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0" yWindow="0" windowWidth="28800" windowHeight="16440" activeTab="1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7" i="2" l="1"/>
  <c r="W7" i="2" l="1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<sst xmlns="http://schemas.openxmlformats.org/spreadsheetml/2006/main" count="815" uniqueCount="416">
  <si>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</si>
  <si>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</si>
  <si>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</si>
  <si>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</si>
  <si>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</si>
  <si>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</si>
  <si>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</si>
  <si>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</si>
  <si>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</si>
  <si>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</si>
  <si>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</si>
  <si>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</si>
  <si>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</si>
  <si>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</si>
  <si>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</si>
  <si>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</si>
  <si>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</si>
  <si>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</si>
  <si>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</si>
  <si>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</si>
  <si>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</si>
  <si>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</si>
  <si>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</si>
  <si>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</si>
  <si>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</si>
  <si>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</si>
  <si>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</si>
  <si>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</si>
  <si>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</si>
  <si>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</si>
  <si>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</si>
  <si>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</si>
  <si>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</si>
  <si>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</si>
  <si>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</si>
  <si>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</si>
  <si>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</si>
  <si>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</si>
  <si>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</si>
  <si>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</si>
  <si>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</si>
  <si>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</si>
  <si>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</si>
  <si>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</si>
  <si>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</si>
  <si>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</si>
  <si>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</si>
  <si>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</si>
  <si>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</si>
  <si>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</si>
  <si>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</si>
  <si>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</si>
  <si>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</si>
  <si>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</si>
  <si>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</si>
  <si>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</si>
  <si>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</si>
  <si>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</si>
  <si>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</si>
  <si>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</si>
  <si>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</si>
  <si>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</si>
  <si>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</si>
  <si>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</si>
  <si>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</si>
  <si>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</si>
  <si>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</si>
  <si>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</si>
  <si>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</si>
  <si>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</si>
  <si>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</si>
  <si>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</si>
  <si>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</si>
  <si>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</si>
  <si>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</si>
  <si>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</si>
  <si>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</si>
  <si>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</si>
  <si>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</si>
  <si>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</si>
  <si>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</si>
  <si>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</si>
  <si>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</si>
  <si>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</si>
  <si>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</si>
  <si>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</si>
  <si>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</si>
  <si>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</si>
  <si>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</si>
  <si>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</si>
  <si>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</si>
  <si>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</si>
  <si>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</si>
  <si>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</si>
  <si>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</si>
  <si>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</si>
  <si>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</si>
  <si>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</si>
  <si>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</si>
  <si>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</si>
  <si>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</si>
  <si>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</si>
  <si>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</si>
  <si>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</si>
  <si>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</si>
  <si>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</si>
  <si>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</si>
  <si>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</si>
  <si>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</si>
  <si>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</si>
  <si>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</si>
  <si>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</si>
  <si>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</si>
  <si>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</si>
  <si>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</si>
  <si>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</si>
  <si>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</si>
  <si>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</si>
  <si>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</si>
  <si>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</si>
  <si>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</si>
  <si>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</si>
  <si>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</si>
  <si>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</si>
  <si>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</si>
  <si>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</si>
  <si>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</si>
  <si>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</si>
  <si>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</si>
  <si>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</si>
  <si>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</si>
  <si>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</si>
  <si>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</si>
  <si>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</si>
  <si>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</si>
  <si>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</si>
  <si>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</si>
  <si>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</si>
  <si>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</si>
  <si>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</si>
  <si>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</si>
  <si>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</si>
  <si>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</si>
  <si>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</si>
  <si>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</si>
  <si>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</si>
  <si>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</si>
  <si>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</si>
  <si>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</si>
  <si>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</si>
  <si>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</si>
  <si>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</si>
  <si>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</si>
  <si>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</si>
  <si>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</si>
  <si>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</si>
  <si>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</si>
  <si>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</si>
  <si>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</si>
  <si>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</si>
  <si>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</si>
  <si>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</si>
  <si>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</si>
  <si>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</si>
  <si>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</si>
  <si>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</si>
  <si>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</si>
  <si>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</si>
  <si>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</si>
  <si>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</si>
  <si>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</si>
  <si>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</si>
  <si>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</si>
  <si>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</si>
  <si>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</si>
  <si>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</si>
  <si>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</si>
  <si>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</si>
  <si>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</si>
  <si>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</si>
  <si>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</si>
  <si>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</si>
  <si>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</si>
  <si>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</si>
  <si>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</si>
  <si>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</si>
  <si>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</si>
  <si>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</si>
  <si>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</si>
  <si>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</si>
  <si>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</si>
  <si>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</si>
  <si>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</si>
  <si>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</si>
  <si>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</si>
  <si>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</si>
  <si>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</si>
  <si>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</si>
  <si>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</si>
  <si>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</si>
  <si>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</si>
  <si>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</si>
  <si>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</si>
  <si>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</si>
  <si>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</si>
  <si>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</si>
  <si>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</si>
  <si>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</si>
  <si>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</si>
  <si>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</si>
  <si>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</si>
  <si>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</si>
  <si>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</si>
  <si>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</si>
  <si>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</si>
  <si>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</si>
  <si>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</si>
  <si>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</si>
  <si>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</si>
  <si>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</si>
  <si>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</si>
  <si>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</si>
  <si>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</si>
  <si>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</si>
  <si>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</si>
  <si>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</si>
  <si>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</si>
  <si>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</si>
  <si>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</si>
  <si>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</si>
  <si>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</si>
  <si>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</si>
  <si>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</si>
  <si>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</si>
  <si>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</si>
  <si>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</si>
  <si>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</si>
  <si>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</si>
  <si>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</si>
  <si>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</si>
  <si>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</si>
  <si>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</si>
  <si>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</si>
  <si>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</si>
  <si>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</si>
  <si>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</si>
  <si>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</si>
  <si>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</si>
  <si>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</si>
  <si>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</si>
  <si>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</si>
  <si>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</si>
  <si>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</si>
  <si>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</si>
  <si>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</si>
  <si>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</si>
  <si>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</si>
  <si>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</si>
  <si>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</si>
  <si>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</si>
  <si>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</si>
  <si>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</si>
  <si>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</si>
  <si>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</si>
  <si>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</si>
  <si>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</si>
  <si>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</si>
  <si>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</si>
  <si>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</si>
  <si>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</si>
  <si>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</si>
  <si>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</si>
  <si>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</si>
  <si>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</si>
  <si>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</si>
  <si>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</si>
  <si>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</si>
  <si>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</si>
  <si>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</si>
  <si>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</si>
  <si>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</si>
  <si>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</si>
  <si>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</si>
  <si>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</si>
  <si>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</si>
  <si>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</si>
  <si>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</si>
  <si>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</si>
  <si>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</si>
  <si>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</si>
  <si>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</si>
  <si>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</si>
  <si>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</si>
  <si>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</si>
  <si>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</si>
  <si>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</si>
  <si>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</si>
  <si>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</si>
  <si>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</si>
  <si>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</si>
  <si>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</si>
  <si>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</si>
  <si>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</si>
  <si>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</si>
  <si>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</si>
  <si>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</si>
  <si>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</si>
  <si>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</si>
  <si>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</si>
  <si>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</si>
  <si>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</si>
  <si>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</si>
  <si>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</si>
  <si>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</si>
  <si>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</si>
  <si>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</si>
  <si>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</si>
  <si>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</si>
  <si>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</si>
  <si>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</si>
  <si>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</si>
  <si>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</si>
  <si>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</si>
  <si>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</si>
  <si>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</si>
  <si>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</si>
  <si>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</si>
  <si>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</si>
  <si>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</si>
  <si>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</si>
  <si>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</si>
  <si>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</si>
  <si>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</si>
  <si>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</si>
  <si>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</si>
  <si>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</si>
  <si>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</si>
  <si>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</si>
  <si>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</si>
  <si>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</si>
  <si>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</si>
  <si>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</si>
  <si>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</si>
  <si>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</si>
  <si>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</si>
  <si>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</si>
  <si>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</si>
  <si>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</si>
  <si>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</si>
  <si>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</si>
  <si>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</si>
  <si>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</si>
  <si>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</si>
  <si>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</si>
  <si>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</si>
  <si>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</si>
  <si>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</si>
  <si>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</si>
  <si>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</si>
  <si>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</si>
  <si>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</si>
  <si>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</si>
  <si>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</si>
  <si>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</si>
  <si>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</si>
  <si>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</si>
  <si>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</si>
  <si>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</si>
  <si>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</si>
  <si>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</si>
  <si>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</si>
  <si>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</si>
  <si>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</si>
  <si>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</si>
  <si>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</si>
  <si>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</si>
  <si>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</si>
  <si>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</si>
  <si>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</si>
  <si>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</si>
  <si>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</si>
  <si>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</si>
  <si>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</si>
  <si>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</si>
  <si>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</si>
  <si>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</si>
  <si>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</si>
  <si>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</si>
  <si>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</si>
  <si>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</si>
  <si>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</si>
  <si>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</si>
  <si>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</si>
  <si>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</si>
  <si>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</si>
  <si>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</si>
  <si>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</si>
  <si>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</si>
  <si>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</si>
  <si>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</si>
  <si>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</si>
  <si>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</si>
  <si>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</si>
  <si>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</si>
  <si>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</si>
  <si>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</si>
  <si>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</si>
  <si>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</si>
  <si>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</si>
  <si>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</si>
  <si>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</si>
  <si>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Jaboticabal</t>
  </si>
  <si>
    <t xml:space="preserve">FCAV Xaraés </t>
  </si>
  <si>
    <t>Braquiaria Xaraés</t>
  </si>
  <si>
    <t>DDGS INPASA</t>
  </si>
  <si>
    <t>FCAV Recria transição 0,25%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</si>
</sst>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\Users\matheusmello\Library\m349908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opLeftCell="A9" workbookViewId="0">
      <selection activeCell="C15" sqref="C15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28" t="s">
        <v>271</v>
      </c>
      <c r="C1" s="528"/>
      <c r="D1" s="528"/>
      <c r="E1" s="528"/>
      <c r="F1" s="528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48" t="s">
        <v>236</v>
      </c>
      <c r="B3" s="549"/>
      <c r="C3" s="133" t="s">
        <v>415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6" t="s">
        <v>1</v>
      </c>
      <c r="B4" s="539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3" t="s">
        <v>170</v>
      </c>
      <c r="B5" s="539"/>
      <c r="C5" s="135" t="s">
        <v>411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6" t="s">
        <v>2</v>
      </c>
      <c r="B6" s="539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3" t="s">
        <v>4</v>
      </c>
      <c r="B7" s="539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6" t="s">
        <v>275</v>
      </c>
      <c r="B8" s="539"/>
      <c r="C8" s="275">
        <v>44785</v>
      </c>
      <c r="D8" s="278" t="str">
        <f>IF(C8="","",TEXT(C8,"DD/MM/AAAA"))</f>
        <v>12/08/2022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3" t="s">
        <v>274</v>
      </c>
      <c r="B9" s="539"/>
      <c r="C9" s="276">
        <v>44898</v>
      </c>
      <c r="D9" s="278" t="str">
        <f>IF(C9="","",TEXT(C9,"DD/MM/AAAA"))</f>
        <v>03/12/2022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6" t="s">
        <v>6</v>
      </c>
      <c r="B10" s="539"/>
      <c r="C10" s="137">
        <v>100</v>
      </c>
      <c r="D10" s="278">
        <f>IF(AND(C8=0, C9=0), "", C9-C8)</f>
        <v>113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3" t="s">
        <v>7</v>
      </c>
      <c r="B11" s="539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7" t="s">
        <v>8</v>
      </c>
      <c r="B12" s="539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3" t="s">
        <v>270</v>
      </c>
      <c r="B13" s="539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6" t="s">
        <v>9</v>
      </c>
      <c r="B14" s="539"/>
      <c r="C14" s="134">
        <v>2.82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4" t="s">
        <v>171</v>
      </c>
      <c r="B15" s="539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5" t="s">
        <v>172</v>
      </c>
      <c r="B16" s="539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3" t="s">
        <v>14</v>
      </c>
      <c r="B17" s="539"/>
      <c r="C17" s="138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5" t="s">
        <v>182</v>
      </c>
      <c r="B19" s="526"/>
      <c r="C19" s="526"/>
      <c r="D19" s="526"/>
      <c r="E19" s="526"/>
      <c r="F19" s="526"/>
      <c r="G19" s="526"/>
      <c r="H19" s="527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15</v>
      </c>
      <c r="C24" s="142">
        <v>0</v>
      </c>
      <c r="D24" s="142">
        <v>325</v>
      </c>
      <c r="E24" s="205">
        <v>0.755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4" t="s">
        <v>181</v>
      </c>
      <c r="B37" s="535"/>
      <c r="C37" s="535"/>
      <c r="D37" s="535"/>
      <c r="E37" s="53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11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37" t="s">
        <v>180</v>
      </c>
      <c r="B55" s="538"/>
      <c r="C55" s="538"/>
      <c r="D55" s="538"/>
      <c r="E55" s="538"/>
      <c r="F55" s="538"/>
      <c r="G55" s="53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29" t="s">
        <v>177</v>
      </c>
      <c r="B83" s="532"/>
      <c r="C83" s="533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0" t="s">
        <v>176</v>
      </c>
      <c r="B91" s="541"/>
      <c r="C91" s="541"/>
      <c r="D91" s="541"/>
      <c r="E91" s="542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412</v>
      </c>
      <c r="B93" s="138">
        <v>6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29" t="s">
        <v>178</v>
      </c>
      <c r="B100" s="530"/>
      <c r="C100" s="530"/>
      <c r="D100" s="5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abSelected="1" workbookViewId="0">
      <selection activeCell="A6" sqref="A6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9" t="s">
        <v>272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60" t="s">
        <v>0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1"/>
      <c r="AW2" s="561"/>
      <c r="AX2" s="561"/>
      <c r="AY2" s="561"/>
      <c r="AZ2" s="561"/>
      <c r="BA2" s="561"/>
      <c r="BB2" s="561"/>
      <c r="BC2" s="561"/>
      <c r="BD2" s="561"/>
      <c r="BE2" s="561"/>
      <c r="BF2" s="561"/>
      <c r="BG2" s="561"/>
      <c r="BH2" s="561"/>
      <c r="BI2" s="561"/>
      <c r="BJ2" s="561"/>
      <c r="BK2" s="561"/>
      <c r="BL2" s="561"/>
      <c r="BM2" s="561"/>
      <c r="BN2" s="561"/>
      <c r="BO2" s="561"/>
      <c r="BP2" s="561"/>
      <c r="BQ2" s="561"/>
      <c r="BR2" s="561"/>
      <c r="BS2" s="561"/>
      <c r="BT2" s="561"/>
      <c r="BU2" s="561"/>
      <c r="BV2" s="561"/>
      <c r="BW2" s="561"/>
      <c r="BX2" s="561"/>
      <c r="BY2" s="561"/>
      <c r="BZ2" s="561"/>
      <c r="CA2" s="561"/>
      <c r="CB2" s="561"/>
      <c r="CC2" s="561"/>
      <c r="CD2" s="561"/>
      <c r="CE2" s="561"/>
      <c r="CF2" s="561"/>
      <c r="CG2" s="561"/>
      <c r="CH2" s="561"/>
      <c r="CI2" s="561"/>
      <c r="CJ2" s="561"/>
      <c r="CK2" s="561"/>
      <c r="CL2" s="561"/>
      <c r="CM2" s="561"/>
      <c r="CN2" s="562" t="s">
        <v>60</v>
      </c>
      <c r="CO2" s="563"/>
      <c r="CP2" s="563"/>
      <c r="CQ2" s="564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65" t="s">
        <v>61</v>
      </c>
      <c r="B3" s="554" t="s">
        <v>22</v>
      </c>
      <c r="C3" s="555"/>
      <c r="D3" s="555"/>
      <c r="E3" s="555"/>
      <c r="F3" s="555"/>
      <c r="G3" s="556"/>
      <c r="H3" s="554" t="s">
        <v>23</v>
      </c>
      <c r="I3" s="555"/>
      <c r="J3" s="555"/>
      <c r="K3" s="555"/>
      <c r="L3" s="555"/>
      <c r="M3" s="556"/>
      <c r="N3" s="554" t="s">
        <v>24</v>
      </c>
      <c r="O3" s="555"/>
      <c r="P3" s="555"/>
      <c r="Q3" s="555"/>
      <c r="R3" s="555"/>
      <c r="S3" s="556"/>
      <c r="T3" s="554" t="s">
        <v>25</v>
      </c>
      <c r="U3" s="555"/>
      <c r="V3" s="555"/>
      <c r="W3" s="555"/>
      <c r="X3" s="555"/>
      <c r="Y3" s="556"/>
      <c r="Z3" s="554" t="s">
        <v>26</v>
      </c>
      <c r="AA3" s="555"/>
      <c r="AB3" s="555"/>
      <c r="AC3" s="555"/>
      <c r="AD3" s="555"/>
      <c r="AE3" s="556"/>
      <c r="AF3" s="554" t="s">
        <v>62</v>
      </c>
      <c r="AG3" s="555"/>
      <c r="AH3" s="555"/>
      <c r="AI3" s="555"/>
      <c r="AJ3" s="555"/>
      <c r="AK3" s="556"/>
      <c r="AL3" s="554" t="s">
        <v>28</v>
      </c>
      <c r="AM3" s="555"/>
      <c r="AN3" s="555"/>
      <c r="AO3" s="555"/>
      <c r="AP3" s="555"/>
      <c r="AQ3" s="556"/>
      <c r="AR3" s="554" t="s">
        <v>29</v>
      </c>
      <c r="AS3" s="555"/>
      <c r="AT3" s="555"/>
      <c r="AU3" s="555"/>
      <c r="AV3" s="555"/>
      <c r="AW3" s="556"/>
      <c r="AX3" s="554" t="s">
        <v>30</v>
      </c>
      <c r="AY3" s="555"/>
      <c r="AZ3" s="555"/>
      <c r="BA3" s="555"/>
      <c r="BB3" s="555"/>
      <c r="BC3" s="556"/>
      <c r="BD3" s="554" t="s">
        <v>31</v>
      </c>
      <c r="BE3" s="555"/>
      <c r="BF3" s="555"/>
      <c r="BG3" s="555"/>
      <c r="BH3" s="555"/>
      <c r="BI3" s="556"/>
      <c r="BJ3" s="554" t="s">
        <v>32</v>
      </c>
      <c r="BK3" s="555"/>
      <c r="BL3" s="555"/>
      <c r="BM3" s="555"/>
      <c r="BN3" s="555"/>
      <c r="BO3" s="556"/>
      <c r="BP3" s="554" t="s">
        <v>63</v>
      </c>
      <c r="BQ3" s="555"/>
      <c r="BR3" s="555"/>
      <c r="BS3" s="555"/>
      <c r="BT3" s="555"/>
      <c r="BU3" s="556"/>
      <c r="BV3" s="554" t="s">
        <v>64</v>
      </c>
      <c r="BW3" s="555"/>
      <c r="BX3" s="555"/>
      <c r="BY3" s="555"/>
      <c r="BZ3" s="555"/>
      <c r="CA3" s="556"/>
      <c r="CB3" s="554" t="s">
        <v>35</v>
      </c>
      <c r="CC3" s="555"/>
      <c r="CD3" s="555"/>
      <c r="CE3" s="555"/>
      <c r="CF3" s="555"/>
      <c r="CG3" s="556"/>
      <c r="CH3" s="554" t="s">
        <v>36</v>
      </c>
      <c r="CI3" s="555"/>
      <c r="CJ3" s="555"/>
      <c r="CK3" s="555"/>
      <c r="CL3" s="555"/>
      <c r="CM3" s="555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66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316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6.64</v>
      </c>
      <c r="V5" s="157">
        <v>32.51</v>
      </c>
      <c r="W5" s="157">
        <v>13.1</v>
      </c>
      <c r="X5" s="157">
        <v>69.260000000000005</v>
      </c>
      <c r="Y5" s="103">
        <f>IF(OR(T5&gt;0,U5&gt;0),VLOOKUP(A5,'Lista Suspensa'!$A$1:$F$90,6,),0)</f>
        <v>0.15354053846153837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/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/>
      <c r="V6" s="160"/>
      <c r="W6" s="160"/>
      <c r="X6" s="160"/>
      <c r="Y6" s="132">
        <f>IF(OR(T6&gt;0,U6&gt;0),VLOOKUP(A6,'Lista Suspensa'!$A$1:$F$90,6,),0)</f>
        <v>0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169</v>
      </c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v>0.21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0.64598999999999995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 t="s">
        <v>150</v>
      </c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v>0.59</v>
      </c>
      <c r="V8" s="160">
        <f>IF(T8&gt;0,VLOOKUP(A8,'Lista Suspensa'!$A$1:$F$92,3,),0)</f>
        <v>0</v>
      </c>
      <c r="W8" s="160">
        <f>IF(OR(T8&gt;0,U8&gt;0),VLOOKUP(A8,'Lista Suspensa'!$A$1:$F$90,4,),0)</f>
        <v>28.21</v>
      </c>
      <c r="X8" s="160">
        <f>IF(OR(T8&gt;0,U8&gt;0),VLOOKUP(A8,'Lista Suspensa'!$A$1:$F$90,5,),0)</f>
        <v>78.739999999999995</v>
      </c>
      <c r="Y8" s="132">
        <f>IF(OR(T8&gt;0,U8&gt;0),VLOOKUP(A8,'Lista Suspensa'!$A$1:$F$90,6,),0)</f>
        <v>2.9860000000000001E-2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4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ref="U9:U34" si="15">T9*(V9/100)</f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4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5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4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5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4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5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4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5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4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5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4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5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4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5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4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5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4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5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4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5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4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5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4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5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4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5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4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5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4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5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4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5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4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5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4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5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4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5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4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5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4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5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4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5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4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5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4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5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4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5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7.44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13.93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68.06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0.15762999999999999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57" t="s">
        <v>273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52" t="s">
        <v>413</v>
      </c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553"/>
      <c r="AD39" s="553"/>
      <c r="AE39" s="553"/>
      <c r="AF39" s="553"/>
      <c r="AG39" s="553"/>
      <c r="AH39" s="553"/>
      <c r="AI39" s="553"/>
      <c r="AJ39" s="553"/>
      <c r="AK39" s="553"/>
      <c r="AL39" s="553"/>
      <c r="AM39" s="553"/>
      <c r="AN39" s="553"/>
      <c r="AO39" s="553"/>
      <c r="AP39" s="553"/>
      <c r="AQ39" s="553"/>
      <c r="AR39" s="553"/>
      <c r="AS39" s="553"/>
      <c r="AT39" s="553"/>
      <c r="AU39" s="553"/>
      <c r="AV39" s="553"/>
      <c r="AW39" s="553"/>
      <c r="AX39" s="553"/>
      <c r="AY39" s="553"/>
      <c r="AZ39" s="553"/>
      <c r="BA39" s="553"/>
      <c r="BB39" s="553"/>
      <c r="BC39" s="553"/>
      <c r="BD39" s="553"/>
      <c r="BE39" s="553"/>
      <c r="BF39" s="553"/>
      <c r="BG39" s="553"/>
      <c r="BH39" s="553"/>
      <c r="BI39" s="553"/>
      <c r="BJ39" s="553"/>
      <c r="BK39" s="553"/>
      <c r="BL39" s="553"/>
      <c r="BM39" s="553"/>
      <c r="BN39" s="553"/>
      <c r="BO39" s="553"/>
      <c r="BP39" s="553"/>
      <c r="BQ39" s="553"/>
      <c r="BR39" s="553"/>
      <c r="BS39" s="553"/>
      <c r="BT39" s="553"/>
      <c r="BU39" s="553"/>
      <c r="BV39" s="553"/>
      <c r="BW39" s="553"/>
      <c r="BX39" s="553"/>
      <c r="BY39" s="553"/>
      <c r="BZ39" s="553"/>
      <c r="CA39" s="553"/>
      <c r="CB39" s="553"/>
      <c r="CC39" s="553"/>
      <c r="CD39" s="553"/>
      <c r="CE39" s="553"/>
      <c r="CF39" s="553"/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</row>
    <row r="40" spans="1:112" s="471" customFormat="1" ht="15.75" customHeight="1" thickBot="1" x14ac:dyDescent="0.3">
      <c r="A40" s="550" t="s">
        <v>414</v>
      </c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  <c r="BU40" s="551"/>
      <c r="BV40" s="551"/>
      <c r="BW40" s="551"/>
      <c r="BX40" s="551"/>
      <c r="BY40" s="551"/>
      <c r="BZ40" s="551"/>
      <c r="CA40" s="551"/>
      <c r="CB40" s="551"/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</row>
    <row r="41" spans="1:112" s="471" customFormat="1" ht="15.75" customHeight="1" thickBot="1" x14ac:dyDescent="0.3">
      <c r="A41" s="552"/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3"/>
      <c r="AI41" s="553"/>
      <c r="AJ41" s="553"/>
      <c r="AK41" s="553"/>
      <c r="AL41" s="553"/>
      <c r="AM41" s="553"/>
      <c r="AN41" s="553"/>
      <c r="AO41" s="553"/>
      <c r="AP41" s="553"/>
      <c r="AQ41" s="553"/>
      <c r="AR41" s="553"/>
      <c r="AS41" s="553"/>
      <c r="AT41" s="553"/>
      <c r="AU41" s="553"/>
      <c r="AV41" s="553"/>
      <c r="AW41" s="553"/>
      <c r="AX41" s="553"/>
      <c r="AY41" s="553"/>
      <c r="AZ41" s="553"/>
      <c r="BA41" s="553"/>
      <c r="BB41" s="553"/>
      <c r="BC41" s="553"/>
      <c r="BD41" s="553"/>
      <c r="BE41" s="553"/>
      <c r="BF41" s="553"/>
      <c r="BG41" s="553"/>
      <c r="BH41" s="553"/>
      <c r="BI41" s="553"/>
      <c r="BJ41" s="553"/>
      <c r="BK41" s="553"/>
      <c r="BL41" s="553"/>
      <c r="BM41" s="553"/>
      <c r="BN41" s="553"/>
      <c r="BO41" s="553"/>
      <c r="BP41" s="553"/>
      <c r="BQ41" s="553"/>
      <c r="BR41" s="553"/>
      <c r="BS41" s="553"/>
      <c r="BT41" s="553"/>
      <c r="BU41" s="553"/>
      <c r="BV41" s="553"/>
      <c r="BW41" s="553"/>
      <c r="BX41" s="553"/>
      <c r="BY41" s="553"/>
      <c r="BZ41" s="553"/>
      <c r="CA41" s="553"/>
      <c r="CB41" s="553"/>
      <c r="CC41" s="553"/>
      <c r="CD41" s="553"/>
      <c r="CE41" s="553"/>
      <c r="CF41" s="553"/>
      <c r="CG41" s="553"/>
      <c r="CH41" s="553"/>
      <c r="CI41" s="553"/>
      <c r="CJ41" s="553"/>
      <c r="CK41" s="553"/>
      <c r="CL41" s="553"/>
      <c r="CM41" s="553"/>
      <c r="CN41" s="553"/>
      <c r="CO41" s="553"/>
      <c r="CP41" s="553"/>
    </row>
    <row r="42" spans="1:112" s="471" customFormat="1" ht="15.75" customHeight="1" thickBot="1" x14ac:dyDescent="0.3">
      <c r="A42" s="550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  <c r="BU42" s="551"/>
      <c r="BV42" s="551"/>
      <c r="BW42" s="551"/>
      <c r="BX42" s="551"/>
      <c r="BY42" s="551"/>
      <c r="BZ42" s="551"/>
      <c r="CA42" s="551"/>
      <c r="CB42" s="551"/>
      <c r="CC42" s="551"/>
      <c r="CD42" s="551"/>
      <c r="CE42" s="551"/>
      <c r="CF42" s="551"/>
      <c r="CG42" s="551"/>
      <c r="CH42" s="551"/>
      <c r="CI42" s="551"/>
      <c r="CJ42" s="551"/>
      <c r="CK42" s="551"/>
      <c r="CL42" s="551"/>
      <c r="CM42" s="551"/>
      <c r="CN42" s="551"/>
      <c r="CO42" s="551"/>
      <c r="CP42" s="551"/>
    </row>
    <row r="43" spans="1:112" s="471" customFormat="1" ht="15.75" customHeight="1" thickBot="1" x14ac:dyDescent="0.3">
      <c r="A43" s="552"/>
      <c r="B43" s="553"/>
      <c r="C43" s="553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3"/>
      <c r="Z43" s="553"/>
      <c r="AA43" s="553"/>
      <c r="AB43" s="553"/>
      <c r="AC43" s="553"/>
      <c r="AD43" s="553"/>
      <c r="AE43" s="553"/>
      <c r="AF43" s="553"/>
      <c r="AG43" s="553"/>
      <c r="AH43" s="553"/>
      <c r="AI43" s="553"/>
      <c r="AJ43" s="553"/>
      <c r="AK43" s="553"/>
      <c r="AL43" s="553"/>
      <c r="AM43" s="553"/>
      <c r="AN43" s="553"/>
      <c r="AO43" s="553"/>
      <c r="AP43" s="553"/>
      <c r="AQ43" s="553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3"/>
      <c r="BJ43" s="553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3"/>
      <c r="CA43" s="553"/>
      <c r="CB43" s="553"/>
      <c r="CC43" s="553"/>
      <c r="CD43" s="553"/>
      <c r="CE43" s="553"/>
      <c r="CF43" s="553"/>
      <c r="CG43" s="553"/>
      <c r="CH43" s="553"/>
      <c r="CI43" s="553"/>
      <c r="CJ43" s="553"/>
      <c r="CK43" s="553"/>
      <c r="CL43" s="553"/>
      <c r="CM43" s="553"/>
      <c r="CN43" s="553"/>
      <c r="CO43" s="553"/>
      <c r="CP43" s="553"/>
    </row>
    <row r="44" spans="1:112" s="471" customFormat="1" ht="15.75" customHeight="1" thickBot="1" x14ac:dyDescent="0.3">
      <c r="A44" s="550"/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  <c r="BT44" s="551"/>
      <c r="BU44" s="551"/>
      <c r="BV44" s="551"/>
      <c r="BW44" s="551"/>
      <c r="BX44" s="551"/>
      <c r="BY44" s="551"/>
      <c r="BZ44" s="551"/>
      <c r="CA44" s="551"/>
      <c r="CB44" s="551"/>
      <c r="CC44" s="551"/>
      <c r="CD44" s="551"/>
      <c r="CE44" s="551"/>
      <c r="CF44" s="551"/>
      <c r="CG44" s="551"/>
      <c r="CH44" s="551"/>
      <c r="CI44" s="551"/>
      <c r="CJ44" s="551"/>
      <c r="CK44" s="551"/>
      <c r="CL44" s="551"/>
      <c r="CM44" s="551"/>
      <c r="CN44" s="551"/>
      <c r="CO44" s="551"/>
      <c r="CP44" s="551"/>
    </row>
    <row r="45" spans="1:112" s="471" customFormat="1" ht="15.75" customHeight="1" thickBot="1" x14ac:dyDescent="0.3">
      <c r="A45" s="552"/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553"/>
      <c r="X45" s="553"/>
      <c r="Y45" s="553"/>
      <c r="Z45" s="553"/>
      <c r="AA45" s="553"/>
      <c r="AB45" s="553"/>
      <c r="AC45" s="553"/>
      <c r="AD45" s="553"/>
      <c r="AE45" s="553"/>
      <c r="AF45" s="553"/>
      <c r="AG45" s="553"/>
      <c r="AH45" s="553"/>
      <c r="AI45" s="553"/>
      <c r="AJ45" s="553"/>
      <c r="AK45" s="553"/>
      <c r="AL45" s="553"/>
      <c r="AM45" s="553"/>
      <c r="AN45" s="553"/>
      <c r="AO45" s="553"/>
      <c r="AP45" s="553"/>
      <c r="AQ45" s="553"/>
      <c r="AR45" s="553"/>
      <c r="AS45" s="553"/>
      <c r="AT45" s="553"/>
      <c r="AU45" s="553"/>
      <c r="AV45" s="553"/>
      <c r="AW45" s="553"/>
      <c r="AX45" s="553"/>
      <c r="AY45" s="553"/>
      <c r="AZ45" s="553"/>
      <c r="BA45" s="553"/>
      <c r="BB45" s="553"/>
      <c r="BC45" s="553"/>
      <c r="BD45" s="553"/>
      <c r="BE45" s="553"/>
      <c r="BF45" s="553"/>
      <c r="BG45" s="553"/>
      <c r="BH45" s="553"/>
      <c r="BI45" s="553"/>
      <c r="BJ45" s="553"/>
      <c r="BK45" s="553"/>
      <c r="BL45" s="553"/>
      <c r="BM45" s="553"/>
      <c r="BN45" s="553"/>
      <c r="BO45" s="553"/>
      <c r="BP45" s="553"/>
      <c r="BQ45" s="553"/>
      <c r="BR45" s="553"/>
      <c r="BS45" s="553"/>
      <c r="BT45" s="553"/>
      <c r="BU45" s="553"/>
      <c r="BV45" s="553"/>
      <c r="BW45" s="553"/>
      <c r="BX45" s="553"/>
      <c r="BY45" s="553"/>
      <c r="BZ45" s="553"/>
      <c r="CA45" s="553"/>
      <c r="CB45" s="553"/>
      <c r="CC45" s="553"/>
      <c r="CD45" s="553"/>
      <c r="CE45" s="553"/>
      <c r="CF45" s="553"/>
      <c r="CG45" s="553"/>
      <c r="CH45" s="553"/>
      <c r="CI45" s="553"/>
      <c r="CJ45" s="553"/>
      <c r="CK45" s="553"/>
      <c r="CL45" s="553"/>
      <c r="CM45" s="553"/>
      <c r="CN45" s="553"/>
      <c r="CO45" s="553"/>
      <c r="CP45" s="553"/>
    </row>
    <row r="46" spans="1:112" s="471" customFormat="1" ht="15.75" customHeight="1" thickBot="1" x14ac:dyDescent="0.3">
      <c r="A46" s="550"/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  <c r="BT46" s="551"/>
      <c r="BU46" s="551"/>
      <c r="BV46" s="551"/>
      <c r="BW46" s="551"/>
      <c r="BX46" s="551"/>
      <c r="BY46" s="551"/>
      <c r="BZ46" s="551"/>
      <c r="CA46" s="551"/>
      <c r="CB46" s="551"/>
      <c r="CC46" s="551"/>
      <c r="CD46" s="551"/>
      <c r="CE46" s="551"/>
      <c r="CF46" s="551"/>
      <c r="CG46" s="551"/>
      <c r="CH46" s="551"/>
      <c r="CI46" s="551"/>
      <c r="CJ46" s="551"/>
      <c r="CK46" s="551"/>
      <c r="CL46" s="551"/>
      <c r="CM46" s="551"/>
      <c r="CN46" s="551"/>
      <c r="CO46" s="551"/>
      <c r="CP46" s="551"/>
    </row>
    <row r="47" spans="1:112" s="471" customFormat="1" ht="15.75" customHeight="1" thickBot="1" x14ac:dyDescent="0.3">
      <c r="A47" s="552"/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  <c r="AC47" s="553"/>
      <c r="AD47" s="553"/>
      <c r="AE47" s="553"/>
      <c r="AF47" s="553"/>
      <c r="AG47" s="553"/>
      <c r="AH47" s="553"/>
      <c r="AI47" s="553"/>
      <c r="AJ47" s="553"/>
      <c r="AK47" s="553"/>
      <c r="AL47" s="553"/>
      <c r="AM47" s="553"/>
      <c r="AN47" s="553"/>
      <c r="AO47" s="553"/>
      <c r="AP47" s="553"/>
      <c r="AQ47" s="553"/>
      <c r="AR47" s="553"/>
      <c r="AS47" s="553"/>
      <c r="AT47" s="553"/>
      <c r="AU47" s="553"/>
      <c r="AV47" s="553"/>
      <c r="AW47" s="553"/>
      <c r="AX47" s="553"/>
      <c r="AY47" s="553"/>
      <c r="AZ47" s="553"/>
      <c r="BA47" s="553"/>
      <c r="BB47" s="553"/>
      <c r="BC47" s="553"/>
      <c r="BD47" s="553"/>
      <c r="BE47" s="553"/>
      <c r="BF47" s="553"/>
      <c r="BG47" s="553"/>
      <c r="BH47" s="553"/>
      <c r="BI47" s="553"/>
      <c r="BJ47" s="553"/>
      <c r="BK47" s="553"/>
      <c r="BL47" s="553"/>
      <c r="BM47" s="553"/>
      <c r="BN47" s="553"/>
      <c r="BO47" s="553"/>
      <c r="BP47" s="553"/>
      <c r="BQ47" s="553"/>
      <c r="BR47" s="553"/>
      <c r="BS47" s="553"/>
      <c r="BT47" s="553"/>
      <c r="BU47" s="553"/>
      <c r="BV47" s="553"/>
      <c r="BW47" s="553"/>
      <c r="BX47" s="553"/>
      <c r="BY47" s="553"/>
      <c r="BZ47" s="553"/>
      <c r="CA47" s="553"/>
      <c r="CB47" s="553"/>
      <c r="CC47" s="553"/>
      <c r="CD47" s="553"/>
      <c r="CE47" s="553"/>
      <c r="CF47" s="553"/>
      <c r="CG47" s="553"/>
      <c r="CH47" s="553"/>
      <c r="CI47" s="553"/>
      <c r="CJ47" s="553"/>
      <c r="CK47" s="553"/>
      <c r="CL47" s="553"/>
      <c r="CM47" s="553"/>
      <c r="CN47" s="553"/>
      <c r="CO47" s="553"/>
      <c r="CP47" s="553"/>
    </row>
    <row r="48" spans="1:112" s="471" customFormat="1" ht="15.75" customHeight="1" thickBot="1" x14ac:dyDescent="0.3">
      <c r="A48" s="550"/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  <c r="BT48" s="551"/>
      <c r="BU48" s="551"/>
      <c r="BV48" s="551"/>
      <c r="BW48" s="551"/>
      <c r="BX48" s="551"/>
      <c r="BY48" s="551"/>
      <c r="BZ48" s="551"/>
      <c r="CA48" s="551"/>
      <c r="CB48" s="551"/>
      <c r="CC48" s="551"/>
      <c r="CD48" s="551"/>
      <c r="CE48" s="551"/>
      <c r="CF48" s="551"/>
      <c r="CG48" s="551"/>
      <c r="CH48" s="551"/>
      <c r="CI48" s="551"/>
      <c r="CJ48" s="551"/>
      <c r="CK48" s="551"/>
      <c r="CL48" s="551"/>
      <c r="CM48" s="551"/>
      <c r="CN48" s="551"/>
      <c r="CO48" s="551"/>
      <c r="CP48" s="551"/>
    </row>
    <row r="49" spans="1:112" s="471" customFormat="1" ht="15.75" customHeight="1" thickBot="1" x14ac:dyDescent="0.3">
      <c r="A49" s="552"/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553"/>
      <c r="AD49" s="553"/>
      <c r="AE49" s="553"/>
      <c r="AF49" s="553"/>
      <c r="AG49" s="553"/>
      <c r="AH49" s="553"/>
      <c r="AI49" s="553"/>
      <c r="AJ49" s="553"/>
      <c r="AK49" s="553"/>
      <c r="AL49" s="553"/>
      <c r="AM49" s="553"/>
      <c r="AN49" s="553"/>
      <c r="AO49" s="553"/>
      <c r="AP49" s="553"/>
      <c r="AQ49" s="553"/>
      <c r="AR49" s="553"/>
      <c r="AS49" s="553"/>
      <c r="AT49" s="553"/>
      <c r="AU49" s="553"/>
      <c r="AV49" s="553"/>
      <c r="AW49" s="553"/>
      <c r="AX49" s="553"/>
      <c r="AY49" s="553"/>
      <c r="AZ49" s="553"/>
      <c r="BA49" s="553"/>
      <c r="BB49" s="553"/>
      <c r="BC49" s="553"/>
      <c r="BD49" s="553"/>
      <c r="BE49" s="553"/>
      <c r="BF49" s="553"/>
      <c r="BG49" s="553"/>
      <c r="BH49" s="553"/>
      <c r="BI49" s="553"/>
      <c r="BJ49" s="553"/>
      <c r="BK49" s="553"/>
      <c r="BL49" s="553"/>
      <c r="BM49" s="553"/>
      <c r="BN49" s="553"/>
      <c r="BO49" s="553"/>
      <c r="BP49" s="553"/>
      <c r="BQ49" s="553"/>
      <c r="BR49" s="553"/>
      <c r="BS49" s="553"/>
      <c r="BT49" s="553"/>
      <c r="BU49" s="553"/>
      <c r="BV49" s="553"/>
      <c r="BW49" s="553"/>
      <c r="BX49" s="553"/>
      <c r="BY49" s="553"/>
      <c r="BZ49" s="553"/>
      <c r="CA49" s="553"/>
      <c r="CB49" s="553"/>
      <c r="CC49" s="553"/>
      <c r="CD49" s="553"/>
      <c r="CE49" s="553"/>
      <c r="CF49" s="553"/>
      <c r="CG49" s="553"/>
      <c r="CH49" s="553"/>
      <c r="CI49" s="553"/>
      <c r="CJ49" s="553"/>
      <c r="CK49" s="553"/>
      <c r="CL49" s="553"/>
      <c r="CM49" s="553"/>
      <c r="CN49" s="553"/>
      <c r="CO49" s="553"/>
      <c r="CP49" s="553"/>
    </row>
    <row r="50" spans="1:112" s="471" customFormat="1" ht="15.75" customHeight="1" thickBo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1"/>
      <c r="CD50" s="551"/>
      <c r="CE50" s="551"/>
      <c r="CF50" s="551"/>
      <c r="CG50" s="551"/>
      <c r="CH50" s="551"/>
      <c r="CI50" s="551"/>
      <c r="CJ50" s="551"/>
      <c r="CK50" s="551"/>
      <c r="CL50" s="551"/>
      <c r="CM50" s="551"/>
      <c r="CN50" s="551"/>
      <c r="CO50" s="551"/>
      <c r="CP50" s="551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28" t="s">
        <v>320</v>
      </c>
      <c r="C1" s="528"/>
      <c r="D1" s="528"/>
      <c r="E1" s="528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567" t="s">
        <v>321</v>
      </c>
      <c r="E2" s="568"/>
      <c r="F2" s="568"/>
      <c r="G2" s="568"/>
      <c r="H2" s="569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48" t="s">
        <v>322</v>
      </c>
      <c r="B3" s="549"/>
      <c r="C3" s="475" t="s">
        <v>323</v>
      </c>
      <c r="D3" s="570" t="s">
        <v>324</v>
      </c>
      <c r="E3" s="571"/>
      <c r="F3" s="571"/>
      <c r="G3" s="571"/>
      <c r="H3" s="572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573" t="s">
        <v>1</v>
      </c>
      <c r="B4" s="539"/>
      <c r="C4" s="476" t="s">
        <v>208</v>
      </c>
      <c r="D4" s="570" t="s">
        <v>325</v>
      </c>
      <c r="E4" s="571"/>
      <c r="F4" s="571"/>
      <c r="G4" s="571"/>
      <c r="H4" s="572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574" t="s">
        <v>170</v>
      </c>
      <c r="B5" s="539"/>
      <c r="C5" s="477" t="s">
        <v>326</v>
      </c>
      <c r="D5" s="570" t="s">
        <v>327</v>
      </c>
      <c r="E5" s="571"/>
      <c r="F5" s="571"/>
      <c r="G5" s="571"/>
      <c r="H5" s="572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573" t="s">
        <v>2</v>
      </c>
      <c r="B6" s="539"/>
      <c r="C6" s="476" t="s">
        <v>3</v>
      </c>
      <c r="D6" s="570" t="s">
        <v>328</v>
      </c>
      <c r="E6" s="571"/>
      <c r="F6" s="571"/>
      <c r="G6" s="571"/>
      <c r="H6" s="572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574" t="s">
        <v>4</v>
      </c>
      <c r="B7" s="539"/>
      <c r="C7" s="478" t="s">
        <v>125</v>
      </c>
      <c r="D7" s="570" t="s">
        <v>329</v>
      </c>
      <c r="E7" s="571"/>
      <c r="F7" s="571"/>
      <c r="G7" s="571"/>
      <c r="H7" s="572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573" t="s">
        <v>330</v>
      </c>
      <c r="B8" s="539"/>
      <c r="C8" s="479" t="s">
        <v>331</v>
      </c>
      <c r="D8" s="575" t="s">
        <v>332</v>
      </c>
      <c r="E8" s="576"/>
      <c r="F8" s="576"/>
      <c r="G8" s="576"/>
      <c r="H8" s="577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574" t="s">
        <v>333</v>
      </c>
      <c r="B9" s="539"/>
      <c r="C9" s="480" t="s">
        <v>334</v>
      </c>
      <c r="D9" s="575" t="s">
        <v>335</v>
      </c>
      <c r="E9" s="576"/>
      <c r="F9" s="576"/>
      <c r="G9" s="576"/>
      <c r="H9" s="577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573" t="s">
        <v>6</v>
      </c>
      <c r="B10" s="539"/>
      <c r="C10" s="481">
        <v>100</v>
      </c>
      <c r="D10" s="578" t="s">
        <v>336</v>
      </c>
      <c r="E10" s="579"/>
      <c r="F10" s="579"/>
      <c r="G10" s="579"/>
      <c r="H10" s="580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574" t="s">
        <v>7</v>
      </c>
      <c r="B11" s="539"/>
      <c r="C11" s="477">
        <v>50</v>
      </c>
      <c r="D11" s="578" t="s">
        <v>337</v>
      </c>
      <c r="E11" s="579"/>
      <c r="F11" s="579"/>
      <c r="G11" s="579"/>
      <c r="H11" s="580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581" t="s">
        <v>8</v>
      </c>
      <c r="B12" s="539"/>
      <c r="C12" s="476">
        <v>50</v>
      </c>
      <c r="D12" s="578" t="s">
        <v>338</v>
      </c>
      <c r="E12" s="579"/>
      <c r="F12" s="579"/>
      <c r="G12" s="579"/>
      <c r="H12" s="580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574" t="s">
        <v>270</v>
      </c>
      <c r="B13" s="539"/>
      <c r="C13" s="477">
        <v>20</v>
      </c>
      <c r="D13" s="570" t="s">
        <v>339</v>
      </c>
      <c r="E13" s="571"/>
      <c r="F13" s="571"/>
      <c r="G13" s="571"/>
      <c r="H13" s="572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573" t="s">
        <v>9</v>
      </c>
      <c r="B14" s="539"/>
      <c r="C14" s="476">
        <v>1.5</v>
      </c>
      <c r="D14" s="570" t="s">
        <v>340</v>
      </c>
      <c r="E14" s="571"/>
      <c r="F14" s="571"/>
      <c r="G14" s="571"/>
      <c r="H14" s="572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584" t="s">
        <v>171</v>
      </c>
      <c r="B15" s="539"/>
      <c r="C15" s="482" t="s">
        <v>11</v>
      </c>
      <c r="D15" s="578" t="s">
        <v>341</v>
      </c>
      <c r="E15" s="579"/>
      <c r="F15" s="579"/>
      <c r="G15" s="579"/>
      <c r="H15" s="580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585" t="s">
        <v>172</v>
      </c>
      <c r="B16" s="539"/>
      <c r="C16" s="483" t="s">
        <v>13</v>
      </c>
      <c r="D16" s="578" t="s">
        <v>342</v>
      </c>
      <c r="E16" s="579"/>
      <c r="F16" s="579"/>
      <c r="G16" s="579"/>
      <c r="H16" s="580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574" t="s">
        <v>14</v>
      </c>
      <c r="B17" s="539"/>
      <c r="C17" s="482" t="s">
        <v>221</v>
      </c>
      <c r="D17" s="578" t="s">
        <v>343</v>
      </c>
      <c r="E17" s="579"/>
      <c r="F17" s="579"/>
      <c r="G17" s="579"/>
      <c r="H17" s="580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586" t="s">
        <v>182</v>
      </c>
      <c r="B19" s="587"/>
      <c r="C19" s="587"/>
      <c r="D19" s="587"/>
      <c r="E19" s="587"/>
      <c r="F19" s="587"/>
      <c r="G19" s="587"/>
      <c r="H19" s="588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589" t="s">
        <v>181</v>
      </c>
      <c r="B38" s="590"/>
      <c r="C38" s="590"/>
      <c r="D38" s="590"/>
      <c r="E38" s="536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591" t="s">
        <v>180</v>
      </c>
      <c r="B58" s="592"/>
      <c r="C58" s="592"/>
      <c r="D58" s="592"/>
      <c r="E58" s="592"/>
      <c r="F58" s="592"/>
      <c r="G58" s="592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58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58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58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58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58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58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58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58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58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58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6" t="s">
        <v>364</v>
      </c>
      <c r="B76" s="597"/>
      <c r="C76" s="597"/>
      <c r="D76" s="597"/>
      <c r="E76" s="597"/>
      <c r="F76" s="597"/>
      <c r="G76" s="598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9" t="s">
        <v>370</v>
      </c>
      <c r="G77" s="600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601" t="s">
        <v>371</v>
      </c>
      <c r="D81" s="602"/>
      <c r="E81" s="602"/>
      <c r="F81" s="603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601" t="s">
        <v>372</v>
      </c>
      <c r="D82" s="602"/>
      <c r="E82" s="602"/>
      <c r="F82" s="603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601" t="s">
        <v>373</v>
      </c>
      <c r="D83" s="602"/>
      <c r="E83" s="602"/>
      <c r="F83" s="603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601" t="s">
        <v>374</v>
      </c>
      <c r="D84" s="602"/>
      <c r="E84" s="602"/>
      <c r="F84" s="603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4" t="s">
        <v>375</v>
      </c>
      <c r="D85" s="605"/>
      <c r="E85" s="605"/>
      <c r="F85" s="606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4" t="s">
        <v>376</v>
      </c>
      <c r="D86" s="605"/>
      <c r="E86" s="605"/>
      <c r="F86" s="606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4" t="s">
        <v>377</v>
      </c>
      <c r="D87" s="605"/>
      <c r="E87" s="605"/>
      <c r="F87" s="606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29" t="s">
        <v>177</v>
      </c>
      <c r="B89" s="532"/>
      <c r="C89" s="533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93" t="s">
        <v>378</v>
      </c>
      <c r="E91" s="594"/>
      <c r="F91" s="595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93" t="s">
        <v>379</v>
      </c>
      <c r="E92" s="594"/>
      <c r="F92" s="595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93" t="s">
        <v>380</v>
      </c>
      <c r="E93" s="594"/>
      <c r="F93" s="595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93" t="s">
        <v>380</v>
      </c>
      <c r="E94" s="594"/>
      <c r="F94" s="595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93" t="s">
        <v>380</v>
      </c>
      <c r="E95" s="594"/>
      <c r="F95" s="595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0" t="s">
        <v>176</v>
      </c>
      <c r="B97" s="541"/>
      <c r="C97" s="541"/>
      <c r="D97" s="541"/>
      <c r="E97" s="542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607" t="s">
        <v>386</v>
      </c>
      <c r="B105" s="607" t="s">
        <v>387</v>
      </c>
      <c r="C105" s="418" t="s">
        <v>388</v>
      </c>
      <c r="D105" s="607" t="s">
        <v>389</v>
      </c>
      <c r="E105" s="607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608"/>
      <c r="B106" s="608"/>
      <c r="C106" s="419" t="s">
        <v>391</v>
      </c>
      <c r="D106" s="608"/>
      <c r="E106" s="608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29" t="s">
        <v>178</v>
      </c>
      <c r="B108" s="612"/>
      <c r="C108" s="612"/>
      <c r="D108" s="612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613" t="s">
        <v>60</v>
      </c>
      <c r="I119" s="614"/>
      <c r="J119" s="614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65" t="s">
        <v>61</v>
      </c>
      <c r="B120" s="616" t="s">
        <v>397</v>
      </c>
      <c r="C120" s="617"/>
      <c r="D120" s="617"/>
      <c r="E120" s="617"/>
      <c r="F120" s="617"/>
      <c r="G120" s="618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615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0" t="s">
        <v>273</v>
      </c>
      <c r="B129" s="541"/>
      <c r="C129" s="541"/>
      <c r="D129" s="541"/>
      <c r="E129" s="541"/>
      <c r="F129" s="541"/>
      <c r="G129" s="541"/>
      <c r="H129" s="541"/>
      <c r="I129" s="541"/>
      <c r="J129" s="542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619" t="s">
        <v>404</v>
      </c>
      <c r="B136" s="620"/>
      <c r="C136" s="620"/>
      <c r="D136" s="620"/>
      <c r="E136" s="620"/>
      <c r="F136" s="620"/>
      <c r="G136" s="620"/>
      <c r="H136" s="620"/>
      <c r="I136" s="620"/>
      <c r="J136" s="621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619" t="s">
        <v>405</v>
      </c>
      <c r="B137" s="620"/>
      <c r="C137" s="620"/>
      <c r="D137" s="620"/>
      <c r="E137" s="620"/>
      <c r="F137" s="620"/>
      <c r="G137" s="620"/>
      <c r="H137" s="620"/>
      <c r="I137" s="620"/>
      <c r="J137" s="621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619" t="s">
        <v>406</v>
      </c>
      <c r="B138" s="620"/>
      <c r="C138" s="620"/>
      <c r="D138" s="620"/>
      <c r="E138" s="620"/>
      <c r="F138" s="620"/>
      <c r="G138" s="620"/>
      <c r="H138" s="620"/>
      <c r="I138" s="620"/>
      <c r="J138" s="621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622" t="s">
        <v>407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625" t="s">
        <v>408</v>
      </c>
      <c r="B140" s="626"/>
      <c r="C140" s="626"/>
      <c r="D140" s="626"/>
      <c r="E140" s="626"/>
      <c r="F140" s="626"/>
      <c r="G140" s="626"/>
      <c r="H140" s="626"/>
      <c r="I140" s="626"/>
      <c r="J140" s="62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625" t="s">
        <v>409</v>
      </c>
      <c r="B141" s="626"/>
      <c r="C141" s="626"/>
      <c r="D141" s="626"/>
      <c r="E141" s="626"/>
      <c r="F141" s="626"/>
      <c r="G141" s="626"/>
      <c r="H141" s="626"/>
      <c r="I141" s="626"/>
      <c r="J141" s="62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609" t="s">
        <v>410</v>
      </c>
      <c r="B142" s="610"/>
      <c r="C142" s="610"/>
      <c r="D142" s="610"/>
      <c r="E142" s="610"/>
      <c r="F142" s="610"/>
      <c r="G142" s="610"/>
      <c r="H142" s="610"/>
      <c r="I142" s="610"/>
      <c r="J142" s="611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alberndt</dc:creator>
  <cp:lastModifiedBy>alberndt</cp:lastModifiedBy>
  <dcterms:created xsi:type="dcterms:W3CDTF">2024-02-07T18:44:46Z</dcterms:created>
  <dcterms:modified xsi:type="dcterms:W3CDTF">2025-01-07T19:01:20Z</dcterms:modified>
</cp:coreProperties>
</file>