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80K9NHlKKKN5uwlVmVFiabJjZDsr/9cjyditRbgVpd8XxvXw8cWsteIVN5AVgARAaD3mQpPyeNft/KO5pg83ZA==" workbookSaltValue="xKeHD9p6jPWiCOqJdENIKw==" workbookSpinCount="100000" lockStructure="1"/>
  <bookViews>
    <workbookView xWindow="0" yWindow="0" windowWidth="28800" windowHeight="16440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V7" i="2" l="1"/>
  <c r="W7" i="2" l="1"/>
  <c r="X7" i="2"/>
  <c r="D126" i="8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O12" i="2" s="1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G5" i="2" s="1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D7" i="2"/>
  <c r="E7" i="2" s="1"/>
  <c r="D8" i="2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C20" i="2" s="1"/>
  <c r="G20" i="2" s="1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W5" i="2"/>
  <c r="BY5" i="2" s="1"/>
  <c r="BE5" i="2"/>
  <c r="AM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Y10" i="2"/>
  <c r="X10" i="2"/>
  <c r="W10" i="2"/>
  <c r="Y9" i="2"/>
  <c r="X9" i="2"/>
  <c r="W9" i="2"/>
  <c r="Y5" i="2"/>
  <c r="Y8" i="2"/>
  <c r="W8" i="2"/>
  <c r="X8" i="2"/>
  <c r="Y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M36" i="2" l="1"/>
  <c r="L36" i="2"/>
  <c r="K36" i="2"/>
  <c r="AD36" i="2"/>
  <c r="AC36" i="2"/>
  <c r="AE36" i="2"/>
  <c r="R36" i="2"/>
  <c r="S36" i="2"/>
  <c r="CG36" i="2"/>
  <c r="CF36" i="2"/>
  <c r="CE36" i="2"/>
  <c r="BI36" i="2"/>
  <c r="BH36" i="2"/>
  <c r="BG36" i="2"/>
  <c r="Y36" i="2"/>
  <c r="X36" i="2"/>
  <c r="W36" i="2"/>
  <c r="BN36" i="2"/>
  <c r="BM36" i="2"/>
  <c r="BO36" i="2"/>
  <c r="BZ36" i="2"/>
  <c r="CA36" i="2"/>
  <c r="BY36" i="2"/>
  <c r="AQ36" i="2"/>
  <c r="AP36" i="2"/>
  <c r="AO36" i="2"/>
  <c r="BB36" i="2"/>
  <c r="BC36" i="2"/>
  <c r="BA36" i="2"/>
  <c r="AU36" i="2"/>
  <c r="AW36" i="2"/>
  <c r="AV36" i="2"/>
  <c r="BS36" i="2"/>
  <c r="BU36" i="2"/>
  <c r="BT36" i="2"/>
  <c r="AK36" i="2"/>
  <c r="AI36" i="2"/>
  <c r="AJ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L36" i="2" l="1"/>
  <c r="CK36" i="2"/>
  <c r="CM36" i="2"/>
  <c r="C36" i="2"/>
  <c r="E36" i="2" l="1"/>
  <c r="G36" i="2"/>
  <c r="F36" i="2"/>
</calcChain>
</file>

<file path=xl/sharedStrings.xml><?xml version="1.0" encoding="utf-8"?>
<sst xmlns="http://schemas.openxmlformats.org/spreadsheetml/2006/main" count="814" uniqueCount="415">
  <si>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</si>
  <si>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</si>
  <si>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</si>
  <si>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</si>
  <si>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</si>
  <si>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</si>
  <si>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</si>
  <si>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</si>
  <si>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</si>
  <si>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</si>
  <si>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</si>
  <si>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</si>
  <si>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</si>
  <si>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</si>
  <si>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</si>
  <si>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</si>
  <si>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</si>
  <si>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</si>
  <si>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</si>
  <si>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</si>
  <si>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</si>
  <si>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</si>
  <si>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</si>
  <si>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</si>
  <si>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</si>
  <si>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</si>
  <si>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</si>
  <si>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</si>
  <si>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</si>
  <si>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</si>
  <si>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</si>
  <si>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</si>
  <si>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</si>
  <si>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</si>
  <si>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</si>
  <si>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</si>
  <si>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</si>
  <si>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</si>
  <si>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</si>
  <si>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</si>
  <si>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</si>
  <si>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</si>
  <si>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</si>
  <si>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</si>
  <si>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</si>
  <si>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</si>
  <si>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</si>
  <si>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</si>
  <si>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</si>
  <si>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</si>
  <si>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</si>
  <si>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</si>
  <si>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</si>
  <si>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</si>
  <si>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</si>
  <si>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</si>
  <si>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</si>
  <si>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</si>
  <si>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</si>
  <si>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</si>
  <si>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</si>
  <si>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</si>
  <si>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</si>
  <si>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</si>
  <si>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</si>
  <si>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</si>
  <si>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</si>
  <si>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</si>
  <si>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</si>
  <si>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</si>
  <si>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</si>
  <si>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</si>
  <si>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</si>
  <si>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</si>
  <si>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</si>
  <si>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</si>
  <si>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</si>
  <si>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</si>
  <si>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</si>
  <si>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</si>
  <si>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</si>
  <si>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</si>
  <si>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</si>
  <si>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</si>
  <si>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</si>
  <si>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</si>
  <si>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</si>
  <si>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</si>
  <si>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</si>
  <si>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</si>
  <si>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</si>
  <si>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</si>
  <si>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</si>
  <si>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</si>
  <si>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</si>
  <si>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</si>
  <si>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</si>
  <si>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</si>
  <si>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</si>
  <si>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</si>
  <si>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</si>
  <si>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</si>
  <si>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</si>
  <si>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</si>
  <si>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</si>
  <si>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</si>
  <si>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</si>
  <si>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</si>
  <si>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</si>
  <si>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</si>
  <si>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</si>
  <si>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</si>
  <si>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</si>
  <si>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</si>
  <si>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</si>
  <si>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</si>
  <si>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</si>
  <si>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</si>
  <si>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</si>
  <si>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</si>
  <si>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</si>
  <si>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</si>
  <si>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</si>
  <si>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</si>
  <si>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</si>
  <si>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</si>
  <si>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</si>
  <si>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</si>
  <si>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</si>
  <si>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</si>
  <si>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</si>
  <si>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</si>
  <si>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</si>
  <si>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</si>
  <si>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</si>
  <si>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</si>
  <si>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</si>
  <si>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</si>
  <si>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</si>
  <si>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</si>
  <si>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</si>
  <si>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</si>
  <si>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</si>
  <si>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</si>
  <si>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</si>
  <si>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</si>
  <si>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</si>
  <si>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</si>
  <si>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</si>
  <si>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</si>
  <si>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</si>
  <si>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</si>
  <si>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</si>
  <si>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</si>
  <si>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</si>
  <si>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</si>
  <si>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</si>
  <si>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</si>
  <si>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</si>
  <si>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</si>
  <si>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</si>
  <si>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</si>
  <si>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</si>
  <si>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</si>
  <si>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</si>
  <si>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</si>
  <si>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</si>
  <si>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</si>
  <si>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</si>
  <si>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</si>
  <si>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</si>
  <si>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</si>
  <si>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</si>
  <si>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</si>
  <si>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</si>
  <si>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</si>
  <si>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</si>
  <si>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</si>
  <si>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</si>
  <si>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</si>
  <si>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</si>
  <si>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</si>
  <si>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</si>
  <si>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</si>
  <si>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</si>
  <si>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</si>
  <si>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</si>
  <si>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</si>
  <si>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</si>
  <si>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</si>
  <si>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</si>
  <si>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</si>
  <si>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</si>
  <si>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</si>
  <si>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</si>
  <si>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</si>
  <si>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</si>
  <si>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</si>
  <si>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</si>
  <si>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</si>
  <si>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</si>
  <si>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</si>
  <si>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</si>
  <si>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</si>
  <si>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</si>
  <si>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</si>
  <si>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</si>
  <si>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</si>
  <si>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</si>
  <si>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</si>
  <si>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</si>
  <si>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</si>
  <si>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</si>
  <si>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</si>
  <si>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</si>
  <si>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</si>
  <si>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</si>
  <si>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</si>
  <si>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</si>
  <si>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</si>
  <si>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</si>
  <si>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</si>
  <si>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</si>
  <si>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</si>
  <si>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</si>
  <si>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</si>
  <si>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</si>
  <si>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</si>
  <si>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</si>
  <si>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</si>
  <si>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</si>
  <si>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</si>
  <si>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</si>
  <si>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</si>
  <si>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</si>
  <si>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</si>
  <si>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</si>
  <si>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</si>
  <si>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</si>
  <si>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</si>
  <si>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</si>
  <si>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</si>
  <si>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</si>
  <si>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</si>
  <si>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</si>
  <si>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</si>
  <si>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</si>
  <si>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</si>
  <si>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</si>
  <si>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</si>
  <si>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</si>
  <si>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</si>
  <si>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</si>
  <si>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</si>
  <si>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</si>
  <si>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</si>
  <si>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</si>
  <si>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</si>
  <si>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</si>
  <si>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</si>
  <si>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</si>
  <si>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</si>
  <si>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</si>
  <si>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</si>
  <si>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</si>
  <si>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</si>
  <si>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</si>
  <si>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</si>
  <si>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</si>
  <si>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</si>
  <si>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</si>
  <si>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</si>
  <si>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</si>
  <si>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</si>
  <si>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</si>
  <si>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</si>
  <si>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</si>
  <si>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</si>
  <si>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</si>
  <si>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</si>
  <si>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</si>
  <si>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</si>
  <si>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</si>
  <si>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</si>
  <si>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</si>
  <si>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</si>
  <si>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</si>
  <si>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</si>
  <si>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</si>
  <si>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</si>
  <si>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</si>
  <si>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</si>
  <si>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</si>
  <si>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</si>
  <si>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</si>
  <si>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</si>
  <si>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</si>
  <si>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</si>
  <si>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</si>
  <si>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</si>
  <si>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</si>
  <si>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</si>
  <si>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</si>
  <si>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</si>
  <si>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</si>
  <si>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</si>
  <si>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</si>
  <si>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</si>
  <si>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</si>
  <si>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</si>
  <si>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</si>
  <si>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</si>
  <si>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</si>
  <si>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</si>
  <si>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</si>
  <si>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</si>
  <si>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</si>
  <si>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>Versão 1.0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</si>
  <si>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</si>
  <si>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</si>
  <si>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</si>
  <si>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</si>
  <si>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</si>
  <si>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</si>
  <si>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</si>
  <si>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</si>
  <si>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</si>
  <si>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</si>
  <si>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</si>
  <si>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</si>
  <si>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</si>
  <si>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</si>
  <si>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</si>
  <si>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</si>
  <si>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</si>
  <si>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</si>
  <si>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</si>
  <si>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</si>
  <si>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</si>
  <si>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</si>
  <si>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</si>
  <si>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</si>
  <si>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</si>
  <si>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</si>
  <si>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</si>
  <si>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</si>
  <si>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</si>
  <si>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</si>
  <si>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</si>
  <si>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</si>
  <si>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</si>
  <si>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</si>
  <si>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</si>
  <si>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</si>
  <si>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</si>
  <si>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</si>
  <si>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</si>
  <si>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</si>
  <si>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</si>
  <si>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</si>
  <si>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</si>
  <si>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</si>
  <si>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</si>
  <si>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</si>
  <si>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</si>
  <si>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</si>
  <si>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</si>
  <si>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</si>
  <si>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</si>
  <si>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</si>
  <si>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</si>
  <si>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</si>
  <si>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</si>
  <si>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</si>
  <si>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</si>
  <si>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</si>
  <si>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</si>
  <si>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</si>
  <si>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</si>
  <si>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</si>
  <si>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</si>
  <si>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</si>
  <si>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</si>
  <si>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</si>
  <si>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</si>
  <si>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</si>
  <si>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</si>
  <si>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</si>
  <si>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</si>
  <si>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</si>
  <si>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</si>
  <si>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</si>
  <si>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</si>
  <si>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</si>
  <si>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</si>
  <si>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</si>
  <si>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</si>
  <si>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</si>
  <si>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</si>
  <si>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</si>
  <si>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</si>
  <si>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</si>
  <si>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</si>
  <si>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</si>
  <si>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</si>
  <si>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</si>
  <si>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</si>
  <si>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</si>
  <si>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</si>
  <si>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</si>
  <si>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</si>
  <si>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FCAV Recria transição 0,75%</t>
  </si>
  <si>
    <t>Jaboticabal</t>
  </si>
  <si>
    <t xml:space="preserve">FCAV Xaraés </t>
  </si>
  <si>
    <t>teste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</si>
</sst>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09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28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1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2" fillId="22" borderId="0" xfId="0" applyFont="1" applyFill="1"/>
    <xf numFmtId="0" fontId="22" fillId="20" borderId="0" xfId="0" applyFont="1" applyFill="1"/>
    <xf numFmtId="0" fontId="22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4" fillId="36" borderId="61" xfId="0" applyFont="1" applyFill="1" applyBorder="1" applyAlignment="1">
      <alignment horizontal="center" vertical="center" wrapText="1"/>
    </xf>
    <xf numFmtId="0" fontId="25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5" fillId="28" borderId="4" xfId="0" applyFont="1" applyFill="1" applyBorder="1" applyAlignment="1" applyProtection="1">
      <alignment horizontal="center" vertical="center" wrapText="1"/>
      <protection hidden="1"/>
    </xf>
    <xf numFmtId="1" fontId="25" fillId="31" borderId="61" xfId="0" applyNumberFormat="1" applyFont="1" applyFill="1" applyBorder="1" applyAlignment="1" applyProtection="1">
      <alignment horizontal="center"/>
      <protection hidden="1"/>
    </xf>
    <xf numFmtId="0" fontId="26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8" fillId="30" borderId="16" xfId="0" applyFont="1" applyFill="1" applyBorder="1" applyAlignment="1">
      <alignment horizontal="left"/>
    </xf>
    <xf numFmtId="0" fontId="28" fillId="30" borderId="16" xfId="0" applyFont="1" applyFill="1" applyBorder="1" applyAlignment="1">
      <alignment horizontal="center"/>
    </xf>
    <xf numFmtId="0" fontId="29" fillId="27" borderId="0" xfId="0" applyFont="1" applyFill="1" applyAlignment="1">
      <alignment horizontal="center"/>
    </xf>
    <xf numFmtId="0" fontId="28" fillId="31" borderId="16" xfId="0" applyFont="1" applyFill="1" applyBorder="1" applyAlignment="1">
      <alignment horizontal="left"/>
    </xf>
    <xf numFmtId="0" fontId="28" fillId="31" borderId="16" xfId="0" applyFont="1" applyFill="1" applyBorder="1" applyAlignment="1">
      <alignment horizontal="center"/>
    </xf>
    <xf numFmtId="166" fontId="28" fillId="31" borderId="16" xfId="0" applyNumberFormat="1" applyFont="1" applyFill="1" applyBorder="1" applyAlignment="1">
      <alignment horizontal="center"/>
    </xf>
    <xf numFmtId="0" fontId="28" fillId="30" borderId="0" xfId="0" applyFont="1" applyFill="1" applyAlignment="1">
      <alignment horizontal="center"/>
    </xf>
    <xf numFmtId="0" fontId="29" fillId="27" borderId="16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left"/>
    </xf>
    <xf numFmtId="0" fontId="28" fillId="30" borderId="52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center"/>
    </xf>
    <xf numFmtId="0" fontId="28" fillId="27" borderId="16" xfId="0" applyFont="1" applyFill="1" applyBorder="1"/>
    <xf numFmtId="0" fontId="28" fillId="27" borderId="16" xfId="0" applyFont="1" applyFill="1" applyBorder="1" applyAlignment="1">
      <alignment horizontal="center"/>
    </xf>
    <xf numFmtId="0" fontId="28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8" fillId="34" borderId="3" xfId="0" applyFont="1" applyFill="1" applyBorder="1" applyAlignment="1">
      <alignment horizontal="right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1" fillId="28" borderId="61" xfId="0" applyFont="1" applyFill="1" applyBorder="1"/>
    <xf numFmtId="0" fontId="13" fillId="36" borderId="61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2" xfId="0" applyNumberFormat="1" applyFont="1" applyFill="1" applyBorder="1" applyAlignment="1" applyProtection="1">
      <alignment horizontal="center"/>
      <protection locked="0"/>
    </xf>
    <xf numFmtId="1" fontId="19" fillId="30" borderId="74" xfId="0" applyNumberFormat="1" applyFont="1" applyFill="1" applyBorder="1" applyAlignment="1">
      <alignment horizontal="center"/>
    </xf>
    <xf numFmtId="0" fontId="19" fillId="32" borderId="74" xfId="0" applyFont="1" applyFill="1" applyBorder="1"/>
    <xf numFmtId="0" fontId="19" fillId="32" borderId="76" xfId="0" applyFont="1" applyFill="1" applyBorder="1"/>
    <xf numFmtId="0" fontId="31" fillId="32" borderId="61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2" xfId="0" applyNumberFormat="1" applyFont="1" applyFill="1" applyBorder="1" applyAlignment="1" applyProtection="1">
      <alignment horizontal="center"/>
      <protection locked="0"/>
    </xf>
    <xf numFmtId="1" fontId="19" fillId="31" borderId="15" xfId="0" applyNumberFormat="1" applyFont="1" applyFill="1" applyBorder="1" applyAlignment="1">
      <alignment horizontal="center"/>
    </xf>
    <xf numFmtId="0" fontId="19" fillId="32" borderId="15" xfId="0" applyFont="1" applyFill="1" applyBorder="1"/>
    <xf numFmtId="0" fontId="19" fillId="32" borderId="78" xfId="0" applyFont="1" applyFill="1" applyBorder="1"/>
    <xf numFmtId="1" fontId="19" fillId="30" borderId="18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8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82" xfId="0" applyNumberFormat="1" applyFont="1" applyFill="1" applyBorder="1" applyAlignment="1" applyProtection="1">
      <alignment horizontal="center"/>
      <protection locked="0"/>
    </xf>
    <xf numFmtId="1" fontId="19" fillId="5" borderId="12" xfId="0" applyNumberFormat="1" applyFont="1" applyFill="1" applyBorder="1" applyAlignment="1" applyProtection="1">
      <alignment horizontal="center"/>
      <protection locked="0"/>
    </xf>
    <xf numFmtId="164" fontId="19" fillId="30" borderId="82" xfId="0" applyNumberFormat="1" applyFont="1" applyFill="1" applyBorder="1" applyAlignment="1">
      <alignment horizontal="center"/>
    </xf>
    <xf numFmtId="164" fontId="19" fillId="5" borderId="17" xfId="0" applyNumberFormat="1" applyFont="1" applyFill="1" applyBorder="1" applyAlignment="1" applyProtection="1">
      <alignment horizontal="center"/>
      <protection locked="0"/>
    </xf>
    <xf numFmtId="2" fontId="19" fillId="32" borderId="18" xfId="0" applyNumberFormat="1" applyFont="1" applyFill="1" applyBorder="1"/>
    <xf numFmtId="0" fontId="19" fillId="32" borderId="59" xfId="0" applyFont="1" applyFill="1" applyBorder="1"/>
    <xf numFmtId="1" fontId="19" fillId="6" borderId="12" xfId="0" applyNumberFormat="1" applyFont="1" applyFill="1" applyBorder="1" applyAlignment="1" applyProtection="1">
      <alignment horizontal="center"/>
      <protection locked="0"/>
    </xf>
    <xf numFmtId="164" fontId="19" fillId="31" borderId="61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9" fillId="30" borderId="11" xfId="0" applyNumberFormat="1" applyFont="1" applyFill="1" applyBorder="1" applyAlignment="1">
      <alignment horizontal="center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3" fillId="41" borderId="90" xfId="0" applyFont="1" applyFill="1" applyBorder="1" applyAlignment="1">
      <alignment horizontal="left" vertical="top" wrapText="1"/>
    </xf>
    <xf numFmtId="0" fontId="33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1" fontId="9" fillId="3" borderId="61" xfId="0" applyNumberFormat="1" applyFont="1" applyFill="1" applyBorder="1" applyAlignment="1">
      <alignment horizontal="center"/>
    </xf>
    <xf numFmtId="0" fontId="9" fillId="5" borderId="82" xfId="0" applyFont="1" applyFill="1" applyBorder="1" applyAlignment="1">
      <alignment horizontal="left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9" fillId="5" borderId="95" xfId="0" applyNumberFormat="1" applyFont="1" applyFill="1" applyBorder="1" applyAlignment="1" applyProtection="1">
      <alignment horizontal="center" vertical="center"/>
      <protection locked="0"/>
    </xf>
    <xf numFmtId="1" fontId="19" fillId="21" borderId="95" xfId="0" applyNumberFormat="1" applyFont="1" applyFill="1" applyBorder="1" applyAlignment="1" applyProtection="1">
      <alignment horizontal="center" vertical="center"/>
      <protection locked="0"/>
    </xf>
    <xf numFmtId="1" fontId="19" fillId="18" borderId="95" xfId="0" applyNumberFormat="1" applyFont="1" applyFill="1" applyBorder="1" applyAlignment="1" applyProtection="1">
      <alignment horizontal="center" vertical="center"/>
      <protection locked="0"/>
    </xf>
    <xf numFmtId="1" fontId="19" fillId="26" borderId="96" xfId="0" applyNumberFormat="1" applyFont="1" applyFill="1" applyBorder="1" applyAlignment="1" applyProtection="1">
      <alignment horizontal="center" vertical="center"/>
      <protection locked="0"/>
    </xf>
    <xf numFmtId="1" fontId="19" fillId="18" borderId="96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7" xfId="0" applyFont="1" applyFill="1" applyBorder="1" applyAlignment="1" applyProtection="1">
      <alignment horizontal="center"/>
      <protection locked="0"/>
    </xf>
    <xf numFmtId="0" fontId="19" fillId="5" borderId="60" xfId="0" applyFont="1" applyFill="1" applyBorder="1" applyAlignment="1" applyProtection="1">
      <alignment horizontal="center"/>
      <protection locked="0"/>
    </xf>
    <xf numFmtId="0" fontId="19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9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9" fillId="18" borderId="99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1" fontId="9" fillId="45" borderId="90" xfId="0" applyNumberFormat="1" applyFont="1" applyFill="1" applyBorder="1" applyAlignment="1" applyProtection="1">
      <alignment horizontal="left" vertical="top" wrapText="1"/>
      <protection locked="0"/>
    </xf>
    <xf numFmtId="1" fontId="30" fillId="45" borderId="90" xfId="1" applyNumberFormat="1" applyFill="1" applyBorder="1" applyAlignment="1" applyProtection="1">
      <alignment horizontal="left" vertical="top" wrapText="1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5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31" fillId="25" borderId="21" xfId="0" applyFont="1" applyFill="1" applyBorder="1" applyProtection="1">
      <protection locked="0"/>
    </xf>
    <xf numFmtId="2" fontId="19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31" fillId="26" borderId="21" xfId="0" applyFont="1" applyFill="1" applyBorder="1" applyProtection="1">
      <protection locked="0"/>
    </xf>
    <xf numFmtId="2" fontId="19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6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 hidden="1"/>
    </xf>
    <xf numFmtId="166" fontId="19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6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6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19" fillId="5" borderId="18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wrapText="1"/>
    </xf>
    <xf numFmtId="49" fontId="19" fillId="6" borderId="12" xfId="0" applyNumberFormat="1" applyFont="1" applyFill="1" applyBorder="1" applyAlignment="1">
      <alignment horizontal="center" vertical="center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3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left" wrapText="1"/>
    </xf>
    <xf numFmtId="0" fontId="7" fillId="5" borderId="82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2" xfId="0" applyFont="1" applyFill="1" applyBorder="1" applyAlignment="1">
      <alignment horizontal="left"/>
    </xf>
    <xf numFmtId="1" fontId="19" fillId="5" borderId="12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2" xfId="0" applyFont="1" applyFill="1" applyBorder="1" applyAlignment="1">
      <alignment horizontal="left"/>
    </xf>
    <xf numFmtId="1" fontId="19" fillId="6" borderId="12" xfId="0" applyNumberFormat="1" applyFont="1" applyFill="1" applyBorder="1" applyAlignment="1">
      <alignment horizontal="center"/>
    </xf>
    <xf numFmtId="1" fontId="19" fillId="6" borderId="92" xfId="0" applyNumberFormat="1" applyFont="1" applyFill="1" applyBorder="1" applyAlignment="1">
      <alignment horizontal="center"/>
    </xf>
    <xf numFmtId="1" fontId="19" fillId="5" borderId="18" xfId="0" applyNumberFormat="1" applyFont="1" applyFill="1" applyBorder="1" applyAlignment="1">
      <alignment horizontal="center"/>
    </xf>
    <xf numFmtId="1" fontId="19" fillId="5" borderId="82" xfId="0" applyNumberFormat="1" applyFont="1" applyFill="1" applyBorder="1" applyAlignment="1">
      <alignment horizontal="center"/>
    </xf>
    <xf numFmtId="1" fontId="19" fillId="5" borderId="74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wrapText="1"/>
    </xf>
    <xf numFmtId="0" fontId="19" fillId="6" borderId="82" xfId="0" applyFont="1" applyFill="1" applyBorder="1" applyAlignment="1">
      <alignment horizontal="center"/>
    </xf>
    <xf numFmtId="1" fontId="19" fillId="6" borderId="82" xfId="0" applyNumberFormat="1" applyFont="1" applyFill="1" applyBorder="1" applyAlignment="1">
      <alignment horizontal="center"/>
    </xf>
    <xf numFmtId="0" fontId="19" fillId="6" borderId="82" xfId="0" applyFont="1" applyFill="1" applyBorder="1" applyAlignment="1">
      <alignment horizontal="center" wrapText="1"/>
    </xf>
    <xf numFmtId="0" fontId="19" fillId="6" borderId="74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82" xfId="0" applyNumberFormat="1" applyFont="1" applyFill="1" applyBorder="1" applyAlignment="1">
      <alignment horizontal="center"/>
    </xf>
    <xf numFmtId="0" fontId="7" fillId="32" borderId="4" xfId="0" applyFont="1" applyFill="1" applyBorder="1"/>
    <xf numFmtId="0" fontId="2" fillId="27" borderId="0" xfId="0" applyFont="1" applyFill="1"/>
    <xf numFmtId="0" fontId="9" fillId="5" borderId="6" xfId="0" applyFont="1" applyFill="1" applyBorder="1" applyAlignment="1">
      <alignment horizontal="left"/>
    </xf>
    <xf numFmtId="0" fontId="5" fillId="0" borderId="7" xfId="0" applyFont="1" applyBorder="1"/>
    <xf numFmtId="0" fontId="9" fillId="6" borderId="6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3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vertical="top" wrapText="1"/>
    </xf>
    <xf numFmtId="0" fontId="23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7" fillId="40" borderId="12" xfId="0" applyFont="1" applyFill="1" applyBorder="1" applyAlignment="1" applyProtection="1">
      <alignment horizontal="left" vertical="center"/>
      <protection locked="0"/>
    </xf>
    <xf numFmtId="0" fontId="7" fillId="40" borderId="17" xfId="0" applyFont="1" applyFill="1" applyBorder="1" applyAlignment="1" applyProtection="1">
      <alignment horizontal="left" vertical="center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0" fontId="9" fillId="45" borderId="93" xfId="0" applyFont="1" applyFill="1" applyBorder="1" applyAlignment="1" applyProtection="1">
      <alignment horizontal="left" vertical="top" wrapText="1"/>
      <protection locked="0"/>
    </xf>
    <xf numFmtId="0" fontId="9" fillId="45" borderId="94" xfId="0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5" borderId="12" xfId="0" applyFont="1" applyFill="1" applyBorder="1" applyAlignment="1">
      <alignment horizontal="left" wrapText="1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wrapText="1"/>
    </xf>
    <xf numFmtId="0" fontId="9" fillId="5" borderId="12" xfId="0" applyFont="1" applyFill="1" applyBorder="1" applyAlignment="1">
      <alignment horizontal="left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0" fontId="9" fillId="6" borderId="12" xfId="0" applyFont="1" applyFill="1" applyBorder="1" applyAlignment="1">
      <alignment horizontal="left" vertical="top" wrapText="1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4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../../../../../../../Library/m349908/Downloads/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abSelected="1" topLeftCell="A25" workbookViewId="0">
      <selection activeCell="D42" sqref="D42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42578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5" t="s">
        <v>235</v>
      </c>
      <c r="B1" s="533" t="s">
        <v>271</v>
      </c>
      <c r="C1" s="533"/>
      <c r="D1" s="533"/>
      <c r="E1" s="533"/>
      <c r="F1" s="533"/>
      <c r="G1" s="216"/>
      <c r="H1" s="216"/>
      <c r="I1" s="216"/>
      <c r="J1" s="216"/>
      <c r="K1" s="216"/>
      <c r="L1" s="216"/>
      <c r="M1" s="317" t="s">
        <v>317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0" t="s">
        <v>0</v>
      </c>
      <c r="B2" s="111"/>
      <c r="C2" s="112"/>
      <c r="D2" s="109"/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28" t="s">
        <v>236</v>
      </c>
      <c r="B3" s="529"/>
      <c r="C3" s="133" t="s">
        <v>411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27" t="s">
        <v>1</v>
      </c>
      <c r="B4" s="526"/>
      <c r="C4" s="134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25" t="s">
        <v>170</v>
      </c>
      <c r="B5" s="526"/>
      <c r="C5" s="135" t="s">
        <v>412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27" t="s">
        <v>2</v>
      </c>
      <c r="B6" s="526"/>
      <c r="C6" s="134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25" t="s">
        <v>4</v>
      </c>
      <c r="B7" s="526"/>
      <c r="C7" s="13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27" t="s">
        <v>275</v>
      </c>
      <c r="B8" s="526"/>
      <c r="C8" s="275">
        <v>44785</v>
      </c>
      <c r="D8" s="278" t="str">
        <f>IF(C8="","",TEXT(C8,"DD/MM/AAAA"))</f>
        <v>12/08/2022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25" t="s">
        <v>274</v>
      </c>
      <c r="B9" s="526"/>
      <c r="C9" s="276">
        <v>44898</v>
      </c>
      <c r="D9" s="278" t="str">
        <f>IF(C9="","",TEXT(C9,"DD/MM/AAAA"))</f>
        <v>03/12/2022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27" t="s">
        <v>6</v>
      </c>
      <c r="B10" s="526"/>
      <c r="C10" s="137">
        <v>100</v>
      </c>
      <c r="D10" s="278">
        <f>IF(AND(C8=0, C9=0), "", C9-C8)</f>
        <v>113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25" t="s">
        <v>7</v>
      </c>
      <c r="B11" s="526"/>
      <c r="C11" s="135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49" t="s">
        <v>8</v>
      </c>
      <c r="B12" s="526"/>
      <c r="C12" s="13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25" t="s">
        <v>270</v>
      </c>
      <c r="B13" s="526"/>
      <c r="C13" s="13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27" t="s">
        <v>9</v>
      </c>
      <c r="B14" s="526"/>
      <c r="C14" s="134">
        <v>2.84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7" t="s">
        <v>171</v>
      </c>
      <c r="B15" s="526"/>
      <c r="C15" s="138" t="s">
        <v>13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48" t="s">
        <v>172</v>
      </c>
      <c r="B16" s="526"/>
      <c r="C16" s="13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25" t="s">
        <v>14</v>
      </c>
      <c r="B17" s="526"/>
      <c r="C17" s="138" t="s">
        <v>221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30" t="s">
        <v>182</v>
      </c>
      <c r="B19" s="531"/>
      <c r="C19" s="531"/>
      <c r="D19" s="531"/>
      <c r="E19" s="531"/>
      <c r="F19" s="531"/>
      <c r="G19" s="531"/>
      <c r="H19" s="532"/>
      <c r="I19" s="2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2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4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0"/>
      <c r="C21" s="140"/>
      <c r="D21" s="140"/>
      <c r="E21" s="204"/>
      <c r="F21" s="258"/>
      <c r="G21" s="209"/>
      <c r="H21" s="210"/>
      <c r="I21" s="2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2"/>
      <c r="C22" s="142"/>
      <c r="D22" s="142"/>
      <c r="E22" s="205"/>
      <c r="F22" s="259"/>
      <c r="G22" s="207"/>
      <c r="H22" s="213"/>
      <c r="I22" s="2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0"/>
      <c r="C23" s="140"/>
      <c r="D23" s="140"/>
      <c r="E23" s="204"/>
      <c r="F23" s="260"/>
      <c r="G23" s="207"/>
      <c r="H23" s="213"/>
      <c r="I23" s="2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2">
        <v>15</v>
      </c>
      <c r="C24" s="142">
        <v>0</v>
      </c>
      <c r="D24" s="142">
        <v>346.5</v>
      </c>
      <c r="E24" s="205">
        <v>1.1160000000000001</v>
      </c>
      <c r="F24" s="143">
        <v>50</v>
      </c>
      <c r="G24" s="207"/>
      <c r="H24" s="213"/>
      <c r="I24" s="2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0"/>
      <c r="C25" s="140"/>
      <c r="D25" s="140"/>
      <c r="E25" s="204"/>
      <c r="F25" s="141"/>
      <c r="G25" s="207"/>
      <c r="H25" s="213"/>
      <c r="I25" s="23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2"/>
      <c r="C26" s="142"/>
      <c r="D26" s="142"/>
      <c r="E26" s="205"/>
      <c r="F26" s="143"/>
      <c r="G26" s="207"/>
      <c r="H26" s="213"/>
      <c r="I26" s="2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0"/>
      <c r="C27" s="140"/>
      <c r="D27" s="140"/>
      <c r="E27" s="204"/>
      <c r="F27" s="141"/>
      <c r="G27" s="207"/>
      <c r="H27" s="213"/>
      <c r="I27" s="2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2"/>
      <c r="C28" s="142"/>
      <c r="D28" s="142"/>
      <c r="E28" s="205"/>
      <c r="F28" s="143"/>
      <c r="G28" s="207"/>
      <c r="H28" s="213"/>
      <c r="I28" s="2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0"/>
      <c r="C29" s="140"/>
      <c r="D29" s="140"/>
      <c r="E29" s="204"/>
      <c r="F29" s="141"/>
      <c r="G29" s="207"/>
      <c r="H29" s="213"/>
      <c r="I29" s="2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2"/>
      <c r="C30" s="142"/>
      <c r="D30" s="142"/>
      <c r="E30" s="205"/>
      <c r="F30" s="143"/>
      <c r="G30" s="207"/>
      <c r="H30" s="213"/>
      <c r="I30" s="2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0"/>
      <c r="C31" s="140"/>
      <c r="D31" s="140"/>
      <c r="E31" s="204"/>
      <c r="F31" s="141"/>
      <c r="G31" s="207"/>
      <c r="H31" s="213"/>
      <c r="I31" s="23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2"/>
      <c r="C32" s="142"/>
      <c r="D32" s="142"/>
      <c r="E32" s="211"/>
      <c r="F32" s="143"/>
      <c r="G32" s="207"/>
      <c r="H32" s="213"/>
      <c r="I32" s="23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0"/>
      <c r="C33" s="140"/>
      <c r="D33" s="140"/>
      <c r="E33" s="261"/>
      <c r="F33" s="141"/>
      <c r="G33" s="208"/>
      <c r="H33" s="213"/>
      <c r="I33" s="2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2"/>
      <c r="C34" s="142"/>
      <c r="D34" s="142"/>
      <c r="E34" s="262"/>
      <c r="F34" s="143"/>
      <c r="G34" s="143"/>
      <c r="H34" s="142"/>
      <c r="I34" s="279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0"/>
      <c r="C35" s="140"/>
      <c r="D35" s="140"/>
      <c r="E35" s="263"/>
      <c r="F35" s="141"/>
      <c r="G35" s="214"/>
      <c r="H35" s="206"/>
      <c r="I35" s="235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18"/>
      <c r="G36" s="118"/>
      <c r="H36" s="118"/>
      <c r="I36" s="11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39" t="s">
        <v>181</v>
      </c>
      <c r="B37" s="540"/>
      <c r="C37" s="540"/>
      <c r="D37" s="540"/>
      <c r="E37" s="541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48"/>
      <c r="C39" s="149"/>
      <c r="D39" s="145"/>
      <c r="E39" s="13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0"/>
      <c r="C40" s="151"/>
      <c r="D40" s="147"/>
      <c r="E40" s="15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48"/>
      <c r="C41" s="149"/>
      <c r="D41" s="145"/>
      <c r="E41" s="13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0" t="s">
        <v>40</v>
      </c>
      <c r="C42" s="151" t="s">
        <v>110</v>
      </c>
      <c r="D42" s="147" t="s">
        <v>42</v>
      </c>
      <c r="E42" s="152" t="s">
        <v>11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48"/>
      <c r="C43" s="149"/>
      <c r="D43" s="145"/>
      <c r="E43" s="13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0"/>
      <c r="C44" s="151"/>
      <c r="D44" s="147"/>
      <c r="E44" s="152"/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48"/>
      <c r="C45" s="149"/>
      <c r="D45" s="145"/>
      <c r="E45" s="13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0"/>
      <c r="C46" s="151"/>
      <c r="D46" s="147"/>
      <c r="E46" s="15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48"/>
      <c r="C47" s="149"/>
      <c r="D47" s="145"/>
      <c r="E47" s="13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0"/>
      <c r="C48" s="139"/>
      <c r="D48" s="147"/>
      <c r="E48" s="15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48"/>
      <c r="C49" s="138"/>
      <c r="D49" s="145"/>
      <c r="E49" s="13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0"/>
      <c r="C50" s="139"/>
      <c r="D50" s="147"/>
      <c r="E50" s="15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48"/>
      <c r="C51" s="149"/>
      <c r="D51" s="145"/>
      <c r="E51" s="13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0"/>
      <c r="C52" s="151"/>
      <c r="D52" s="147"/>
      <c r="E52" s="15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48"/>
      <c r="C53" s="149"/>
      <c r="D53" s="145"/>
      <c r="E53" s="13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0" customFormat="1" ht="15.75" customHeight="1" x14ac:dyDescent="0.25">
      <c r="A54" s="197"/>
      <c r="B54" s="198"/>
      <c r="C54" s="199"/>
      <c r="D54" s="200"/>
      <c r="E54" s="201"/>
      <c r="F54" s="201"/>
      <c r="G54" s="201"/>
      <c r="H54" s="201"/>
      <c r="I54" s="202"/>
      <c r="J54" s="201"/>
      <c r="K54" s="203"/>
      <c r="L54" s="201"/>
      <c r="M54" s="203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</row>
    <row r="55" spans="1:28" ht="20.25" customHeight="1" x14ac:dyDescent="0.35">
      <c r="A55" s="542" t="s">
        <v>180</v>
      </c>
      <c r="B55" s="543"/>
      <c r="C55" s="543"/>
      <c r="D55" s="543"/>
      <c r="E55" s="543"/>
      <c r="F55" s="543"/>
      <c r="G55" s="526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4"/>
      <c r="C57" s="138"/>
      <c r="D57" s="136"/>
      <c r="E57" s="140"/>
      <c r="F57" s="145"/>
      <c r="G57" s="14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37"/>
      <c r="C58" s="139"/>
      <c r="D58" s="146"/>
      <c r="E58" s="142"/>
      <c r="F58" s="147"/>
      <c r="G58" s="14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4"/>
      <c r="C59" s="138"/>
      <c r="D59" s="136"/>
      <c r="E59" s="140"/>
      <c r="F59" s="145"/>
      <c r="G59" s="14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37" t="s">
        <v>49</v>
      </c>
      <c r="C60" s="139">
        <v>100</v>
      </c>
      <c r="D60" s="146"/>
      <c r="E60" s="142"/>
      <c r="F60" s="147"/>
      <c r="G60" s="14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4"/>
      <c r="C61" s="138"/>
      <c r="D61" s="136"/>
      <c r="E61" s="140"/>
      <c r="F61" s="145"/>
      <c r="G61" s="14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37"/>
      <c r="C62" s="139"/>
      <c r="D62" s="146"/>
      <c r="E62" s="142"/>
      <c r="F62" s="147"/>
      <c r="G62" s="14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4"/>
      <c r="C63" s="138"/>
      <c r="D63" s="136"/>
      <c r="E63" s="140"/>
      <c r="F63" s="145"/>
      <c r="G63" s="14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37"/>
      <c r="C64" s="139"/>
      <c r="D64" s="146"/>
      <c r="E64" s="142"/>
      <c r="F64" s="147"/>
      <c r="G64" s="14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4"/>
      <c r="C65" s="138"/>
      <c r="D65" s="136"/>
      <c r="E65" s="140"/>
      <c r="F65" s="145"/>
      <c r="G65" s="14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37"/>
      <c r="C66" s="139"/>
      <c r="D66" s="146"/>
      <c r="E66" s="142"/>
      <c r="F66" s="147"/>
      <c r="G66" s="14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4"/>
      <c r="C67" s="138"/>
      <c r="D67" s="136"/>
      <c r="E67" s="140"/>
      <c r="F67" s="145"/>
      <c r="G67" s="14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37"/>
      <c r="C68" s="139"/>
      <c r="D68" s="146"/>
      <c r="E68" s="142"/>
      <c r="F68" s="147"/>
      <c r="G68" s="256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4"/>
      <c r="C69" s="138"/>
      <c r="D69" s="136"/>
      <c r="E69" s="140"/>
      <c r="F69" s="145"/>
      <c r="G69" s="257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37"/>
      <c r="C70" s="139"/>
      <c r="D70" s="146"/>
      <c r="E70" s="142"/>
      <c r="F70" s="147"/>
      <c r="G70" s="14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4"/>
      <c r="C71" s="140"/>
      <c r="D71" s="136"/>
      <c r="E71" s="140"/>
      <c r="F71" s="145"/>
      <c r="G71" s="14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0" t="s">
        <v>179</v>
      </c>
      <c r="B73" s="115"/>
      <c r="C73" s="9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4" t="s">
        <v>15</v>
      </c>
      <c r="B74" s="114" t="s">
        <v>50</v>
      </c>
      <c r="C74" s="9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3" t="s">
        <v>237</v>
      </c>
      <c r="B75" s="251"/>
      <c r="C75" s="95"/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5" t="s">
        <v>238</v>
      </c>
      <c r="B76" s="252">
        <v>15</v>
      </c>
      <c r="C76" s="95"/>
      <c r="D76" s="117"/>
      <c r="E76" s="117"/>
      <c r="F76" s="193"/>
      <c r="G76" s="117"/>
      <c r="H76" s="117"/>
      <c r="I76" s="117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18"/>
      <c r="V76" s="118"/>
      <c r="W76" s="118"/>
      <c r="X76" s="118"/>
      <c r="Y76" s="118"/>
      <c r="Z76" s="118"/>
      <c r="AA76" s="118"/>
      <c r="AB76" s="118"/>
    </row>
    <row r="77" spans="1:28" ht="15.75" customHeight="1" thickBot="1" x14ac:dyDescent="0.3">
      <c r="A77" s="113" t="s">
        <v>239</v>
      </c>
      <c r="B77" s="251"/>
      <c r="C77" s="95"/>
      <c r="D77" s="117"/>
      <c r="E77" s="117"/>
      <c r="F77" s="193"/>
      <c r="G77" s="117"/>
      <c r="H77" s="117"/>
      <c r="I77" s="117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18"/>
      <c r="V77" s="118"/>
      <c r="W77" s="118"/>
      <c r="X77" s="118"/>
      <c r="Y77" s="118"/>
      <c r="Z77" s="118"/>
      <c r="AA77" s="118"/>
      <c r="AB77" s="118"/>
    </row>
    <row r="78" spans="1:28" ht="15.75" customHeight="1" thickBot="1" x14ac:dyDescent="0.3">
      <c r="A78" s="195" t="s">
        <v>241</v>
      </c>
      <c r="B78" s="252"/>
      <c r="C78" s="95"/>
      <c r="D78" s="117"/>
      <c r="E78" s="117"/>
      <c r="F78" s="193"/>
      <c r="G78" s="117"/>
      <c r="H78" s="117"/>
      <c r="I78" s="117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18"/>
      <c r="V78" s="118"/>
      <c r="W78" s="118"/>
      <c r="X78" s="118"/>
      <c r="Y78" s="118"/>
      <c r="Z78" s="118"/>
      <c r="AA78" s="118"/>
      <c r="AB78" s="118"/>
    </row>
    <row r="79" spans="1:28" ht="15.75" customHeight="1" thickBot="1" x14ac:dyDescent="0.3">
      <c r="A79" s="196" t="s">
        <v>242</v>
      </c>
      <c r="B79" s="253"/>
      <c r="C79" s="96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0" t="s">
        <v>243</v>
      </c>
      <c r="B80" s="254"/>
      <c r="C80" s="96"/>
      <c r="D80" s="217"/>
      <c r="E80" s="217"/>
      <c r="F80" s="193"/>
      <c r="G80" s="218"/>
      <c r="H80" s="218"/>
      <c r="I80" s="217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ht="15.75" customHeight="1" thickBot="1" x14ac:dyDescent="0.3">
      <c r="A81" s="219" t="s">
        <v>244</v>
      </c>
      <c r="B81" s="255"/>
      <c r="C81" s="9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34" t="s">
        <v>177</v>
      </c>
      <c r="B83" s="537"/>
      <c r="C83" s="538"/>
      <c r="D83" s="9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98" t="s">
        <v>52</v>
      </c>
      <c r="C84" s="102" t="s">
        <v>53</v>
      </c>
      <c r="D84" s="9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4" t="s">
        <v>174</v>
      </c>
      <c r="B85" s="280"/>
      <c r="C85" s="244"/>
      <c r="D85" s="10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37" t="s">
        <v>240</v>
      </c>
      <c r="B86" s="281"/>
      <c r="C86" s="245"/>
      <c r="D86" s="10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4" t="s">
        <v>175</v>
      </c>
      <c r="B87" s="249"/>
      <c r="C87" s="244"/>
      <c r="D87" s="10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2" t="s">
        <v>175</v>
      </c>
      <c r="B88" s="250"/>
      <c r="C88" s="246"/>
      <c r="D88" s="100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</row>
    <row r="89" spans="1:28" ht="15.75" customHeight="1" thickBot="1" x14ac:dyDescent="0.3">
      <c r="A89" s="221" t="s">
        <v>175</v>
      </c>
      <c r="B89" s="247"/>
      <c r="C89" s="248"/>
      <c r="D89" s="10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4" t="s">
        <v>176</v>
      </c>
      <c r="B91" s="545"/>
      <c r="C91" s="545"/>
      <c r="D91" s="545"/>
      <c r="E91" s="546"/>
      <c r="F91" s="10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247</v>
      </c>
      <c r="B92" s="9" t="s">
        <v>54</v>
      </c>
      <c r="C92" s="316" t="s">
        <v>245</v>
      </c>
      <c r="D92" s="9" t="s">
        <v>246</v>
      </c>
      <c r="E92" s="9" t="s">
        <v>55</v>
      </c>
      <c r="F92" s="94"/>
      <c r="G92" s="11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5" t="s">
        <v>413</v>
      </c>
      <c r="B93" s="138">
        <v>6</v>
      </c>
      <c r="C93" s="140">
        <v>65</v>
      </c>
      <c r="D93" s="136" t="s">
        <v>133</v>
      </c>
      <c r="E93" s="136" t="s">
        <v>133</v>
      </c>
      <c r="F93" s="2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4"/>
      <c r="B94" s="134"/>
      <c r="C94" s="142"/>
      <c r="D94" s="146"/>
      <c r="E94" s="146"/>
      <c r="F94" s="2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5"/>
      <c r="B95" s="135"/>
      <c r="C95" s="140"/>
      <c r="D95" s="136"/>
      <c r="E95" s="136"/>
      <c r="F95" s="2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4"/>
      <c r="B96" s="134"/>
      <c r="C96" s="142"/>
      <c r="D96" s="146"/>
      <c r="E96" s="146"/>
      <c r="F96" s="2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5"/>
      <c r="B97" s="135"/>
      <c r="C97" s="140"/>
      <c r="D97" s="136"/>
      <c r="E97" s="136"/>
      <c r="F97" s="2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4"/>
      <c r="B98" s="134"/>
      <c r="C98" s="142"/>
      <c r="D98" s="146"/>
      <c r="E98" s="146"/>
      <c r="F98" s="2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34" t="s">
        <v>178</v>
      </c>
      <c r="B100" s="535"/>
      <c r="C100" s="535"/>
      <c r="D100" s="536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5"/>
      <c r="B102" s="138"/>
      <c r="C102" s="135"/>
      <c r="D102" s="282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3"/>
      <c r="B103" s="134"/>
      <c r="C103" s="242"/>
      <c r="D103" s="283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5"/>
      <c r="B104" s="135"/>
      <c r="C104" s="243"/>
      <c r="D104" s="282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3"/>
      <c r="B105" s="134"/>
      <c r="C105" s="242"/>
      <c r="D105" s="283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5"/>
      <c r="B106" s="135"/>
      <c r="C106" s="243"/>
      <c r="D106" s="282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3"/>
      <c r="B107" s="134"/>
      <c r="C107" s="242"/>
      <c r="D107" s="283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6ZunigtTRguYDR6zcq297XwaAbz0bQbfNoh6JeN7e3VsoWbTV/n8Lz/UwZyELfCiiE1QkdQwjeDI5oHX0zsGw==" saltValue="yZUJM8Q7CaYZWetQpcyKHQ==" spinCount="100000" sheet="1" objects="1" scenarios="1"/>
  <mergeCells count="22"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</mergeCells>
  <conditionalFormatting sqref="D102 D104 D106">
    <cfRule type="cellIs" dxfId="46" priority="2" operator="equal">
      <formula>0</formula>
    </cfRule>
  </conditionalFormatting>
  <conditionalFormatting sqref="D103 D105 D107">
    <cfRule type="cellIs" dxfId="45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Suspensa'!$AD$2:$AD$3</xm:f>
          </x14:formula1>
          <xm:sqref>D48:D50</xm:sqref>
        </x14:dataValidation>
        <x14:dataValidation type="list" allowBlank="1" showErrorMessage="1">
          <x14:formula1>
            <xm:f>'Lista Suspensa'!$Z$2:$Z$3</xm:f>
          </x14:formula1>
          <xm:sqref>C15</xm:sqref>
        </x14:dataValidation>
        <x14:dataValidation type="list" allowBlank="1" showErrorMessage="1">
          <x14:formula1>
            <xm:f>'Lista Suspensa'!$AF$2:$AF$3</xm:f>
          </x14:formula1>
          <xm:sqref>D51:D53 D39:D41 D45:D47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Suspensa'!$AP$2:$AP$10</xm:f>
          </x14:formula1>
          <xm:sqref>D93:E98</xm:sqref>
        </x14:dataValidation>
        <x14:dataValidation type="list" allowBlank="1" showErrorMessage="1">
          <x14:formula1>
            <xm:f>'Lista Suspensa'!$AB$2:$AB$3</xm:f>
          </x14:formula1>
          <xm:sqref>C16</xm:sqref>
        </x14:dataValidation>
        <x14:dataValidation type="list" allowBlank="1" showErrorMessage="1">
          <x14:formula1>
            <xm:f>'Lista Suspensa'!$AH$2:$AH$5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Suspensa'!$AR$2:$AR$27</xm:f>
          </x14:formula1>
          <xm:sqref>C4</xm:sqref>
        </x14:dataValidation>
        <x14:dataValidation type="list" allowBlank="1" showInputMessage="1" showErrorMessage="1">
          <x14:formula1>
            <xm:f>'Lista Suspensa'!$AT$2:$AT$4</xm:f>
          </x14:formula1>
          <xm:sqref>A102:A107</xm:sqref>
        </x14:dataValidation>
        <x14:dataValidation type="list" allowBlank="1" showErrorMessage="1">
          <x14:formula1>
            <xm:f>'Lista Suspensa'!$AL$2:$AL$3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Suspensa'!$AV$2:$AV$4</xm:f>
          </x14:formula1>
          <xm:sqref>B87:B89</xm:sqref>
        </x14:dataValidation>
        <x14:dataValidation type="list" allowBlank="1" showInputMessage="1" showErrorMessage="1">
          <x14:formula1>
            <xm:f>'Lista Suspensa'!$AX$2:$AX$21</xm:f>
          </x14:formula1>
          <xm:sqref>C17</xm:sqref>
        </x14:dataValidation>
        <x14:dataValidation type="list" allowBlank="1" showInputMessage="1" showErrorMessage="1">
          <x14:formula1>
            <xm:f>'Lista Suspensa'!$BB$2:$BB$4</xm:f>
          </x14:formula1>
          <xm:sqref>B85</xm:sqref>
        </x14:dataValidation>
        <x14:dataValidation type="list" allowBlank="1" showInputMessage="1" showErrorMessage="1">
          <x14:formula1>
            <xm:f>'Lista Suspensa'!$AZ$2:$AZ$7</xm:f>
          </x14:formula1>
          <xm:sqref>B86</xm:sqref>
        </x14:dataValidation>
        <x14:dataValidation type="list" allowBlank="1" showErrorMessage="1">
          <x14:formula1>
            <xm:f>'Lista Suspensa'!$AJ$2:$AJ$13</xm:f>
          </x14:formula1>
          <xm:sqref>I39:I53 M56:M71 K57:K71 H57:H71 F57:F71 D57:D71 B57:B71 L54 J54 H54 K39:K53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workbookViewId="0">
      <selection activeCell="B6" sqref="B6"/>
    </sheetView>
  </sheetViews>
  <sheetFormatPr defaultColWidth="14.42578125" defaultRowHeight="15" customHeight="1" x14ac:dyDescent="0.25"/>
  <cols>
    <col min="1" max="1" width="35.85546875" style="130" customWidth="1"/>
    <col min="2" max="91" width="8.85546875" style="524" customWidth="1"/>
    <col min="92" max="95" width="14.42578125" style="524"/>
    <col min="96" max="16384" width="14.42578125" style="130"/>
  </cols>
  <sheetData>
    <row r="1" spans="1:112" ht="111" customHeight="1" x14ac:dyDescent="0.35">
      <c r="A1" s="215" t="s">
        <v>235</v>
      </c>
      <c r="B1" s="550" t="s">
        <v>272</v>
      </c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264"/>
      <c r="R1" s="264"/>
      <c r="S1" s="264"/>
      <c r="T1" s="264"/>
      <c r="U1" s="265"/>
      <c r="V1" s="265"/>
      <c r="W1" s="265"/>
      <c r="X1" s="265"/>
      <c r="Y1" s="265"/>
      <c r="Z1" s="265"/>
      <c r="AA1" s="265"/>
      <c r="AB1" s="265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</row>
    <row r="2" spans="1:112" ht="21.75" thickBot="1" x14ac:dyDescent="0.4">
      <c r="A2" s="551" t="s">
        <v>0</v>
      </c>
      <c r="B2" s="552"/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552"/>
      <c r="W2" s="552"/>
      <c r="X2" s="552"/>
      <c r="Y2" s="552"/>
      <c r="Z2" s="552"/>
      <c r="AA2" s="552"/>
      <c r="AB2" s="552"/>
      <c r="AC2" s="552"/>
      <c r="AD2" s="552"/>
      <c r="AE2" s="552"/>
      <c r="AF2" s="552"/>
      <c r="AG2" s="552"/>
      <c r="AH2" s="552"/>
      <c r="AI2" s="552"/>
      <c r="AJ2" s="552"/>
      <c r="AK2" s="552"/>
      <c r="AL2" s="552"/>
      <c r="AM2" s="552"/>
      <c r="AN2" s="552"/>
      <c r="AO2" s="552"/>
      <c r="AP2" s="552"/>
      <c r="AQ2" s="552"/>
      <c r="AR2" s="552"/>
      <c r="AS2" s="552"/>
      <c r="AT2" s="552"/>
      <c r="AU2" s="552"/>
      <c r="AV2" s="552"/>
      <c r="AW2" s="552"/>
      <c r="AX2" s="552"/>
      <c r="AY2" s="552"/>
      <c r="AZ2" s="552"/>
      <c r="BA2" s="552"/>
      <c r="BB2" s="552"/>
      <c r="BC2" s="552"/>
      <c r="BD2" s="552"/>
      <c r="BE2" s="552"/>
      <c r="BF2" s="552"/>
      <c r="BG2" s="552"/>
      <c r="BH2" s="552"/>
      <c r="BI2" s="552"/>
      <c r="BJ2" s="552"/>
      <c r="BK2" s="552"/>
      <c r="BL2" s="552"/>
      <c r="BM2" s="552"/>
      <c r="BN2" s="552"/>
      <c r="BO2" s="552"/>
      <c r="BP2" s="552"/>
      <c r="BQ2" s="552"/>
      <c r="BR2" s="552"/>
      <c r="BS2" s="552"/>
      <c r="BT2" s="552"/>
      <c r="BU2" s="552"/>
      <c r="BV2" s="552"/>
      <c r="BW2" s="552"/>
      <c r="BX2" s="552"/>
      <c r="BY2" s="552"/>
      <c r="BZ2" s="552"/>
      <c r="CA2" s="552"/>
      <c r="CB2" s="552"/>
      <c r="CC2" s="552"/>
      <c r="CD2" s="552"/>
      <c r="CE2" s="552"/>
      <c r="CF2" s="552"/>
      <c r="CG2" s="552"/>
      <c r="CH2" s="552"/>
      <c r="CI2" s="552"/>
      <c r="CJ2" s="552"/>
      <c r="CK2" s="552"/>
      <c r="CL2" s="552"/>
      <c r="CM2" s="552"/>
      <c r="CN2" s="553" t="s">
        <v>60</v>
      </c>
      <c r="CO2" s="554"/>
      <c r="CP2" s="554"/>
      <c r="CQ2" s="555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</row>
    <row r="3" spans="1:112" ht="15.75" thickTop="1" x14ac:dyDescent="0.25">
      <c r="A3" s="556" t="s">
        <v>61</v>
      </c>
      <c r="B3" s="558" t="s">
        <v>22</v>
      </c>
      <c r="C3" s="559"/>
      <c r="D3" s="559"/>
      <c r="E3" s="559"/>
      <c r="F3" s="559"/>
      <c r="G3" s="560"/>
      <c r="H3" s="558" t="s">
        <v>23</v>
      </c>
      <c r="I3" s="559"/>
      <c r="J3" s="559"/>
      <c r="K3" s="559"/>
      <c r="L3" s="559"/>
      <c r="M3" s="560"/>
      <c r="N3" s="558" t="s">
        <v>24</v>
      </c>
      <c r="O3" s="559"/>
      <c r="P3" s="559"/>
      <c r="Q3" s="559"/>
      <c r="R3" s="559"/>
      <c r="S3" s="560"/>
      <c r="T3" s="558" t="s">
        <v>25</v>
      </c>
      <c r="U3" s="559"/>
      <c r="V3" s="559"/>
      <c r="W3" s="559"/>
      <c r="X3" s="559"/>
      <c r="Y3" s="560"/>
      <c r="Z3" s="558" t="s">
        <v>26</v>
      </c>
      <c r="AA3" s="559"/>
      <c r="AB3" s="559"/>
      <c r="AC3" s="559"/>
      <c r="AD3" s="559"/>
      <c r="AE3" s="560"/>
      <c r="AF3" s="558" t="s">
        <v>62</v>
      </c>
      <c r="AG3" s="559"/>
      <c r="AH3" s="559"/>
      <c r="AI3" s="559"/>
      <c r="AJ3" s="559"/>
      <c r="AK3" s="560"/>
      <c r="AL3" s="558" t="s">
        <v>28</v>
      </c>
      <c r="AM3" s="559"/>
      <c r="AN3" s="559"/>
      <c r="AO3" s="559"/>
      <c r="AP3" s="559"/>
      <c r="AQ3" s="560"/>
      <c r="AR3" s="558" t="s">
        <v>29</v>
      </c>
      <c r="AS3" s="559"/>
      <c r="AT3" s="559"/>
      <c r="AU3" s="559"/>
      <c r="AV3" s="559"/>
      <c r="AW3" s="560"/>
      <c r="AX3" s="558" t="s">
        <v>30</v>
      </c>
      <c r="AY3" s="559"/>
      <c r="AZ3" s="559"/>
      <c r="BA3" s="559"/>
      <c r="BB3" s="559"/>
      <c r="BC3" s="560"/>
      <c r="BD3" s="558" t="s">
        <v>31</v>
      </c>
      <c r="BE3" s="559"/>
      <c r="BF3" s="559"/>
      <c r="BG3" s="559"/>
      <c r="BH3" s="559"/>
      <c r="BI3" s="560"/>
      <c r="BJ3" s="558" t="s">
        <v>32</v>
      </c>
      <c r="BK3" s="559"/>
      <c r="BL3" s="559"/>
      <c r="BM3" s="559"/>
      <c r="BN3" s="559"/>
      <c r="BO3" s="560"/>
      <c r="BP3" s="558" t="s">
        <v>63</v>
      </c>
      <c r="BQ3" s="559"/>
      <c r="BR3" s="559"/>
      <c r="BS3" s="559"/>
      <c r="BT3" s="559"/>
      <c r="BU3" s="560"/>
      <c r="BV3" s="558" t="s">
        <v>64</v>
      </c>
      <c r="BW3" s="559"/>
      <c r="BX3" s="559"/>
      <c r="BY3" s="559"/>
      <c r="BZ3" s="559"/>
      <c r="CA3" s="560"/>
      <c r="CB3" s="558" t="s">
        <v>35</v>
      </c>
      <c r="CC3" s="559"/>
      <c r="CD3" s="559"/>
      <c r="CE3" s="559"/>
      <c r="CF3" s="559"/>
      <c r="CG3" s="560"/>
      <c r="CH3" s="558" t="s">
        <v>36</v>
      </c>
      <c r="CI3" s="559"/>
      <c r="CJ3" s="559"/>
      <c r="CK3" s="559"/>
      <c r="CL3" s="559"/>
      <c r="CM3" s="559"/>
      <c r="CN3" s="182" t="s">
        <v>65</v>
      </c>
      <c r="CO3" s="33" t="s">
        <v>66</v>
      </c>
      <c r="CP3" s="267"/>
      <c r="CQ3" s="183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</row>
    <row r="4" spans="1:112" ht="46.5" customHeight="1" x14ac:dyDescent="0.25">
      <c r="A4" s="557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79" t="s">
        <v>183</v>
      </c>
      <c r="CN4" s="271" t="s">
        <v>89</v>
      </c>
      <c r="CO4" s="272" t="s">
        <v>90</v>
      </c>
      <c r="CP4" s="35" t="s">
        <v>69</v>
      </c>
      <c r="CQ4" s="273" t="s">
        <v>183</v>
      </c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</row>
    <row r="5" spans="1:112" x14ac:dyDescent="0.25">
      <c r="A5" s="155" t="s">
        <v>316</v>
      </c>
      <c r="B5" s="156"/>
      <c r="C5" s="157"/>
      <c r="D5" s="157">
        <f>IF(B5&gt;0,VLOOKUP(A5,'Lista Suspensa'!$A$1:$F$92,3,),0)</f>
        <v>0</v>
      </c>
      <c r="E5" s="157">
        <f>IF(OR(B5&gt;0,C5&gt;0),VLOOKUP(A5,'Lista Suspensa'!$A$1:$F$90,4,),0)</f>
        <v>0</v>
      </c>
      <c r="F5" s="157">
        <f>IF(OR(B5&gt;0,C5&gt;0),VLOOKUP(A5,'Lista Suspensa'!$A$1:$F$90,5,),0)</f>
        <v>0</v>
      </c>
      <c r="G5" s="103">
        <f>IF(OR(B5&gt;0,C5&gt;0),VLOOKUP(A5,'Lista Suspensa'!$A$1:$F$90,6,),0)</f>
        <v>0</v>
      </c>
      <c r="H5" s="156"/>
      <c r="I5" s="157">
        <f>H5*(J5/100)</f>
        <v>0</v>
      </c>
      <c r="J5" s="157">
        <f>IF(H5&gt;0,VLOOKUP(A5,'Lista Suspensa'!$A$1:$F$92,3,),0)</f>
        <v>0</v>
      </c>
      <c r="K5" s="157">
        <f>IF(OR(H5&gt;0,I5&gt;0),VLOOKUP(A5,'Lista Suspensa'!$A$1:$F$90,4,),0)</f>
        <v>0</v>
      </c>
      <c r="L5" s="157">
        <f>IF(OR(H5&gt;0,I5&gt;0),VLOOKUP(A5,'Lista Suspensa'!$A$1:$F$90,5,),0)</f>
        <v>0</v>
      </c>
      <c r="M5" s="103">
        <f>IF(OR(H5&gt;0,I5&gt;0),VLOOKUP(A5,'Lista Suspensa'!$A$1:$F$90,6,),0)</f>
        <v>0</v>
      </c>
      <c r="N5" s="156"/>
      <c r="O5" s="157">
        <f t="shared" ref="O5:O34" si="0">N5*(P5/100)</f>
        <v>0</v>
      </c>
      <c r="P5" s="157">
        <f>IF(N5&gt;0,VLOOKUP(A5,'Lista Suspensa'!$A$1:$F$92,3,),0)</f>
        <v>0</v>
      </c>
      <c r="Q5" s="157">
        <f>IF(OR(N5&gt;0,O5&gt;0),VLOOKUP(A5,'Lista Suspensa'!$A$1:$F$90,4,),0)</f>
        <v>0</v>
      </c>
      <c r="R5" s="157">
        <f>IF(OR(N5&gt;0,O5&gt;0),VLOOKUP(A5,'Lista Suspensa'!$A$1:$F$90,5,),0)</f>
        <v>0</v>
      </c>
      <c r="S5" s="103">
        <f>IF(OR(N5&gt;0,O5&gt;0),VLOOKUP(A5,'Lista Suspensa'!$A$1:$F$90,6,),0)</f>
        <v>0</v>
      </c>
      <c r="T5" s="156"/>
      <c r="U5" s="157">
        <v>6.15</v>
      </c>
      <c r="V5" s="157">
        <v>33.04</v>
      </c>
      <c r="W5" s="157">
        <v>15.04</v>
      </c>
      <c r="X5" s="157">
        <v>69.290000000000006</v>
      </c>
      <c r="Y5" s="103">
        <f>IF(OR(T5&gt;0,U5&gt;0),VLOOKUP(A5,'Lista Suspensa'!$A$1:$F$90,6,),0)</f>
        <v>0.15354053846153837</v>
      </c>
      <c r="Z5" s="156"/>
      <c r="AA5" s="157">
        <f t="shared" ref="AA5:AA34" si="1">Z5*(AB5/100)</f>
        <v>0</v>
      </c>
      <c r="AB5" s="157">
        <f>IF(Z5&gt;0,VLOOKUP(A5,'Lista Suspensa'!$A$1:$F$92,3,),0)</f>
        <v>0</v>
      </c>
      <c r="AC5" s="157">
        <f>IF(OR(Z5&gt;0,AA5&gt;0),VLOOKUP(A5,'Lista Suspensa'!$A$1:$F$90,4,),0)</f>
        <v>0</v>
      </c>
      <c r="AD5" s="157">
        <f>IF(OR(Z5&gt;0,AA5&gt;0),VLOOKUP(A5,'Lista Suspensa'!$A$1:$F$90,5,),0)</f>
        <v>0</v>
      </c>
      <c r="AE5" s="103">
        <f>IF(OR(Z5&gt;0,AA5&gt;0),VLOOKUP(A5,'Lista Suspensa'!$A$1:$F$90,6,),0)</f>
        <v>0</v>
      </c>
      <c r="AF5" s="156"/>
      <c r="AG5" s="157">
        <f>AF5*(AH5/100)</f>
        <v>0</v>
      </c>
      <c r="AH5" s="157">
        <f>IF(AF5&gt;0,VLOOKUP(A5,'Lista Suspensa'!$A$1:$F$92,3,),0)</f>
        <v>0</v>
      </c>
      <c r="AI5" s="157">
        <f>IF(OR(AF5&gt;0,AG5&gt;0),VLOOKUP(A5,'Lista Suspensa'!$A$1:$F$90,4,),0)</f>
        <v>0</v>
      </c>
      <c r="AJ5" s="157">
        <f>IF(OR(AF5&gt;0,AG5&gt;0),VLOOKUP(A5,'Lista Suspensa'!$A$1:$F$90,5,),0)</f>
        <v>0</v>
      </c>
      <c r="AK5" s="103">
        <f>IF(OR(AF5&gt;0,AG5&gt;0),VLOOKUP(A5,'Lista Suspensa'!$A$1:$F$90,6,),0)</f>
        <v>0</v>
      </c>
      <c r="AL5" s="156"/>
      <c r="AM5" s="157">
        <f t="shared" ref="AM5:AM34" si="2">AL5*(AN5/100)</f>
        <v>0</v>
      </c>
      <c r="AN5" s="157">
        <f>IF(AL5&gt;0,VLOOKUP(A5,'Lista Suspensa'!$A$1:$F$92,3,),0)</f>
        <v>0</v>
      </c>
      <c r="AO5" s="157">
        <f>IF(OR(AL5&gt;0,AM5&gt;0),VLOOKUP(A5,'Lista Suspensa'!$A$1:$F$90,4,),0)</f>
        <v>0</v>
      </c>
      <c r="AP5" s="157">
        <f>IF(OR(AL5&gt;0,AM5&gt;0),VLOOKUP(A5,'Lista Suspensa'!$A$1:$F$90,5,),0)</f>
        <v>0</v>
      </c>
      <c r="AQ5" s="103">
        <f>IF(OR(AL5&gt;0,AM5&gt;0),VLOOKUP(A5,'Lista Suspensa'!$A$1:$F$90,6,),0)</f>
        <v>0</v>
      </c>
      <c r="AR5" s="156"/>
      <c r="AS5" s="157">
        <f>AR5*(AT5/100)</f>
        <v>0</v>
      </c>
      <c r="AT5" s="157">
        <f>IF(AR5&gt;0,VLOOKUP(A5,'Lista Suspensa'!$A$1:$F$92,3,),0)</f>
        <v>0</v>
      </c>
      <c r="AU5" s="157">
        <f>IF(OR(AR5&gt;0,AS5&gt;0),VLOOKUP(A5,'Lista Suspensa'!$A$1:$F$90,4,),0)</f>
        <v>0</v>
      </c>
      <c r="AV5" s="157">
        <f>IF(OR(AR5&gt;0,AS5&gt;0),VLOOKUP(A5,'Lista Suspensa'!$A$1:$F$90,5,),0)</f>
        <v>0</v>
      </c>
      <c r="AW5" s="37">
        <f>IF(OR(AR5&gt;0,AS5&gt;0),VLOOKUP(A5,'Lista Suspensa'!$A$1:$F$90,6,),0)</f>
        <v>0</v>
      </c>
      <c r="AX5" s="156"/>
      <c r="AY5" s="157">
        <f t="shared" ref="AY5:AY34" si="3">AX5*(AZ5/100)</f>
        <v>0</v>
      </c>
      <c r="AZ5" s="157">
        <f>IF(AX5&gt;0,VLOOKUP(A5,'Lista Suspensa'!$A$1:$F$92,3,),0)</f>
        <v>0</v>
      </c>
      <c r="BA5" s="157">
        <f>IF(OR(AX5&gt;0,AY5&gt;0),VLOOKUP(A5,'Lista Suspensa'!$A$1:$F$90,4,),0)</f>
        <v>0</v>
      </c>
      <c r="BB5" s="157">
        <f>IF(OR(AX5&gt;0,AY5&gt;0),VLOOKUP(A5,'Lista Suspensa'!$A$1:$F$90,5,),0)</f>
        <v>0</v>
      </c>
      <c r="BC5" s="37">
        <f>IF(OR(AX5&gt;0,AY5&gt;0),VLOOKUP(A5,'Lista Suspensa'!$A$1:$F$90,6,),0)</f>
        <v>0</v>
      </c>
      <c r="BD5" s="156"/>
      <c r="BE5" s="157">
        <f t="shared" ref="BE5:BE34" si="4">BD5*(BF5/100)</f>
        <v>0</v>
      </c>
      <c r="BF5" s="157">
        <f>IF(BD5&gt;0,VLOOKUP(A5,'Lista Suspensa'!$A$1:$F$92,3,),0)</f>
        <v>0</v>
      </c>
      <c r="BG5" s="157">
        <f>IF(OR(BD5&gt;0,BE5&gt;0),VLOOKUP(A5,'Lista Suspensa'!$A$1:$F$90,4,),0)</f>
        <v>0</v>
      </c>
      <c r="BH5" s="157">
        <f>IF(OR(BD5&gt;0,BE5&gt;0),VLOOKUP(A5,'Lista Suspensa'!$A$1:$F$90,5,),0)</f>
        <v>0</v>
      </c>
      <c r="BI5" s="37">
        <f>IF(OR(BD5&gt;0,BE5&gt;0),VLOOKUP(A5,'Lista Suspensa'!$A$1:$F$90,6,),0)</f>
        <v>0</v>
      </c>
      <c r="BJ5" s="156"/>
      <c r="BK5" s="157">
        <f t="shared" ref="BK5:BK34" si="5">BJ5*(BL5/100)</f>
        <v>0</v>
      </c>
      <c r="BL5" s="157">
        <f>IF(BJ5&gt;0,VLOOKUP(A5,'Lista Suspensa'!$A$1:$F$92,3,),0)</f>
        <v>0</v>
      </c>
      <c r="BM5" s="157">
        <f>IF(OR(BJ5&gt;0,BK5&gt;0),VLOOKUP(A5,'Lista Suspensa'!$A$1:$F$90,4,),0)</f>
        <v>0</v>
      </c>
      <c r="BN5" s="157">
        <f>IF(OR(BJ5&gt;0,BK5&gt;0),VLOOKUP(A5,'Lista Suspensa'!$A$1:$F$90,5,),0)</f>
        <v>0</v>
      </c>
      <c r="BO5" s="37">
        <f>IF(OR(BJ5&gt;0,BK5&gt;0),VLOOKUP(A5,'Lista Suspensa'!$A$1:$F$90,6,),0)</f>
        <v>0</v>
      </c>
      <c r="BP5" s="156"/>
      <c r="BQ5" s="157">
        <f t="shared" ref="BQ5:BQ34" si="6">BP5*(BR5/100)</f>
        <v>0</v>
      </c>
      <c r="BR5" s="157">
        <f>IF(BP5&gt;0,VLOOKUP(A5,'Lista Suspensa'!$A$1:$F$92,3,),0)</f>
        <v>0</v>
      </c>
      <c r="BS5" s="157">
        <f>IF(OR(BP5&gt;0,BQ5&gt;0),VLOOKUP(A5,'Lista Suspensa'!$A$1:$F$90,4,),0)</f>
        <v>0</v>
      </c>
      <c r="BT5" s="157">
        <f>IF(OR(BP5&gt;0,BQ5&gt;0),VLOOKUP(A5,'Lista Suspensa'!$A$1:$F$90,5,),0)</f>
        <v>0</v>
      </c>
      <c r="BU5" s="37">
        <f>IF(OR(BP5&gt;0,BQ5&gt;0),VLOOKUP(A5,'Lista Suspensa'!$A$1:$F$90,6,),0)</f>
        <v>0</v>
      </c>
      <c r="BV5" s="156"/>
      <c r="BW5" s="157">
        <f t="shared" ref="BW5:BW34" si="7">BV5*(BX5/100)</f>
        <v>0</v>
      </c>
      <c r="BX5" s="157">
        <f>IF(BV5&gt;0,VLOOKUP(A5,'Lista Suspensa'!$A$1:$F$92,3,),0)</f>
        <v>0</v>
      </c>
      <c r="BY5" s="157">
        <f>IF(OR(BV5&gt;0,BW5&gt;0),VLOOKUP(A5,'Lista Suspensa'!$A$1:$F$90,4,),0)</f>
        <v>0</v>
      </c>
      <c r="BZ5" s="157">
        <f>IF(OR(BV5&gt;0,BW5&gt;0),VLOOKUP(A5,'Lista Suspensa'!$A$1:$F$90,5,),0)</f>
        <v>0</v>
      </c>
      <c r="CA5" s="37">
        <f>IF(OR(BV5&gt;0,BW5&gt;0),VLOOKUP(A5,'Lista Suspensa'!$A$1:$F$90,6,),0)</f>
        <v>0</v>
      </c>
      <c r="CB5" s="156"/>
      <c r="CC5" s="157">
        <f t="shared" ref="CC5:CC34" si="8">CB5*(CD5/100)</f>
        <v>0</v>
      </c>
      <c r="CD5" s="157">
        <f>IF(CB5&gt;0,VLOOKUP(A5,'Lista Suspensa'!$A$1:$F$92,3,),0)</f>
        <v>0</v>
      </c>
      <c r="CE5" s="157">
        <f>IF(OR(CB5&gt;0,CC5&gt;0),VLOOKUP(A5,'Lista Suspensa'!$A$1:$F$90,4,),0)</f>
        <v>0</v>
      </c>
      <c r="CF5" s="157">
        <f>IF(OR(CB5&gt;0,CC5&gt;0),VLOOKUP(A5,'Lista Suspensa'!$A$1:$F$90,5,),0)</f>
        <v>0</v>
      </c>
      <c r="CG5" s="37">
        <f>IF(OR(CB5&gt;0,CC5&gt;0),VLOOKUP(A5,'Lista Suspensa'!$A$1:$F$90,6,),0)</f>
        <v>0</v>
      </c>
      <c r="CH5" s="156"/>
      <c r="CI5" s="157">
        <f t="shared" ref="CI5:CI34" si="9">CH5*(CJ5/100)</f>
        <v>0</v>
      </c>
      <c r="CJ5" s="157">
        <f>IF(CH5&gt;0,VLOOKUP(A5,'Lista Suspensa'!$A$1:$F$92,3,),0)</f>
        <v>0</v>
      </c>
      <c r="CK5" s="157">
        <f>IF(OR(CH5&gt;0,CI5&gt;0),VLOOKUP(A5,'Lista Suspensa'!$A$1:$F$90,4,),0)</f>
        <v>0</v>
      </c>
      <c r="CL5" s="157">
        <f>IF(OR(CH5&gt;0,CI5&gt;0),VLOOKUP(A5,'Lista Suspensa'!$A$1:$F$90,5,),0)</f>
        <v>0</v>
      </c>
      <c r="CM5" s="180">
        <f>IF(OR(CH5&gt;0,CI5&gt;0),VLOOKUP(A5,'Lista Suspensa'!$A$1:$F$90,6,),0)</f>
        <v>0</v>
      </c>
      <c r="CN5" s="184"/>
      <c r="CO5" s="104">
        <f>CN5*(CP5/100)</f>
        <v>0</v>
      </c>
      <c r="CP5" s="268">
        <f>IF(CN5&gt;0,VLOOKUP(A5,'Lista Suspensa'!$A$1:$F$92,3,),0)</f>
        <v>0</v>
      </c>
      <c r="CQ5" s="185">
        <f>IF(OR(CN5&gt;0,CO5&gt;0),VLOOKUP(A5,'Lista Suspensa'!$A$1:$F$90,6,),0)</f>
        <v>0</v>
      </c>
      <c r="CR5" s="172"/>
      <c r="CS5" s="177"/>
      <c r="CT5" s="177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</row>
    <row r="6" spans="1:112" x14ac:dyDescent="0.25">
      <c r="A6" s="158" t="s">
        <v>150</v>
      </c>
      <c r="B6" s="159"/>
      <c r="C6" s="160"/>
      <c r="D6" s="160">
        <f>IF(B6&gt;0,VLOOKUP(A6,'Lista Suspensa'!$A$1:$F$92,3,),0)</f>
        <v>0</v>
      </c>
      <c r="E6" s="160">
        <f>IF(OR(B6&gt;0,C6&gt;0),VLOOKUP(A6,'Lista Suspensa'!$A$1:$F$90,4,),0)</f>
        <v>0</v>
      </c>
      <c r="F6" s="160">
        <f>IF(OR(B6&gt;0,C6&gt;0),VLOOKUP(A6,'Lista Suspensa'!$A$1:$F$90,5,),0)</f>
        <v>0</v>
      </c>
      <c r="G6" s="132">
        <f>IF(OR(B6&gt;0,C6&gt;0),VLOOKUP(A6,'Lista Suspensa'!$A$1:$F$90,6,),0)</f>
        <v>0</v>
      </c>
      <c r="H6" s="159"/>
      <c r="I6" s="167">
        <f t="shared" ref="I6:I34" si="10">H6*(J6/100)</f>
        <v>0</v>
      </c>
      <c r="J6" s="160">
        <f>IF(H6&gt;0,VLOOKUP(A6,'Lista Suspensa'!$A$1:$F$92,3,),0)</f>
        <v>0</v>
      </c>
      <c r="K6" s="160">
        <f>IF(OR(H6&gt;0,I6&gt;0),VLOOKUP(A6,'Lista Suspensa'!$A$1:$F$90,4,),0)</f>
        <v>0</v>
      </c>
      <c r="L6" s="160">
        <f>IF(OR(H6&gt;0,I6&gt;0),VLOOKUP(A6,'Lista Suspensa'!$A$1:$F$90,5,),0)</f>
        <v>0</v>
      </c>
      <c r="M6" s="132">
        <f>IF(OR(H6&gt;0,I6&gt;0),VLOOKUP(A6,'Lista Suspensa'!$A$1:$F$90,6,),0)</f>
        <v>0</v>
      </c>
      <c r="N6" s="159"/>
      <c r="O6" s="167">
        <f t="shared" si="0"/>
        <v>0</v>
      </c>
      <c r="P6" s="160">
        <f>IF(N6&gt;0,VLOOKUP(A6,'Lista Suspensa'!$A$1:$F$92,3,),0)</f>
        <v>0</v>
      </c>
      <c r="Q6" s="160">
        <f>IF(OR(N6&gt;0,O6&gt;0),VLOOKUP(A6,'Lista Suspensa'!$A$1:$F$90,4,),0)</f>
        <v>0</v>
      </c>
      <c r="R6" s="160">
        <f>IF(OR(N6&gt;0,O6&gt;0),VLOOKUP(A6,'Lista Suspensa'!$A$1:$F$90,5,),0)</f>
        <v>0</v>
      </c>
      <c r="S6" s="132">
        <f>IF(OR(N6&gt;0,O6&gt;0),VLOOKUP(A6,'Lista Suspensa'!$A$1:$F$90,6,),0)</f>
        <v>0</v>
      </c>
      <c r="T6" s="159"/>
      <c r="U6" s="160">
        <v>2.2999999999999998</v>
      </c>
      <c r="V6" s="160">
        <v>89.2</v>
      </c>
      <c r="W6" s="160">
        <v>36</v>
      </c>
      <c r="X6" s="160">
        <v>89.75</v>
      </c>
      <c r="Y6" s="132">
        <f>IF(OR(T6&gt;0,U6&gt;0),VLOOKUP(A6,'Lista Suspensa'!$A$1:$F$90,6,),0)</f>
        <v>2.9860000000000001E-2</v>
      </c>
      <c r="Z6" s="159"/>
      <c r="AA6" s="167">
        <f t="shared" si="1"/>
        <v>0</v>
      </c>
      <c r="AB6" s="160">
        <f>IF(Z6&gt;0,VLOOKUP(A6,'Lista Suspensa'!$A$1:$F$92,3,),0)</f>
        <v>0</v>
      </c>
      <c r="AC6" s="160">
        <f>IF(OR(Z6&gt;0,AA6&gt;0),VLOOKUP(A6,'Lista Suspensa'!$A$1:$F$90,4,),0)</f>
        <v>0</v>
      </c>
      <c r="AD6" s="160">
        <f>IF(OR(Z6&gt;0,AA6&gt;0),VLOOKUP(A6,'Lista Suspensa'!$A$1:$F$90,5,),0)</f>
        <v>0</v>
      </c>
      <c r="AE6" s="132">
        <f>IF(OR(Z6&gt;0,AA6&gt;0),VLOOKUP(A6,'Lista Suspensa'!$A$1:$F$90,6,),0)</f>
        <v>0</v>
      </c>
      <c r="AF6" s="159"/>
      <c r="AG6" s="167">
        <f t="shared" ref="AG6:AG34" si="11">AF6*(AH6/100)</f>
        <v>0</v>
      </c>
      <c r="AH6" s="160">
        <f>IF(AF6&gt;0,VLOOKUP(A6,'Lista Suspensa'!$A$1:$F$92,3,),0)</f>
        <v>0</v>
      </c>
      <c r="AI6" s="160">
        <f>IF(OR(AF6&gt;0,AG6&gt;0),VLOOKUP(A6,'Lista Suspensa'!$A$1:$F$90,4,),0)</f>
        <v>0</v>
      </c>
      <c r="AJ6" s="160">
        <f>IF(OR(AF6&gt;0,AG6&gt;0),VLOOKUP(A6,'Lista Suspensa'!$A$1:$F$90,5,),0)</f>
        <v>0</v>
      </c>
      <c r="AK6" s="132">
        <f>IF(OR(AF6&gt;0,AG6&gt;0),VLOOKUP(A6,'Lista Suspensa'!$A$1:$F$90,6,),0)</f>
        <v>0</v>
      </c>
      <c r="AL6" s="159"/>
      <c r="AM6" s="167">
        <f t="shared" si="2"/>
        <v>0</v>
      </c>
      <c r="AN6" s="160">
        <f>IF(AL6&gt;0,VLOOKUP(A6,'Lista Suspensa'!$A$1:$F$92,3,),0)</f>
        <v>0</v>
      </c>
      <c r="AO6" s="160">
        <f>IF(OR(AL6&gt;0,AM6&gt;0),VLOOKUP(A6,'Lista Suspensa'!$A$1:$F$90,4,),0)</f>
        <v>0</v>
      </c>
      <c r="AP6" s="160">
        <f>IF(OR(AL6&gt;0,AM6&gt;0),VLOOKUP(A6,'Lista Suspensa'!$A$1:$F$90,5,),0)</f>
        <v>0</v>
      </c>
      <c r="AQ6" s="132">
        <f>IF(OR(AL6&gt;0,AM6&gt;0),VLOOKUP(A6,'Lista Suspensa'!$A$1:$F$90,6,),0)</f>
        <v>0</v>
      </c>
      <c r="AR6" s="159"/>
      <c r="AS6" s="167">
        <f t="shared" ref="AS6:AS34" si="12">AR6*(AT6/100)</f>
        <v>0</v>
      </c>
      <c r="AT6" s="160">
        <f>IF(AR6&gt;0,VLOOKUP(A6,'Lista Suspensa'!$A$1:$F$92,3,),0)</f>
        <v>0</v>
      </c>
      <c r="AU6" s="160">
        <f>IF(OR(AR6&gt;0,AS6&gt;0),VLOOKUP(A6,'Lista Suspensa'!$A$1:$F$90,4,),0)</f>
        <v>0</v>
      </c>
      <c r="AV6" s="160">
        <f>IF(OR(AR6&gt;0,AS6&gt;0),VLOOKUP(A6,'Lista Suspensa'!$A$1:$F$90,5,),0)</f>
        <v>0</v>
      </c>
      <c r="AW6" s="131">
        <f>IF(OR(AR6&gt;0,AS6&gt;0),VLOOKUP(A6,'Lista Suspensa'!$A$1:$F$90,6,),0)</f>
        <v>0</v>
      </c>
      <c r="AX6" s="159"/>
      <c r="AY6" s="167">
        <f t="shared" si="3"/>
        <v>0</v>
      </c>
      <c r="AZ6" s="160">
        <f>IF(AX6&gt;0,VLOOKUP(A6,'Lista Suspensa'!$A$1:$F$92,3,),0)</f>
        <v>0</v>
      </c>
      <c r="BA6" s="160">
        <f>IF(OR(AX6&gt;0,AY6&gt;0),VLOOKUP(A6,'Lista Suspensa'!$A$1:$F$90,4,),0)</f>
        <v>0</v>
      </c>
      <c r="BB6" s="160">
        <f>IF(OR(AX6&gt;0,AY6&gt;0),VLOOKUP(A6,'Lista Suspensa'!$A$1:$F$90,5,),0)</f>
        <v>0</v>
      </c>
      <c r="BC6" s="131">
        <f>IF(OR(AX6&gt;0,AY6&gt;0),VLOOKUP(A6,'Lista Suspensa'!$A$1:$F$90,6,),0)</f>
        <v>0</v>
      </c>
      <c r="BD6" s="159"/>
      <c r="BE6" s="167">
        <f t="shared" si="4"/>
        <v>0</v>
      </c>
      <c r="BF6" s="160">
        <f>IF(BD6&gt;0,VLOOKUP(A6,'Lista Suspensa'!$A$1:$F$92,3,),0)</f>
        <v>0</v>
      </c>
      <c r="BG6" s="160">
        <f>IF(OR(BD6&gt;0,BE6&gt;0),VLOOKUP(A6,'Lista Suspensa'!$A$1:$F$90,4,),0)</f>
        <v>0</v>
      </c>
      <c r="BH6" s="160">
        <f>IF(OR(BD6&gt;0,BE6&gt;0),VLOOKUP(A6,'Lista Suspensa'!$A$1:$F$90,5,),0)</f>
        <v>0</v>
      </c>
      <c r="BI6" s="131">
        <f>IF(OR(BD6&gt;0,BE6&gt;0),VLOOKUP(A6,'Lista Suspensa'!$A$1:$F$90,6,),0)</f>
        <v>0</v>
      </c>
      <c r="BJ6" s="159"/>
      <c r="BK6" s="167">
        <f t="shared" si="5"/>
        <v>0</v>
      </c>
      <c r="BL6" s="160">
        <f>IF(BJ6&gt;0,VLOOKUP(A6,'Lista Suspensa'!$A$1:$F$92,3,),0)</f>
        <v>0</v>
      </c>
      <c r="BM6" s="160">
        <f>IF(OR(BJ6&gt;0,BK6&gt;0),VLOOKUP(A6,'Lista Suspensa'!$A$1:$F$90,4,),0)</f>
        <v>0</v>
      </c>
      <c r="BN6" s="160">
        <f>IF(OR(BJ6&gt;0,BK6&gt;0),VLOOKUP(A6,'Lista Suspensa'!$A$1:$F$90,5,),0)</f>
        <v>0</v>
      </c>
      <c r="BO6" s="131">
        <f>IF(OR(BJ6&gt;0,BK6&gt;0),VLOOKUP(A6,'Lista Suspensa'!$A$1:$F$90,6,),0)</f>
        <v>0</v>
      </c>
      <c r="BP6" s="159"/>
      <c r="BQ6" s="167">
        <f t="shared" si="6"/>
        <v>0</v>
      </c>
      <c r="BR6" s="160">
        <f>IF(BP6&gt;0,VLOOKUP(A6,'Lista Suspensa'!$A$1:$F$92,3,),0)</f>
        <v>0</v>
      </c>
      <c r="BS6" s="160">
        <f>IF(OR(BP6&gt;0,BQ6&gt;0),VLOOKUP(A6,'Lista Suspensa'!$A$1:$F$90,4,),0)</f>
        <v>0</v>
      </c>
      <c r="BT6" s="160">
        <f>IF(OR(BP6&gt;0,BQ6&gt;0),VLOOKUP(A6,'Lista Suspensa'!$A$1:$F$90,5,),0)</f>
        <v>0</v>
      </c>
      <c r="BU6" s="131">
        <f>IF(OR(BP6&gt;0,BQ6&gt;0),VLOOKUP(A6,'Lista Suspensa'!$A$1:$F$90,6,),0)</f>
        <v>0</v>
      </c>
      <c r="BV6" s="159"/>
      <c r="BW6" s="167">
        <f t="shared" si="7"/>
        <v>0</v>
      </c>
      <c r="BX6" s="160">
        <f>IF(BV6&gt;0,VLOOKUP(A6,'Lista Suspensa'!$A$1:$F$92,3,),0)</f>
        <v>0</v>
      </c>
      <c r="BY6" s="160">
        <f>IF(OR(BV6&gt;0,BW6&gt;0),VLOOKUP(A6,'Lista Suspensa'!$A$1:$F$90,4,),0)</f>
        <v>0</v>
      </c>
      <c r="BZ6" s="160">
        <f>IF(OR(BV6&gt;0,BW6&gt;0),VLOOKUP(A6,'Lista Suspensa'!$A$1:$F$90,5,),0)</f>
        <v>0</v>
      </c>
      <c r="CA6" s="131">
        <f>IF(OR(BV6&gt;0,BW6&gt;0),VLOOKUP(A6,'Lista Suspensa'!$A$1:$F$90,6,),0)</f>
        <v>0</v>
      </c>
      <c r="CB6" s="159"/>
      <c r="CC6" s="167">
        <f t="shared" si="8"/>
        <v>0</v>
      </c>
      <c r="CD6" s="160">
        <f>IF(CB6&gt;0,VLOOKUP(A6,'Lista Suspensa'!$A$1:$F$92,3,),0)</f>
        <v>0</v>
      </c>
      <c r="CE6" s="160">
        <f>IF(OR(CB6&gt;0,CC6&gt;0),VLOOKUP(A6,'Lista Suspensa'!$A$1:$F$90,4,),0)</f>
        <v>0</v>
      </c>
      <c r="CF6" s="160">
        <f>IF(OR(CB6&gt;0,CC6&gt;0),VLOOKUP(A6,'Lista Suspensa'!$A$1:$F$90,5,),0)</f>
        <v>0</v>
      </c>
      <c r="CG6" s="131">
        <f>IF(OR(CB6&gt;0,CC6&gt;0),VLOOKUP(A6,'Lista Suspensa'!$A$1:$F$90,6,),0)</f>
        <v>0</v>
      </c>
      <c r="CH6" s="159"/>
      <c r="CI6" s="167">
        <f t="shared" si="9"/>
        <v>0</v>
      </c>
      <c r="CJ6" s="160">
        <f>IF(CH6&gt;0,VLOOKUP(A6,'Lista Suspensa'!$A$1:$F$92,3,),0)</f>
        <v>0</v>
      </c>
      <c r="CK6" s="160">
        <f>IF(OR(CH6&gt;0,CI6&gt;0),VLOOKUP(A6,'Lista Suspensa'!$A$1:$F$90,4,),0)</f>
        <v>0</v>
      </c>
      <c r="CL6" s="160">
        <f>IF(OR(CH6&gt;0,CI6&gt;0),VLOOKUP(A6,'Lista Suspensa'!$A$1:$F$90,5,),0)</f>
        <v>0</v>
      </c>
      <c r="CM6" s="181">
        <f>IF(OR(CH6&gt;0,CI6&gt;0),VLOOKUP(A6,'Lista Suspensa'!$A$1:$F$90,6,),0)</f>
        <v>0</v>
      </c>
      <c r="CN6" s="186"/>
      <c r="CO6" s="104">
        <f t="shared" ref="CO6:CO34" si="13">CN6*(CP6/100)</f>
        <v>0</v>
      </c>
      <c r="CP6" s="268">
        <f>IF(CN6&gt;0,VLOOKUP(A6,'Lista Suspensa'!$A$1:$F$92,3,),0)</f>
        <v>0</v>
      </c>
      <c r="CQ6" s="187">
        <f>IF(OR(CN6&gt;0,CO6&gt;0),VLOOKUP(A6,'Lista Suspensa'!$A$1:$F$90,6,),0)</f>
        <v>0</v>
      </c>
      <c r="CR6" s="172"/>
      <c r="CS6" s="177"/>
      <c r="CT6" s="177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x14ac:dyDescent="0.25">
      <c r="A7" s="155" t="s">
        <v>169</v>
      </c>
      <c r="B7" s="156"/>
      <c r="C7" s="157"/>
      <c r="D7" s="157">
        <f>IF(B7&gt;0,VLOOKUP(A7,'Lista Suspensa'!$A$1:$F$92,3,),0)</f>
        <v>0</v>
      </c>
      <c r="E7" s="157">
        <f>IF(OR(B7&gt;0,C7&gt;0),VLOOKUP(A7,'Lista Suspensa'!$A$1:$F$90,4,),0)</f>
        <v>0</v>
      </c>
      <c r="F7" s="157">
        <f>IF(OR(B7&gt;0,C7&gt;0),VLOOKUP(A7,'Lista Suspensa'!$A$1:$F$90,5,),0)</f>
        <v>0</v>
      </c>
      <c r="G7" s="103">
        <f>IF(OR(B7&gt;0,C7&gt;0),VLOOKUP(A7,'Lista Suspensa'!$A$1:$F$90,6,),0)</f>
        <v>0</v>
      </c>
      <c r="H7" s="156"/>
      <c r="I7" s="157">
        <f t="shared" si="10"/>
        <v>0</v>
      </c>
      <c r="J7" s="157">
        <f>IF(H7&gt;0,VLOOKUP(A7,'Lista Suspensa'!$A$1:$F$92,3,),0)</f>
        <v>0</v>
      </c>
      <c r="K7" s="157">
        <f>IF(OR(H7&gt;0,I7&gt;0),VLOOKUP(A7,'Lista Suspensa'!$A$1:$F$90,4,),0)</f>
        <v>0</v>
      </c>
      <c r="L7" s="157">
        <f>IF(OR(H7&gt;0,I7&gt;0),VLOOKUP(A7,'Lista Suspensa'!$A$1:$F$90,5,),0)</f>
        <v>0</v>
      </c>
      <c r="M7" s="103">
        <f>IF(OR(H7&gt;0,I7&gt;0),VLOOKUP(A7,'Lista Suspensa'!$A$1:$F$90,6,),0)</f>
        <v>0</v>
      </c>
      <c r="N7" s="156"/>
      <c r="O7" s="157">
        <f t="shared" si="0"/>
        <v>0</v>
      </c>
      <c r="P7" s="157">
        <f>IF(N7&gt;0,VLOOKUP(A7,'Lista Suspensa'!$A$1:$F$92,3,),0)</f>
        <v>0</v>
      </c>
      <c r="Q7" s="157">
        <f>IF(OR(N7&gt;0,O7&gt;0),VLOOKUP(A7,'Lista Suspensa'!$A$1:$F$90,4,),0)</f>
        <v>0</v>
      </c>
      <c r="R7" s="157">
        <f>IF(OR(N7&gt;0,O7&gt;0),VLOOKUP(A7,'Lista Suspensa'!$A$1:$F$90,5,),0)</f>
        <v>0</v>
      </c>
      <c r="S7" s="103">
        <f>IF(OR(N7&gt;0,O7&gt;0),VLOOKUP(A7,'Lista Suspensa'!$A$1:$F$90,6,),0)</f>
        <v>0</v>
      </c>
      <c r="T7" s="156"/>
      <c r="U7" s="157">
        <v>0.21</v>
      </c>
      <c r="V7" s="157">
        <f>IF(T7&gt;0,VLOOKUP(A7,'Lista Suspensa'!$A$1:$F$92,3,),0)</f>
        <v>0</v>
      </c>
      <c r="W7" s="157">
        <f>IF(OR(T7&gt;0,U7&gt;0),VLOOKUP(A7,'Lista Suspensa'!$A$1:$F$90,4,),0)</f>
        <v>0</v>
      </c>
      <c r="X7" s="157">
        <f>IF(OR(T7&gt;0,U7&gt;0),VLOOKUP(A7,'Lista Suspensa'!$A$1:$F$90,5,),0)</f>
        <v>0</v>
      </c>
      <c r="Y7" s="103">
        <f>IF(OR(T7&gt;0,U7&gt;0),VLOOKUP(A7,'Lista Suspensa'!$A$1:$F$90,6,),0)</f>
        <v>0.64598999999999995</v>
      </c>
      <c r="Z7" s="156"/>
      <c r="AA7" s="157">
        <f t="shared" si="1"/>
        <v>0</v>
      </c>
      <c r="AB7" s="157">
        <f>IF(Z7&gt;0,VLOOKUP(A7,'Lista Suspensa'!$A$1:$F$92,3,),0)</f>
        <v>0</v>
      </c>
      <c r="AC7" s="157">
        <f>IF(OR(Z7&gt;0,AA7&gt;0),VLOOKUP(A7,'Lista Suspensa'!$A$1:$F$90,4,),0)</f>
        <v>0</v>
      </c>
      <c r="AD7" s="157">
        <f>IF(OR(Z7&gt;0,AA7&gt;0),VLOOKUP(A7,'Lista Suspensa'!$A$1:$F$90,5,),0)</f>
        <v>0</v>
      </c>
      <c r="AE7" s="103">
        <f>IF(OR(Z7&gt;0,AA7&gt;0),VLOOKUP(A7,'Lista Suspensa'!$A$1:$F$90,6,),0)</f>
        <v>0</v>
      </c>
      <c r="AF7" s="156"/>
      <c r="AG7" s="157">
        <f t="shared" si="11"/>
        <v>0</v>
      </c>
      <c r="AH7" s="157">
        <f>IF(AF7&gt;0,VLOOKUP(A7,'Lista Suspensa'!$A$1:$F$92,3,),0)</f>
        <v>0</v>
      </c>
      <c r="AI7" s="157">
        <f>IF(OR(AF7&gt;0,AG7&gt;0),VLOOKUP(A7,'Lista Suspensa'!$A$1:$F$90,4,),0)</f>
        <v>0</v>
      </c>
      <c r="AJ7" s="157">
        <f>IF(OR(AF7&gt;0,AG7&gt;0),VLOOKUP(A7,'Lista Suspensa'!$A$1:$F$90,5,),0)</f>
        <v>0</v>
      </c>
      <c r="AK7" s="103">
        <f>IF(OR(AF7&gt;0,AG7&gt;0),VLOOKUP(A7,'Lista Suspensa'!$A$1:$F$90,6,),0)</f>
        <v>0</v>
      </c>
      <c r="AL7" s="156"/>
      <c r="AM7" s="157">
        <f t="shared" si="2"/>
        <v>0</v>
      </c>
      <c r="AN7" s="157">
        <f>IF(AL7&gt;0,VLOOKUP(A7,'Lista Suspensa'!$A$1:$F$92,3,),0)</f>
        <v>0</v>
      </c>
      <c r="AO7" s="157">
        <f>IF(OR(AL7&gt;0,AM7&gt;0),VLOOKUP(A7,'Lista Suspensa'!$A$1:$F$90,4,),0)</f>
        <v>0</v>
      </c>
      <c r="AP7" s="157">
        <f>IF(OR(AL7&gt;0,AM7&gt;0),VLOOKUP(A7,'Lista Suspensa'!$A$1:$F$90,5,),0)</f>
        <v>0</v>
      </c>
      <c r="AQ7" s="103">
        <f>IF(OR(AL7&gt;0,AM7&gt;0),VLOOKUP(A7,'Lista Suspensa'!$A$1:$F$90,6,),0)</f>
        <v>0</v>
      </c>
      <c r="AR7" s="156"/>
      <c r="AS7" s="157">
        <f t="shared" si="12"/>
        <v>0</v>
      </c>
      <c r="AT7" s="157">
        <f>IF(AR7&gt;0,VLOOKUP(A7,'Lista Suspensa'!$A$1:$F$92,3,),0)</f>
        <v>0</v>
      </c>
      <c r="AU7" s="157">
        <f>IF(OR(AR7&gt;0,AS7&gt;0),VLOOKUP(A7,'Lista Suspensa'!$A$1:$F$90,4,),0)</f>
        <v>0</v>
      </c>
      <c r="AV7" s="157">
        <f>IF(OR(AR7&gt;0,AS7&gt;0),VLOOKUP(A7,'Lista Suspensa'!$A$1:$F$90,5,),0)</f>
        <v>0</v>
      </c>
      <c r="AW7" s="37">
        <f>IF(OR(AR7&gt;0,AS7&gt;0),VLOOKUP(A7,'Lista Suspensa'!$A$1:$F$90,6,),0)</f>
        <v>0</v>
      </c>
      <c r="AX7" s="156"/>
      <c r="AY7" s="157">
        <f t="shared" si="3"/>
        <v>0</v>
      </c>
      <c r="AZ7" s="157">
        <f>IF(AX7&gt;0,VLOOKUP(A7,'Lista Suspensa'!$A$1:$F$92,3,),0)</f>
        <v>0</v>
      </c>
      <c r="BA7" s="157">
        <f>IF(OR(AX7&gt;0,AY7&gt;0),VLOOKUP(A7,'Lista Suspensa'!$A$1:$F$90,4,),0)</f>
        <v>0</v>
      </c>
      <c r="BB7" s="157">
        <f>IF(OR(AX7&gt;0,AY7&gt;0),VLOOKUP(A7,'Lista Suspensa'!$A$1:$F$90,5,),0)</f>
        <v>0</v>
      </c>
      <c r="BC7" s="37">
        <f>IF(OR(AX7&gt;0,AY7&gt;0),VLOOKUP(A7,'Lista Suspensa'!$A$1:$F$90,6,),0)</f>
        <v>0</v>
      </c>
      <c r="BD7" s="156"/>
      <c r="BE7" s="157">
        <f t="shared" si="4"/>
        <v>0</v>
      </c>
      <c r="BF7" s="157">
        <f>IF(BD7&gt;0,VLOOKUP(A7,'Lista Suspensa'!$A$1:$F$92,3,),0)</f>
        <v>0</v>
      </c>
      <c r="BG7" s="157">
        <f>IF(OR(BD7&gt;0,BE7&gt;0),VLOOKUP(A7,'Lista Suspensa'!$A$1:$F$90,4,),0)</f>
        <v>0</v>
      </c>
      <c r="BH7" s="157">
        <f>IF(OR(BD7&gt;0,BE7&gt;0),VLOOKUP(A7,'Lista Suspensa'!$A$1:$F$90,5,),0)</f>
        <v>0</v>
      </c>
      <c r="BI7" s="37">
        <f>IF(OR(BD7&gt;0,BE7&gt;0),VLOOKUP(A7,'Lista Suspensa'!$A$1:$F$90,6,),0)</f>
        <v>0</v>
      </c>
      <c r="BJ7" s="156"/>
      <c r="BK7" s="157">
        <f t="shared" si="5"/>
        <v>0</v>
      </c>
      <c r="BL7" s="157">
        <f>IF(BJ7&gt;0,VLOOKUP(A7,'Lista Suspensa'!$A$1:$F$92,3,),0)</f>
        <v>0</v>
      </c>
      <c r="BM7" s="157">
        <f>IF(OR(BJ7&gt;0,BK7&gt;0),VLOOKUP(A7,'Lista Suspensa'!$A$1:$F$90,4,),0)</f>
        <v>0</v>
      </c>
      <c r="BN7" s="157">
        <f>IF(OR(BJ7&gt;0,BK7&gt;0),VLOOKUP(A7,'Lista Suspensa'!$A$1:$F$90,5,),0)</f>
        <v>0</v>
      </c>
      <c r="BO7" s="37">
        <f>IF(OR(BJ7&gt;0,BK7&gt;0),VLOOKUP(A7,'Lista Suspensa'!$A$1:$F$90,6,),0)</f>
        <v>0</v>
      </c>
      <c r="BP7" s="156"/>
      <c r="BQ7" s="157">
        <f t="shared" si="6"/>
        <v>0</v>
      </c>
      <c r="BR7" s="157">
        <f>IF(BP7&gt;0,VLOOKUP(A7,'Lista Suspensa'!$A$1:$F$92,3,),0)</f>
        <v>0</v>
      </c>
      <c r="BS7" s="157">
        <f>IF(OR(BP7&gt;0,BQ7&gt;0),VLOOKUP(A7,'Lista Suspensa'!$A$1:$F$90,4,),0)</f>
        <v>0</v>
      </c>
      <c r="BT7" s="157">
        <f>IF(OR(BP7&gt;0,BQ7&gt;0),VLOOKUP(A7,'Lista Suspensa'!$A$1:$F$90,5,),0)</f>
        <v>0</v>
      </c>
      <c r="BU7" s="37">
        <f>IF(OR(BP7&gt;0,BQ7&gt;0),VLOOKUP(A7,'Lista Suspensa'!$A$1:$F$90,6,),0)</f>
        <v>0</v>
      </c>
      <c r="BV7" s="156"/>
      <c r="BW7" s="157">
        <f t="shared" si="7"/>
        <v>0</v>
      </c>
      <c r="BX7" s="157">
        <f>IF(BV7&gt;0,VLOOKUP(A7,'Lista Suspensa'!$A$1:$F$92,3,),0)</f>
        <v>0</v>
      </c>
      <c r="BY7" s="157">
        <f>IF(OR(BV7&gt;0,BW7&gt;0),VLOOKUP(A7,'Lista Suspensa'!$A$1:$F$90,4,),0)</f>
        <v>0</v>
      </c>
      <c r="BZ7" s="157">
        <f>IF(OR(BV7&gt;0,BW7&gt;0),VLOOKUP(A7,'Lista Suspensa'!$A$1:$F$90,5,),0)</f>
        <v>0</v>
      </c>
      <c r="CA7" s="37">
        <f>IF(OR(BV7&gt;0,BW7&gt;0),VLOOKUP(A7,'Lista Suspensa'!$A$1:$F$90,6,),0)</f>
        <v>0</v>
      </c>
      <c r="CB7" s="156"/>
      <c r="CC7" s="157">
        <f t="shared" si="8"/>
        <v>0</v>
      </c>
      <c r="CD7" s="157">
        <f>IF(CB7&gt;0,VLOOKUP(A7,'Lista Suspensa'!$A$1:$F$92,3,),0)</f>
        <v>0</v>
      </c>
      <c r="CE7" s="157">
        <f>IF(OR(CB7&gt;0,CC7&gt;0),VLOOKUP(A7,'Lista Suspensa'!$A$1:$F$90,4,),0)</f>
        <v>0</v>
      </c>
      <c r="CF7" s="157">
        <f>IF(OR(CB7&gt;0,CC7&gt;0),VLOOKUP(A7,'Lista Suspensa'!$A$1:$F$90,5,),0)</f>
        <v>0</v>
      </c>
      <c r="CG7" s="37">
        <f>IF(OR(CB7&gt;0,CC7&gt;0),VLOOKUP(A7,'Lista Suspensa'!$A$1:$F$90,6,),0)</f>
        <v>0</v>
      </c>
      <c r="CH7" s="156"/>
      <c r="CI7" s="157">
        <f t="shared" si="9"/>
        <v>0</v>
      </c>
      <c r="CJ7" s="157">
        <f>IF(CH7&gt;0,VLOOKUP(A7,'Lista Suspensa'!$A$1:$F$92,3,),0)</f>
        <v>0</v>
      </c>
      <c r="CK7" s="157">
        <f>IF(OR(CH7&gt;0,CI7&gt;0),VLOOKUP(A7,'Lista Suspensa'!$A$1:$F$90,4,),0)</f>
        <v>0</v>
      </c>
      <c r="CL7" s="157">
        <f>IF(OR(CH7&gt;0,CI7&gt;0),VLOOKUP(A7,'Lista Suspensa'!$A$1:$F$90,5,),0)</f>
        <v>0</v>
      </c>
      <c r="CM7" s="180">
        <f>IF(OR(CH7&gt;0,CI7&gt;0),VLOOKUP(A7,'Lista Suspensa'!$A$1:$F$90,6,),0)</f>
        <v>0</v>
      </c>
      <c r="CN7" s="184"/>
      <c r="CO7" s="104">
        <f t="shared" si="13"/>
        <v>0</v>
      </c>
      <c r="CP7" s="268">
        <f>IF(CN7&gt;0,VLOOKUP(A7,'Lista Suspensa'!$A$1:$F$92,3,),0)</f>
        <v>0</v>
      </c>
      <c r="CQ7" s="185">
        <f>IF(OR(CN7&gt;0,CO7&gt;0),VLOOKUP(A7,'Lista Suspensa'!$A$1:$F$90,6,),0)</f>
        <v>0</v>
      </c>
      <c r="CR7" s="172"/>
      <c r="CS7" s="177"/>
      <c r="CT7" s="177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</row>
    <row r="8" spans="1:112" x14ac:dyDescent="0.25">
      <c r="A8" s="158"/>
      <c r="B8" s="159"/>
      <c r="C8" s="160"/>
      <c r="D8" s="160">
        <f>IF(B8&gt;0,VLOOKUP(A8,'Lista Suspensa'!$A$1:$F$92,3,),0)</f>
        <v>0</v>
      </c>
      <c r="E8" s="160">
        <f>IF(OR(B8&gt;0,C8&gt;0),VLOOKUP(A8,'Lista Suspensa'!$A$1:$F$90,4,),0)</f>
        <v>0</v>
      </c>
      <c r="F8" s="160">
        <f>IF(OR(B8&gt;0,C8&gt;0),VLOOKUP(A8,'Lista Suspensa'!$A$1:$F$90,5,),0)</f>
        <v>0</v>
      </c>
      <c r="G8" s="132">
        <f>IF(OR(B8&gt;0,C8&gt;0),VLOOKUP(A8,'Lista Suspensa'!$A$1:$F$90,6,),0)</f>
        <v>0</v>
      </c>
      <c r="H8" s="159"/>
      <c r="I8" s="167">
        <f t="shared" si="10"/>
        <v>0</v>
      </c>
      <c r="J8" s="160">
        <f>IF(H8&gt;0,VLOOKUP(A8,'Lista Suspensa'!$A$1:$F$92,3,),0)</f>
        <v>0</v>
      </c>
      <c r="K8" s="160">
        <f>IF(OR(H8&gt;0,I8&gt;0),VLOOKUP(A8,'Lista Suspensa'!$A$1:$F$90,4,),0)</f>
        <v>0</v>
      </c>
      <c r="L8" s="160">
        <f>IF(OR(H8&gt;0,I8&gt;0),VLOOKUP(A8,'Lista Suspensa'!$A$1:$F$90,5,),0)</f>
        <v>0</v>
      </c>
      <c r="M8" s="132">
        <f>IF(OR(H8&gt;0,I8&gt;0),VLOOKUP(A8,'Lista Suspensa'!$A$1:$F$90,6,),0)</f>
        <v>0</v>
      </c>
      <c r="N8" s="159"/>
      <c r="O8" s="167">
        <f t="shared" si="0"/>
        <v>0</v>
      </c>
      <c r="P8" s="160">
        <f>IF(N8&gt;0,VLOOKUP(A8,'Lista Suspensa'!$A$1:$F$92,3,),0)</f>
        <v>0</v>
      </c>
      <c r="Q8" s="160">
        <f>IF(OR(N8&gt;0,O8&gt;0),VLOOKUP(A8,'Lista Suspensa'!$A$1:$F$90,4,),0)</f>
        <v>0</v>
      </c>
      <c r="R8" s="160">
        <f>IF(OR(N8&gt;0,O8&gt;0),VLOOKUP(A8,'Lista Suspensa'!$A$1:$F$90,5,),0)</f>
        <v>0</v>
      </c>
      <c r="S8" s="132">
        <f>IF(OR(N8&gt;0,O8&gt;0),VLOOKUP(A8,'Lista Suspensa'!$A$1:$F$90,6,),0)</f>
        <v>0</v>
      </c>
      <c r="T8" s="159"/>
      <c r="U8" s="167">
        <f t="shared" ref="U8:U34" si="14">T8*(V8/100)</f>
        <v>0</v>
      </c>
      <c r="V8" s="160">
        <f>IF(T8&gt;0,VLOOKUP(A8,'Lista Suspensa'!$A$1:$F$92,3,),0)</f>
        <v>0</v>
      </c>
      <c r="W8" s="160">
        <f>IF(OR(T8&gt;0,U8&gt;0),VLOOKUP(A8,'Lista Suspensa'!$A$1:$F$90,4,),0)</f>
        <v>0</v>
      </c>
      <c r="X8" s="160">
        <f>IF(OR(T8&gt;0,U8&gt;0),VLOOKUP(A8,'Lista Suspensa'!$A$1:$F$90,5,),0)</f>
        <v>0</v>
      </c>
      <c r="Y8" s="132">
        <f>IF(OR(T8&gt;0,U8&gt;0),VLOOKUP(A8,'Lista Suspensa'!$A$1:$F$90,6,),0)</f>
        <v>0</v>
      </c>
      <c r="Z8" s="159"/>
      <c r="AA8" s="167">
        <f t="shared" si="1"/>
        <v>0</v>
      </c>
      <c r="AB8" s="160">
        <f>IF(Z8&gt;0,VLOOKUP(A8,'Lista Suspensa'!$A$1:$F$92,3,),0)</f>
        <v>0</v>
      </c>
      <c r="AC8" s="160">
        <f>IF(OR(Z8&gt;0,AA8&gt;0),VLOOKUP(A8,'Lista Suspensa'!$A$1:$F$90,4,),0)</f>
        <v>0</v>
      </c>
      <c r="AD8" s="160">
        <f>IF(OR(Z8&gt;0,AA8&gt;0),VLOOKUP(A8,'Lista Suspensa'!$A$1:$F$90,5,),0)</f>
        <v>0</v>
      </c>
      <c r="AE8" s="132">
        <f>IF(OR(Z8&gt;0,AA8&gt;0),VLOOKUP(A8,'Lista Suspensa'!$A$1:$F$90,6,),0)</f>
        <v>0</v>
      </c>
      <c r="AF8" s="159"/>
      <c r="AG8" s="167">
        <f t="shared" si="11"/>
        <v>0</v>
      </c>
      <c r="AH8" s="160">
        <f>IF(AF8&gt;0,VLOOKUP(A8,'Lista Suspensa'!$A$1:$F$92,3,),0)</f>
        <v>0</v>
      </c>
      <c r="AI8" s="160">
        <f>IF(OR(AF8&gt;0,AG8&gt;0),VLOOKUP(A8,'Lista Suspensa'!$A$1:$F$90,4,),0)</f>
        <v>0</v>
      </c>
      <c r="AJ8" s="160">
        <f>IF(OR(AF8&gt;0,AG8&gt;0),VLOOKUP(A8,'Lista Suspensa'!$A$1:$F$90,5,),0)</f>
        <v>0</v>
      </c>
      <c r="AK8" s="132">
        <f>IF(OR(AF8&gt;0,AG8&gt;0),VLOOKUP(A8,'Lista Suspensa'!$A$1:$F$90,6,),0)</f>
        <v>0</v>
      </c>
      <c r="AL8" s="159"/>
      <c r="AM8" s="167">
        <f t="shared" si="2"/>
        <v>0</v>
      </c>
      <c r="AN8" s="160">
        <f>IF(AL8&gt;0,VLOOKUP(A8,'Lista Suspensa'!$A$1:$F$92,3,),0)</f>
        <v>0</v>
      </c>
      <c r="AO8" s="160">
        <f>IF(OR(AL8&gt;0,AM8&gt;0),VLOOKUP(A8,'Lista Suspensa'!$A$1:$F$90,4,),0)</f>
        <v>0</v>
      </c>
      <c r="AP8" s="160">
        <f>IF(OR(AL8&gt;0,AM8&gt;0),VLOOKUP(A8,'Lista Suspensa'!$A$1:$F$90,5,),0)</f>
        <v>0</v>
      </c>
      <c r="AQ8" s="132">
        <f>IF(OR(AL8&gt;0,AM8&gt;0),VLOOKUP(A8,'Lista Suspensa'!$A$1:$F$90,6,),0)</f>
        <v>0</v>
      </c>
      <c r="AR8" s="159"/>
      <c r="AS8" s="167">
        <f t="shared" si="12"/>
        <v>0</v>
      </c>
      <c r="AT8" s="160">
        <f>IF(AR8&gt;0,VLOOKUP(A8,'Lista Suspensa'!$A$1:$F$92,3,),0)</f>
        <v>0</v>
      </c>
      <c r="AU8" s="160">
        <f>IF(OR(AR8&gt;0,AS8&gt;0),VLOOKUP(A8,'Lista Suspensa'!$A$1:$F$90,4,),0)</f>
        <v>0</v>
      </c>
      <c r="AV8" s="160">
        <f>IF(OR(AR8&gt;0,AS8&gt;0),VLOOKUP(A8,'Lista Suspensa'!$A$1:$F$90,5,),0)</f>
        <v>0</v>
      </c>
      <c r="AW8" s="131">
        <f>IF(OR(AR8&gt;0,AS8&gt;0),VLOOKUP(A8,'Lista Suspensa'!$A$1:$F$90,6,),0)</f>
        <v>0</v>
      </c>
      <c r="AX8" s="159"/>
      <c r="AY8" s="167">
        <f t="shared" si="3"/>
        <v>0</v>
      </c>
      <c r="AZ8" s="160">
        <f>IF(AX8&gt;0,VLOOKUP(A8,'Lista Suspensa'!$A$1:$F$92,3,),0)</f>
        <v>0</v>
      </c>
      <c r="BA8" s="160">
        <f>IF(OR(AX8&gt;0,AY8&gt;0),VLOOKUP(A8,'Lista Suspensa'!$A$1:$F$90,4,),0)</f>
        <v>0</v>
      </c>
      <c r="BB8" s="160">
        <f>IF(OR(AX8&gt;0,AY8&gt;0),VLOOKUP(A8,'Lista Suspensa'!$A$1:$F$90,5,),0)</f>
        <v>0</v>
      </c>
      <c r="BC8" s="131">
        <f>IF(OR(AX8&gt;0,AY8&gt;0),VLOOKUP(A8,'Lista Suspensa'!$A$1:$F$90,6,),0)</f>
        <v>0</v>
      </c>
      <c r="BD8" s="159"/>
      <c r="BE8" s="167">
        <f t="shared" si="4"/>
        <v>0</v>
      </c>
      <c r="BF8" s="160">
        <f>IF(BD8&gt;0,VLOOKUP(A8,'Lista Suspensa'!$A$1:$F$92,3,),0)</f>
        <v>0</v>
      </c>
      <c r="BG8" s="160">
        <f>IF(OR(BD8&gt;0,BE8&gt;0),VLOOKUP(A8,'Lista Suspensa'!$A$1:$F$90,4,),0)</f>
        <v>0</v>
      </c>
      <c r="BH8" s="160">
        <f>IF(OR(BD8&gt;0,BE8&gt;0),VLOOKUP(A8,'Lista Suspensa'!$A$1:$F$90,5,),0)</f>
        <v>0</v>
      </c>
      <c r="BI8" s="131">
        <f>IF(OR(BD8&gt;0,BE8&gt;0),VLOOKUP(A8,'Lista Suspensa'!$A$1:$F$90,6,),0)</f>
        <v>0</v>
      </c>
      <c r="BJ8" s="159"/>
      <c r="BK8" s="167">
        <f t="shared" si="5"/>
        <v>0</v>
      </c>
      <c r="BL8" s="160">
        <f>IF(BJ8&gt;0,VLOOKUP(A8,'Lista Suspensa'!$A$1:$F$92,3,),0)</f>
        <v>0</v>
      </c>
      <c r="BM8" s="160">
        <f>IF(OR(BJ8&gt;0,BK8&gt;0),VLOOKUP(A8,'Lista Suspensa'!$A$1:$F$90,4,),0)</f>
        <v>0</v>
      </c>
      <c r="BN8" s="160">
        <f>IF(OR(BJ8&gt;0,BK8&gt;0),VLOOKUP(A8,'Lista Suspensa'!$A$1:$F$90,5,),0)</f>
        <v>0</v>
      </c>
      <c r="BO8" s="131">
        <f>IF(OR(BJ8&gt;0,BK8&gt;0),VLOOKUP(A8,'Lista Suspensa'!$A$1:$F$90,6,),0)</f>
        <v>0</v>
      </c>
      <c r="BP8" s="159"/>
      <c r="BQ8" s="167">
        <f t="shared" si="6"/>
        <v>0</v>
      </c>
      <c r="BR8" s="160">
        <f>IF(BP8&gt;0,VLOOKUP(A8,'Lista Suspensa'!$A$1:$F$92,3,),0)</f>
        <v>0</v>
      </c>
      <c r="BS8" s="160">
        <f>IF(OR(BP8&gt;0,BQ8&gt;0),VLOOKUP(A8,'Lista Suspensa'!$A$1:$F$90,4,),0)</f>
        <v>0</v>
      </c>
      <c r="BT8" s="160">
        <f>IF(OR(BP8&gt;0,BQ8&gt;0),VLOOKUP(A8,'Lista Suspensa'!$A$1:$F$90,5,),0)</f>
        <v>0</v>
      </c>
      <c r="BU8" s="131">
        <f>IF(OR(BP8&gt;0,BQ8&gt;0),VLOOKUP(A8,'Lista Suspensa'!$A$1:$F$90,6,),0)</f>
        <v>0</v>
      </c>
      <c r="BV8" s="159"/>
      <c r="BW8" s="167">
        <f t="shared" si="7"/>
        <v>0</v>
      </c>
      <c r="BX8" s="160">
        <f>IF(BV8&gt;0,VLOOKUP(A8,'Lista Suspensa'!$A$1:$F$92,3,),0)</f>
        <v>0</v>
      </c>
      <c r="BY8" s="160">
        <f>IF(OR(BV8&gt;0,BW8&gt;0),VLOOKUP(A8,'Lista Suspensa'!$A$1:$F$90,4,),0)</f>
        <v>0</v>
      </c>
      <c r="BZ8" s="160">
        <f>IF(OR(BV8&gt;0,BW8&gt;0),VLOOKUP(A8,'Lista Suspensa'!$A$1:$F$90,5,),0)</f>
        <v>0</v>
      </c>
      <c r="CA8" s="131">
        <f>IF(OR(BV8&gt;0,BW8&gt;0),VLOOKUP(A8,'Lista Suspensa'!$A$1:$F$90,6,),0)</f>
        <v>0</v>
      </c>
      <c r="CB8" s="159"/>
      <c r="CC8" s="167">
        <f t="shared" si="8"/>
        <v>0</v>
      </c>
      <c r="CD8" s="160">
        <f>IF(CB8&gt;0,VLOOKUP(A8,'Lista Suspensa'!$A$1:$F$92,3,),0)</f>
        <v>0</v>
      </c>
      <c r="CE8" s="160">
        <f>IF(OR(CB8&gt;0,CC8&gt;0),VLOOKUP(A8,'Lista Suspensa'!$A$1:$F$90,4,),0)</f>
        <v>0</v>
      </c>
      <c r="CF8" s="160">
        <f>IF(OR(CB8&gt;0,CC8&gt;0),VLOOKUP(A8,'Lista Suspensa'!$A$1:$F$90,5,),0)</f>
        <v>0</v>
      </c>
      <c r="CG8" s="131">
        <f>IF(OR(CB8&gt;0,CC8&gt;0),VLOOKUP(A8,'Lista Suspensa'!$A$1:$F$90,6,),0)</f>
        <v>0</v>
      </c>
      <c r="CH8" s="159"/>
      <c r="CI8" s="167">
        <f t="shared" si="9"/>
        <v>0</v>
      </c>
      <c r="CJ8" s="160">
        <f>IF(CH8&gt;0,VLOOKUP(A8,'Lista Suspensa'!$A$1:$F$92,3,),0)</f>
        <v>0</v>
      </c>
      <c r="CK8" s="160">
        <f>IF(OR(CH8&gt;0,CI8&gt;0),VLOOKUP(A8,'Lista Suspensa'!$A$1:$F$90,4,),0)</f>
        <v>0</v>
      </c>
      <c r="CL8" s="160">
        <f>IF(OR(CH8&gt;0,CI8&gt;0),VLOOKUP(A8,'Lista Suspensa'!$A$1:$F$90,5,),0)</f>
        <v>0</v>
      </c>
      <c r="CM8" s="181">
        <f>IF(OR(CH8&gt;0,CI8&gt;0),VLOOKUP(A8,'Lista Suspensa'!$A$1:$F$90,6,),0)</f>
        <v>0</v>
      </c>
      <c r="CN8" s="186"/>
      <c r="CO8" s="104">
        <f t="shared" si="13"/>
        <v>0</v>
      </c>
      <c r="CP8" s="268">
        <f>IF(CN8&gt;0,VLOOKUP(A8,'Lista Suspensa'!$A$1:$F$92,3,),0)</f>
        <v>0</v>
      </c>
      <c r="CQ8" s="187">
        <f>IF(OR(CN8&gt;0,CO8&gt;0),VLOOKUP(A8,'Lista Suspensa'!$A$1:$F$90,6,),0)</f>
        <v>0</v>
      </c>
      <c r="CR8" s="172"/>
      <c r="CS8" s="177"/>
      <c r="CT8" s="177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</row>
    <row r="9" spans="1:112" x14ac:dyDescent="0.25">
      <c r="A9" s="155"/>
      <c r="B9" s="156"/>
      <c r="C9" s="157">
        <f t="shared" ref="C9:C34" si="15">(B9*(D9/100))</f>
        <v>0</v>
      </c>
      <c r="D9" s="157">
        <f>IF(B9&gt;0,VLOOKUP(A9,'Lista Suspensa'!$A$1:$F$92,3,),0)</f>
        <v>0</v>
      </c>
      <c r="E9" s="157">
        <f>IF(OR(B9&gt;0,C9&gt;0),VLOOKUP(A9,'Lista Suspensa'!$A$1:$F$90,4,),0)</f>
        <v>0</v>
      </c>
      <c r="F9" s="157">
        <f>IF(OR(B9&gt;0,C9&gt;0),VLOOKUP(A9,'Lista Suspensa'!$A$1:$F$90,5,),0)</f>
        <v>0</v>
      </c>
      <c r="G9" s="103">
        <f>IF(OR(B9&gt;0,C9&gt;0),VLOOKUP(A9,'Lista Suspensa'!$A$1:$F$90,6,),0)</f>
        <v>0</v>
      </c>
      <c r="H9" s="156"/>
      <c r="I9" s="157">
        <f t="shared" si="10"/>
        <v>0</v>
      </c>
      <c r="J9" s="157">
        <f>IF(H9&gt;0,VLOOKUP(A9,'Lista Suspensa'!$A$1:$F$92,3,),0)</f>
        <v>0</v>
      </c>
      <c r="K9" s="157">
        <f>IF(OR(H9&gt;0,I9&gt;0),VLOOKUP(A9,'Lista Suspensa'!$A$1:$F$90,4,),0)</f>
        <v>0</v>
      </c>
      <c r="L9" s="157">
        <f>IF(OR(H9&gt;0,I9&gt;0),VLOOKUP(A9,'Lista Suspensa'!$A$1:$F$90,5,),0)</f>
        <v>0</v>
      </c>
      <c r="M9" s="103">
        <f>IF(OR(H9&gt;0,I9&gt;0),VLOOKUP(A9,'Lista Suspensa'!$A$1:$F$90,6,),0)</f>
        <v>0</v>
      </c>
      <c r="N9" s="156"/>
      <c r="O9" s="157">
        <f t="shared" si="0"/>
        <v>0</v>
      </c>
      <c r="P9" s="157">
        <f>IF(N9&gt;0,VLOOKUP(A9,'Lista Suspensa'!$A$1:$F$92,3,),0)</f>
        <v>0</v>
      </c>
      <c r="Q9" s="157">
        <f>IF(OR(N9&gt;0,O9&gt;0),VLOOKUP(A9,'Lista Suspensa'!$A$1:$F$90,4,),0)</f>
        <v>0</v>
      </c>
      <c r="R9" s="157">
        <f>IF(OR(N9&gt;0,O9&gt;0),VLOOKUP(A9,'Lista Suspensa'!$A$1:$F$90,5,),0)</f>
        <v>0</v>
      </c>
      <c r="S9" s="103">
        <f>IF(OR(N9&gt;0,O9&gt;0),VLOOKUP(A9,'Lista Suspensa'!$A$1:$F$90,6,),0)</f>
        <v>0</v>
      </c>
      <c r="T9" s="156"/>
      <c r="U9" s="157">
        <f t="shared" si="14"/>
        <v>0</v>
      </c>
      <c r="V9" s="157">
        <f>IF(T9&gt;0,VLOOKUP(A9,'Lista Suspensa'!$A$1:$F$92,3,),0)</f>
        <v>0</v>
      </c>
      <c r="W9" s="157">
        <f>IF(OR(T9&gt;0,U9&gt;0),VLOOKUP(A9,'Lista Suspensa'!$A$1:$F$90,4,),0)</f>
        <v>0</v>
      </c>
      <c r="X9" s="157">
        <f>IF(OR(T9&gt;0,U9&gt;0),VLOOKUP(A9,'Lista Suspensa'!$A$1:$F$90,5,),0)</f>
        <v>0</v>
      </c>
      <c r="Y9" s="103">
        <f>IF(OR(T9&gt;0,U9&gt;0),VLOOKUP(A9,'Lista Suspensa'!$A$1:$F$90,6,),0)</f>
        <v>0</v>
      </c>
      <c r="Z9" s="156"/>
      <c r="AA9" s="157">
        <f t="shared" si="1"/>
        <v>0</v>
      </c>
      <c r="AB9" s="157">
        <f>IF(Z9&gt;0,VLOOKUP(A9,'Lista Suspensa'!$A$1:$F$92,3,),0)</f>
        <v>0</v>
      </c>
      <c r="AC9" s="157">
        <f>IF(OR(Z9&gt;0,AA9&gt;0),VLOOKUP(A9,'Lista Suspensa'!$A$1:$F$90,4,),0)</f>
        <v>0</v>
      </c>
      <c r="AD9" s="157">
        <f>IF(OR(Z9&gt;0,AA9&gt;0),VLOOKUP(A9,'Lista Suspensa'!$A$1:$F$90,5,),0)</f>
        <v>0</v>
      </c>
      <c r="AE9" s="103">
        <f>IF(OR(Z9&gt;0,AA9&gt;0),VLOOKUP(A9,'Lista Suspensa'!$A$1:$F$90,6,),0)</f>
        <v>0</v>
      </c>
      <c r="AF9" s="156"/>
      <c r="AG9" s="157">
        <f t="shared" si="11"/>
        <v>0</v>
      </c>
      <c r="AH9" s="157">
        <f>IF(AF9&gt;0,VLOOKUP(A9,'Lista Suspensa'!$A$1:$F$92,3,),0)</f>
        <v>0</v>
      </c>
      <c r="AI9" s="157">
        <f>IF(OR(AF9&gt;0,AG9&gt;0),VLOOKUP(A9,'Lista Suspensa'!$A$1:$F$90,4,),0)</f>
        <v>0</v>
      </c>
      <c r="AJ9" s="157">
        <f>IF(OR(AF9&gt;0,AG9&gt;0),VLOOKUP(A9,'Lista Suspensa'!$A$1:$F$90,5,),0)</f>
        <v>0</v>
      </c>
      <c r="AK9" s="103">
        <f>IF(OR(AF9&gt;0,AG9&gt;0),VLOOKUP(A9,'Lista Suspensa'!$A$1:$F$90,6,),0)</f>
        <v>0</v>
      </c>
      <c r="AL9" s="156"/>
      <c r="AM9" s="157">
        <f t="shared" si="2"/>
        <v>0</v>
      </c>
      <c r="AN9" s="157">
        <f>IF(AL9&gt;0,VLOOKUP(A9,'Lista Suspensa'!$A$1:$F$92,3,),0)</f>
        <v>0</v>
      </c>
      <c r="AO9" s="157">
        <f>IF(OR(AL9&gt;0,AM9&gt;0),VLOOKUP(A9,'Lista Suspensa'!$A$1:$F$90,4,),0)</f>
        <v>0</v>
      </c>
      <c r="AP9" s="157">
        <f>IF(OR(AL9&gt;0,AM9&gt;0),VLOOKUP(A9,'Lista Suspensa'!$A$1:$F$90,5,),0)</f>
        <v>0</v>
      </c>
      <c r="AQ9" s="103">
        <f>IF(OR(AL9&gt;0,AM9&gt;0),VLOOKUP(A9,'Lista Suspensa'!$A$1:$F$90,6,),0)</f>
        <v>0</v>
      </c>
      <c r="AR9" s="156"/>
      <c r="AS9" s="157">
        <f t="shared" si="12"/>
        <v>0</v>
      </c>
      <c r="AT9" s="157">
        <f>IF(AR9&gt;0,VLOOKUP(A9,'Lista Suspensa'!$A$1:$F$92,3,),0)</f>
        <v>0</v>
      </c>
      <c r="AU9" s="157">
        <f>IF(OR(AR9&gt;0,AS9&gt;0),VLOOKUP(A9,'Lista Suspensa'!$A$1:$F$90,4,),0)</f>
        <v>0</v>
      </c>
      <c r="AV9" s="157">
        <f>IF(OR(AR9&gt;0,AS9&gt;0),VLOOKUP(A9,'Lista Suspensa'!$A$1:$F$90,5,),0)</f>
        <v>0</v>
      </c>
      <c r="AW9" s="37">
        <f>IF(OR(AR9&gt;0,AS9&gt;0),VLOOKUP(A9,'Lista Suspensa'!$A$1:$F$90,6,),0)</f>
        <v>0</v>
      </c>
      <c r="AX9" s="156"/>
      <c r="AY9" s="157">
        <f t="shared" si="3"/>
        <v>0</v>
      </c>
      <c r="AZ9" s="157">
        <f>IF(AX9&gt;0,VLOOKUP(A9,'Lista Suspensa'!$A$1:$F$92,3,),0)</f>
        <v>0</v>
      </c>
      <c r="BA9" s="157">
        <f>IF(OR(AX9&gt;0,AY9&gt;0),VLOOKUP(A9,'Lista Suspensa'!$A$1:$F$90,4,),0)</f>
        <v>0</v>
      </c>
      <c r="BB9" s="157">
        <f>IF(OR(AX9&gt;0,AY9&gt;0),VLOOKUP(A9,'Lista Suspensa'!$A$1:$F$90,5,),0)</f>
        <v>0</v>
      </c>
      <c r="BC9" s="37">
        <f>IF(OR(AX9&gt;0,AY9&gt;0),VLOOKUP(A9,'Lista Suspensa'!$A$1:$F$90,6,),0)</f>
        <v>0</v>
      </c>
      <c r="BD9" s="156"/>
      <c r="BE9" s="157">
        <f t="shared" si="4"/>
        <v>0</v>
      </c>
      <c r="BF9" s="157">
        <f>IF(BD9&gt;0,VLOOKUP(A9,'Lista Suspensa'!$A$1:$F$92,3,),0)</f>
        <v>0</v>
      </c>
      <c r="BG9" s="157">
        <f>IF(OR(BD9&gt;0,BE9&gt;0),VLOOKUP(A9,'Lista Suspensa'!$A$1:$F$90,4,),0)</f>
        <v>0</v>
      </c>
      <c r="BH9" s="157">
        <f>IF(OR(BD9&gt;0,BE9&gt;0),VLOOKUP(A9,'Lista Suspensa'!$A$1:$F$90,5,),0)</f>
        <v>0</v>
      </c>
      <c r="BI9" s="37">
        <f>IF(OR(BD9&gt;0,BE9&gt;0),VLOOKUP(A9,'Lista Suspensa'!$A$1:$F$90,6,),0)</f>
        <v>0</v>
      </c>
      <c r="BJ9" s="156"/>
      <c r="BK9" s="157">
        <f t="shared" si="5"/>
        <v>0</v>
      </c>
      <c r="BL9" s="157">
        <f>IF(BJ9&gt;0,VLOOKUP(A9,'Lista Suspensa'!$A$1:$F$92,3,),0)</f>
        <v>0</v>
      </c>
      <c r="BM9" s="157">
        <f>IF(OR(BJ9&gt;0,BK9&gt;0),VLOOKUP(A9,'Lista Suspensa'!$A$1:$F$90,4,),0)</f>
        <v>0</v>
      </c>
      <c r="BN9" s="157">
        <f>IF(OR(BJ9&gt;0,BK9&gt;0),VLOOKUP(A9,'Lista Suspensa'!$A$1:$F$90,5,),0)</f>
        <v>0</v>
      </c>
      <c r="BO9" s="37">
        <f>IF(OR(BJ9&gt;0,BK9&gt;0),VLOOKUP(A9,'Lista Suspensa'!$A$1:$F$90,6,),0)</f>
        <v>0</v>
      </c>
      <c r="BP9" s="156"/>
      <c r="BQ9" s="157">
        <f t="shared" si="6"/>
        <v>0</v>
      </c>
      <c r="BR9" s="157">
        <f>IF(BP9&gt;0,VLOOKUP(A9,'Lista Suspensa'!$A$1:$F$92,3,),0)</f>
        <v>0</v>
      </c>
      <c r="BS9" s="157">
        <f>IF(OR(BP9&gt;0,BQ9&gt;0),VLOOKUP(A9,'Lista Suspensa'!$A$1:$F$90,4,),0)</f>
        <v>0</v>
      </c>
      <c r="BT9" s="157">
        <f>IF(OR(BP9&gt;0,BQ9&gt;0),VLOOKUP(A9,'Lista Suspensa'!$A$1:$F$90,5,),0)</f>
        <v>0</v>
      </c>
      <c r="BU9" s="37">
        <f>IF(OR(BP9&gt;0,BQ9&gt;0),VLOOKUP(A9,'Lista Suspensa'!$A$1:$F$90,6,),0)</f>
        <v>0</v>
      </c>
      <c r="BV9" s="156"/>
      <c r="BW9" s="157">
        <f t="shared" si="7"/>
        <v>0</v>
      </c>
      <c r="BX9" s="157">
        <f>IF(BV9&gt;0,VLOOKUP(A9,'Lista Suspensa'!$A$1:$F$92,3,),0)</f>
        <v>0</v>
      </c>
      <c r="BY9" s="157">
        <f>IF(OR(BV9&gt;0,BW9&gt;0),VLOOKUP(A9,'Lista Suspensa'!$A$1:$F$90,4,),0)</f>
        <v>0</v>
      </c>
      <c r="BZ9" s="157">
        <f>IF(OR(BV9&gt;0,BW9&gt;0),VLOOKUP(A9,'Lista Suspensa'!$A$1:$F$90,5,),0)</f>
        <v>0</v>
      </c>
      <c r="CA9" s="37">
        <f>IF(OR(BV9&gt;0,BW9&gt;0),VLOOKUP(A9,'Lista Suspensa'!$A$1:$F$90,6,),0)</f>
        <v>0</v>
      </c>
      <c r="CB9" s="156"/>
      <c r="CC9" s="157">
        <f t="shared" si="8"/>
        <v>0</v>
      </c>
      <c r="CD9" s="157">
        <f>IF(CB9&gt;0,VLOOKUP(A9,'Lista Suspensa'!$A$1:$F$92,3,),0)</f>
        <v>0</v>
      </c>
      <c r="CE9" s="157">
        <f>IF(OR(CB9&gt;0,CC9&gt;0),VLOOKUP(A9,'Lista Suspensa'!$A$1:$F$90,4,),0)</f>
        <v>0</v>
      </c>
      <c r="CF9" s="157">
        <f>IF(OR(CB9&gt;0,CC9&gt;0),VLOOKUP(A9,'Lista Suspensa'!$A$1:$F$90,5,),0)</f>
        <v>0</v>
      </c>
      <c r="CG9" s="37">
        <f>IF(OR(CB9&gt;0,CC9&gt;0),VLOOKUP(A9,'Lista Suspensa'!$A$1:$F$90,6,),0)</f>
        <v>0</v>
      </c>
      <c r="CH9" s="156"/>
      <c r="CI9" s="157">
        <f t="shared" si="9"/>
        <v>0</v>
      </c>
      <c r="CJ9" s="157">
        <f>IF(CH9&gt;0,VLOOKUP(A9,'Lista Suspensa'!$A$1:$F$92,3,),0)</f>
        <v>0</v>
      </c>
      <c r="CK9" s="157">
        <f>IF(OR(CH9&gt;0,CI9&gt;0),VLOOKUP(A9,'Lista Suspensa'!$A$1:$F$90,4,),0)</f>
        <v>0</v>
      </c>
      <c r="CL9" s="157">
        <f>IF(OR(CH9&gt;0,CI9&gt;0),VLOOKUP(A9,'Lista Suspensa'!$A$1:$F$90,5,),0)</f>
        <v>0</v>
      </c>
      <c r="CM9" s="180">
        <f>IF(OR(CH9&gt;0,CI9&gt;0),VLOOKUP(A9,'Lista Suspensa'!$A$1:$F$90,6,),0)</f>
        <v>0</v>
      </c>
      <c r="CN9" s="184"/>
      <c r="CO9" s="104">
        <f t="shared" si="13"/>
        <v>0</v>
      </c>
      <c r="CP9" s="268">
        <f>IF(CN9&gt;0,VLOOKUP(A9,'Lista Suspensa'!$A$1:$F$92,3,),0)</f>
        <v>0</v>
      </c>
      <c r="CQ9" s="185">
        <f>IF(OR(CN9&gt;0,CO9&gt;0),VLOOKUP(A9,'Lista Suspensa'!$A$1:$F$90,6,),0)</f>
        <v>0</v>
      </c>
      <c r="CR9" s="172"/>
      <c r="CS9" s="177"/>
      <c r="CT9" s="177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</row>
    <row r="10" spans="1:112" x14ac:dyDescent="0.25">
      <c r="A10" s="158"/>
      <c r="B10" s="159"/>
      <c r="C10" s="160">
        <f t="shared" si="15"/>
        <v>0</v>
      </c>
      <c r="D10" s="160">
        <f>IF(B10&gt;0,VLOOKUP(A10,'Lista Suspensa'!$A$1:$F$92,3,),0)</f>
        <v>0</v>
      </c>
      <c r="E10" s="160">
        <f>IF(OR(B10&gt;0,C10&gt;0),VLOOKUP(A10,'Lista Suspensa'!$A$1:$F$90,4,),0)</f>
        <v>0</v>
      </c>
      <c r="F10" s="160">
        <f>IF(OR(B10&gt;0,C10&gt;0),VLOOKUP(A10,'Lista Suspensa'!$A$1:$F$90,5,),0)</f>
        <v>0</v>
      </c>
      <c r="G10" s="132">
        <f>IF(OR(B10&gt;0,C10&gt;0),VLOOKUP(A10,'Lista Suspensa'!$A$1:$F$90,6,),0)</f>
        <v>0</v>
      </c>
      <c r="H10" s="159"/>
      <c r="I10" s="167">
        <f t="shared" si="10"/>
        <v>0</v>
      </c>
      <c r="J10" s="160">
        <f>IF(H10&gt;0,VLOOKUP(A10,'Lista Suspensa'!$A$1:$F$92,3,),0)</f>
        <v>0</v>
      </c>
      <c r="K10" s="160">
        <f>IF(OR(H10&gt;0,I10&gt;0),VLOOKUP(A10,'Lista Suspensa'!$A$1:$F$90,4,),0)</f>
        <v>0</v>
      </c>
      <c r="L10" s="160">
        <f>IF(OR(H10&gt;0,I10&gt;0),VLOOKUP(A10,'Lista Suspensa'!$A$1:$F$90,5,),0)</f>
        <v>0</v>
      </c>
      <c r="M10" s="132">
        <f>IF(OR(H10&gt;0,I10&gt;0),VLOOKUP(A10,'Lista Suspensa'!$A$1:$F$90,6,),0)</f>
        <v>0</v>
      </c>
      <c r="N10" s="159"/>
      <c r="O10" s="167">
        <f t="shared" si="0"/>
        <v>0</v>
      </c>
      <c r="P10" s="160">
        <f>IF(N10&gt;0,VLOOKUP(A10,'Lista Suspensa'!$A$1:$F$92,3,),0)</f>
        <v>0</v>
      </c>
      <c r="Q10" s="160">
        <f>IF(OR(N10&gt;0,O10&gt;0),VLOOKUP(A10,'Lista Suspensa'!$A$1:$F$90,4,),0)</f>
        <v>0</v>
      </c>
      <c r="R10" s="160">
        <f>IF(OR(N10&gt;0,O10&gt;0),VLOOKUP(A10,'Lista Suspensa'!$A$1:$F$90,5,),0)</f>
        <v>0</v>
      </c>
      <c r="S10" s="132">
        <f>IF(OR(N10&gt;0,O10&gt;0),VLOOKUP(A10,'Lista Suspensa'!$A$1:$F$90,6,),0)</f>
        <v>0</v>
      </c>
      <c r="T10" s="159"/>
      <c r="U10" s="167">
        <f t="shared" si="14"/>
        <v>0</v>
      </c>
      <c r="V10" s="160">
        <f>IF(T10&gt;0,VLOOKUP(A10,'Lista Suspensa'!$A$1:$F$92,3,),0)</f>
        <v>0</v>
      </c>
      <c r="W10" s="160">
        <f>IF(OR(T10&gt;0,U10&gt;0),VLOOKUP(A10,'Lista Suspensa'!$A$1:$F$90,4,),0)</f>
        <v>0</v>
      </c>
      <c r="X10" s="160">
        <f>IF(OR(T10&gt;0,U10&gt;0),VLOOKUP(A10,'Lista Suspensa'!$A$1:$F$90,5,),0)</f>
        <v>0</v>
      </c>
      <c r="Y10" s="132">
        <f>IF(OR(T10&gt;0,U10&gt;0),VLOOKUP(A10,'Lista Suspensa'!$A$1:$F$90,6,),0)</f>
        <v>0</v>
      </c>
      <c r="Z10" s="159"/>
      <c r="AA10" s="167">
        <f t="shared" si="1"/>
        <v>0</v>
      </c>
      <c r="AB10" s="160">
        <f>IF(Z10&gt;0,VLOOKUP(A10,'Lista Suspensa'!$A$1:$F$92,3,),0)</f>
        <v>0</v>
      </c>
      <c r="AC10" s="160">
        <f>IF(OR(Z10&gt;0,AA10&gt;0),VLOOKUP(A10,'Lista Suspensa'!$A$1:$F$90,4,),0)</f>
        <v>0</v>
      </c>
      <c r="AD10" s="160">
        <f>IF(OR(Z10&gt;0,AA10&gt;0),VLOOKUP(A10,'Lista Suspensa'!$A$1:$F$90,5,),0)</f>
        <v>0</v>
      </c>
      <c r="AE10" s="132">
        <f>IF(OR(Z10&gt;0,AA10&gt;0),VLOOKUP(A10,'Lista Suspensa'!$A$1:$F$90,6,),0)</f>
        <v>0</v>
      </c>
      <c r="AF10" s="159"/>
      <c r="AG10" s="167">
        <f t="shared" si="11"/>
        <v>0</v>
      </c>
      <c r="AH10" s="160">
        <f>IF(AF10&gt;0,VLOOKUP(A10,'Lista Suspensa'!$A$1:$F$92,3,),0)</f>
        <v>0</v>
      </c>
      <c r="AI10" s="160">
        <f>IF(OR(AF10&gt;0,AG10&gt;0),VLOOKUP(A10,'Lista Suspensa'!$A$1:$F$90,4,),0)</f>
        <v>0</v>
      </c>
      <c r="AJ10" s="160">
        <f>IF(OR(AF10&gt;0,AG10&gt;0),VLOOKUP(A10,'Lista Suspensa'!$A$1:$F$90,5,),0)</f>
        <v>0</v>
      </c>
      <c r="AK10" s="132">
        <f>IF(OR(AF10&gt;0,AG10&gt;0),VLOOKUP(A10,'Lista Suspensa'!$A$1:$F$90,6,),0)</f>
        <v>0</v>
      </c>
      <c r="AL10" s="159"/>
      <c r="AM10" s="167">
        <f t="shared" si="2"/>
        <v>0</v>
      </c>
      <c r="AN10" s="160">
        <f>IF(AL10&gt;0,VLOOKUP(A10,'Lista Suspensa'!$A$1:$F$92,3,),0)</f>
        <v>0</v>
      </c>
      <c r="AO10" s="160">
        <f>IF(OR(AL10&gt;0,AM10&gt;0),VLOOKUP(A10,'Lista Suspensa'!$A$1:$F$90,4,),0)</f>
        <v>0</v>
      </c>
      <c r="AP10" s="160">
        <f>IF(OR(AL10&gt;0,AM10&gt;0),VLOOKUP(A10,'Lista Suspensa'!$A$1:$F$90,5,),0)</f>
        <v>0</v>
      </c>
      <c r="AQ10" s="132">
        <f>IF(OR(AL10&gt;0,AM10&gt;0),VLOOKUP(A10,'Lista Suspensa'!$A$1:$F$90,6,),0)</f>
        <v>0</v>
      </c>
      <c r="AR10" s="159"/>
      <c r="AS10" s="167">
        <f t="shared" si="12"/>
        <v>0</v>
      </c>
      <c r="AT10" s="160">
        <f>IF(AR10&gt;0,VLOOKUP(A10,'Lista Suspensa'!$A$1:$F$92,3,),0)</f>
        <v>0</v>
      </c>
      <c r="AU10" s="160">
        <f>IF(OR(AR10&gt;0,AS10&gt;0),VLOOKUP(A10,'Lista Suspensa'!$A$1:$F$90,4,),0)</f>
        <v>0</v>
      </c>
      <c r="AV10" s="160">
        <f>IF(OR(AR10&gt;0,AS10&gt;0),VLOOKUP(A10,'Lista Suspensa'!$A$1:$F$90,5,),0)</f>
        <v>0</v>
      </c>
      <c r="AW10" s="131">
        <f>IF(OR(AR10&gt;0,AS10&gt;0),VLOOKUP(A10,'Lista Suspensa'!$A$1:$F$90,6,),0)</f>
        <v>0</v>
      </c>
      <c r="AX10" s="159"/>
      <c r="AY10" s="167">
        <f t="shared" si="3"/>
        <v>0</v>
      </c>
      <c r="AZ10" s="160">
        <f>IF(AX10&gt;0,VLOOKUP(A10,'Lista Suspensa'!$A$1:$F$92,3,),0)</f>
        <v>0</v>
      </c>
      <c r="BA10" s="160">
        <f>IF(OR(AX10&gt;0,AY10&gt;0),VLOOKUP(A10,'Lista Suspensa'!$A$1:$F$90,4,),0)</f>
        <v>0</v>
      </c>
      <c r="BB10" s="160">
        <f>IF(OR(AX10&gt;0,AY10&gt;0),VLOOKUP(A10,'Lista Suspensa'!$A$1:$F$90,5,),0)</f>
        <v>0</v>
      </c>
      <c r="BC10" s="131">
        <f>IF(OR(AX10&gt;0,AY10&gt;0),VLOOKUP(A10,'Lista Suspensa'!$A$1:$F$90,6,),0)</f>
        <v>0</v>
      </c>
      <c r="BD10" s="159"/>
      <c r="BE10" s="167">
        <f t="shared" si="4"/>
        <v>0</v>
      </c>
      <c r="BF10" s="160">
        <f>IF(BD10&gt;0,VLOOKUP(A10,'Lista Suspensa'!$A$1:$F$92,3,),0)</f>
        <v>0</v>
      </c>
      <c r="BG10" s="160">
        <f>IF(OR(BD10&gt;0,BE10&gt;0),VLOOKUP(A10,'Lista Suspensa'!$A$1:$F$90,4,),0)</f>
        <v>0</v>
      </c>
      <c r="BH10" s="160">
        <f>IF(OR(BD10&gt;0,BE10&gt;0),VLOOKUP(A10,'Lista Suspensa'!$A$1:$F$90,5,),0)</f>
        <v>0</v>
      </c>
      <c r="BI10" s="131">
        <f>IF(OR(BD10&gt;0,BE10&gt;0),VLOOKUP(A10,'Lista Suspensa'!$A$1:$F$90,6,),0)</f>
        <v>0</v>
      </c>
      <c r="BJ10" s="159"/>
      <c r="BK10" s="167">
        <f t="shared" si="5"/>
        <v>0</v>
      </c>
      <c r="BL10" s="160">
        <f>IF(BJ10&gt;0,VLOOKUP(A10,'Lista Suspensa'!$A$1:$F$92,3,),0)</f>
        <v>0</v>
      </c>
      <c r="BM10" s="160">
        <f>IF(OR(BJ10&gt;0,BK10&gt;0),VLOOKUP(A10,'Lista Suspensa'!$A$1:$F$90,4,),0)</f>
        <v>0</v>
      </c>
      <c r="BN10" s="160">
        <f>IF(OR(BJ10&gt;0,BK10&gt;0),VLOOKUP(A10,'Lista Suspensa'!$A$1:$F$90,5,),0)</f>
        <v>0</v>
      </c>
      <c r="BO10" s="131">
        <f>IF(OR(BJ10&gt;0,BK10&gt;0),VLOOKUP(A10,'Lista Suspensa'!$A$1:$F$90,6,),0)</f>
        <v>0</v>
      </c>
      <c r="BP10" s="159"/>
      <c r="BQ10" s="167">
        <f t="shared" si="6"/>
        <v>0</v>
      </c>
      <c r="BR10" s="160">
        <f>IF(BP10&gt;0,VLOOKUP(A10,'Lista Suspensa'!$A$1:$F$92,3,),0)</f>
        <v>0</v>
      </c>
      <c r="BS10" s="160">
        <f>IF(OR(BP10&gt;0,BQ10&gt;0),VLOOKUP(A10,'Lista Suspensa'!$A$1:$F$90,4,),0)</f>
        <v>0</v>
      </c>
      <c r="BT10" s="160">
        <f>IF(OR(BP10&gt;0,BQ10&gt;0),VLOOKUP(A10,'Lista Suspensa'!$A$1:$F$90,5,),0)</f>
        <v>0</v>
      </c>
      <c r="BU10" s="131">
        <f>IF(OR(BP10&gt;0,BQ10&gt;0),VLOOKUP(A10,'Lista Suspensa'!$A$1:$F$90,6,),0)</f>
        <v>0</v>
      </c>
      <c r="BV10" s="159"/>
      <c r="BW10" s="167">
        <f t="shared" si="7"/>
        <v>0</v>
      </c>
      <c r="BX10" s="160">
        <f>IF(BV10&gt;0,VLOOKUP(A10,'Lista Suspensa'!$A$1:$F$92,3,),0)</f>
        <v>0</v>
      </c>
      <c r="BY10" s="160">
        <f>IF(OR(BV10&gt;0,BW10&gt;0),VLOOKUP(A10,'Lista Suspensa'!$A$1:$F$90,4,),0)</f>
        <v>0</v>
      </c>
      <c r="BZ10" s="160">
        <f>IF(OR(BV10&gt;0,BW10&gt;0),VLOOKUP(A10,'Lista Suspensa'!$A$1:$F$90,5,),0)</f>
        <v>0</v>
      </c>
      <c r="CA10" s="131">
        <f>IF(OR(BV10&gt;0,BW10&gt;0),VLOOKUP(A10,'Lista Suspensa'!$A$1:$F$90,6,),0)</f>
        <v>0</v>
      </c>
      <c r="CB10" s="159"/>
      <c r="CC10" s="167">
        <f t="shared" si="8"/>
        <v>0</v>
      </c>
      <c r="CD10" s="160">
        <f>IF(CB10&gt;0,VLOOKUP(A10,'Lista Suspensa'!$A$1:$F$92,3,),0)</f>
        <v>0</v>
      </c>
      <c r="CE10" s="160">
        <f>IF(OR(CB10&gt;0,CC10&gt;0),VLOOKUP(A10,'Lista Suspensa'!$A$1:$F$90,4,),0)</f>
        <v>0</v>
      </c>
      <c r="CF10" s="160">
        <f>IF(OR(CB10&gt;0,CC10&gt;0),VLOOKUP(A10,'Lista Suspensa'!$A$1:$F$90,5,),0)</f>
        <v>0</v>
      </c>
      <c r="CG10" s="131">
        <f>IF(OR(CB10&gt;0,CC10&gt;0),VLOOKUP(A10,'Lista Suspensa'!$A$1:$F$90,6,),0)</f>
        <v>0</v>
      </c>
      <c r="CH10" s="159"/>
      <c r="CI10" s="167">
        <f t="shared" si="9"/>
        <v>0</v>
      </c>
      <c r="CJ10" s="160">
        <f>IF(CH10&gt;0,VLOOKUP(A10,'Lista Suspensa'!$A$1:$F$92,3,),0)</f>
        <v>0</v>
      </c>
      <c r="CK10" s="160">
        <f>IF(OR(CH10&gt;0,CI10&gt;0),VLOOKUP(A10,'Lista Suspensa'!$A$1:$F$90,4,),0)</f>
        <v>0</v>
      </c>
      <c r="CL10" s="160">
        <f>IF(OR(CH10&gt;0,CI10&gt;0),VLOOKUP(A10,'Lista Suspensa'!$A$1:$F$90,5,),0)</f>
        <v>0</v>
      </c>
      <c r="CM10" s="181">
        <f>IF(OR(CH10&gt;0,CI10&gt;0),VLOOKUP(A10,'Lista Suspensa'!$A$1:$F$90,6,),0)</f>
        <v>0</v>
      </c>
      <c r="CN10" s="188"/>
      <c r="CO10" s="104">
        <f t="shared" si="13"/>
        <v>0</v>
      </c>
      <c r="CP10" s="268">
        <f>IF(CN10&gt;0,VLOOKUP(A10,'Lista Suspensa'!$A$1:$F$92,3,),0)</f>
        <v>0</v>
      </c>
      <c r="CQ10" s="187">
        <f>IF(OR(CN10&gt;0,CO10&gt;0),VLOOKUP(A10,'Lista Suspensa'!$A$1:$F$90,6,),0)</f>
        <v>0</v>
      </c>
      <c r="CR10" s="172"/>
      <c r="CS10" s="177"/>
      <c r="CT10" s="177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</row>
    <row r="11" spans="1:112" x14ac:dyDescent="0.25">
      <c r="A11" s="155"/>
      <c r="B11" s="161"/>
      <c r="C11" s="157">
        <f t="shared" si="15"/>
        <v>0</v>
      </c>
      <c r="D11" s="157">
        <f>IF(B11&gt;0,VLOOKUP(A11,'Lista Suspensa'!$A$1:$F$92,3,),0)</f>
        <v>0</v>
      </c>
      <c r="E11" s="157">
        <f>IF(OR(B11&gt;0,C11&gt;0),VLOOKUP(A11,'Lista Suspensa'!$A$1:$F$90,4,),0)</f>
        <v>0</v>
      </c>
      <c r="F11" s="157">
        <f>IF(OR(B11&gt;0,C11&gt;0),VLOOKUP(A11,'Lista Suspensa'!$A$1:$F$90,5,),0)</f>
        <v>0</v>
      </c>
      <c r="G11" s="103">
        <f>IF(OR(B11&gt;0,C11&gt;0),VLOOKUP(A11,'Lista Suspensa'!$A$1:$F$90,6,),0)</f>
        <v>0</v>
      </c>
      <c r="H11" s="161"/>
      <c r="I11" s="157">
        <f t="shared" si="10"/>
        <v>0</v>
      </c>
      <c r="J11" s="157">
        <f>IF(H11&gt;0,VLOOKUP(A11,'Lista Suspensa'!$A$1:$F$92,3,),0)</f>
        <v>0</v>
      </c>
      <c r="K11" s="157">
        <f>IF(OR(H11&gt;0,I11&gt;0),VLOOKUP(A11,'Lista Suspensa'!$A$1:$F$90,4,),0)</f>
        <v>0</v>
      </c>
      <c r="L11" s="157">
        <f>IF(OR(H11&gt;0,I11&gt;0),VLOOKUP(A11,'Lista Suspensa'!$A$1:$F$90,5,),0)</f>
        <v>0</v>
      </c>
      <c r="M11" s="103">
        <f>IF(OR(H11&gt;0,I11&gt;0),VLOOKUP(A11,'Lista Suspensa'!$A$1:$F$90,6,),0)</f>
        <v>0</v>
      </c>
      <c r="N11" s="168"/>
      <c r="O11" s="157">
        <f t="shared" si="0"/>
        <v>0</v>
      </c>
      <c r="P11" s="157">
        <f>IF(N11&gt;0,VLOOKUP(A11,'Lista Suspensa'!$A$1:$F$92,3,),0)</f>
        <v>0</v>
      </c>
      <c r="Q11" s="157">
        <f>IF(OR(N11&gt;0,O11&gt;0),VLOOKUP(A11,'Lista Suspensa'!$A$1:$F$90,4,),0)</f>
        <v>0</v>
      </c>
      <c r="R11" s="157">
        <f>IF(OR(N11&gt;0,O11&gt;0),VLOOKUP(A11,'Lista Suspensa'!$A$1:$F$90,5,),0)</f>
        <v>0</v>
      </c>
      <c r="S11" s="103">
        <f>IF(OR(N11&gt;0,O11&gt;0),VLOOKUP(A11,'Lista Suspensa'!$A$1:$F$90,6,),0)</f>
        <v>0</v>
      </c>
      <c r="T11" s="168"/>
      <c r="U11" s="157">
        <f t="shared" si="14"/>
        <v>0</v>
      </c>
      <c r="V11" s="157">
        <f>IF(T11&gt;0,VLOOKUP(A11,'Lista Suspensa'!$A$1:$F$92,3,),0)</f>
        <v>0</v>
      </c>
      <c r="W11" s="157">
        <f>IF(OR(T11&gt;0,U11&gt;0),VLOOKUP(A11,'Lista Suspensa'!$A$1:$F$90,4,),0)</f>
        <v>0</v>
      </c>
      <c r="X11" s="157">
        <f>IF(OR(T11&gt;0,U11&gt;0),VLOOKUP(A11,'Lista Suspensa'!$A$1:$F$90,5,),0)</f>
        <v>0</v>
      </c>
      <c r="Y11" s="103">
        <f>IF(OR(T11&gt;0,U11&gt;0),VLOOKUP(A11,'Lista Suspensa'!$A$1:$F$90,6,),0)</f>
        <v>0</v>
      </c>
      <c r="Z11" s="161"/>
      <c r="AA11" s="157">
        <f t="shared" si="1"/>
        <v>0</v>
      </c>
      <c r="AB11" s="157">
        <f>IF(Z11&gt;0,VLOOKUP(A11,'Lista Suspensa'!$A$1:$F$92,3,),0)</f>
        <v>0</v>
      </c>
      <c r="AC11" s="157">
        <f>IF(OR(Z11&gt;0,AA11&gt;0),VLOOKUP(A11,'Lista Suspensa'!$A$1:$F$90,4,),0)</f>
        <v>0</v>
      </c>
      <c r="AD11" s="157">
        <f>IF(OR(Z11&gt;0,AA11&gt;0),VLOOKUP(A11,'Lista Suspensa'!$A$1:$F$90,5,),0)</f>
        <v>0</v>
      </c>
      <c r="AE11" s="103">
        <f>IF(OR(Z11&gt;0,AA11&gt;0),VLOOKUP(A11,'Lista Suspensa'!$A$1:$F$90,6,),0)</f>
        <v>0</v>
      </c>
      <c r="AF11" s="161"/>
      <c r="AG11" s="157">
        <f t="shared" si="11"/>
        <v>0</v>
      </c>
      <c r="AH11" s="157">
        <f>IF(AF11&gt;0,VLOOKUP(A11,'Lista Suspensa'!$A$1:$F$92,3,),0)</f>
        <v>0</v>
      </c>
      <c r="AI11" s="157">
        <f>IF(OR(AF11&gt;0,AG11&gt;0),VLOOKUP(A11,'Lista Suspensa'!$A$1:$F$90,4,),0)</f>
        <v>0</v>
      </c>
      <c r="AJ11" s="157">
        <f>IF(OR(AF11&gt;0,AG11&gt;0),VLOOKUP(A11,'Lista Suspensa'!$A$1:$F$90,5,),0)</f>
        <v>0</v>
      </c>
      <c r="AK11" s="103">
        <f>IF(OR(AF11&gt;0,AG11&gt;0),VLOOKUP(A11,'Lista Suspensa'!$A$1:$F$90,6,),0)</f>
        <v>0</v>
      </c>
      <c r="AL11" s="168"/>
      <c r="AM11" s="157">
        <f t="shared" si="2"/>
        <v>0</v>
      </c>
      <c r="AN11" s="157">
        <f>IF(AL11&gt;0,VLOOKUP(A11,'Lista Suspensa'!$A$1:$F$92,3,),0)</f>
        <v>0</v>
      </c>
      <c r="AO11" s="157">
        <f>IF(OR(AL11&gt;0,AM11&gt;0),VLOOKUP(A11,'Lista Suspensa'!$A$1:$F$90,4,),0)</f>
        <v>0</v>
      </c>
      <c r="AP11" s="157">
        <f>IF(OR(AL11&gt;0,AM11&gt;0),VLOOKUP(A11,'Lista Suspensa'!$A$1:$F$90,5,),0)</f>
        <v>0</v>
      </c>
      <c r="AQ11" s="103">
        <f>IF(OR(AL11&gt;0,AM11&gt;0),VLOOKUP(A11,'Lista Suspensa'!$A$1:$F$90,6,),0)</f>
        <v>0</v>
      </c>
      <c r="AR11" s="168"/>
      <c r="AS11" s="157">
        <f t="shared" si="12"/>
        <v>0</v>
      </c>
      <c r="AT11" s="157">
        <f>IF(AR11&gt;0,VLOOKUP(A11,'Lista Suspensa'!$A$1:$F$92,3,),0)</f>
        <v>0</v>
      </c>
      <c r="AU11" s="157">
        <f>IF(OR(AR11&gt;0,AS11&gt;0),VLOOKUP(A11,'Lista Suspensa'!$A$1:$F$90,4,),0)</f>
        <v>0</v>
      </c>
      <c r="AV11" s="157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68"/>
      <c r="AY11" s="157">
        <f t="shared" si="3"/>
        <v>0</v>
      </c>
      <c r="AZ11" s="157">
        <f>IF(AX11&gt;0,VLOOKUP(A11,'Lista Suspensa'!$A$1:$F$92,3,),0)</f>
        <v>0</v>
      </c>
      <c r="BA11" s="157">
        <f>IF(OR(AX11&gt;0,AY11&gt;0),VLOOKUP(A11,'Lista Suspensa'!$A$1:$F$90,4,),0)</f>
        <v>0</v>
      </c>
      <c r="BB11" s="157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68"/>
      <c r="BE11" s="157">
        <f t="shared" si="4"/>
        <v>0</v>
      </c>
      <c r="BF11" s="157">
        <f>IF(BD11&gt;0,VLOOKUP(A11,'Lista Suspensa'!$A$1:$F$92,3,),0)</f>
        <v>0</v>
      </c>
      <c r="BG11" s="157">
        <f>IF(OR(BD11&gt;0,BE11&gt;0),VLOOKUP(A11,'Lista Suspensa'!$A$1:$F$90,4,),0)</f>
        <v>0</v>
      </c>
      <c r="BH11" s="157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68"/>
      <c r="BK11" s="157">
        <f t="shared" si="5"/>
        <v>0</v>
      </c>
      <c r="BL11" s="157">
        <f>IF(BJ11&gt;0,VLOOKUP(A11,'Lista Suspensa'!$A$1:$F$92,3,),0)</f>
        <v>0</v>
      </c>
      <c r="BM11" s="157">
        <f>IF(OR(BJ11&gt;0,BK11&gt;0),VLOOKUP(A11,'Lista Suspensa'!$A$1:$F$90,4,),0)</f>
        <v>0</v>
      </c>
      <c r="BN11" s="157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68"/>
      <c r="BQ11" s="157">
        <f t="shared" si="6"/>
        <v>0</v>
      </c>
      <c r="BR11" s="157">
        <f>IF(BP11&gt;0,VLOOKUP(A11,'Lista Suspensa'!$A$1:$F$92,3,),0)</f>
        <v>0</v>
      </c>
      <c r="BS11" s="157">
        <f>IF(OR(BP11&gt;0,BQ11&gt;0),VLOOKUP(A11,'Lista Suspensa'!$A$1:$F$90,4,),0)</f>
        <v>0</v>
      </c>
      <c r="BT11" s="157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68"/>
      <c r="BW11" s="157">
        <f t="shared" si="7"/>
        <v>0</v>
      </c>
      <c r="BX11" s="157">
        <f>IF(BV11&gt;0,VLOOKUP(A11,'Lista Suspensa'!$A$1:$F$92,3,),0)</f>
        <v>0</v>
      </c>
      <c r="BY11" s="157">
        <f>IF(OR(BV11&gt;0,BW11&gt;0),VLOOKUP(A11,'Lista Suspensa'!$A$1:$F$90,4,),0)</f>
        <v>0</v>
      </c>
      <c r="BZ11" s="157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68"/>
      <c r="CC11" s="157">
        <f t="shared" si="8"/>
        <v>0</v>
      </c>
      <c r="CD11" s="157">
        <f>IF(CB11&gt;0,VLOOKUP(A11,'Lista Suspensa'!$A$1:$F$92,3,),0)</f>
        <v>0</v>
      </c>
      <c r="CE11" s="157">
        <f>IF(OR(CB11&gt;0,CC11&gt;0),VLOOKUP(A11,'Lista Suspensa'!$A$1:$F$90,4,),0)</f>
        <v>0</v>
      </c>
      <c r="CF11" s="157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68"/>
      <c r="CI11" s="157">
        <f t="shared" si="9"/>
        <v>0</v>
      </c>
      <c r="CJ11" s="157">
        <f>IF(CH11&gt;0,VLOOKUP(A11,'Lista Suspensa'!$A$1:$F$92,3,),0)</f>
        <v>0</v>
      </c>
      <c r="CK11" s="157">
        <f>IF(OR(CH11&gt;0,CI11&gt;0),VLOOKUP(A11,'Lista Suspensa'!$A$1:$F$90,4,),0)</f>
        <v>0</v>
      </c>
      <c r="CL11" s="157">
        <f>IF(OR(CH11&gt;0,CI11&gt;0),VLOOKUP(A11,'Lista Suspensa'!$A$1:$F$90,5,),0)</f>
        <v>0</v>
      </c>
      <c r="CM11" s="180">
        <f>IF(OR(CH11&gt;0,CI11&gt;0),VLOOKUP(A11,'Lista Suspensa'!$A$1:$F$90,6,),0)</f>
        <v>0</v>
      </c>
      <c r="CN11" s="189"/>
      <c r="CO11" s="104">
        <f t="shared" si="13"/>
        <v>0</v>
      </c>
      <c r="CP11" s="268">
        <f>IF(CN11&gt;0,VLOOKUP(A11,'Lista Suspensa'!$A$1:$F$92,3,),0)</f>
        <v>0</v>
      </c>
      <c r="CQ11" s="185">
        <f>IF(OR(CN11&gt;0,CO11&gt;0),VLOOKUP(A11,'Lista Suspensa'!$A$1:$F$90,6,),0)</f>
        <v>0</v>
      </c>
      <c r="CR11" s="172"/>
      <c r="CS11" s="178"/>
      <c r="CT11" s="178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</row>
    <row r="12" spans="1:112" x14ac:dyDescent="0.25">
      <c r="A12" s="158"/>
      <c r="B12" s="162"/>
      <c r="C12" s="160">
        <f t="shared" si="15"/>
        <v>0</v>
      </c>
      <c r="D12" s="160">
        <f>IF(B12&gt;0,VLOOKUP(A12,'Lista Suspensa'!$A$1:$F$92,3,),0)</f>
        <v>0</v>
      </c>
      <c r="E12" s="160">
        <f>IF(OR(B12&gt;0,C12&gt;0),VLOOKUP(A12,'Lista Suspensa'!$A$1:$F$90,4,),0)</f>
        <v>0</v>
      </c>
      <c r="F12" s="160">
        <f>IF(OR(B12&gt;0,C12&gt;0),VLOOKUP(A12,'Lista Suspensa'!$A$1:$F$90,5,),0)</f>
        <v>0</v>
      </c>
      <c r="G12" s="132">
        <f>IF(OR(B12&gt;0,C12&gt;0),VLOOKUP(A12,'Lista Suspensa'!$A$1:$F$90,6,),0)</f>
        <v>0</v>
      </c>
      <c r="H12" s="162"/>
      <c r="I12" s="167">
        <f t="shared" si="10"/>
        <v>0</v>
      </c>
      <c r="J12" s="160">
        <f>IF(H12&gt;0,VLOOKUP(A12,'Lista Suspensa'!$A$1:$F$92,3,),0)</f>
        <v>0</v>
      </c>
      <c r="K12" s="160">
        <f>IF(OR(H12&gt;0,I12&gt;0),VLOOKUP(A12,'Lista Suspensa'!$A$1:$F$90,4,),0)</f>
        <v>0</v>
      </c>
      <c r="L12" s="160">
        <f>IF(OR(H12&gt;0,I12&gt;0),VLOOKUP(A12,'Lista Suspensa'!$A$1:$F$90,5,),0)</f>
        <v>0</v>
      </c>
      <c r="M12" s="132">
        <f>IF(OR(H12&gt;0,I12&gt;0),VLOOKUP(A12,'Lista Suspensa'!$A$1:$F$90,6,),0)</f>
        <v>0</v>
      </c>
      <c r="N12" s="169"/>
      <c r="O12" s="167">
        <f t="shared" si="0"/>
        <v>0</v>
      </c>
      <c r="P12" s="160">
        <f>IF(N12&gt;0,VLOOKUP(A12,'Lista Suspensa'!$A$1:$F$92,3,),0)</f>
        <v>0</v>
      </c>
      <c r="Q12" s="160">
        <f>IF(OR(N12&gt;0,O12&gt;0),VLOOKUP(A12,'Lista Suspensa'!$A$1:$F$90,4,),0)</f>
        <v>0</v>
      </c>
      <c r="R12" s="160">
        <f>IF(OR(N12&gt;0,O12&gt;0),VLOOKUP(A12,'Lista Suspensa'!$A$1:$F$90,5,),0)</f>
        <v>0</v>
      </c>
      <c r="S12" s="132">
        <f>IF(OR(N12&gt;0,O12&gt;0),VLOOKUP(A12,'Lista Suspensa'!$A$1:$F$90,6,),0)</f>
        <v>0</v>
      </c>
      <c r="T12" s="169"/>
      <c r="U12" s="167">
        <f t="shared" si="14"/>
        <v>0</v>
      </c>
      <c r="V12" s="160">
        <f>IF(T12&gt;0,VLOOKUP(A12,'Lista Suspensa'!$A$1:$F$92,3,),0)</f>
        <v>0</v>
      </c>
      <c r="W12" s="160">
        <f>IF(OR(T12&gt;0,U12&gt;0),VLOOKUP(A12,'Lista Suspensa'!$A$1:$F$90,4,),0)</f>
        <v>0</v>
      </c>
      <c r="X12" s="160">
        <f>IF(OR(T12&gt;0,U12&gt;0),VLOOKUP(A12,'Lista Suspensa'!$A$1:$F$90,5,),0)</f>
        <v>0</v>
      </c>
      <c r="Y12" s="132">
        <f>IF(OR(T12&gt;0,U12&gt;0),VLOOKUP(A12,'Lista Suspensa'!$A$1:$F$90,6,),0)</f>
        <v>0</v>
      </c>
      <c r="Z12" s="162"/>
      <c r="AA12" s="167">
        <f t="shared" si="1"/>
        <v>0</v>
      </c>
      <c r="AB12" s="160">
        <f>IF(Z12&gt;0,VLOOKUP(A12,'Lista Suspensa'!$A$1:$F$92,3,),0)</f>
        <v>0</v>
      </c>
      <c r="AC12" s="160">
        <f>IF(OR(Z12&gt;0,AA12&gt;0),VLOOKUP(A12,'Lista Suspensa'!$A$1:$F$90,4,),0)</f>
        <v>0</v>
      </c>
      <c r="AD12" s="160">
        <f>IF(OR(Z12&gt;0,AA12&gt;0),VLOOKUP(A12,'Lista Suspensa'!$A$1:$F$90,5,),0)</f>
        <v>0</v>
      </c>
      <c r="AE12" s="132">
        <f>IF(OR(Z12&gt;0,AA12&gt;0),VLOOKUP(A12,'Lista Suspensa'!$A$1:$F$90,6,),0)</f>
        <v>0</v>
      </c>
      <c r="AF12" s="162"/>
      <c r="AG12" s="167">
        <f t="shared" si="11"/>
        <v>0</v>
      </c>
      <c r="AH12" s="160">
        <f>IF(AF12&gt;0,VLOOKUP(A12,'Lista Suspensa'!$A$1:$F$92,3,),0)</f>
        <v>0</v>
      </c>
      <c r="AI12" s="160">
        <f>IF(OR(AF12&gt;0,AG12&gt;0),VLOOKUP(A12,'Lista Suspensa'!$A$1:$F$90,4,),0)</f>
        <v>0</v>
      </c>
      <c r="AJ12" s="160">
        <f>IF(OR(AF12&gt;0,AG12&gt;0),VLOOKUP(A12,'Lista Suspensa'!$A$1:$F$90,5,),0)</f>
        <v>0</v>
      </c>
      <c r="AK12" s="132">
        <f>IF(OR(AF12&gt;0,AG12&gt;0),VLOOKUP(A12,'Lista Suspensa'!$A$1:$F$90,6,),0)</f>
        <v>0</v>
      </c>
      <c r="AL12" s="169"/>
      <c r="AM12" s="167">
        <f t="shared" si="2"/>
        <v>0</v>
      </c>
      <c r="AN12" s="160">
        <f>IF(AL12&gt;0,VLOOKUP(A12,'Lista Suspensa'!$A$1:$F$92,3,),0)</f>
        <v>0</v>
      </c>
      <c r="AO12" s="160">
        <f>IF(OR(AL12&gt;0,AM12&gt;0),VLOOKUP(A12,'Lista Suspensa'!$A$1:$F$90,4,),0)</f>
        <v>0</v>
      </c>
      <c r="AP12" s="160">
        <f>IF(OR(AL12&gt;0,AM12&gt;0),VLOOKUP(A12,'Lista Suspensa'!$A$1:$F$90,5,),0)</f>
        <v>0</v>
      </c>
      <c r="AQ12" s="132">
        <f>IF(OR(AL12&gt;0,AM12&gt;0),VLOOKUP(A12,'Lista Suspensa'!$A$1:$F$90,6,),0)</f>
        <v>0</v>
      </c>
      <c r="AR12" s="169"/>
      <c r="AS12" s="167">
        <f t="shared" si="12"/>
        <v>0</v>
      </c>
      <c r="AT12" s="160">
        <f>IF(AR12&gt;0,VLOOKUP(A12,'Lista Suspensa'!$A$1:$F$92,3,),0)</f>
        <v>0</v>
      </c>
      <c r="AU12" s="160">
        <f>IF(OR(AR12&gt;0,AS12&gt;0),VLOOKUP(A12,'Lista Suspensa'!$A$1:$F$90,4,),0)</f>
        <v>0</v>
      </c>
      <c r="AV12" s="160">
        <f>IF(OR(AR12&gt;0,AS12&gt;0),VLOOKUP(A12,'Lista Suspensa'!$A$1:$F$90,5,),0)</f>
        <v>0</v>
      </c>
      <c r="AW12" s="131">
        <f>IF(OR(AR12&gt;0,AS12&gt;0),VLOOKUP(A12,'Lista Suspensa'!$A$1:$F$90,6,),0)</f>
        <v>0</v>
      </c>
      <c r="AX12" s="169"/>
      <c r="AY12" s="167">
        <f t="shared" si="3"/>
        <v>0</v>
      </c>
      <c r="AZ12" s="160">
        <f>IF(AX12&gt;0,VLOOKUP(A12,'Lista Suspensa'!$A$1:$F$92,3,),0)</f>
        <v>0</v>
      </c>
      <c r="BA12" s="160">
        <f>IF(OR(AX12&gt;0,AY12&gt;0),VLOOKUP(A12,'Lista Suspensa'!$A$1:$F$90,4,),0)</f>
        <v>0</v>
      </c>
      <c r="BB12" s="160">
        <f>IF(OR(AX12&gt;0,AY12&gt;0),VLOOKUP(A12,'Lista Suspensa'!$A$1:$F$90,5,),0)</f>
        <v>0</v>
      </c>
      <c r="BC12" s="131">
        <f>IF(OR(AX12&gt;0,AY12&gt;0),VLOOKUP(A12,'Lista Suspensa'!$A$1:$F$90,6,),0)</f>
        <v>0</v>
      </c>
      <c r="BD12" s="169"/>
      <c r="BE12" s="167">
        <f t="shared" si="4"/>
        <v>0</v>
      </c>
      <c r="BF12" s="160">
        <f>IF(BD12&gt;0,VLOOKUP(A12,'Lista Suspensa'!$A$1:$F$92,3,),0)</f>
        <v>0</v>
      </c>
      <c r="BG12" s="160">
        <f>IF(OR(BD12&gt;0,BE12&gt;0),VLOOKUP(A12,'Lista Suspensa'!$A$1:$F$90,4,),0)</f>
        <v>0</v>
      </c>
      <c r="BH12" s="160">
        <f>IF(OR(BD12&gt;0,BE12&gt;0),VLOOKUP(A12,'Lista Suspensa'!$A$1:$F$90,5,),0)</f>
        <v>0</v>
      </c>
      <c r="BI12" s="131">
        <f>IF(OR(BD12&gt;0,BE12&gt;0),VLOOKUP(A12,'Lista Suspensa'!$A$1:$F$90,6,),0)</f>
        <v>0</v>
      </c>
      <c r="BJ12" s="169"/>
      <c r="BK12" s="167">
        <f t="shared" si="5"/>
        <v>0</v>
      </c>
      <c r="BL12" s="160">
        <f>IF(BJ12&gt;0,VLOOKUP(A12,'Lista Suspensa'!$A$1:$F$92,3,),0)</f>
        <v>0</v>
      </c>
      <c r="BM12" s="160">
        <f>IF(OR(BJ12&gt;0,BK12&gt;0),VLOOKUP(A12,'Lista Suspensa'!$A$1:$F$90,4,),0)</f>
        <v>0</v>
      </c>
      <c r="BN12" s="160">
        <f>IF(OR(BJ12&gt;0,BK12&gt;0),VLOOKUP(A12,'Lista Suspensa'!$A$1:$F$90,5,),0)</f>
        <v>0</v>
      </c>
      <c r="BO12" s="131">
        <f>IF(OR(BJ12&gt;0,BK12&gt;0),VLOOKUP(A12,'Lista Suspensa'!$A$1:$F$90,6,),0)</f>
        <v>0</v>
      </c>
      <c r="BP12" s="169"/>
      <c r="BQ12" s="167">
        <f t="shared" si="6"/>
        <v>0</v>
      </c>
      <c r="BR12" s="160">
        <f>IF(BP12&gt;0,VLOOKUP(A12,'Lista Suspensa'!$A$1:$F$92,3,),0)</f>
        <v>0</v>
      </c>
      <c r="BS12" s="160">
        <f>IF(OR(BP12&gt;0,BQ12&gt;0),VLOOKUP(A12,'Lista Suspensa'!$A$1:$F$90,4,),0)</f>
        <v>0</v>
      </c>
      <c r="BT12" s="160">
        <f>IF(OR(BP12&gt;0,BQ12&gt;0),VLOOKUP(A12,'Lista Suspensa'!$A$1:$F$90,5,),0)</f>
        <v>0</v>
      </c>
      <c r="BU12" s="131">
        <f>IF(OR(BP12&gt;0,BQ12&gt;0),VLOOKUP(A12,'Lista Suspensa'!$A$1:$F$90,6,),0)</f>
        <v>0</v>
      </c>
      <c r="BV12" s="169"/>
      <c r="BW12" s="167">
        <f t="shared" si="7"/>
        <v>0</v>
      </c>
      <c r="BX12" s="160">
        <f>IF(BV12&gt;0,VLOOKUP(A12,'Lista Suspensa'!$A$1:$F$92,3,),0)</f>
        <v>0</v>
      </c>
      <c r="BY12" s="160">
        <f>IF(OR(BV12&gt;0,BW12&gt;0),VLOOKUP(A12,'Lista Suspensa'!$A$1:$F$90,4,),0)</f>
        <v>0</v>
      </c>
      <c r="BZ12" s="160">
        <f>IF(OR(BV12&gt;0,BW12&gt;0),VLOOKUP(A12,'Lista Suspensa'!$A$1:$F$90,5,),0)</f>
        <v>0</v>
      </c>
      <c r="CA12" s="131">
        <f>IF(OR(BV12&gt;0,BW12&gt;0),VLOOKUP(A12,'Lista Suspensa'!$A$1:$F$90,6,),0)</f>
        <v>0</v>
      </c>
      <c r="CB12" s="169"/>
      <c r="CC12" s="167">
        <f t="shared" si="8"/>
        <v>0</v>
      </c>
      <c r="CD12" s="160">
        <f>IF(CB12&gt;0,VLOOKUP(A12,'Lista Suspensa'!$A$1:$F$92,3,),0)</f>
        <v>0</v>
      </c>
      <c r="CE12" s="160">
        <f>IF(OR(CB12&gt;0,CC12&gt;0),VLOOKUP(A12,'Lista Suspensa'!$A$1:$F$90,4,),0)</f>
        <v>0</v>
      </c>
      <c r="CF12" s="160">
        <f>IF(OR(CB12&gt;0,CC12&gt;0),VLOOKUP(A12,'Lista Suspensa'!$A$1:$F$90,5,),0)</f>
        <v>0</v>
      </c>
      <c r="CG12" s="131">
        <f>IF(OR(CB12&gt;0,CC12&gt;0),VLOOKUP(A12,'Lista Suspensa'!$A$1:$F$90,6,),0)</f>
        <v>0</v>
      </c>
      <c r="CH12" s="169"/>
      <c r="CI12" s="167">
        <f t="shared" si="9"/>
        <v>0</v>
      </c>
      <c r="CJ12" s="160">
        <f>IF(CH12&gt;0,VLOOKUP(A12,'Lista Suspensa'!$A$1:$F$92,3,),0)</f>
        <v>0</v>
      </c>
      <c r="CK12" s="160">
        <f>IF(OR(CH12&gt;0,CI12&gt;0),VLOOKUP(A12,'Lista Suspensa'!$A$1:$F$90,4,),0)</f>
        <v>0</v>
      </c>
      <c r="CL12" s="160">
        <f>IF(OR(CH12&gt;0,CI12&gt;0),VLOOKUP(A12,'Lista Suspensa'!$A$1:$F$90,5,),0)</f>
        <v>0</v>
      </c>
      <c r="CM12" s="181">
        <f>IF(OR(CH12&gt;0,CI12&gt;0),VLOOKUP(A12,'Lista Suspensa'!$A$1:$F$90,6,),0)</f>
        <v>0</v>
      </c>
      <c r="CN12" s="190"/>
      <c r="CO12" s="104">
        <f t="shared" si="13"/>
        <v>0</v>
      </c>
      <c r="CP12" s="268">
        <f>IF(CN12&gt;0,VLOOKUP(A12,'Lista Suspensa'!$A$1:$F$92,3,),0)</f>
        <v>0</v>
      </c>
      <c r="CQ12" s="187">
        <f>IF(OR(CN12&gt;0,CO12&gt;0),VLOOKUP(A12,'Lista Suspensa'!$A$1:$F$90,6,),0)</f>
        <v>0</v>
      </c>
      <c r="CR12" s="172"/>
      <c r="CS12" s="178"/>
      <c r="CT12" s="178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</row>
    <row r="13" spans="1:112" x14ac:dyDescent="0.25">
      <c r="A13" s="155"/>
      <c r="B13" s="161"/>
      <c r="C13" s="157">
        <f t="shared" si="15"/>
        <v>0</v>
      </c>
      <c r="D13" s="157">
        <f>IF(B13&gt;0,VLOOKUP(A13,'Lista Suspensa'!$A$1:$F$92,3,),0)</f>
        <v>0</v>
      </c>
      <c r="E13" s="157">
        <f>IF(OR(B13&gt;0,C13&gt;0),VLOOKUP(A13,'Lista Suspensa'!$A$1:$F$90,4,),0)</f>
        <v>0</v>
      </c>
      <c r="F13" s="157">
        <f>IF(OR(B13&gt;0,C13&gt;0),VLOOKUP(A13,'Lista Suspensa'!$A$1:$F$90,5,),0)</f>
        <v>0</v>
      </c>
      <c r="G13" s="103">
        <f>IF(OR(B13&gt;0,C13&gt;0),VLOOKUP(A13,'Lista Suspensa'!$A$1:$F$90,6,),0)</f>
        <v>0</v>
      </c>
      <c r="H13" s="161"/>
      <c r="I13" s="157">
        <f t="shared" si="10"/>
        <v>0</v>
      </c>
      <c r="J13" s="157">
        <f>IF(H13&gt;0,VLOOKUP(A13,'Lista Suspensa'!$A$1:$F$92,3,),0)</f>
        <v>0</v>
      </c>
      <c r="K13" s="157">
        <f>IF(OR(H13&gt;0,I13&gt;0),VLOOKUP(A13,'Lista Suspensa'!$A$1:$F$90,4,),0)</f>
        <v>0</v>
      </c>
      <c r="L13" s="157">
        <f>IF(OR(H13&gt;0,I13&gt;0),VLOOKUP(A13,'Lista Suspensa'!$A$1:$F$90,5,),0)</f>
        <v>0</v>
      </c>
      <c r="M13" s="103">
        <f>IF(OR(H13&gt;0,I13&gt;0),VLOOKUP(A13,'Lista Suspensa'!$A$1:$F$90,6,),0)</f>
        <v>0</v>
      </c>
      <c r="N13" s="161"/>
      <c r="O13" s="157">
        <f t="shared" si="0"/>
        <v>0</v>
      </c>
      <c r="P13" s="157">
        <f>IF(N13&gt;0,VLOOKUP(A13,'Lista Suspensa'!$A$1:$F$92,3,),0)</f>
        <v>0</v>
      </c>
      <c r="Q13" s="157">
        <f>IF(OR(N13&gt;0,O13&gt;0),VLOOKUP(A13,'Lista Suspensa'!$A$1:$F$90,4,),0)</f>
        <v>0</v>
      </c>
      <c r="R13" s="157">
        <f>IF(OR(N13&gt;0,O13&gt;0),VLOOKUP(A13,'Lista Suspensa'!$A$1:$F$90,5,),0)</f>
        <v>0</v>
      </c>
      <c r="S13" s="103">
        <f>IF(OR(N13&gt;0,O13&gt;0),VLOOKUP(A13,'Lista Suspensa'!$A$1:$F$90,6,),0)</f>
        <v>0</v>
      </c>
      <c r="T13" s="161"/>
      <c r="U13" s="157">
        <f t="shared" si="14"/>
        <v>0</v>
      </c>
      <c r="V13" s="157">
        <f>IF(T13&gt;0,VLOOKUP(A13,'Lista Suspensa'!$A$1:$F$92,3,),0)</f>
        <v>0</v>
      </c>
      <c r="W13" s="157">
        <f>IF(OR(T13&gt;0,U13&gt;0),VLOOKUP(A13,'Lista Suspensa'!$A$1:$F$90,4,),0)</f>
        <v>0</v>
      </c>
      <c r="X13" s="157">
        <f>IF(OR(T13&gt;0,U13&gt;0),VLOOKUP(A13,'Lista Suspensa'!$A$1:$F$90,5,),0)</f>
        <v>0</v>
      </c>
      <c r="Y13" s="103">
        <f>IF(OR(T13&gt;0,U13&gt;0),VLOOKUP(A13,'Lista Suspensa'!$A$1:$F$90,6,),0)</f>
        <v>0</v>
      </c>
      <c r="Z13" s="161"/>
      <c r="AA13" s="157">
        <f t="shared" si="1"/>
        <v>0</v>
      </c>
      <c r="AB13" s="157">
        <f>IF(Z13&gt;0,VLOOKUP(A13,'Lista Suspensa'!$A$1:$F$92,3,),0)</f>
        <v>0</v>
      </c>
      <c r="AC13" s="157">
        <f>IF(OR(Z13&gt;0,AA13&gt;0),VLOOKUP(A13,'Lista Suspensa'!$A$1:$F$90,4,),0)</f>
        <v>0</v>
      </c>
      <c r="AD13" s="157">
        <f>IF(OR(Z13&gt;0,AA13&gt;0),VLOOKUP(A13,'Lista Suspensa'!$A$1:$F$90,5,),0)</f>
        <v>0</v>
      </c>
      <c r="AE13" s="103">
        <f>IF(OR(Z13&gt;0,AA13&gt;0),VLOOKUP(A13,'Lista Suspensa'!$A$1:$F$90,6,),0)</f>
        <v>0</v>
      </c>
      <c r="AF13" s="161"/>
      <c r="AG13" s="157">
        <f t="shared" si="11"/>
        <v>0</v>
      </c>
      <c r="AH13" s="157">
        <f>IF(AF13&gt;0,VLOOKUP(A13,'Lista Suspensa'!$A$1:$F$92,3,),0)</f>
        <v>0</v>
      </c>
      <c r="AI13" s="157">
        <f>IF(OR(AF13&gt;0,AG13&gt;0),VLOOKUP(A13,'Lista Suspensa'!$A$1:$F$90,4,),0)</f>
        <v>0</v>
      </c>
      <c r="AJ13" s="157">
        <f>IF(OR(AF13&gt;0,AG13&gt;0),VLOOKUP(A13,'Lista Suspensa'!$A$1:$F$90,5,),0)</f>
        <v>0</v>
      </c>
      <c r="AK13" s="103">
        <f>IF(OR(AF13&gt;0,AG13&gt;0),VLOOKUP(A13,'Lista Suspensa'!$A$1:$F$90,6,),0)</f>
        <v>0</v>
      </c>
      <c r="AL13" s="161"/>
      <c r="AM13" s="157">
        <f t="shared" si="2"/>
        <v>0</v>
      </c>
      <c r="AN13" s="157">
        <f>IF(AL13&gt;0,VLOOKUP(A13,'Lista Suspensa'!$A$1:$F$92,3,),0)</f>
        <v>0</v>
      </c>
      <c r="AO13" s="157">
        <f>IF(OR(AL13&gt;0,AM13&gt;0),VLOOKUP(A13,'Lista Suspensa'!$A$1:$F$90,4,),0)</f>
        <v>0</v>
      </c>
      <c r="AP13" s="157">
        <f>IF(OR(AL13&gt;0,AM13&gt;0),VLOOKUP(A13,'Lista Suspensa'!$A$1:$F$90,5,),0)</f>
        <v>0</v>
      </c>
      <c r="AQ13" s="103">
        <f>IF(OR(AL13&gt;0,AM13&gt;0),VLOOKUP(A13,'Lista Suspensa'!$A$1:$F$90,6,),0)</f>
        <v>0</v>
      </c>
      <c r="AR13" s="161"/>
      <c r="AS13" s="157">
        <f t="shared" si="12"/>
        <v>0</v>
      </c>
      <c r="AT13" s="157">
        <f>IF(AR13&gt;0,VLOOKUP(A13,'Lista Suspensa'!$A$1:$F$92,3,),0)</f>
        <v>0</v>
      </c>
      <c r="AU13" s="157">
        <f>IF(OR(AR13&gt;0,AS13&gt;0),VLOOKUP(A13,'Lista Suspensa'!$A$1:$F$90,4,),0)</f>
        <v>0</v>
      </c>
      <c r="AV13" s="157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1"/>
      <c r="AY13" s="157">
        <f t="shared" si="3"/>
        <v>0</v>
      </c>
      <c r="AZ13" s="157">
        <f>IF(AX13&gt;0,VLOOKUP(A13,'Lista Suspensa'!$A$1:$F$92,3,),0)</f>
        <v>0</v>
      </c>
      <c r="BA13" s="157">
        <f>IF(OR(AX13&gt;0,AY13&gt;0),VLOOKUP(A13,'Lista Suspensa'!$A$1:$F$90,4,),0)</f>
        <v>0</v>
      </c>
      <c r="BB13" s="157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1"/>
      <c r="BE13" s="157">
        <f t="shared" si="4"/>
        <v>0</v>
      </c>
      <c r="BF13" s="157">
        <f>IF(BD13&gt;0,VLOOKUP(A13,'Lista Suspensa'!$A$1:$F$92,3,),0)</f>
        <v>0</v>
      </c>
      <c r="BG13" s="157">
        <f>IF(OR(BD13&gt;0,BE13&gt;0),VLOOKUP(A13,'Lista Suspensa'!$A$1:$F$90,4,),0)</f>
        <v>0</v>
      </c>
      <c r="BH13" s="157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1"/>
      <c r="BK13" s="157">
        <f t="shared" si="5"/>
        <v>0</v>
      </c>
      <c r="BL13" s="157">
        <f>IF(BJ13&gt;0,VLOOKUP(A13,'Lista Suspensa'!$A$1:$F$92,3,),0)</f>
        <v>0</v>
      </c>
      <c r="BM13" s="157">
        <f>IF(OR(BJ13&gt;0,BK13&gt;0),VLOOKUP(A13,'Lista Suspensa'!$A$1:$F$90,4,),0)</f>
        <v>0</v>
      </c>
      <c r="BN13" s="157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1"/>
      <c r="BQ13" s="157">
        <f t="shared" si="6"/>
        <v>0</v>
      </c>
      <c r="BR13" s="157">
        <f>IF(BP13&gt;0,VLOOKUP(A13,'Lista Suspensa'!$A$1:$F$92,3,),0)</f>
        <v>0</v>
      </c>
      <c r="BS13" s="157">
        <f>IF(OR(BP13&gt;0,BQ13&gt;0),VLOOKUP(A13,'Lista Suspensa'!$A$1:$F$90,4,),0)</f>
        <v>0</v>
      </c>
      <c r="BT13" s="157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1"/>
      <c r="BW13" s="157">
        <f t="shared" si="7"/>
        <v>0</v>
      </c>
      <c r="BX13" s="157">
        <f>IF(BV13&gt;0,VLOOKUP(A13,'Lista Suspensa'!$A$1:$F$92,3,),0)</f>
        <v>0</v>
      </c>
      <c r="BY13" s="157">
        <f>IF(OR(BV13&gt;0,BW13&gt;0),VLOOKUP(A13,'Lista Suspensa'!$A$1:$F$90,4,),0)</f>
        <v>0</v>
      </c>
      <c r="BZ13" s="157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1"/>
      <c r="CC13" s="157">
        <f t="shared" si="8"/>
        <v>0</v>
      </c>
      <c r="CD13" s="157">
        <f>IF(CB13&gt;0,VLOOKUP(A13,'Lista Suspensa'!$A$1:$F$92,3,),0)</f>
        <v>0</v>
      </c>
      <c r="CE13" s="157">
        <f>IF(OR(CB13&gt;0,CC13&gt;0),VLOOKUP(A13,'Lista Suspensa'!$A$1:$F$90,4,),0)</f>
        <v>0</v>
      </c>
      <c r="CF13" s="157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1"/>
      <c r="CI13" s="157">
        <f t="shared" si="9"/>
        <v>0</v>
      </c>
      <c r="CJ13" s="157">
        <f>IF(CH13&gt;0,VLOOKUP(A13,'Lista Suspensa'!$A$1:$F$92,3,),0)</f>
        <v>0</v>
      </c>
      <c r="CK13" s="157">
        <f>IF(OR(CH13&gt;0,CI13&gt;0),VLOOKUP(A13,'Lista Suspensa'!$A$1:$F$90,4,),0)</f>
        <v>0</v>
      </c>
      <c r="CL13" s="157">
        <f>IF(OR(CH13&gt;0,CI13&gt;0),VLOOKUP(A13,'Lista Suspensa'!$A$1:$F$90,5,),0)</f>
        <v>0</v>
      </c>
      <c r="CM13" s="180">
        <f>IF(OR(CH13&gt;0,CI13&gt;0),VLOOKUP(A13,'Lista Suspensa'!$A$1:$F$90,6,),0)</f>
        <v>0</v>
      </c>
      <c r="CN13" s="189"/>
      <c r="CO13" s="104">
        <f t="shared" si="13"/>
        <v>0</v>
      </c>
      <c r="CP13" s="268">
        <f>IF(CN13&gt;0,VLOOKUP(A13,'Lista Suspensa'!$A$1:$F$92,3,),0)</f>
        <v>0</v>
      </c>
      <c r="CQ13" s="185">
        <f>IF(OR(CN13&gt;0,CO13&gt;0),VLOOKUP(A13,'Lista Suspensa'!$A$1:$F$90,6,),0)</f>
        <v>0</v>
      </c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</row>
    <row r="14" spans="1:112" ht="15.75" customHeight="1" x14ac:dyDescent="0.25">
      <c r="A14" s="158"/>
      <c r="B14" s="163"/>
      <c r="C14" s="160">
        <f t="shared" si="15"/>
        <v>0</v>
      </c>
      <c r="D14" s="160">
        <f>IF(B14&gt;0,VLOOKUP(A14,'Lista Suspensa'!$A$1:$F$92,3,),0)</f>
        <v>0</v>
      </c>
      <c r="E14" s="160">
        <f>IF(OR(B14&gt;0,C14&gt;0),VLOOKUP(A14,'Lista Suspensa'!$A$1:$F$90,4,),0)</f>
        <v>0</v>
      </c>
      <c r="F14" s="160">
        <f>IF(OR(B14&gt;0,C14&gt;0),VLOOKUP(A14,'Lista Suspensa'!$A$1:$F$90,5,),0)</f>
        <v>0</v>
      </c>
      <c r="G14" s="132">
        <f>IF(OR(B14&gt;0,C14&gt;0),VLOOKUP(A14,'Lista Suspensa'!$A$1:$F$90,6,),0)</f>
        <v>0</v>
      </c>
      <c r="H14" s="162"/>
      <c r="I14" s="167">
        <f t="shared" si="10"/>
        <v>0</v>
      </c>
      <c r="J14" s="160">
        <f>IF(H14&gt;0,VLOOKUP(A14,'Lista Suspensa'!$A$1:$F$92,3,),0)</f>
        <v>0</v>
      </c>
      <c r="K14" s="160">
        <f>IF(OR(H14&gt;0,I14&gt;0),VLOOKUP(A14,'Lista Suspensa'!$A$1:$F$90,4,),0)</f>
        <v>0</v>
      </c>
      <c r="L14" s="160">
        <f>IF(OR(H14&gt;0,I14&gt;0),VLOOKUP(A14,'Lista Suspensa'!$A$1:$F$90,5,),0)</f>
        <v>0</v>
      </c>
      <c r="M14" s="132">
        <f>IF(OR(H14&gt;0,I14&gt;0),VLOOKUP(A14,'Lista Suspensa'!$A$1:$F$90,6,),0)</f>
        <v>0</v>
      </c>
      <c r="N14" s="162"/>
      <c r="O14" s="167">
        <f t="shared" si="0"/>
        <v>0</v>
      </c>
      <c r="P14" s="160">
        <f>IF(N14&gt;0,VLOOKUP(A14,'Lista Suspensa'!$A$1:$F$92,3,),0)</f>
        <v>0</v>
      </c>
      <c r="Q14" s="160">
        <f>IF(OR(N14&gt;0,O14&gt;0),VLOOKUP(A14,'Lista Suspensa'!$A$1:$F$90,4,),0)</f>
        <v>0</v>
      </c>
      <c r="R14" s="160">
        <f>IF(OR(N14&gt;0,O14&gt;0),VLOOKUP(A14,'Lista Suspensa'!$A$1:$F$90,5,),0)</f>
        <v>0</v>
      </c>
      <c r="S14" s="132">
        <f>IF(OR(N14&gt;0,O14&gt;0),VLOOKUP(A14,'Lista Suspensa'!$A$1:$F$90,6,),0)</f>
        <v>0</v>
      </c>
      <c r="T14" s="162"/>
      <c r="U14" s="167">
        <f t="shared" si="14"/>
        <v>0</v>
      </c>
      <c r="V14" s="160">
        <f>IF(T14&gt;0,VLOOKUP(A14,'Lista Suspensa'!$A$1:$F$92,3,),0)</f>
        <v>0</v>
      </c>
      <c r="W14" s="160">
        <f>IF(OR(T14&gt;0,U14&gt;0),VLOOKUP(A14,'Lista Suspensa'!$A$1:$F$90,4,),0)</f>
        <v>0</v>
      </c>
      <c r="X14" s="160">
        <f>IF(OR(T14&gt;0,U14&gt;0),VLOOKUP(A14,'Lista Suspensa'!$A$1:$F$90,5,),0)</f>
        <v>0</v>
      </c>
      <c r="Y14" s="132">
        <f>IF(OR(T14&gt;0,U14&gt;0),VLOOKUP(A14,'Lista Suspensa'!$A$1:$F$90,6,),0)</f>
        <v>0</v>
      </c>
      <c r="Z14" s="163"/>
      <c r="AA14" s="167">
        <f t="shared" si="1"/>
        <v>0</v>
      </c>
      <c r="AB14" s="160">
        <f>IF(Z14&gt;0,VLOOKUP(A14,'Lista Suspensa'!$A$1:$F$92,3,),0)</f>
        <v>0</v>
      </c>
      <c r="AC14" s="160">
        <f>IF(OR(Z14&gt;0,AA14&gt;0),VLOOKUP(A14,'Lista Suspensa'!$A$1:$F$90,4,),0)</f>
        <v>0</v>
      </c>
      <c r="AD14" s="160">
        <f>IF(OR(Z14&gt;0,AA14&gt;0),VLOOKUP(A14,'Lista Suspensa'!$A$1:$F$90,5,),0)</f>
        <v>0</v>
      </c>
      <c r="AE14" s="132">
        <f>IF(OR(Z14&gt;0,AA14&gt;0),VLOOKUP(A14,'Lista Suspensa'!$A$1:$F$90,6,),0)</f>
        <v>0</v>
      </c>
      <c r="AF14" s="163"/>
      <c r="AG14" s="167">
        <f t="shared" si="11"/>
        <v>0</v>
      </c>
      <c r="AH14" s="160">
        <f>IF(AF14&gt;0,VLOOKUP(A14,'Lista Suspensa'!$A$1:$F$92,3,),0)</f>
        <v>0</v>
      </c>
      <c r="AI14" s="160">
        <f>IF(OR(AF14&gt;0,AG14&gt;0),VLOOKUP(A14,'Lista Suspensa'!$A$1:$F$90,4,),0)</f>
        <v>0</v>
      </c>
      <c r="AJ14" s="160">
        <f>IF(OR(AF14&gt;0,AG14&gt;0),VLOOKUP(A14,'Lista Suspensa'!$A$1:$F$90,5,),0)</f>
        <v>0</v>
      </c>
      <c r="AK14" s="132">
        <f>IF(OR(AF14&gt;0,AG14&gt;0),VLOOKUP(A14,'Lista Suspensa'!$A$1:$F$90,6,),0)</f>
        <v>0</v>
      </c>
      <c r="AL14" s="162"/>
      <c r="AM14" s="167">
        <f t="shared" si="2"/>
        <v>0</v>
      </c>
      <c r="AN14" s="160">
        <f>IF(AL14&gt;0,VLOOKUP(A14,'Lista Suspensa'!$A$1:$F$92,3,),0)</f>
        <v>0</v>
      </c>
      <c r="AO14" s="160">
        <f>IF(OR(AL14&gt;0,AM14&gt;0),VLOOKUP(A14,'Lista Suspensa'!$A$1:$F$90,4,),0)</f>
        <v>0</v>
      </c>
      <c r="AP14" s="160">
        <f>IF(OR(AL14&gt;0,AM14&gt;0),VLOOKUP(A14,'Lista Suspensa'!$A$1:$F$90,5,),0)</f>
        <v>0</v>
      </c>
      <c r="AQ14" s="132">
        <f>IF(OR(AL14&gt;0,AM14&gt;0),VLOOKUP(A14,'Lista Suspensa'!$A$1:$F$90,6,),0)</f>
        <v>0</v>
      </c>
      <c r="AR14" s="162"/>
      <c r="AS14" s="167">
        <f t="shared" si="12"/>
        <v>0</v>
      </c>
      <c r="AT14" s="160">
        <f>IF(AR14&gt;0,VLOOKUP(A14,'Lista Suspensa'!$A$1:$F$92,3,),0)</f>
        <v>0</v>
      </c>
      <c r="AU14" s="160">
        <f>IF(OR(AR14&gt;0,AS14&gt;0),VLOOKUP(A14,'Lista Suspensa'!$A$1:$F$90,4,),0)</f>
        <v>0</v>
      </c>
      <c r="AV14" s="160">
        <f>IF(OR(AR14&gt;0,AS14&gt;0),VLOOKUP(A14,'Lista Suspensa'!$A$1:$F$90,5,),0)</f>
        <v>0</v>
      </c>
      <c r="AW14" s="131">
        <f>IF(OR(AR14&gt;0,AS14&gt;0),VLOOKUP(A14,'Lista Suspensa'!$A$1:$F$90,6,),0)</f>
        <v>0</v>
      </c>
      <c r="AX14" s="162"/>
      <c r="AY14" s="167">
        <f t="shared" si="3"/>
        <v>0</v>
      </c>
      <c r="AZ14" s="160">
        <f>IF(AX14&gt;0,VLOOKUP(A14,'Lista Suspensa'!$A$1:$F$92,3,),0)</f>
        <v>0</v>
      </c>
      <c r="BA14" s="160">
        <f>IF(OR(AX14&gt;0,AY14&gt;0),VLOOKUP(A14,'Lista Suspensa'!$A$1:$F$90,4,),0)</f>
        <v>0</v>
      </c>
      <c r="BB14" s="160">
        <f>IF(OR(AX14&gt;0,AY14&gt;0),VLOOKUP(A14,'Lista Suspensa'!$A$1:$F$90,5,),0)</f>
        <v>0</v>
      </c>
      <c r="BC14" s="131">
        <f>IF(OR(AX14&gt;0,AY14&gt;0),VLOOKUP(A14,'Lista Suspensa'!$A$1:$F$90,6,),0)</f>
        <v>0</v>
      </c>
      <c r="BD14" s="162"/>
      <c r="BE14" s="167">
        <f t="shared" si="4"/>
        <v>0</v>
      </c>
      <c r="BF14" s="160">
        <f>IF(BD14&gt;0,VLOOKUP(A14,'Lista Suspensa'!$A$1:$F$92,3,),0)</f>
        <v>0</v>
      </c>
      <c r="BG14" s="160">
        <f>IF(OR(BD14&gt;0,BE14&gt;0),VLOOKUP(A14,'Lista Suspensa'!$A$1:$F$90,4,),0)</f>
        <v>0</v>
      </c>
      <c r="BH14" s="160">
        <f>IF(OR(BD14&gt;0,BE14&gt;0),VLOOKUP(A14,'Lista Suspensa'!$A$1:$F$90,5,),0)</f>
        <v>0</v>
      </c>
      <c r="BI14" s="131">
        <f>IF(OR(BD14&gt;0,BE14&gt;0),VLOOKUP(A14,'Lista Suspensa'!$A$1:$F$90,6,),0)</f>
        <v>0</v>
      </c>
      <c r="BJ14" s="162"/>
      <c r="BK14" s="167">
        <f t="shared" si="5"/>
        <v>0</v>
      </c>
      <c r="BL14" s="160">
        <f>IF(BJ14&gt;0,VLOOKUP(A14,'Lista Suspensa'!$A$1:$F$92,3,),0)</f>
        <v>0</v>
      </c>
      <c r="BM14" s="160">
        <f>IF(OR(BJ14&gt;0,BK14&gt;0),VLOOKUP(A14,'Lista Suspensa'!$A$1:$F$90,4,),0)</f>
        <v>0</v>
      </c>
      <c r="BN14" s="160">
        <f>IF(OR(BJ14&gt;0,BK14&gt;0),VLOOKUP(A14,'Lista Suspensa'!$A$1:$F$90,5,),0)</f>
        <v>0</v>
      </c>
      <c r="BO14" s="131">
        <f>IF(OR(BJ14&gt;0,BK14&gt;0),VLOOKUP(A14,'Lista Suspensa'!$A$1:$F$90,6,),0)</f>
        <v>0</v>
      </c>
      <c r="BP14" s="162"/>
      <c r="BQ14" s="167">
        <f t="shared" si="6"/>
        <v>0</v>
      </c>
      <c r="BR14" s="160">
        <f>IF(BP14&gt;0,VLOOKUP(A14,'Lista Suspensa'!$A$1:$F$92,3,),0)</f>
        <v>0</v>
      </c>
      <c r="BS14" s="160">
        <f>IF(OR(BP14&gt;0,BQ14&gt;0),VLOOKUP(A14,'Lista Suspensa'!$A$1:$F$90,4,),0)</f>
        <v>0</v>
      </c>
      <c r="BT14" s="160">
        <f>IF(OR(BP14&gt;0,BQ14&gt;0),VLOOKUP(A14,'Lista Suspensa'!$A$1:$F$90,5,),0)</f>
        <v>0</v>
      </c>
      <c r="BU14" s="131">
        <f>IF(OR(BP14&gt;0,BQ14&gt;0),VLOOKUP(A14,'Lista Suspensa'!$A$1:$F$90,6,),0)</f>
        <v>0</v>
      </c>
      <c r="BV14" s="162"/>
      <c r="BW14" s="167">
        <f t="shared" si="7"/>
        <v>0</v>
      </c>
      <c r="BX14" s="160">
        <f>IF(BV14&gt;0,VLOOKUP(A14,'Lista Suspensa'!$A$1:$F$92,3,),0)</f>
        <v>0</v>
      </c>
      <c r="BY14" s="160">
        <f>IF(OR(BV14&gt;0,BW14&gt;0),VLOOKUP(A14,'Lista Suspensa'!$A$1:$F$90,4,),0)</f>
        <v>0</v>
      </c>
      <c r="BZ14" s="160">
        <f>IF(OR(BV14&gt;0,BW14&gt;0),VLOOKUP(A14,'Lista Suspensa'!$A$1:$F$90,5,),0)</f>
        <v>0</v>
      </c>
      <c r="CA14" s="131">
        <f>IF(OR(BV14&gt;0,BW14&gt;0),VLOOKUP(A14,'Lista Suspensa'!$A$1:$F$90,6,),0)</f>
        <v>0</v>
      </c>
      <c r="CB14" s="162"/>
      <c r="CC14" s="167">
        <f t="shared" si="8"/>
        <v>0</v>
      </c>
      <c r="CD14" s="160">
        <f>IF(CB14&gt;0,VLOOKUP(A14,'Lista Suspensa'!$A$1:$F$92,3,),0)</f>
        <v>0</v>
      </c>
      <c r="CE14" s="160">
        <f>IF(OR(CB14&gt;0,CC14&gt;0),VLOOKUP(A14,'Lista Suspensa'!$A$1:$F$90,4,),0)</f>
        <v>0</v>
      </c>
      <c r="CF14" s="160">
        <f>IF(OR(CB14&gt;0,CC14&gt;0),VLOOKUP(A14,'Lista Suspensa'!$A$1:$F$90,5,),0)</f>
        <v>0</v>
      </c>
      <c r="CG14" s="131">
        <f>IF(OR(CB14&gt;0,CC14&gt;0),VLOOKUP(A14,'Lista Suspensa'!$A$1:$F$90,6,),0)</f>
        <v>0</v>
      </c>
      <c r="CH14" s="162"/>
      <c r="CI14" s="167">
        <f t="shared" si="9"/>
        <v>0</v>
      </c>
      <c r="CJ14" s="160">
        <f>IF(CH14&gt;0,VLOOKUP(A14,'Lista Suspensa'!$A$1:$F$92,3,),0)</f>
        <v>0</v>
      </c>
      <c r="CK14" s="160">
        <f>IF(OR(CH14&gt;0,CI14&gt;0),VLOOKUP(A14,'Lista Suspensa'!$A$1:$F$90,4,),0)</f>
        <v>0</v>
      </c>
      <c r="CL14" s="160">
        <f>IF(OR(CH14&gt;0,CI14&gt;0),VLOOKUP(A14,'Lista Suspensa'!$A$1:$F$90,5,),0)</f>
        <v>0</v>
      </c>
      <c r="CM14" s="181">
        <f>IF(OR(CH14&gt;0,CI14&gt;0),VLOOKUP(A14,'Lista Suspensa'!$A$1:$F$90,6,),0)</f>
        <v>0</v>
      </c>
      <c r="CN14" s="190"/>
      <c r="CO14" s="104">
        <f t="shared" si="13"/>
        <v>0</v>
      </c>
      <c r="CP14" s="268">
        <f>IF(CN14&gt;0,VLOOKUP(A14,'Lista Suspensa'!$A$1:$F$92,3,),0)</f>
        <v>0</v>
      </c>
      <c r="CQ14" s="187">
        <f>IF(OR(CN14&gt;0,CO14&gt;0),VLOOKUP(A14,'Lista Suspensa'!$A$1:$F$90,6,),0)</f>
        <v>0</v>
      </c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</row>
    <row r="15" spans="1:112" x14ac:dyDescent="0.25">
      <c r="A15" s="155"/>
      <c r="B15" s="161"/>
      <c r="C15" s="157">
        <f t="shared" si="15"/>
        <v>0</v>
      </c>
      <c r="D15" s="157">
        <f>IF(B15&gt;0,VLOOKUP(A15,'Lista Suspensa'!$A$1:$F$92,3,),0)</f>
        <v>0</v>
      </c>
      <c r="E15" s="157">
        <f>IF(OR(B15&gt;0,C15&gt;0),VLOOKUP(A15,'Lista Suspensa'!$A$1:$F$90,4,),0)</f>
        <v>0</v>
      </c>
      <c r="F15" s="157">
        <f>IF(OR(B15&gt;0,C15&gt;0),VLOOKUP(A15,'Lista Suspensa'!$A$1:$F$90,5,),0)</f>
        <v>0</v>
      </c>
      <c r="G15" s="103">
        <f>IF(OR(B15&gt;0,C15&gt;0),VLOOKUP(A15,'Lista Suspensa'!$A$1:$F$90,6,),0)</f>
        <v>0</v>
      </c>
      <c r="H15" s="161"/>
      <c r="I15" s="157">
        <f t="shared" si="10"/>
        <v>0</v>
      </c>
      <c r="J15" s="157">
        <f>IF(H15&gt;0,VLOOKUP(A15,'Lista Suspensa'!$A$1:$F$92,3,),0)</f>
        <v>0</v>
      </c>
      <c r="K15" s="157">
        <f>IF(OR(H15&gt;0,I15&gt;0),VLOOKUP(A15,'Lista Suspensa'!$A$1:$F$90,4,),0)</f>
        <v>0</v>
      </c>
      <c r="L15" s="157">
        <f>IF(OR(H15&gt;0,I15&gt;0),VLOOKUP(A15,'Lista Suspensa'!$A$1:$F$90,5,),0)</f>
        <v>0</v>
      </c>
      <c r="M15" s="103">
        <f>IF(OR(H15&gt;0,I15&gt;0),VLOOKUP(A15,'Lista Suspensa'!$A$1:$F$90,6,),0)</f>
        <v>0</v>
      </c>
      <c r="N15" s="161"/>
      <c r="O15" s="157">
        <f t="shared" si="0"/>
        <v>0</v>
      </c>
      <c r="P15" s="157">
        <f>IF(N15&gt;0,VLOOKUP(A15,'Lista Suspensa'!$A$1:$F$92,3,),0)</f>
        <v>0</v>
      </c>
      <c r="Q15" s="157">
        <f>IF(OR(N15&gt;0,O15&gt;0),VLOOKUP(A15,'Lista Suspensa'!$A$1:$F$90,4,),0)</f>
        <v>0</v>
      </c>
      <c r="R15" s="157">
        <f>IF(OR(N15&gt;0,O15&gt;0),VLOOKUP(A15,'Lista Suspensa'!$A$1:$F$90,5,),0)</f>
        <v>0</v>
      </c>
      <c r="S15" s="103">
        <f>IF(OR(N15&gt;0,O15&gt;0),VLOOKUP(A15,'Lista Suspensa'!$A$1:$F$90,6,),0)</f>
        <v>0</v>
      </c>
      <c r="T15" s="161"/>
      <c r="U15" s="157">
        <f t="shared" si="14"/>
        <v>0</v>
      </c>
      <c r="V15" s="157">
        <f>IF(T15&gt;0,VLOOKUP(A15,'Lista Suspensa'!$A$1:$F$92,3,),0)</f>
        <v>0</v>
      </c>
      <c r="W15" s="157">
        <f>IF(OR(T15&gt;0,U15&gt;0),VLOOKUP(A15,'Lista Suspensa'!$A$1:$F$90,4,),0)</f>
        <v>0</v>
      </c>
      <c r="X15" s="157">
        <f>IF(OR(T15&gt;0,U15&gt;0),VLOOKUP(A15,'Lista Suspensa'!$A$1:$F$90,5,),0)</f>
        <v>0</v>
      </c>
      <c r="Y15" s="103">
        <f>IF(OR(T15&gt;0,U15&gt;0),VLOOKUP(A15,'Lista Suspensa'!$A$1:$F$90,6,),0)</f>
        <v>0</v>
      </c>
      <c r="Z15" s="161"/>
      <c r="AA15" s="157">
        <f t="shared" si="1"/>
        <v>0</v>
      </c>
      <c r="AB15" s="157">
        <f>IF(Z15&gt;0,VLOOKUP(A15,'Lista Suspensa'!$A$1:$F$92,3,),0)</f>
        <v>0</v>
      </c>
      <c r="AC15" s="157">
        <f>IF(OR(Z15&gt;0,AA15&gt;0),VLOOKUP(A15,'Lista Suspensa'!$A$1:$F$90,4,),0)</f>
        <v>0</v>
      </c>
      <c r="AD15" s="157">
        <f>IF(OR(Z15&gt;0,AA15&gt;0),VLOOKUP(A15,'Lista Suspensa'!$A$1:$F$90,5,),0)</f>
        <v>0</v>
      </c>
      <c r="AE15" s="103">
        <f>IF(OR(Z15&gt;0,AA15&gt;0),VLOOKUP(A15,'Lista Suspensa'!$A$1:$F$90,6,),0)</f>
        <v>0</v>
      </c>
      <c r="AF15" s="161"/>
      <c r="AG15" s="157">
        <f t="shared" si="11"/>
        <v>0</v>
      </c>
      <c r="AH15" s="157">
        <f>IF(AF15&gt;0,VLOOKUP(A15,'Lista Suspensa'!$A$1:$F$92,3,),0)</f>
        <v>0</v>
      </c>
      <c r="AI15" s="157">
        <f>IF(OR(AF15&gt;0,AG15&gt;0),VLOOKUP(A15,'Lista Suspensa'!$A$1:$F$90,4,),0)</f>
        <v>0</v>
      </c>
      <c r="AJ15" s="157">
        <f>IF(OR(AF15&gt;0,AG15&gt;0),VLOOKUP(A15,'Lista Suspensa'!$A$1:$F$90,5,),0)</f>
        <v>0</v>
      </c>
      <c r="AK15" s="103">
        <f>IF(OR(AF15&gt;0,AG15&gt;0),VLOOKUP(A15,'Lista Suspensa'!$A$1:$F$90,6,),0)</f>
        <v>0</v>
      </c>
      <c r="AL15" s="161"/>
      <c r="AM15" s="157">
        <f t="shared" si="2"/>
        <v>0</v>
      </c>
      <c r="AN15" s="157">
        <f>IF(AL15&gt;0,VLOOKUP(A15,'Lista Suspensa'!$A$1:$F$92,3,),0)</f>
        <v>0</v>
      </c>
      <c r="AO15" s="157">
        <f>IF(OR(AL15&gt;0,AM15&gt;0),VLOOKUP(A15,'Lista Suspensa'!$A$1:$F$90,4,),0)</f>
        <v>0</v>
      </c>
      <c r="AP15" s="157">
        <f>IF(OR(AL15&gt;0,AM15&gt;0),VLOOKUP(A15,'Lista Suspensa'!$A$1:$F$90,5,),0)</f>
        <v>0</v>
      </c>
      <c r="AQ15" s="103">
        <f>IF(OR(AL15&gt;0,AM15&gt;0),VLOOKUP(A15,'Lista Suspensa'!$A$1:$F$90,6,),0)</f>
        <v>0</v>
      </c>
      <c r="AR15" s="161"/>
      <c r="AS15" s="157">
        <f t="shared" si="12"/>
        <v>0</v>
      </c>
      <c r="AT15" s="157">
        <f>IF(AR15&gt;0,VLOOKUP(A15,'Lista Suspensa'!$A$1:$F$92,3,),0)</f>
        <v>0</v>
      </c>
      <c r="AU15" s="157">
        <f>IF(OR(AR15&gt;0,AS15&gt;0),VLOOKUP(A15,'Lista Suspensa'!$A$1:$F$90,4,),0)</f>
        <v>0</v>
      </c>
      <c r="AV15" s="157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1"/>
      <c r="AY15" s="157">
        <f t="shared" si="3"/>
        <v>0</v>
      </c>
      <c r="AZ15" s="157">
        <f>IF(AX15&gt;0,VLOOKUP(A15,'Lista Suspensa'!$A$1:$F$92,3,),0)</f>
        <v>0</v>
      </c>
      <c r="BA15" s="157">
        <f>IF(OR(AX15&gt;0,AY15&gt;0),VLOOKUP(A15,'Lista Suspensa'!$A$1:$F$90,4,),0)</f>
        <v>0</v>
      </c>
      <c r="BB15" s="157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1"/>
      <c r="BE15" s="157">
        <f t="shared" si="4"/>
        <v>0</v>
      </c>
      <c r="BF15" s="157">
        <f>IF(BD15&gt;0,VLOOKUP(A15,'Lista Suspensa'!$A$1:$F$92,3,),0)</f>
        <v>0</v>
      </c>
      <c r="BG15" s="157">
        <f>IF(OR(BD15&gt;0,BE15&gt;0),VLOOKUP(A15,'Lista Suspensa'!$A$1:$F$90,4,),0)</f>
        <v>0</v>
      </c>
      <c r="BH15" s="157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1"/>
      <c r="BK15" s="157">
        <f t="shared" si="5"/>
        <v>0</v>
      </c>
      <c r="BL15" s="157">
        <f>IF(BJ15&gt;0,VLOOKUP(A15,'Lista Suspensa'!$A$1:$F$92,3,),0)</f>
        <v>0</v>
      </c>
      <c r="BM15" s="157">
        <f>IF(OR(BJ15&gt;0,BK15&gt;0),VLOOKUP(A15,'Lista Suspensa'!$A$1:$F$90,4,),0)</f>
        <v>0</v>
      </c>
      <c r="BN15" s="157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1"/>
      <c r="BQ15" s="157">
        <f t="shared" si="6"/>
        <v>0</v>
      </c>
      <c r="BR15" s="157">
        <f>IF(BP15&gt;0,VLOOKUP(A15,'Lista Suspensa'!$A$1:$F$92,3,),0)</f>
        <v>0</v>
      </c>
      <c r="BS15" s="157">
        <f>IF(OR(BP15&gt;0,BQ15&gt;0),VLOOKUP(A15,'Lista Suspensa'!$A$1:$F$90,4,),0)</f>
        <v>0</v>
      </c>
      <c r="BT15" s="157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1"/>
      <c r="BW15" s="157">
        <f t="shared" si="7"/>
        <v>0</v>
      </c>
      <c r="BX15" s="157">
        <f>IF(BV15&gt;0,VLOOKUP(A15,'Lista Suspensa'!$A$1:$F$92,3,),0)</f>
        <v>0</v>
      </c>
      <c r="BY15" s="157">
        <f>IF(OR(BV15&gt;0,BW15&gt;0),VLOOKUP(A15,'Lista Suspensa'!$A$1:$F$90,4,),0)</f>
        <v>0</v>
      </c>
      <c r="BZ15" s="157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1"/>
      <c r="CC15" s="157">
        <f t="shared" si="8"/>
        <v>0</v>
      </c>
      <c r="CD15" s="157">
        <f>IF(CB15&gt;0,VLOOKUP(A15,'Lista Suspensa'!$A$1:$F$92,3,),0)</f>
        <v>0</v>
      </c>
      <c r="CE15" s="157">
        <f>IF(OR(CB15&gt;0,CC15&gt;0),VLOOKUP(A15,'Lista Suspensa'!$A$1:$F$90,4,),0)</f>
        <v>0</v>
      </c>
      <c r="CF15" s="157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1"/>
      <c r="CI15" s="157">
        <f t="shared" si="9"/>
        <v>0</v>
      </c>
      <c r="CJ15" s="157">
        <f>IF(CH15&gt;0,VLOOKUP(A15,'Lista Suspensa'!$A$1:$F$92,3,),0)</f>
        <v>0</v>
      </c>
      <c r="CK15" s="157">
        <f>IF(OR(CH15&gt;0,CI15&gt;0),VLOOKUP(A15,'Lista Suspensa'!$A$1:$F$90,4,),0)</f>
        <v>0</v>
      </c>
      <c r="CL15" s="157">
        <f>IF(OR(CH15&gt;0,CI15&gt;0),VLOOKUP(A15,'Lista Suspensa'!$A$1:$F$90,5,),0)</f>
        <v>0</v>
      </c>
      <c r="CM15" s="180">
        <f>IF(OR(CH15&gt;0,CI15&gt;0),VLOOKUP(A15,'Lista Suspensa'!$A$1:$F$90,6,),0)</f>
        <v>0</v>
      </c>
      <c r="CN15" s="189"/>
      <c r="CO15" s="104">
        <f t="shared" si="13"/>
        <v>0</v>
      </c>
      <c r="CP15" s="268">
        <f>IF(CN15&gt;0,VLOOKUP(A15,'Lista Suspensa'!$A$1:$F$92,3,),0)</f>
        <v>0</v>
      </c>
      <c r="CQ15" s="185">
        <f>IF(OR(CN15&gt;0,CO15&gt;0),VLOOKUP(A15,'Lista Suspensa'!$A$1:$F$90,6,),0)</f>
        <v>0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</row>
    <row r="16" spans="1:112" x14ac:dyDescent="0.25">
      <c r="A16" s="158"/>
      <c r="B16" s="162"/>
      <c r="C16" s="160">
        <f t="shared" si="15"/>
        <v>0</v>
      </c>
      <c r="D16" s="160">
        <f>IF(B16&gt;0,VLOOKUP(A16,'Lista Suspensa'!$A$1:$F$92,3,),0)</f>
        <v>0</v>
      </c>
      <c r="E16" s="160">
        <f>IF(OR(B16&gt;0,C16&gt;0),VLOOKUP(A16,'Lista Suspensa'!$A$1:$F$90,4,),0)</f>
        <v>0</v>
      </c>
      <c r="F16" s="160">
        <f>IF(OR(B16&gt;0,C16&gt;0),VLOOKUP(A16,'Lista Suspensa'!$A$1:$F$90,5,),0)</f>
        <v>0</v>
      </c>
      <c r="G16" s="132">
        <f>IF(OR(B16&gt;0,C16&gt;0),VLOOKUP(A16,'Lista Suspensa'!$A$1:$F$90,6,),0)</f>
        <v>0</v>
      </c>
      <c r="H16" s="162"/>
      <c r="I16" s="167">
        <f t="shared" si="10"/>
        <v>0</v>
      </c>
      <c r="J16" s="160">
        <f>IF(H16&gt;0,VLOOKUP(A16,'Lista Suspensa'!$A$1:$F$92,3,),0)</f>
        <v>0</v>
      </c>
      <c r="K16" s="160">
        <f>IF(OR(H16&gt;0,I16&gt;0),VLOOKUP(A16,'Lista Suspensa'!$A$1:$F$90,4,),0)</f>
        <v>0</v>
      </c>
      <c r="L16" s="160">
        <f>IF(OR(H16&gt;0,I16&gt;0),VLOOKUP(A16,'Lista Suspensa'!$A$1:$F$90,5,),0)</f>
        <v>0</v>
      </c>
      <c r="M16" s="132">
        <f>IF(OR(H16&gt;0,I16&gt;0),VLOOKUP(A16,'Lista Suspensa'!$A$1:$F$90,6,),0)</f>
        <v>0</v>
      </c>
      <c r="N16" s="162"/>
      <c r="O16" s="167">
        <f t="shared" si="0"/>
        <v>0</v>
      </c>
      <c r="P16" s="160">
        <f>IF(N16&gt;0,VLOOKUP(A16,'Lista Suspensa'!$A$1:$F$92,3,),0)</f>
        <v>0</v>
      </c>
      <c r="Q16" s="160">
        <f>IF(OR(N16&gt;0,O16&gt;0),VLOOKUP(A16,'Lista Suspensa'!$A$1:$F$90,4,),0)</f>
        <v>0</v>
      </c>
      <c r="R16" s="160">
        <f>IF(OR(N16&gt;0,O16&gt;0),VLOOKUP(A16,'Lista Suspensa'!$A$1:$F$90,5,),0)</f>
        <v>0</v>
      </c>
      <c r="S16" s="132">
        <f>IF(OR(N16&gt;0,O16&gt;0),VLOOKUP(A16,'Lista Suspensa'!$A$1:$F$90,6,),0)</f>
        <v>0</v>
      </c>
      <c r="T16" s="162"/>
      <c r="U16" s="167">
        <f t="shared" si="14"/>
        <v>0</v>
      </c>
      <c r="V16" s="160">
        <f>IF(T16&gt;0,VLOOKUP(A16,'Lista Suspensa'!$A$1:$F$92,3,),0)</f>
        <v>0</v>
      </c>
      <c r="W16" s="160">
        <f>IF(OR(T16&gt;0,U16&gt;0),VLOOKUP(A16,'Lista Suspensa'!$A$1:$F$90,4,),0)</f>
        <v>0</v>
      </c>
      <c r="X16" s="160">
        <f>IF(OR(T16&gt;0,U16&gt;0),VLOOKUP(A16,'Lista Suspensa'!$A$1:$F$90,5,),0)</f>
        <v>0</v>
      </c>
      <c r="Y16" s="132">
        <f>IF(OR(T16&gt;0,U16&gt;0),VLOOKUP(A16,'Lista Suspensa'!$A$1:$F$90,6,),0)</f>
        <v>0</v>
      </c>
      <c r="Z16" s="162"/>
      <c r="AA16" s="167">
        <f t="shared" si="1"/>
        <v>0</v>
      </c>
      <c r="AB16" s="160">
        <f>IF(Z16&gt;0,VLOOKUP(A16,'Lista Suspensa'!$A$1:$F$92,3,),0)</f>
        <v>0</v>
      </c>
      <c r="AC16" s="160">
        <f>IF(OR(Z16&gt;0,AA16&gt;0),VLOOKUP(A16,'Lista Suspensa'!$A$1:$F$90,4,),0)</f>
        <v>0</v>
      </c>
      <c r="AD16" s="160">
        <f>IF(OR(Z16&gt;0,AA16&gt;0),VLOOKUP(A16,'Lista Suspensa'!$A$1:$F$90,5,),0)</f>
        <v>0</v>
      </c>
      <c r="AE16" s="132">
        <f>IF(OR(Z16&gt;0,AA16&gt;0),VLOOKUP(A16,'Lista Suspensa'!$A$1:$F$90,6,),0)</f>
        <v>0</v>
      </c>
      <c r="AF16" s="162"/>
      <c r="AG16" s="167">
        <f t="shared" si="11"/>
        <v>0</v>
      </c>
      <c r="AH16" s="160">
        <f>IF(AF16&gt;0,VLOOKUP(A16,'Lista Suspensa'!$A$1:$F$92,3,),0)</f>
        <v>0</v>
      </c>
      <c r="AI16" s="160">
        <f>IF(OR(AF16&gt;0,AG16&gt;0),VLOOKUP(A16,'Lista Suspensa'!$A$1:$F$90,4,),0)</f>
        <v>0</v>
      </c>
      <c r="AJ16" s="160">
        <f>IF(OR(AF16&gt;0,AG16&gt;0),VLOOKUP(A16,'Lista Suspensa'!$A$1:$F$90,5,),0)</f>
        <v>0</v>
      </c>
      <c r="AK16" s="132">
        <f>IF(OR(AF16&gt;0,AG16&gt;0),VLOOKUP(A16,'Lista Suspensa'!$A$1:$F$90,6,),0)</f>
        <v>0</v>
      </c>
      <c r="AL16" s="162"/>
      <c r="AM16" s="167">
        <f t="shared" si="2"/>
        <v>0</v>
      </c>
      <c r="AN16" s="160">
        <f>IF(AL16&gt;0,VLOOKUP(A16,'Lista Suspensa'!$A$1:$F$92,3,),0)</f>
        <v>0</v>
      </c>
      <c r="AO16" s="160">
        <f>IF(OR(AL16&gt;0,AM16&gt;0),VLOOKUP(A16,'Lista Suspensa'!$A$1:$F$90,4,),0)</f>
        <v>0</v>
      </c>
      <c r="AP16" s="160">
        <f>IF(OR(AL16&gt;0,AM16&gt;0),VLOOKUP(A16,'Lista Suspensa'!$A$1:$F$90,5,),0)</f>
        <v>0</v>
      </c>
      <c r="AQ16" s="132">
        <f>IF(OR(AL16&gt;0,AM16&gt;0),VLOOKUP(A16,'Lista Suspensa'!$A$1:$F$90,6,),0)</f>
        <v>0</v>
      </c>
      <c r="AR16" s="162"/>
      <c r="AS16" s="167">
        <f t="shared" si="12"/>
        <v>0</v>
      </c>
      <c r="AT16" s="160">
        <f>IF(AR16&gt;0,VLOOKUP(A16,'Lista Suspensa'!$A$1:$F$92,3,),0)</f>
        <v>0</v>
      </c>
      <c r="AU16" s="160">
        <f>IF(OR(AR16&gt;0,AS16&gt;0),VLOOKUP(A16,'Lista Suspensa'!$A$1:$F$90,4,),0)</f>
        <v>0</v>
      </c>
      <c r="AV16" s="160">
        <f>IF(OR(AR16&gt;0,AS16&gt;0),VLOOKUP(A16,'Lista Suspensa'!$A$1:$F$90,5,),0)</f>
        <v>0</v>
      </c>
      <c r="AW16" s="131">
        <f>IF(OR(AR16&gt;0,AS16&gt;0),VLOOKUP(A16,'Lista Suspensa'!$A$1:$F$90,6,),0)</f>
        <v>0</v>
      </c>
      <c r="AX16" s="162"/>
      <c r="AY16" s="167">
        <f t="shared" si="3"/>
        <v>0</v>
      </c>
      <c r="AZ16" s="160">
        <f>IF(AX16&gt;0,VLOOKUP(A16,'Lista Suspensa'!$A$1:$F$92,3,),0)</f>
        <v>0</v>
      </c>
      <c r="BA16" s="160">
        <f>IF(OR(AX16&gt;0,AY16&gt;0),VLOOKUP(A16,'Lista Suspensa'!$A$1:$F$90,4,),0)</f>
        <v>0</v>
      </c>
      <c r="BB16" s="160">
        <f>IF(OR(AX16&gt;0,AY16&gt;0),VLOOKUP(A16,'Lista Suspensa'!$A$1:$F$90,5,),0)</f>
        <v>0</v>
      </c>
      <c r="BC16" s="131">
        <f>IF(OR(AX16&gt;0,AY16&gt;0),VLOOKUP(A16,'Lista Suspensa'!$A$1:$F$90,6,),0)</f>
        <v>0</v>
      </c>
      <c r="BD16" s="162"/>
      <c r="BE16" s="167">
        <f t="shared" si="4"/>
        <v>0</v>
      </c>
      <c r="BF16" s="160">
        <f>IF(BD16&gt;0,VLOOKUP(A16,'Lista Suspensa'!$A$1:$F$92,3,),0)</f>
        <v>0</v>
      </c>
      <c r="BG16" s="160">
        <f>IF(OR(BD16&gt;0,BE16&gt;0),VLOOKUP(A16,'Lista Suspensa'!$A$1:$F$90,4,),0)</f>
        <v>0</v>
      </c>
      <c r="BH16" s="160">
        <f>IF(OR(BD16&gt;0,BE16&gt;0),VLOOKUP(A16,'Lista Suspensa'!$A$1:$F$90,5,),0)</f>
        <v>0</v>
      </c>
      <c r="BI16" s="131">
        <f>IF(OR(BD16&gt;0,BE16&gt;0),VLOOKUP(A16,'Lista Suspensa'!$A$1:$F$90,6,),0)</f>
        <v>0</v>
      </c>
      <c r="BJ16" s="162"/>
      <c r="BK16" s="167">
        <f t="shared" si="5"/>
        <v>0</v>
      </c>
      <c r="BL16" s="160">
        <f>IF(BJ16&gt;0,VLOOKUP(A16,'Lista Suspensa'!$A$1:$F$92,3,),0)</f>
        <v>0</v>
      </c>
      <c r="BM16" s="160">
        <f>IF(OR(BJ16&gt;0,BK16&gt;0),VLOOKUP(A16,'Lista Suspensa'!$A$1:$F$90,4,),0)</f>
        <v>0</v>
      </c>
      <c r="BN16" s="160">
        <f>IF(OR(BJ16&gt;0,BK16&gt;0),VLOOKUP(A16,'Lista Suspensa'!$A$1:$F$90,5,),0)</f>
        <v>0</v>
      </c>
      <c r="BO16" s="131">
        <f>IF(OR(BJ16&gt;0,BK16&gt;0),VLOOKUP(A16,'Lista Suspensa'!$A$1:$F$90,6,),0)</f>
        <v>0</v>
      </c>
      <c r="BP16" s="162"/>
      <c r="BQ16" s="167">
        <f t="shared" si="6"/>
        <v>0</v>
      </c>
      <c r="BR16" s="160">
        <f>IF(BP16&gt;0,VLOOKUP(A16,'Lista Suspensa'!$A$1:$F$92,3,),0)</f>
        <v>0</v>
      </c>
      <c r="BS16" s="160">
        <f>IF(OR(BP16&gt;0,BQ16&gt;0),VLOOKUP(A16,'Lista Suspensa'!$A$1:$F$90,4,),0)</f>
        <v>0</v>
      </c>
      <c r="BT16" s="160">
        <f>IF(OR(BP16&gt;0,BQ16&gt;0),VLOOKUP(A16,'Lista Suspensa'!$A$1:$F$90,5,),0)</f>
        <v>0</v>
      </c>
      <c r="BU16" s="131">
        <f>IF(OR(BP16&gt;0,BQ16&gt;0),VLOOKUP(A16,'Lista Suspensa'!$A$1:$F$90,6,),0)</f>
        <v>0</v>
      </c>
      <c r="BV16" s="162"/>
      <c r="BW16" s="167">
        <f t="shared" si="7"/>
        <v>0</v>
      </c>
      <c r="BX16" s="160">
        <f>IF(BV16&gt;0,VLOOKUP(A16,'Lista Suspensa'!$A$1:$F$92,3,),0)</f>
        <v>0</v>
      </c>
      <c r="BY16" s="160">
        <f>IF(OR(BV16&gt;0,BW16&gt;0),VLOOKUP(A16,'Lista Suspensa'!$A$1:$F$90,4,),0)</f>
        <v>0</v>
      </c>
      <c r="BZ16" s="160">
        <f>IF(OR(BV16&gt;0,BW16&gt;0),VLOOKUP(A16,'Lista Suspensa'!$A$1:$F$90,5,),0)</f>
        <v>0</v>
      </c>
      <c r="CA16" s="131">
        <f>IF(OR(BV16&gt;0,BW16&gt;0),VLOOKUP(A16,'Lista Suspensa'!$A$1:$F$90,6,),0)</f>
        <v>0</v>
      </c>
      <c r="CB16" s="162"/>
      <c r="CC16" s="167">
        <f t="shared" si="8"/>
        <v>0</v>
      </c>
      <c r="CD16" s="160">
        <f>IF(CB16&gt;0,VLOOKUP(A16,'Lista Suspensa'!$A$1:$F$92,3,),0)</f>
        <v>0</v>
      </c>
      <c r="CE16" s="160">
        <f>IF(OR(CB16&gt;0,CC16&gt;0),VLOOKUP(A16,'Lista Suspensa'!$A$1:$F$90,4,),0)</f>
        <v>0</v>
      </c>
      <c r="CF16" s="160">
        <f>IF(OR(CB16&gt;0,CC16&gt;0),VLOOKUP(A16,'Lista Suspensa'!$A$1:$F$90,5,),0)</f>
        <v>0</v>
      </c>
      <c r="CG16" s="131">
        <f>IF(OR(CB16&gt;0,CC16&gt;0),VLOOKUP(A16,'Lista Suspensa'!$A$1:$F$90,6,),0)</f>
        <v>0</v>
      </c>
      <c r="CH16" s="162"/>
      <c r="CI16" s="167">
        <f t="shared" si="9"/>
        <v>0</v>
      </c>
      <c r="CJ16" s="160">
        <f>IF(CH16&gt;0,VLOOKUP(A16,'Lista Suspensa'!$A$1:$F$92,3,),0)</f>
        <v>0</v>
      </c>
      <c r="CK16" s="160">
        <f>IF(OR(CH16&gt;0,CI16&gt;0),VLOOKUP(A16,'Lista Suspensa'!$A$1:$F$90,4,),0)</f>
        <v>0</v>
      </c>
      <c r="CL16" s="160">
        <f>IF(OR(CH16&gt;0,CI16&gt;0),VLOOKUP(A16,'Lista Suspensa'!$A$1:$F$90,5,),0)</f>
        <v>0</v>
      </c>
      <c r="CM16" s="181">
        <f>IF(OR(CH16&gt;0,CI16&gt;0),VLOOKUP(A16,'Lista Suspensa'!$A$1:$F$90,6,),0)</f>
        <v>0</v>
      </c>
      <c r="CN16" s="190"/>
      <c r="CO16" s="104">
        <f t="shared" si="13"/>
        <v>0</v>
      </c>
      <c r="CP16" s="268">
        <f>IF(CN16&gt;0,VLOOKUP(A16,'Lista Suspensa'!$A$1:$F$92,3,),0)</f>
        <v>0</v>
      </c>
      <c r="CQ16" s="187">
        <f>IF(OR(CN16&gt;0,CO16&gt;0),VLOOKUP(A16,'Lista Suspensa'!$A$1:$F$90,6,),0)</f>
        <v>0</v>
      </c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</row>
    <row r="17" spans="1:112" x14ac:dyDescent="0.25">
      <c r="A17" s="155"/>
      <c r="B17" s="164"/>
      <c r="C17" s="157">
        <f t="shared" si="15"/>
        <v>0</v>
      </c>
      <c r="D17" s="157">
        <f>IF(B17&gt;0,VLOOKUP(A17,'Lista Suspensa'!$A$1:$F$92,3,),0)</f>
        <v>0</v>
      </c>
      <c r="E17" s="157">
        <f>IF(OR(B17&gt;0,C17&gt;0),VLOOKUP(A17,'Lista Suspensa'!$A$1:$F$90,4,),0)</f>
        <v>0</v>
      </c>
      <c r="F17" s="157">
        <f>IF(OR(B17&gt;0,C17&gt;0),VLOOKUP(A17,'Lista Suspensa'!$A$1:$F$90,5,),0)</f>
        <v>0</v>
      </c>
      <c r="G17" s="103">
        <f>IF(OR(B17&gt;0,C17&gt;0),VLOOKUP(A17,'Lista Suspensa'!$A$1:$F$90,6,),0)</f>
        <v>0</v>
      </c>
      <c r="H17" s="161"/>
      <c r="I17" s="157">
        <f t="shared" si="10"/>
        <v>0</v>
      </c>
      <c r="J17" s="157">
        <f>IF(H17&gt;0,VLOOKUP(A17,'Lista Suspensa'!$A$1:$F$92,3,),0)</f>
        <v>0</v>
      </c>
      <c r="K17" s="157">
        <f>IF(OR(H17&gt;0,I17&gt;0),VLOOKUP(A17,'Lista Suspensa'!$A$1:$F$90,4,),0)</f>
        <v>0</v>
      </c>
      <c r="L17" s="157">
        <f>IF(OR(H17&gt;0,I17&gt;0),VLOOKUP(A17,'Lista Suspensa'!$A$1:$F$90,5,),0)</f>
        <v>0</v>
      </c>
      <c r="M17" s="103">
        <f>IF(OR(H17&gt;0,I17&gt;0),VLOOKUP(A17,'Lista Suspensa'!$A$1:$F$90,6,),0)</f>
        <v>0</v>
      </c>
      <c r="N17" s="170"/>
      <c r="O17" s="157">
        <f t="shared" si="0"/>
        <v>0</v>
      </c>
      <c r="P17" s="157">
        <f>IF(N17&gt;0,VLOOKUP(A17,'Lista Suspensa'!$A$1:$F$92,3,),0)</f>
        <v>0</v>
      </c>
      <c r="Q17" s="157">
        <f>IF(OR(N17&gt;0,O17&gt;0),VLOOKUP(A17,'Lista Suspensa'!$A$1:$F$90,4,),0)</f>
        <v>0</v>
      </c>
      <c r="R17" s="157">
        <f>IF(OR(N17&gt;0,O17&gt;0),VLOOKUP(A17,'Lista Suspensa'!$A$1:$F$90,5,),0)</f>
        <v>0</v>
      </c>
      <c r="S17" s="103">
        <f>IF(OR(N17&gt;0,O17&gt;0),VLOOKUP(A17,'Lista Suspensa'!$A$1:$F$90,6,),0)</f>
        <v>0</v>
      </c>
      <c r="T17" s="170"/>
      <c r="U17" s="157">
        <f t="shared" si="14"/>
        <v>0</v>
      </c>
      <c r="V17" s="157">
        <f>IF(T17&gt;0,VLOOKUP(A17,'Lista Suspensa'!$A$1:$F$92,3,),0)</f>
        <v>0</v>
      </c>
      <c r="W17" s="157">
        <f>IF(OR(T17&gt;0,U17&gt;0),VLOOKUP(A17,'Lista Suspensa'!$A$1:$F$90,4,),0)</f>
        <v>0</v>
      </c>
      <c r="X17" s="157">
        <f>IF(OR(T17&gt;0,U17&gt;0),VLOOKUP(A17,'Lista Suspensa'!$A$1:$F$90,5,),0)</f>
        <v>0</v>
      </c>
      <c r="Y17" s="103">
        <f>IF(OR(T17&gt;0,U17&gt;0),VLOOKUP(A17,'Lista Suspensa'!$A$1:$F$90,6,),0)</f>
        <v>0</v>
      </c>
      <c r="Z17" s="164"/>
      <c r="AA17" s="157">
        <f t="shared" si="1"/>
        <v>0</v>
      </c>
      <c r="AB17" s="157">
        <f>IF(Z17&gt;0,VLOOKUP(A17,'Lista Suspensa'!$A$1:$F$92,3,),0)</f>
        <v>0</v>
      </c>
      <c r="AC17" s="157">
        <f>IF(OR(Z17&gt;0,AA17&gt;0),VLOOKUP(A17,'Lista Suspensa'!$A$1:$F$90,4,),0)</f>
        <v>0</v>
      </c>
      <c r="AD17" s="157">
        <f>IF(OR(Z17&gt;0,AA17&gt;0),VLOOKUP(A17,'Lista Suspensa'!$A$1:$F$90,5,),0)</f>
        <v>0</v>
      </c>
      <c r="AE17" s="103">
        <f>IF(OR(Z17&gt;0,AA17&gt;0),VLOOKUP(A17,'Lista Suspensa'!$A$1:$F$90,6,),0)</f>
        <v>0</v>
      </c>
      <c r="AF17" s="164"/>
      <c r="AG17" s="157">
        <f t="shared" si="11"/>
        <v>0</v>
      </c>
      <c r="AH17" s="157">
        <f>IF(AF17&gt;0,VLOOKUP(A17,'Lista Suspensa'!$A$1:$F$92,3,),0)</f>
        <v>0</v>
      </c>
      <c r="AI17" s="157">
        <f>IF(OR(AF17&gt;0,AG17&gt;0),VLOOKUP(A17,'Lista Suspensa'!$A$1:$F$90,4,),0)</f>
        <v>0</v>
      </c>
      <c r="AJ17" s="157">
        <f>IF(OR(AF17&gt;0,AG17&gt;0),VLOOKUP(A17,'Lista Suspensa'!$A$1:$F$90,5,),0)</f>
        <v>0</v>
      </c>
      <c r="AK17" s="103">
        <f>IF(OR(AF17&gt;0,AG17&gt;0),VLOOKUP(A17,'Lista Suspensa'!$A$1:$F$90,6,),0)</f>
        <v>0</v>
      </c>
      <c r="AL17" s="170"/>
      <c r="AM17" s="157">
        <f t="shared" si="2"/>
        <v>0</v>
      </c>
      <c r="AN17" s="157">
        <f>IF(AL17&gt;0,VLOOKUP(A17,'Lista Suspensa'!$A$1:$F$92,3,),0)</f>
        <v>0</v>
      </c>
      <c r="AO17" s="157">
        <f>IF(OR(AL17&gt;0,AM17&gt;0),VLOOKUP(A17,'Lista Suspensa'!$A$1:$F$90,4,),0)</f>
        <v>0</v>
      </c>
      <c r="AP17" s="157">
        <f>IF(OR(AL17&gt;0,AM17&gt;0),VLOOKUP(A17,'Lista Suspensa'!$A$1:$F$90,5,),0)</f>
        <v>0</v>
      </c>
      <c r="AQ17" s="103">
        <f>IF(OR(AL17&gt;0,AM17&gt;0),VLOOKUP(A17,'Lista Suspensa'!$A$1:$F$90,6,),0)</f>
        <v>0</v>
      </c>
      <c r="AR17" s="170"/>
      <c r="AS17" s="157">
        <f t="shared" si="12"/>
        <v>0</v>
      </c>
      <c r="AT17" s="157">
        <f>IF(AR17&gt;0,VLOOKUP(A17,'Lista Suspensa'!$A$1:$F$92,3,),0)</f>
        <v>0</v>
      </c>
      <c r="AU17" s="157">
        <f>IF(OR(AR17&gt;0,AS17&gt;0),VLOOKUP(A17,'Lista Suspensa'!$A$1:$F$90,4,),0)</f>
        <v>0</v>
      </c>
      <c r="AV17" s="157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0"/>
      <c r="AY17" s="157">
        <f t="shared" si="3"/>
        <v>0</v>
      </c>
      <c r="AZ17" s="157">
        <f>IF(AX17&gt;0,VLOOKUP(A17,'Lista Suspensa'!$A$1:$F$92,3,),0)</f>
        <v>0</v>
      </c>
      <c r="BA17" s="157">
        <f>IF(OR(AX17&gt;0,AY17&gt;0),VLOOKUP(A17,'Lista Suspensa'!$A$1:$F$90,4,),0)</f>
        <v>0</v>
      </c>
      <c r="BB17" s="157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0"/>
      <c r="BE17" s="157">
        <f t="shared" si="4"/>
        <v>0</v>
      </c>
      <c r="BF17" s="157">
        <f>IF(BD17&gt;0,VLOOKUP(A17,'Lista Suspensa'!$A$1:$F$92,3,),0)</f>
        <v>0</v>
      </c>
      <c r="BG17" s="157">
        <f>IF(OR(BD17&gt;0,BE17&gt;0),VLOOKUP(A17,'Lista Suspensa'!$A$1:$F$90,4,),0)</f>
        <v>0</v>
      </c>
      <c r="BH17" s="157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0"/>
      <c r="BK17" s="157">
        <f t="shared" si="5"/>
        <v>0</v>
      </c>
      <c r="BL17" s="157">
        <f>IF(BJ17&gt;0,VLOOKUP(A17,'Lista Suspensa'!$A$1:$F$92,3,),0)</f>
        <v>0</v>
      </c>
      <c r="BM17" s="157">
        <f>IF(OR(BJ17&gt;0,BK17&gt;0),VLOOKUP(A17,'Lista Suspensa'!$A$1:$F$90,4,),0)</f>
        <v>0</v>
      </c>
      <c r="BN17" s="157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0"/>
      <c r="BQ17" s="157">
        <f t="shared" si="6"/>
        <v>0</v>
      </c>
      <c r="BR17" s="157">
        <f>IF(BP17&gt;0,VLOOKUP(A17,'Lista Suspensa'!$A$1:$F$92,3,),0)</f>
        <v>0</v>
      </c>
      <c r="BS17" s="157">
        <f>IF(OR(BP17&gt;0,BQ17&gt;0),VLOOKUP(A17,'Lista Suspensa'!$A$1:$F$90,4,),0)</f>
        <v>0</v>
      </c>
      <c r="BT17" s="157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0"/>
      <c r="BW17" s="157">
        <f t="shared" si="7"/>
        <v>0</v>
      </c>
      <c r="BX17" s="157">
        <f>IF(BV17&gt;0,VLOOKUP(A17,'Lista Suspensa'!$A$1:$F$92,3,),0)</f>
        <v>0</v>
      </c>
      <c r="BY17" s="157">
        <f>IF(OR(BV17&gt;0,BW17&gt;0),VLOOKUP(A17,'Lista Suspensa'!$A$1:$F$90,4,),0)</f>
        <v>0</v>
      </c>
      <c r="BZ17" s="157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0"/>
      <c r="CC17" s="157">
        <f t="shared" si="8"/>
        <v>0</v>
      </c>
      <c r="CD17" s="157">
        <f>IF(CB17&gt;0,VLOOKUP(A17,'Lista Suspensa'!$A$1:$F$92,3,),0)</f>
        <v>0</v>
      </c>
      <c r="CE17" s="157">
        <f>IF(OR(CB17&gt;0,CC17&gt;0),VLOOKUP(A17,'Lista Suspensa'!$A$1:$F$90,4,),0)</f>
        <v>0</v>
      </c>
      <c r="CF17" s="157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0"/>
      <c r="CI17" s="157">
        <f t="shared" si="9"/>
        <v>0</v>
      </c>
      <c r="CJ17" s="157">
        <f>IF(CH17&gt;0,VLOOKUP(A17,'Lista Suspensa'!$A$1:$F$92,3,),0)</f>
        <v>0</v>
      </c>
      <c r="CK17" s="157">
        <f>IF(OR(CH17&gt;0,CI17&gt;0),VLOOKUP(A17,'Lista Suspensa'!$A$1:$F$90,4,),0)</f>
        <v>0</v>
      </c>
      <c r="CL17" s="157">
        <f>IF(OR(CH17&gt;0,CI17&gt;0),VLOOKUP(A17,'Lista Suspensa'!$A$1:$F$90,5,),0)</f>
        <v>0</v>
      </c>
      <c r="CM17" s="180">
        <f>IF(OR(CH17&gt;0,CI17&gt;0),VLOOKUP(A17,'Lista Suspensa'!$A$1:$F$90,6,),0)</f>
        <v>0</v>
      </c>
      <c r="CN17" s="189"/>
      <c r="CO17" s="104">
        <f t="shared" si="13"/>
        <v>0</v>
      </c>
      <c r="CP17" s="268">
        <f>IF(CN17&gt;0,VLOOKUP(A17,'Lista Suspensa'!$A$1:$F$92,3,),0)</f>
        <v>0</v>
      </c>
      <c r="CQ17" s="185">
        <f>IF(OR(CN17&gt;0,CO17&gt;0),VLOOKUP(A17,'Lista Suspensa'!$A$1:$F$90,6,),0)</f>
        <v>0</v>
      </c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</row>
    <row r="18" spans="1:112" x14ac:dyDescent="0.25">
      <c r="A18" s="158"/>
      <c r="B18" s="165"/>
      <c r="C18" s="160">
        <f t="shared" si="15"/>
        <v>0</v>
      </c>
      <c r="D18" s="160">
        <f>IF(B18&gt;0,VLOOKUP(A18,'Lista Suspensa'!$A$1:$F$92,3,),0)</f>
        <v>0</v>
      </c>
      <c r="E18" s="160">
        <f>IF(OR(B18&gt;0,C18&gt;0),VLOOKUP(A18,'Lista Suspensa'!$A$1:$F$90,4,),0)</f>
        <v>0</v>
      </c>
      <c r="F18" s="160">
        <f>IF(OR(B18&gt;0,C18&gt;0),VLOOKUP(A18,'Lista Suspensa'!$A$1:$F$90,5,),0)</f>
        <v>0</v>
      </c>
      <c r="G18" s="132">
        <f>IF(OR(B18&gt;0,C18&gt;0),VLOOKUP(A18,'Lista Suspensa'!$A$1:$F$90,6,),0)</f>
        <v>0</v>
      </c>
      <c r="H18" s="162"/>
      <c r="I18" s="167">
        <f t="shared" si="10"/>
        <v>0</v>
      </c>
      <c r="J18" s="160">
        <f>IF(H18&gt;0,VLOOKUP(A18,'Lista Suspensa'!$A$1:$F$92,3,),0)</f>
        <v>0</v>
      </c>
      <c r="K18" s="160">
        <f>IF(OR(H18&gt;0,I18&gt;0),VLOOKUP(A18,'Lista Suspensa'!$A$1:$F$90,4,),0)</f>
        <v>0</v>
      </c>
      <c r="L18" s="160">
        <f>IF(OR(H18&gt;0,I18&gt;0),VLOOKUP(A18,'Lista Suspensa'!$A$1:$F$90,5,),0)</f>
        <v>0</v>
      </c>
      <c r="M18" s="132">
        <f>IF(OR(H18&gt;0,I18&gt;0),VLOOKUP(A18,'Lista Suspensa'!$A$1:$F$90,6,),0)</f>
        <v>0</v>
      </c>
      <c r="N18" s="171"/>
      <c r="O18" s="167">
        <f t="shared" si="0"/>
        <v>0</v>
      </c>
      <c r="P18" s="160">
        <f>IF(N18&gt;0,VLOOKUP(A18,'Lista Suspensa'!$A$1:$F$92,3,),0)</f>
        <v>0</v>
      </c>
      <c r="Q18" s="160">
        <f>IF(OR(N18&gt;0,O18&gt;0),VLOOKUP(A18,'Lista Suspensa'!$A$1:$F$90,4,),0)</f>
        <v>0</v>
      </c>
      <c r="R18" s="160">
        <f>IF(OR(N18&gt;0,O18&gt;0),VLOOKUP(A18,'Lista Suspensa'!$A$1:$F$90,5,),0)</f>
        <v>0</v>
      </c>
      <c r="S18" s="132">
        <f>IF(OR(N18&gt;0,O18&gt;0),VLOOKUP(A18,'Lista Suspensa'!$A$1:$F$90,6,),0)</f>
        <v>0</v>
      </c>
      <c r="T18" s="171"/>
      <c r="U18" s="167">
        <f t="shared" si="14"/>
        <v>0</v>
      </c>
      <c r="V18" s="160">
        <f>IF(T18&gt;0,VLOOKUP(A18,'Lista Suspensa'!$A$1:$F$92,3,),0)</f>
        <v>0</v>
      </c>
      <c r="W18" s="160">
        <f>IF(OR(T18&gt;0,U18&gt;0),VLOOKUP(A18,'Lista Suspensa'!$A$1:$F$90,4,),0)</f>
        <v>0</v>
      </c>
      <c r="X18" s="160">
        <f>IF(OR(T18&gt;0,U18&gt;0),VLOOKUP(A18,'Lista Suspensa'!$A$1:$F$90,5,),0)</f>
        <v>0</v>
      </c>
      <c r="Y18" s="132">
        <f>IF(OR(T18&gt;0,U18&gt;0),VLOOKUP(A18,'Lista Suspensa'!$A$1:$F$90,6,),0)</f>
        <v>0</v>
      </c>
      <c r="Z18" s="165"/>
      <c r="AA18" s="167">
        <f t="shared" si="1"/>
        <v>0</v>
      </c>
      <c r="AB18" s="160">
        <f>IF(Z18&gt;0,VLOOKUP(A18,'Lista Suspensa'!$A$1:$F$92,3,),0)</f>
        <v>0</v>
      </c>
      <c r="AC18" s="160">
        <f>IF(OR(Z18&gt;0,AA18&gt;0),VLOOKUP(A18,'Lista Suspensa'!$A$1:$F$90,4,),0)</f>
        <v>0</v>
      </c>
      <c r="AD18" s="160">
        <f>IF(OR(Z18&gt;0,AA18&gt;0),VLOOKUP(A18,'Lista Suspensa'!$A$1:$F$90,5,),0)</f>
        <v>0</v>
      </c>
      <c r="AE18" s="132">
        <f>IF(OR(Z18&gt;0,AA18&gt;0),VLOOKUP(A18,'Lista Suspensa'!$A$1:$F$90,6,),0)</f>
        <v>0</v>
      </c>
      <c r="AF18" s="165"/>
      <c r="AG18" s="167">
        <f t="shared" si="11"/>
        <v>0</v>
      </c>
      <c r="AH18" s="160">
        <f>IF(AF18&gt;0,VLOOKUP(A18,'Lista Suspensa'!$A$1:$F$92,3,),0)</f>
        <v>0</v>
      </c>
      <c r="AI18" s="160">
        <f>IF(OR(AF18&gt;0,AG18&gt;0),VLOOKUP(A18,'Lista Suspensa'!$A$1:$F$90,4,),0)</f>
        <v>0</v>
      </c>
      <c r="AJ18" s="160">
        <f>IF(OR(AF18&gt;0,AG18&gt;0),VLOOKUP(A18,'Lista Suspensa'!$A$1:$F$90,5,),0)</f>
        <v>0</v>
      </c>
      <c r="AK18" s="132">
        <f>IF(OR(AF18&gt;0,AG18&gt;0),VLOOKUP(A18,'Lista Suspensa'!$A$1:$F$90,6,),0)</f>
        <v>0</v>
      </c>
      <c r="AL18" s="171"/>
      <c r="AM18" s="167">
        <f t="shared" si="2"/>
        <v>0</v>
      </c>
      <c r="AN18" s="160">
        <f>IF(AL18&gt;0,VLOOKUP(A18,'Lista Suspensa'!$A$1:$F$92,3,),0)</f>
        <v>0</v>
      </c>
      <c r="AO18" s="160">
        <f>IF(OR(AL18&gt;0,AM18&gt;0),VLOOKUP(A18,'Lista Suspensa'!$A$1:$F$90,4,),0)</f>
        <v>0</v>
      </c>
      <c r="AP18" s="160">
        <f>IF(OR(AL18&gt;0,AM18&gt;0),VLOOKUP(A18,'Lista Suspensa'!$A$1:$F$90,5,),0)</f>
        <v>0</v>
      </c>
      <c r="AQ18" s="132">
        <f>IF(OR(AL18&gt;0,AM18&gt;0),VLOOKUP(A18,'Lista Suspensa'!$A$1:$F$90,6,),0)</f>
        <v>0</v>
      </c>
      <c r="AR18" s="171"/>
      <c r="AS18" s="167">
        <f t="shared" si="12"/>
        <v>0</v>
      </c>
      <c r="AT18" s="160">
        <f>IF(AR18&gt;0,VLOOKUP(A18,'Lista Suspensa'!$A$1:$F$92,3,),0)</f>
        <v>0</v>
      </c>
      <c r="AU18" s="160">
        <f>IF(OR(AR18&gt;0,AS18&gt;0),VLOOKUP(A18,'Lista Suspensa'!$A$1:$F$90,4,),0)</f>
        <v>0</v>
      </c>
      <c r="AV18" s="160">
        <f>IF(OR(AR18&gt;0,AS18&gt;0),VLOOKUP(A18,'Lista Suspensa'!$A$1:$F$90,5,),0)</f>
        <v>0</v>
      </c>
      <c r="AW18" s="131">
        <f>IF(OR(AR18&gt;0,AS18&gt;0),VLOOKUP(A18,'Lista Suspensa'!$A$1:$F$90,6,),0)</f>
        <v>0</v>
      </c>
      <c r="AX18" s="171"/>
      <c r="AY18" s="167">
        <f t="shared" si="3"/>
        <v>0</v>
      </c>
      <c r="AZ18" s="160">
        <f>IF(AX18&gt;0,VLOOKUP(A18,'Lista Suspensa'!$A$1:$F$92,3,),0)</f>
        <v>0</v>
      </c>
      <c r="BA18" s="160">
        <f>IF(OR(AX18&gt;0,AY18&gt;0),VLOOKUP(A18,'Lista Suspensa'!$A$1:$F$90,4,),0)</f>
        <v>0</v>
      </c>
      <c r="BB18" s="160">
        <f>IF(OR(AX18&gt;0,AY18&gt;0),VLOOKUP(A18,'Lista Suspensa'!$A$1:$F$90,5,),0)</f>
        <v>0</v>
      </c>
      <c r="BC18" s="131">
        <f>IF(OR(AX18&gt;0,AY18&gt;0),VLOOKUP(A18,'Lista Suspensa'!$A$1:$F$90,6,),0)</f>
        <v>0</v>
      </c>
      <c r="BD18" s="171"/>
      <c r="BE18" s="167">
        <f t="shared" si="4"/>
        <v>0</v>
      </c>
      <c r="BF18" s="160">
        <f>IF(BD18&gt;0,VLOOKUP(A18,'Lista Suspensa'!$A$1:$F$92,3,),0)</f>
        <v>0</v>
      </c>
      <c r="BG18" s="160">
        <f>IF(OR(BD18&gt;0,BE18&gt;0),VLOOKUP(A18,'Lista Suspensa'!$A$1:$F$90,4,),0)</f>
        <v>0</v>
      </c>
      <c r="BH18" s="160">
        <f>IF(OR(BD18&gt;0,BE18&gt;0),VLOOKUP(A18,'Lista Suspensa'!$A$1:$F$90,5,),0)</f>
        <v>0</v>
      </c>
      <c r="BI18" s="131">
        <f>IF(OR(BD18&gt;0,BE18&gt;0),VLOOKUP(A18,'Lista Suspensa'!$A$1:$F$90,6,),0)</f>
        <v>0</v>
      </c>
      <c r="BJ18" s="171"/>
      <c r="BK18" s="167">
        <f t="shared" si="5"/>
        <v>0</v>
      </c>
      <c r="BL18" s="160">
        <f>IF(BJ18&gt;0,VLOOKUP(A18,'Lista Suspensa'!$A$1:$F$92,3,),0)</f>
        <v>0</v>
      </c>
      <c r="BM18" s="160">
        <f>IF(OR(BJ18&gt;0,BK18&gt;0),VLOOKUP(A18,'Lista Suspensa'!$A$1:$F$90,4,),0)</f>
        <v>0</v>
      </c>
      <c r="BN18" s="160">
        <f>IF(OR(BJ18&gt;0,BK18&gt;0),VLOOKUP(A18,'Lista Suspensa'!$A$1:$F$90,5,),0)</f>
        <v>0</v>
      </c>
      <c r="BO18" s="131">
        <f>IF(OR(BJ18&gt;0,BK18&gt;0),VLOOKUP(A18,'Lista Suspensa'!$A$1:$F$90,6,),0)</f>
        <v>0</v>
      </c>
      <c r="BP18" s="171"/>
      <c r="BQ18" s="167">
        <f t="shared" si="6"/>
        <v>0</v>
      </c>
      <c r="BR18" s="160">
        <f>IF(BP18&gt;0,VLOOKUP(A18,'Lista Suspensa'!$A$1:$F$92,3,),0)</f>
        <v>0</v>
      </c>
      <c r="BS18" s="160">
        <f>IF(OR(BP18&gt;0,BQ18&gt;0),VLOOKUP(A18,'Lista Suspensa'!$A$1:$F$90,4,),0)</f>
        <v>0</v>
      </c>
      <c r="BT18" s="160">
        <f>IF(OR(BP18&gt;0,BQ18&gt;0),VLOOKUP(A18,'Lista Suspensa'!$A$1:$F$90,5,),0)</f>
        <v>0</v>
      </c>
      <c r="BU18" s="131">
        <f>IF(OR(BP18&gt;0,BQ18&gt;0),VLOOKUP(A18,'Lista Suspensa'!$A$1:$F$90,6,),0)</f>
        <v>0</v>
      </c>
      <c r="BV18" s="171"/>
      <c r="BW18" s="167">
        <f t="shared" si="7"/>
        <v>0</v>
      </c>
      <c r="BX18" s="160">
        <f>IF(BV18&gt;0,VLOOKUP(A18,'Lista Suspensa'!$A$1:$F$92,3,),0)</f>
        <v>0</v>
      </c>
      <c r="BY18" s="160">
        <f>IF(OR(BV18&gt;0,BW18&gt;0),VLOOKUP(A18,'Lista Suspensa'!$A$1:$F$90,4,),0)</f>
        <v>0</v>
      </c>
      <c r="BZ18" s="160">
        <f>IF(OR(BV18&gt;0,BW18&gt;0),VLOOKUP(A18,'Lista Suspensa'!$A$1:$F$90,5,),0)</f>
        <v>0</v>
      </c>
      <c r="CA18" s="131">
        <f>IF(OR(BV18&gt;0,BW18&gt;0),VLOOKUP(A18,'Lista Suspensa'!$A$1:$F$90,6,),0)</f>
        <v>0</v>
      </c>
      <c r="CB18" s="171"/>
      <c r="CC18" s="167">
        <f t="shared" si="8"/>
        <v>0</v>
      </c>
      <c r="CD18" s="160">
        <f>IF(CB18&gt;0,VLOOKUP(A18,'Lista Suspensa'!$A$1:$F$92,3,),0)</f>
        <v>0</v>
      </c>
      <c r="CE18" s="160">
        <f>IF(OR(CB18&gt;0,CC18&gt;0),VLOOKUP(A18,'Lista Suspensa'!$A$1:$F$90,4,),0)</f>
        <v>0</v>
      </c>
      <c r="CF18" s="160">
        <f>IF(OR(CB18&gt;0,CC18&gt;0),VLOOKUP(A18,'Lista Suspensa'!$A$1:$F$90,5,),0)</f>
        <v>0</v>
      </c>
      <c r="CG18" s="131">
        <f>IF(OR(CB18&gt;0,CC18&gt;0),VLOOKUP(A18,'Lista Suspensa'!$A$1:$F$90,6,),0)</f>
        <v>0</v>
      </c>
      <c r="CH18" s="171"/>
      <c r="CI18" s="167">
        <f t="shared" si="9"/>
        <v>0</v>
      </c>
      <c r="CJ18" s="160">
        <f>IF(CH18&gt;0,VLOOKUP(A18,'Lista Suspensa'!$A$1:$F$92,3,),0)</f>
        <v>0</v>
      </c>
      <c r="CK18" s="160">
        <f>IF(OR(CH18&gt;0,CI18&gt;0),VLOOKUP(A18,'Lista Suspensa'!$A$1:$F$90,4,),0)</f>
        <v>0</v>
      </c>
      <c r="CL18" s="160">
        <f>IF(OR(CH18&gt;0,CI18&gt;0),VLOOKUP(A18,'Lista Suspensa'!$A$1:$F$90,5,),0)</f>
        <v>0</v>
      </c>
      <c r="CM18" s="181">
        <f>IF(OR(CH18&gt;0,CI18&gt;0),VLOOKUP(A18,'Lista Suspensa'!$A$1:$F$90,6,),0)</f>
        <v>0</v>
      </c>
      <c r="CN18" s="190"/>
      <c r="CO18" s="104">
        <f t="shared" si="13"/>
        <v>0</v>
      </c>
      <c r="CP18" s="268">
        <f>IF(CN18&gt;0,VLOOKUP(A18,'Lista Suspensa'!$A$1:$F$92,3,),0)</f>
        <v>0</v>
      </c>
      <c r="CQ18" s="187">
        <f>IF(OR(CN18&gt;0,CO18&gt;0),VLOOKUP(A18,'Lista Suspensa'!$A$1:$F$90,6,),0)</f>
        <v>0</v>
      </c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</row>
    <row r="19" spans="1:112" x14ac:dyDescent="0.25">
      <c r="A19" s="155"/>
      <c r="B19" s="161"/>
      <c r="C19" s="157">
        <f t="shared" si="15"/>
        <v>0</v>
      </c>
      <c r="D19" s="157">
        <f>IF(B19&gt;0,VLOOKUP(A19,'Lista Suspensa'!$A$1:$F$92,3,),0)</f>
        <v>0</v>
      </c>
      <c r="E19" s="157">
        <f>IF(OR(B19&gt;0,C19&gt;0),VLOOKUP(A19,'Lista Suspensa'!$A$1:$F$90,4,),0)</f>
        <v>0</v>
      </c>
      <c r="F19" s="157">
        <f>IF(OR(B19&gt;0,C19&gt;0),VLOOKUP(A19,'Lista Suspensa'!$A$1:$F$90,5,),0)</f>
        <v>0</v>
      </c>
      <c r="G19" s="103">
        <f>IF(OR(B19&gt;0,C19&gt;0),VLOOKUP(A19,'Lista Suspensa'!$A$1:$F$90,6,),0)</f>
        <v>0</v>
      </c>
      <c r="H19" s="161"/>
      <c r="I19" s="157">
        <f t="shared" si="10"/>
        <v>0</v>
      </c>
      <c r="J19" s="157">
        <f>IF(H19&gt;0,VLOOKUP(A19,'Lista Suspensa'!$A$1:$F$92,3,),0)</f>
        <v>0</v>
      </c>
      <c r="K19" s="157">
        <f>IF(OR(H19&gt;0,I19&gt;0),VLOOKUP(A19,'Lista Suspensa'!$A$1:$F$90,4,),0)</f>
        <v>0</v>
      </c>
      <c r="L19" s="157">
        <f>IF(OR(H19&gt;0,I19&gt;0),VLOOKUP(A19,'Lista Suspensa'!$A$1:$F$90,5,),0)</f>
        <v>0</v>
      </c>
      <c r="M19" s="103">
        <f>IF(OR(H19&gt;0,I19&gt;0),VLOOKUP(A19,'Lista Suspensa'!$A$1:$F$90,6,),0)</f>
        <v>0</v>
      </c>
      <c r="N19" s="170"/>
      <c r="O19" s="157">
        <f t="shared" si="0"/>
        <v>0</v>
      </c>
      <c r="P19" s="157">
        <f>IF(N19&gt;0,VLOOKUP(A19,'Lista Suspensa'!$A$1:$F$92,3,),0)</f>
        <v>0</v>
      </c>
      <c r="Q19" s="157">
        <f>IF(OR(N19&gt;0,O19&gt;0),VLOOKUP(A19,'Lista Suspensa'!$A$1:$F$90,4,),0)</f>
        <v>0</v>
      </c>
      <c r="R19" s="157">
        <f>IF(OR(N19&gt;0,O19&gt;0),VLOOKUP(A19,'Lista Suspensa'!$A$1:$F$90,5,),0)</f>
        <v>0</v>
      </c>
      <c r="S19" s="103">
        <f>IF(OR(N19&gt;0,O19&gt;0),VLOOKUP(A19,'Lista Suspensa'!$A$1:$F$90,6,),0)</f>
        <v>0</v>
      </c>
      <c r="T19" s="170"/>
      <c r="U19" s="157">
        <f t="shared" si="14"/>
        <v>0</v>
      </c>
      <c r="V19" s="157">
        <f>IF(T19&gt;0,VLOOKUP(A19,'Lista Suspensa'!$A$1:$F$92,3,),0)</f>
        <v>0</v>
      </c>
      <c r="W19" s="157">
        <f>IF(OR(T19&gt;0,U19&gt;0),VLOOKUP(A19,'Lista Suspensa'!$A$1:$F$90,4,),0)</f>
        <v>0</v>
      </c>
      <c r="X19" s="157">
        <f>IF(OR(T19&gt;0,U19&gt;0),VLOOKUP(A19,'Lista Suspensa'!$A$1:$F$90,5,),0)</f>
        <v>0</v>
      </c>
      <c r="Y19" s="103">
        <f>IF(OR(T19&gt;0,U19&gt;0),VLOOKUP(A19,'Lista Suspensa'!$A$1:$F$90,6,),0)</f>
        <v>0</v>
      </c>
      <c r="Z19" s="161"/>
      <c r="AA19" s="157">
        <f t="shared" si="1"/>
        <v>0</v>
      </c>
      <c r="AB19" s="157">
        <f>IF(Z19&gt;0,VLOOKUP(A19,'Lista Suspensa'!$A$1:$F$92,3,),0)</f>
        <v>0</v>
      </c>
      <c r="AC19" s="157">
        <f>IF(OR(Z19&gt;0,AA19&gt;0),VLOOKUP(A19,'Lista Suspensa'!$A$1:$F$90,4,),0)</f>
        <v>0</v>
      </c>
      <c r="AD19" s="157">
        <f>IF(OR(Z19&gt;0,AA19&gt;0),VLOOKUP(A19,'Lista Suspensa'!$A$1:$F$90,5,),0)</f>
        <v>0</v>
      </c>
      <c r="AE19" s="103">
        <f>IF(OR(Z19&gt;0,AA19&gt;0),VLOOKUP(A19,'Lista Suspensa'!$A$1:$F$90,6,),0)</f>
        <v>0</v>
      </c>
      <c r="AF19" s="161"/>
      <c r="AG19" s="157">
        <f t="shared" si="11"/>
        <v>0</v>
      </c>
      <c r="AH19" s="157">
        <f>IF(AF19&gt;0,VLOOKUP(A19,'Lista Suspensa'!$A$1:$F$92,3,),0)</f>
        <v>0</v>
      </c>
      <c r="AI19" s="157">
        <f>IF(OR(AF19&gt;0,AG19&gt;0),VLOOKUP(A19,'Lista Suspensa'!$A$1:$F$90,4,),0)</f>
        <v>0</v>
      </c>
      <c r="AJ19" s="157">
        <f>IF(OR(AF19&gt;0,AG19&gt;0),VLOOKUP(A19,'Lista Suspensa'!$A$1:$F$90,5,),0)</f>
        <v>0</v>
      </c>
      <c r="AK19" s="103">
        <f>IF(OR(AF19&gt;0,AG19&gt;0),VLOOKUP(A19,'Lista Suspensa'!$A$1:$F$90,6,),0)</f>
        <v>0</v>
      </c>
      <c r="AL19" s="170"/>
      <c r="AM19" s="157">
        <f t="shared" si="2"/>
        <v>0</v>
      </c>
      <c r="AN19" s="157">
        <f>IF(AL19&gt;0,VLOOKUP(A19,'Lista Suspensa'!$A$1:$F$92,3,),0)</f>
        <v>0</v>
      </c>
      <c r="AO19" s="157">
        <f>IF(OR(AL19&gt;0,AM19&gt;0),VLOOKUP(A19,'Lista Suspensa'!$A$1:$F$90,4,),0)</f>
        <v>0</v>
      </c>
      <c r="AP19" s="157">
        <f>IF(OR(AL19&gt;0,AM19&gt;0),VLOOKUP(A19,'Lista Suspensa'!$A$1:$F$90,5,),0)</f>
        <v>0</v>
      </c>
      <c r="AQ19" s="103">
        <f>IF(OR(AL19&gt;0,AM19&gt;0),VLOOKUP(A19,'Lista Suspensa'!$A$1:$F$90,6,),0)</f>
        <v>0</v>
      </c>
      <c r="AR19" s="170"/>
      <c r="AS19" s="157">
        <f t="shared" si="12"/>
        <v>0</v>
      </c>
      <c r="AT19" s="157">
        <f>IF(AR19&gt;0,VLOOKUP(A19,'Lista Suspensa'!$A$1:$F$92,3,),0)</f>
        <v>0</v>
      </c>
      <c r="AU19" s="157">
        <f>IF(OR(AR19&gt;0,AS19&gt;0),VLOOKUP(A19,'Lista Suspensa'!$A$1:$F$90,4,),0)</f>
        <v>0</v>
      </c>
      <c r="AV19" s="157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0"/>
      <c r="AY19" s="157">
        <f t="shared" si="3"/>
        <v>0</v>
      </c>
      <c r="AZ19" s="157">
        <f>IF(AX19&gt;0,VLOOKUP(A19,'Lista Suspensa'!$A$1:$F$92,3,),0)</f>
        <v>0</v>
      </c>
      <c r="BA19" s="157">
        <f>IF(OR(AX19&gt;0,AY19&gt;0),VLOOKUP(A19,'Lista Suspensa'!$A$1:$F$90,4,),0)</f>
        <v>0</v>
      </c>
      <c r="BB19" s="157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0"/>
      <c r="BE19" s="157">
        <f t="shared" si="4"/>
        <v>0</v>
      </c>
      <c r="BF19" s="157">
        <f>IF(BD19&gt;0,VLOOKUP(A19,'Lista Suspensa'!$A$1:$F$92,3,),0)</f>
        <v>0</v>
      </c>
      <c r="BG19" s="157">
        <f>IF(OR(BD19&gt;0,BE19&gt;0),VLOOKUP(A19,'Lista Suspensa'!$A$1:$F$90,4,),0)</f>
        <v>0</v>
      </c>
      <c r="BH19" s="157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0"/>
      <c r="BK19" s="157">
        <f t="shared" si="5"/>
        <v>0</v>
      </c>
      <c r="BL19" s="157">
        <f>IF(BJ19&gt;0,VLOOKUP(A19,'Lista Suspensa'!$A$1:$F$92,3,),0)</f>
        <v>0</v>
      </c>
      <c r="BM19" s="157">
        <f>IF(OR(BJ19&gt;0,BK19&gt;0),VLOOKUP(A19,'Lista Suspensa'!$A$1:$F$90,4,),0)</f>
        <v>0</v>
      </c>
      <c r="BN19" s="157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0"/>
      <c r="BQ19" s="157">
        <f t="shared" si="6"/>
        <v>0</v>
      </c>
      <c r="BR19" s="157">
        <f>IF(BP19&gt;0,VLOOKUP(A19,'Lista Suspensa'!$A$1:$F$92,3,),0)</f>
        <v>0</v>
      </c>
      <c r="BS19" s="157">
        <f>IF(OR(BP19&gt;0,BQ19&gt;0),VLOOKUP(A19,'Lista Suspensa'!$A$1:$F$90,4,),0)</f>
        <v>0</v>
      </c>
      <c r="BT19" s="157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0"/>
      <c r="BW19" s="157">
        <f t="shared" si="7"/>
        <v>0</v>
      </c>
      <c r="BX19" s="157">
        <f>IF(BV19&gt;0,VLOOKUP(A19,'Lista Suspensa'!$A$1:$F$92,3,),0)</f>
        <v>0</v>
      </c>
      <c r="BY19" s="157">
        <f>IF(OR(BV19&gt;0,BW19&gt;0),VLOOKUP(A19,'Lista Suspensa'!$A$1:$F$90,4,),0)</f>
        <v>0</v>
      </c>
      <c r="BZ19" s="157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0"/>
      <c r="CC19" s="157">
        <f t="shared" si="8"/>
        <v>0</v>
      </c>
      <c r="CD19" s="157">
        <f>IF(CB19&gt;0,VLOOKUP(A19,'Lista Suspensa'!$A$1:$F$92,3,),0)</f>
        <v>0</v>
      </c>
      <c r="CE19" s="157">
        <f>IF(OR(CB19&gt;0,CC19&gt;0),VLOOKUP(A19,'Lista Suspensa'!$A$1:$F$90,4,),0)</f>
        <v>0</v>
      </c>
      <c r="CF19" s="157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0"/>
      <c r="CI19" s="157">
        <f t="shared" si="9"/>
        <v>0</v>
      </c>
      <c r="CJ19" s="157">
        <f>IF(CH19&gt;0,VLOOKUP(A19,'Lista Suspensa'!$A$1:$F$92,3,),0)</f>
        <v>0</v>
      </c>
      <c r="CK19" s="157">
        <f>IF(OR(CH19&gt;0,CI19&gt;0),VLOOKUP(A19,'Lista Suspensa'!$A$1:$F$90,4,),0)</f>
        <v>0</v>
      </c>
      <c r="CL19" s="157">
        <f>IF(OR(CH19&gt;0,CI19&gt;0),VLOOKUP(A19,'Lista Suspensa'!$A$1:$F$90,5,),0)</f>
        <v>0</v>
      </c>
      <c r="CM19" s="180">
        <f>IF(OR(CH19&gt;0,CI19&gt;0),VLOOKUP(A19,'Lista Suspensa'!$A$1:$F$90,6,),0)</f>
        <v>0</v>
      </c>
      <c r="CN19" s="189"/>
      <c r="CO19" s="104">
        <f t="shared" si="13"/>
        <v>0</v>
      </c>
      <c r="CP19" s="268">
        <f>IF(CN19&gt;0,VLOOKUP(A19,'Lista Suspensa'!$A$1:$F$92,3,),0)</f>
        <v>0</v>
      </c>
      <c r="CQ19" s="185">
        <f>IF(OR(CN19&gt;0,CO19&gt;0),VLOOKUP(A19,'Lista Suspensa'!$A$1:$F$90,6,),0)</f>
        <v>0</v>
      </c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</row>
    <row r="20" spans="1:112" x14ac:dyDescent="0.25">
      <c r="A20" s="158"/>
      <c r="B20" s="162"/>
      <c r="C20" s="160">
        <f t="shared" si="15"/>
        <v>0</v>
      </c>
      <c r="D20" s="160">
        <f>IF(B20&gt;0,VLOOKUP(A20,'Lista Suspensa'!$A$1:$F$92,3,),0)</f>
        <v>0</v>
      </c>
      <c r="E20" s="160">
        <f>IF(OR(B20&gt;0,C20&gt;0),VLOOKUP(A20,'Lista Suspensa'!$A$1:$F$90,4,),0)</f>
        <v>0</v>
      </c>
      <c r="F20" s="160">
        <f>IF(OR(B20&gt;0,C20&gt;0),VLOOKUP(A20,'Lista Suspensa'!$A$1:$F$90,5,),0)</f>
        <v>0</v>
      </c>
      <c r="G20" s="132">
        <f>IF(OR(B20&gt;0,C20&gt;0),VLOOKUP(A20,'Lista Suspensa'!$A$1:$F$90,6,),0)</f>
        <v>0</v>
      </c>
      <c r="H20" s="162"/>
      <c r="I20" s="167">
        <f t="shared" si="10"/>
        <v>0</v>
      </c>
      <c r="J20" s="160">
        <f>IF(H20&gt;0,VLOOKUP(A20,'Lista Suspensa'!$A$1:$F$92,3,),0)</f>
        <v>0</v>
      </c>
      <c r="K20" s="160">
        <f>IF(OR(H20&gt;0,I20&gt;0),VLOOKUP(A20,'Lista Suspensa'!$A$1:$F$90,4,),0)</f>
        <v>0</v>
      </c>
      <c r="L20" s="160">
        <f>IF(OR(H20&gt;0,I20&gt;0),VLOOKUP(A20,'Lista Suspensa'!$A$1:$F$90,5,),0)</f>
        <v>0</v>
      </c>
      <c r="M20" s="132">
        <f>IF(OR(H20&gt;0,I20&gt;0),VLOOKUP(A20,'Lista Suspensa'!$A$1:$F$90,6,),0)</f>
        <v>0</v>
      </c>
      <c r="N20" s="162"/>
      <c r="O20" s="167">
        <f t="shared" si="0"/>
        <v>0</v>
      </c>
      <c r="P20" s="160">
        <f>IF(N20&gt;0,VLOOKUP(A20,'Lista Suspensa'!$A$1:$F$92,3,),0)</f>
        <v>0</v>
      </c>
      <c r="Q20" s="160">
        <f>IF(OR(N20&gt;0,O20&gt;0),VLOOKUP(A20,'Lista Suspensa'!$A$1:$F$90,4,),0)</f>
        <v>0</v>
      </c>
      <c r="R20" s="160">
        <f>IF(OR(N20&gt;0,O20&gt;0),VLOOKUP(A20,'Lista Suspensa'!$A$1:$F$90,5,),0)</f>
        <v>0</v>
      </c>
      <c r="S20" s="132">
        <f>IF(OR(N20&gt;0,O20&gt;0),VLOOKUP(A20,'Lista Suspensa'!$A$1:$F$90,6,),0)</f>
        <v>0</v>
      </c>
      <c r="T20" s="162"/>
      <c r="U20" s="167">
        <f t="shared" si="14"/>
        <v>0</v>
      </c>
      <c r="V20" s="160">
        <f>IF(T20&gt;0,VLOOKUP(A20,'Lista Suspensa'!$A$1:$F$92,3,),0)</f>
        <v>0</v>
      </c>
      <c r="W20" s="160">
        <f>IF(OR(T20&gt;0,U20&gt;0),VLOOKUP(A20,'Lista Suspensa'!$A$1:$F$90,4,),0)</f>
        <v>0</v>
      </c>
      <c r="X20" s="160">
        <f>IF(OR(T20&gt;0,U20&gt;0),VLOOKUP(A20,'Lista Suspensa'!$A$1:$F$90,5,),0)</f>
        <v>0</v>
      </c>
      <c r="Y20" s="132">
        <f>IF(OR(T20&gt;0,U20&gt;0),VLOOKUP(A20,'Lista Suspensa'!$A$1:$F$90,6,),0)</f>
        <v>0</v>
      </c>
      <c r="Z20" s="162"/>
      <c r="AA20" s="167">
        <f t="shared" si="1"/>
        <v>0</v>
      </c>
      <c r="AB20" s="160">
        <f>IF(Z20&gt;0,VLOOKUP(A20,'Lista Suspensa'!$A$1:$F$92,3,),0)</f>
        <v>0</v>
      </c>
      <c r="AC20" s="160">
        <f>IF(OR(Z20&gt;0,AA20&gt;0),VLOOKUP(A20,'Lista Suspensa'!$A$1:$F$90,4,),0)</f>
        <v>0</v>
      </c>
      <c r="AD20" s="160">
        <f>IF(OR(Z20&gt;0,AA20&gt;0),VLOOKUP(A20,'Lista Suspensa'!$A$1:$F$90,5,),0)</f>
        <v>0</v>
      </c>
      <c r="AE20" s="132">
        <f>IF(OR(Z20&gt;0,AA20&gt;0),VLOOKUP(A20,'Lista Suspensa'!$A$1:$F$90,6,),0)</f>
        <v>0</v>
      </c>
      <c r="AF20" s="162"/>
      <c r="AG20" s="167">
        <f t="shared" si="11"/>
        <v>0</v>
      </c>
      <c r="AH20" s="160">
        <f>IF(AF20&gt;0,VLOOKUP(A20,'Lista Suspensa'!$A$1:$F$92,3,),0)</f>
        <v>0</v>
      </c>
      <c r="AI20" s="160">
        <f>IF(OR(AF20&gt;0,AG20&gt;0),VLOOKUP(A20,'Lista Suspensa'!$A$1:$F$90,4,),0)</f>
        <v>0</v>
      </c>
      <c r="AJ20" s="160">
        <f>IF(OR(AF20&gt;0,AG20&gt;0),VLOOKUP(A20,'Lista Suspensa'!$A$1:$F$90,5,),0)</f>
        <v>0</v>
      </c>
      <c r="AK20" s="132">
        <f>IF(OR(AF20&gt;0,AG20&gt;0),VLOOKUP(A20,'Lista Suspensa'!$A$1:$F$90,6,),0)</f>
        <v>0</v>
      </c>
      <c r="AL20" s="162"/>
      <c r="AM20" s="167">
        <f t="shared" si="2"/>
        <v>0</v>
      </c>
      <c r="AN20" s="160">
        <f>IF(AL20&gt;0,VLOOKUP(A20,'Lista Suspensa'!$A$1:$F$92,3,),0)</f>
        <v>0</v>
      </c>
      <c r="AO20" s="160">
        <f>IF(OR(AL20&gt;0,AM20&gt;0),VLOOKUP(A20,'Lista Suspensa'!$A$1:$F$90,4,),0)</f>
        <v>0</v>
      </c>
      <c r="AP20" s="160">
        <f>IF(OR(AL20&gt;0,AM20&gt;0),VLOOKUP(A20,'Lista Suspensa'!$A$1:$F$90,5,),0)</f>
        <v>0</v>
      </c>
      <c r="AQ20" s="132">
        <f>IF(OR(AL20&gt;0,AM20&gt;0),VLOOKUP(A20,'Lista Suspensa'!$A$1:$F$90,6,),0)</f>
        <v>0</v>
      </c>
      <c r="AR20" s="162"/>
      <c r="AS20" s="167">
        <f t="shared" si="12"/>
        <v>0</v>
      </c>
      <c r="AT20" s="160">
        <f>IF(AR20&gt;0,VLOOKUP(A20,'Lista Suspensa'!$A$1:$F$92,3,),0)</f>
        <v>0</v>
      </c>
      <c r="AU20" s="160">
        <f>IF(OR(AR20&gt;0,AS20&gt;0),VLOOKUP(A20,'Lista Suspensa'!$A$1:$F$90,4,),0)</f>
        <v>0</v>
      </c>
      <c r="AV20" s="160">
        <f>IF(OR(AR20&gt;0,AS20&gt;0),VLOOKUP(A20,'Lista Suspensa'!$A$1:$F$90,5,),0)</f>
        <v>0</v>
      </c>
      <c r="AW20" s="131">
        <f>IF(OR(AR20&gt;0,AS20&gt;0),VLOOKUP(A20,'Lista Suspensa'!$A$1:$F$90,6,),0)</f>
        <v>0</v>
      </c>
      <c r="AX20" s="162"/>
      <c r="AY20" s="167">
        <f t="shared" si="3"/>
        <v>0</v>
      </c>
      <c r="AZ20" s="160">
        <f>IF(AX20&gt;0,VLOOKUP(A20,'Lista Suspensa'!$A$1:$F$92,3,),0)</f>
        <v>0</v>
      </c>
      <c r="BA20" s="160">
        <f>IF(OR(AX20&gt;0,AY20&gt;0),VLOOKUP(A20,'Lista Suspensa'!$A$1:$F$90,4,),0)</f>
        <v>0</v>
      </c>
      <c r="BB20" s="160">
        <f>IF(OR(AX20&gt;0,AY20&gt;0),VLOOKUP(A20,'Lista Suspensa'!$A$1:$F$90,5,),0)</f>
        <v>0</v>
      </c>
      <c r="BC20" s="131">
        <f>IF(OR(AX20&gt;0,AY20&gt;0),VLOOKUP(A20,'Lista Suspensa'!$A$1:$F$90,6,),0)</f>
        <v>0</v>
      </c>
      <c r="BD20" s="162"/>
      <c r="BE20" s="167">
        <f t="shared" si="4"/>
        <v>0</v>
      </c>
      <c r="BF20" s="160">
        <f>IF(BD20&gt;0,VLOOKUP(A20,'Lista Suspensa'!$A$1:$F$92,3,),0)</f>
        <v>0</v>
      </c>
      <c r="BG20" s="160">
        <f>IF(OR(BD20&gt;0,BE20&gt;0),VLOOKUP(A20,'Lista Suspensa'!$A$1:$F$90,4,),0)</f>
        <v>0</v>
      </c>
      <c r="BH20" s="160">
        <f>IF(OR(BD20&gt;0,BE20&gt;0),VLOOKUP(A20,'Lista Suspensa'!$A$1:$F$90,5,),0)</f>
        <v>0</v>
      </c>
      <c r="BI20" s="131">
        <f>IF(OR(BD20&gt;0,BE20&gt;0),VLOOKUP(A20,'Lista Suspensa'!$A$1:$F$90,6,),0)</f>
        <v>0</v>
      </c>
      <c r="BJ20" s="162"/>
      <c r="BK20" s="167">
        <f t="shared" si="5"/>
        <v>0</v>
      </c>
      <c r="BL20" s="160">
        <f>IF(BJ20&gt;0,VLOOKUP(A20,'Lista Suspensa'!$A$1:$F$92,3,),0)</f>
        <v>0</v>
      </c>
      <c r="BM20" s="160">
        <f>IF(OR(BJ20&gt;0,BK20&gt;0),VLOOKUP(A20,'Lista Suspensa'!$A$1:$F$90,4,),0)</f>
        <v>0</v>
      </c>
      <c r="BN20" s="160">
        <f>IF(OR(BJ20&gt;0,BK20&gt;0),VLOOKUP(A20,'Lista Suspensa'!$A$1:$F$90,5,),0)</f>
        <v>0</v>
      </c>
      <c r="BO20" s="131">
        <f>IF(OR(BJ20&gt;0,BK20&gt;0),VLOOKUP(A20,'Lista Suspensa'!$A$1:$F$90,6,),0)</f>
        <v>0</v>
      </c>
      <c r="BP20" s="162"/>
      <c r="BQ20" s="167">
        <f t="shared" si="6"/>
        <v>0</v>
      </c>
      <c r="BR20" s="160">
        <f>IF(BP20&gt;0,VLOOKUP(A20,'Lista Suspensa'!$A$1:$F$92,3,),0)</f>
        <v>0</v>
      </c>
      <c r="BS20" s="160">
        <f>IF(OR(BP20&gt;0,BQ20&gt;0),VLOOKUP(A20,'Lista Suspensa'!$A$1:$F$90,4,),0)</f>
        <v>0</v>
      </c>
      <c r="BT20" s="160">
        <f>IF(OR(BP20&gt;0,BQ20&gt;0),VLOOKUP(A20,'Lista Suspensa'!$A$1:$F$90,5,),0)</f>
        <v>0</v>
      </c>
      <c r="BU20" s="131">
        <f>IF(OR(BP20&gt;0,BQ20&gt;0),VLOOKUP(A20,'Lista Suspensa'!$A$1:$F$90,6,),0)</f>
        <v>0</v>
      </c>
      <c r="BV20" s="162"/>
      <c r="BW20" s="167">
        <f t="shared" si="7"/>
        <v>0</v>
      </c>
      <c r="BX20" s="160">
        <f>IF(BV20&gt;0,VLOOKUP(A20,'Lista Suspensa'!$A$1:$F$92,3,),0)</f>
        <v>0</v>
      </c>
      <c r="BY20" s="160">
        <f>IF(OR(BV20&gt;0,BW20&gt;0),VLOOKUP(A20,'Lista Suspensa'!$A$1:$F$90,4,),0)</f>
        <v>0</v>
      </c>
      <c r="BZ20" s="160">
        <f>IF(OR(BV20&gt;0,BW20&gt;0),VLOOKUP(A20,'Lista Suspensa'!$A$1:$F$90,5,),0)</f>
        <v>0</v>
      </c>
      <c r="CA20" s="131">
        <f>IF(OR(BV20&gt;0,BW20&gt;0),VLOOKUP(A20,'Lista Suspensa'!$A$1:$F$90,6,),0)</f>
        <v>0</v>
      </c>
      <c r="CB20" s="162"/>
      <c r="CC20" s="167">
        <f t="shared" si="8"/>
        <v>0</v>
      </c>
      <c r="CD20" s="160">
        <f>IF(CB20&gt;0,VLOOKUP(A20,'Lista Suspensa'!$A$1:$F$92,3,),0)</f>
        <v>0</v>
      </c>
      <c r="CE20" s="160">
        <f>IF(OR(CB20&gt;0,CC20&gt;0),VLOOKUP(A20,'Lista Suspensa'!$A$1:$F$90,4,),0)</f>
        <v>0</v>
      </c>
      <c r="CF20" s="160">
        <f>IF(OR(CB20&gt;0,CC20&gt;0),VLOOKUP(A20,'Lista Suspensa'!$A$1:$F$90,5,),0)</f>
        <v>0</v>
      </c>
      <c r="CG20" s="131">
        <f>IF(OR(CB20&gt;0,CC20&gt;0),VLOOKUP(A20,'Lista Suspensa'!$A$1:$F$90,6,),0)</f>
        <v>0</v>
      </c>
      <c r="CH20" s="162"/>
      <c r="CI20" s="167">
        <f t="shared" si="9"/>
        <v>0</v>
      </c>
      <c r="CJ20" s="160">
        <f>IF(CH20&gt;0,VLOOKUP(A20,'Lista Suspensa'!$A$1:$F$92,3,),0)</f>
        <v>0</v>
      </c>
      <c r="CK20" s="160">
        <f>IF(OR(CH20&gt;0,CI20&gt;0),VLOOKUP(A20,'Lista Suspensa'!$A$1:$F$90,4,),0)</f>
        <v>0</v>
      </c>
      <c r="CL20" s="160">
        <f>IF(OR(CH20&gt;0,CI20&gt;0),VLOOKUP(A20,'Lista Suspensa'!$A$1:$F$90,5,),0)</f>
        <v>0</v>
      </c>
      <c r="CM20" s="181">
        <f>IF(OR(CH20&gt;0,CI20&gt;0),VLOOKUP(A20,'Lista Suspensa'!$A$1:$F$90,6,),0)</f>
        <v>0</v>
      </c>
      <c r="CN20" s="190"/>
      <c r="CO20" s="104">
        <f t="shared" si="13"/>
        <v>0</v>
      </c>
      <c r="CP20" s="268">
        <f>IF(CN20&gt;0,VLOOKUP(A20,'Lista Suspensa'!$A$1:$F$92,3,),0)</f>
        <v>0</v>
      </c>
      <c r="CQ20" s="187">
        <f>IF(OR(CN20&gt;0,CO20&gt;0),VLOOKUP(A20,'Lista Suspensa'!$A$1:$F$90,6,),0)</f>
        <v>0</v>
      </c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</row>
    <row r="21" spans="1:112" ht="15.75" customHeight="1" x14ac:dyDescent="0.25">
      <c r="A21" s="155"/>
      <c r="B21" s="161"/>
      <c r="C21" s="157">
        <f t="shared" si="15"/>
        <v>0</v>
      </c>
      <c r="D21" s="157">
        <f>IF(B21&gt;0,VLOOKUP(A21,'Lista Suspensa'!$A$1:$F$92,3,),0)</f>
        <v>0</v>
      </c>
      <c r="E21" s="157">
        <f>IF(OR(B21&gt;0,C21&gt;0),VLOOKUP(A21,'Lista Suspensa'!$A$1:$F$90,4,),0)</f>
        <v>0</v>
      </c>
      <c r="F21" s="157">
        <f>IF(OR(B21&gt;0,C21&gt;0),VLOOKUP(A21,'Lista Suspensa'!$A$1:$F$90,5,),0)</f>
        <v>0</v>
      </c>
      <c r="G21" s="103">
        <f>IF(OR(B21&gt;0,C21&gt;0),VLOOKUP(A21,'Lista Suspensa'!$A$1:$F$90,6,),0)</f>
        <v>0</v>
      </c>
      <c r="H21" s="161"/>
      <c r="I21" s="157">
        <f t="shared" si="10"/>
        <v>0</v>
      </c>
      <c r="J21" s="157">
        <f>IF(H21&gt;0,VLOOKUP(A21,'Lista Suspensa'!$A$1:$F$92,3,),0)</f>
        <v>0</v>
      </c>
      <c r="K21" s="157">
        <f>IF(OR(H21&gt;0,I21&gt;0),VLOOKUP(A21,'Lista Suspensa'!$A$1:$F$90,4,),0)</f>
        <v>0</v>
      </c>
      <c r="L21" s="157">
        <f>IF(OR(H21&gt;0,I21&gt;0),VLOOKUP(A21,'Lista Suspensa'!$A$1:$F$90,5,),0)</f>
        <v>0</v>
      </c>
      <c r="M21" s="103">
        <f>IF(OR(H21&gt;0,I21&gt;0),VLOOKUP(A21,'Lista Suspensa'!$A$1:$F$90,6,),0)</f>
        <v>0</v>
      </c>
      <c r="N21" s="161"/>
      <c r="O21" s="157">
        <f t="shared" si="0"/>
        <v>0</v>
      </c>
      <c r="P21" s="157">
        <f>IF(N21&gt;0,VLOOKUP(A21,'Lista Suspensa'!$A$1:$F$92,3,),0)</f>
        <v>0</v>
      </c>
      <c r="Q21" s="157">
        <f>IF(OR(N21&gt;0,O21&gt;0),VLOOKUP(A21,'Lista Suspensa'!$A$1:$F$90,4,),0)</f>
        <v>0</v>
      </c>
      <c r="R21" s="157">
        <f>IF(OR(N21&gt;0,O21&gt;0),VLOOKUP(A21,'Lista Suspensa'!$A$1:$F$90,5,),0)</f>
        <v>0</v>
      </c>
      <c r="S21" s="103">
        <f>IF(OR(N21&gt;0,O21&gt;0),VLOOKUP(A21,'Lista Suspensa'!$A$1:$F$90,6,),0)</f>
        <v>0</v>
      </c>
      <c r="T21" s="161"/>
      <c r="U21" s="157">
        <f t="shared" si="14"/>
        <v>0</v>
      </c>
      <c r="V21" s="157">
        <f>IF(T21&gt;0,VLOOKUP(A21,'Lista Suspensa'!$A$1:$F$92,3,),0)</f>
        <v>0</v>
      </c>
      <c r="W21" s="157">
        <f>IF(OR(T21&gt;0,U21&gt;0),VLOOKUP(A21,'Lista Suspensa'!$A$1:$F$90,4,),0)</f>
        <v>0</v>
      </c>
      <c r="X21" s="157">
        <f>IF(OR(T21&gt;0,U21&gt;0),VLOOKUP(A21,'Lista Suspensa'!$A$1:$F$90,5,),0)</f>
        <v>0</v>
      </c>
      <c r="Y21" s="103">
        <f>IF(OR(T21&gt;0,U21&gt;0),VLOOKUP(A21,'Lista Suspensa'!$A$1:$F$90,6,),0)</f>
        <v>0</v>
      </c>
      <c r="Z21" s="161"/>
      <c r="AA21" s="157">
        <f t="shared" si="1"/>
        <v>0</v>
      </c>
      <c r="AB21" s="157">
        <f>IF(Z21&gt;0,VLOOKUP(A21,'Lista Suspensa'!$A$1:$F$92,3,),0)</f>
        <v>0</v>
      </c>
      <c r="AC21" s="157">
        <f>IF(OR(Z21&gt;0,AA21&gt;0),VLOOKUP(A21,'Lista Suspensa'!$A$1:$F$90,4,),0)</f>
        <v>0</v>
      </c>
      <c r="AD21" s="157">
        <f>IF(OR(Z21&gt;0,AA21&gt;0),VLOOKUP(A21,'Lista Suspensa'!$A$1:$F$90,5,),0)</f>
        <v>0</v>
      </c>
      <c r="AE21" s="103">
        <f>IF(OR(Z21&gt;0,AA21&gt;0),VLOOKUP(A21,'Lista Suspensa'!$A$1:$F$90,6,),0)</f>
        <v>0</v>
      </c>
      <c r="AF21" s="161"/>
      <c r="AG21" s="157">
        <f t="shared" si="11"/>
        <v>0</v>
      </c>
      <c r="AH21" s="157">
        <f>IF(AF21&gt;0,VLOOKUP(A21,'Lista Suspensa'!$A$1:$F$92,3,),0)</f>
        <v>0</v>
      </c>
      <c r="AI21" s="157">
        <f>IF(OR(AF21&gt;0,AG21&gt;0),VLOOKUP(A21,'Lista Suspensa'!$A$1:$F$90,4,),0)</f>
        <v>0</v>
      </c>
      <c r="AJ21" s="157">
        <f>IF(OR(AF21&gt;0,AG21&gt;0),VLOOKUP(A21,'Lista Suspensa'!$A$1:$F$90,5,),0)</f>
        <v>0</v>
      </c>
      <c r="AK21" s="103">
        <f>IF(OR(AF21&gt;0,AG21&gt;0),VLOOKUP(A21,'Lista Suspensa'!$A$1:$F$90,6,),0)</f>
        <v>0</v>
      </c>
      <c r="AL21" s="161"/>
      <c r="AM21" s="157">
        <f t="shared" si="2"/>
        <v>0</v>
      </c>
      <c r="AN21" s="157">
        <f>IF(AL21&gt;0,VLOOKUP(A21,'Lista Suspensa'!$A$1:$F$92,3,),0)</f>
        <v>0</v>
      </c>
      <c r="AO21" s="157">
        <f>IF(OR(AL21&gt;0,AM21&gt;0),VLOOKUP(A21,'Lista Suspensa'!$A$1:$F$90,4,),0)</f>
        <v>0</v>
      </c>
      <c r="AP21" s="157">
        <f>IF(OR(AL21&gt;0,AM21&gt;0),VLOOKUP(A21,'Lista Suspensa'!$A$1:$F$90,5,),0)</f>
        <v>0</v>
      </c>
      <c r="AQ21" s="103">
        <f>IF(OR(AL21&gt;0,AM21&gt;0),VLOOKUP(A21,'Lista Suspensa'!$A$1:$F$90,6,),0)</f>
        <v>0</v>
      </c>
      <c r="AR21" s="161"/>
      <c r="AS21" s="157">
        <f t="shared" si="12"/>
        <v>0</v>
      </c>
      <c r="AT21" s="157">
        <f>IF(AR21&gt;0,VLOOKUP(A21,'Lista Suspensa'!$A$1:$F$92,3,),0)</f>
        <v>0</v>
      </c>
      <c r="AU21" s="157">
        <f>IF(OR(AR21&gt;0,AS21&gt;0),VLOOKUP(A21,'Lista Suspensa'!$A$1:$F$90,4,),0)</f>
        <v>0</v>
      </c>
      <c r="AV21" s="157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1"/>
      <c r="AY21" s="157">
        <f t="shared" si="3"/>
        <v>0</v>
      </c>
      <c r="AZ21" s="157">
        <f>IF(AX21&gt;0,VLOOKUP(A21,'Lista Suspensa'!$A$1:$F$92,3,),0)</f>
        <v>0</v>
      </c>
      <c r="BA21" s="157">
        <f>IF(OR(AX21&gt;0,AY21&gt;0),VLOOKUP(A21,'Lista Suspensa'!$A$1:$F$90,4,),0)</f>
        <v>0</v>
      </c>
      <c r="BB21" s="157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1"/>
      <c r="BE21" s="157">
        <f t="shared" si="4"/>
        <v>0</v>
      </c>
      <c r="BF21" s="157">
        <f>IF(BD21&gt;0,VLOOKUP(A21,'Lista Suspensa'!$A$1:$F$92,3,),0)</f>
        <v>0</v>
      </c>
      <c r="BG21" s="157">
        <f>IF(OR(BD21&gt;0,BE21&gt;0),VLOOKUP(A21,'Lista Suspensa'!$A$1:$F$90,4,),0)</f>
        <v>0</v>
      </c>
      <c r="BH21" s="157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1"/>
      <c r="BK21" s="157">
        <f t="shared" si="5"/>
        <v>0</v>
      </c>
      <c r="BL21" s="157">
        <f>IF(BJ21&gt;0,VLOOKUP(A21,'Lista Suspensa'!$A$1:$F$92,3,),0)</f>
        <v>0</v>
      </c>
      <c r="BM21" s="157">
        <f>IF(OR(BJ21&gt;0,BK21&gt;0),VLOOKUP(A21,'Lista Suspensa'!$A$1:$F$90,4,),0)</f>
        <v>0</v>
      </c>
      <c r="BN21" s="157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1"/>
      <c r="BQ21" s="157">
        <f t="shared" si="6"/>
        <v>0</v>
      </c>
      <c r="BR21" s="157">
        <f>IF(BP21&gt;0,VLOOKUP(A21,'Lista Suspensa'!$A$1:$F$92,3,),0)</f>
        <v>0</v>
      </c>
      <c r="BS21" s="157">
        <f>IF(OR(BP21&gt;0,BQ21&gt;0),VLOOKUP(A21,'Lista Suspensa'!$A$1:$F$90,4,),0)</f>
        <v>0</v>
      </c>
      <c r="BT21" s="157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1"/>
      <c r="BW21" s="157">
        <f t="shared" si="7"/>
        <v>0</v>
      </c>
      <c r="BX21" s="157">
        <f>IF(BV21&gt;0,VLOOKUP(A21,'Lista Suspensa'!$A$1:$F$92,3,),0)</f>
        <v>0</v>
      </c>
      <c r="BY21" s="157">
        <f>IF(OR(BV21&gt;0,BW21&gt;0),VLOOKUP(A21,'Lista Suspensa'!$A$1:$F$90,4,),0)</f>
        <v>0</v>
      </c>
      <c r="BZ21" s="157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1"/>
      <c r="CC21" s="157">
        <f t="shared" si="8"/>
        <v>0</v>
      </c>
      <c r="CD21" s="157">
        <f>IF(CB21&gt;0,VLOOKUP(A21,'Lista Suspensa'!$A$1:$F$92,3,),0)</f>
        <v>0</v>
      </c>
      <c r="CE21" s="157">
        <f>IF(OR(CB21&gt;0,CC21&gt;0),VLOOKUP(A21,'Lista Suspensa'!$A$1:$F$90,4,),0)</f>
        <v>0</v>
      </c>
      <c r="CF21" s="157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1"/>
      <c r="CI21" s="157">
        <f t="shared" si="9"/>
        <v>0</v>
      </c>
      <c r="CJ21" s="157">
        <f>IF(CH21&gt;0,VLOOKUP(A21,'Lista Suspensa'!$A$1:$F$92,3,),0)</f>
        <v>0</v>
      </c>
      <c r="CK21" s="157">
        <f>IF(OR(CH21&gt;0,CI21&gt;0),VLOOKUP(A21,'Lista Suspensa'!$A$1:$F$90,4,),0)</f>
        <v>0</v>
      </c>
      <c r="CL21" s="157">
        <f>IF(OR(CH21&gt;0,CI21&gt;0),VLOOKUP(A21,'Lista Suspensa'!$A$1:$F$90,5,),0)</f>
        <v>0</v>
      </c>
      <c r="CM21" s="180">
        <f>IF(OR(CH21&gt;0,CI21&gt;0),VLOOKUP(A21,'Lista Suspensa'!$A$1:$F$90,6,),0)</f>
        <v>0</v>
      </c>
      <c r="CN21" s="189"/>
      <c r="CO21" s="104">
        <f t="shared" si="13"/>
        <v>0</v>
      </c>
      <c r="CP21" s="268">
        <f>IF(CN21&gt;0,VLOOKUP(A21,'Lista Suspensa'!$A$1:$F$92,3,),0)</f>
        <v>0</v>
      </c>
      <c r="CQ21" s="185">
        <f>IF(OR(CN21&gt;0,CO21&gt;0),VLOOKUP(A21,'Lista Suspensa'!$A$1:$F$90,6,),0)</f>
        <v>0</v>
      </c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</row>
    <row r="22" spans="1:112" ht="15.75" customHeight="1" x14ac:dyDescent="0.25">
      <c r="A22" s="158"/>
      <c r="B22" s="162"/>
      <c r="C22" s="160">
        <f t="shared" si="15"/>
        <v>0</v>
      </c>
      <c r="D22" s="160">
        <f>IF(B22&gt;0,VLOOKUP(A22,'Lista Suspensa'!$A$1:$F$92,3,),0)</f>
        <v>0</v>
      </c>
      <c r="E22" s="160">
        <f>IF(OR(B22&gt;0,C22&gt;0),VLOOKUP(A22,'Lista Suspensa'!$A$1:$F$90,4,),0)</f>
        <v>0</v>
      </c>
      <c r="F22" s="160">
        <f>IF(OR(B22&gt;0,C22&gt;0),VLOOKUP(A22,'Lista Suspensa'!$A$1:$F$90,5,),0)</f>
        <v>0</v>
      </c>
      <c r="G22" s="132">
        <f>IF(OR(B22&gt;0,C22&gt;0),VLOOKUP(A22,'Lista Suspensa'!$A$1:$F$90,6,),0)</f>
        <v>0</v>
      </c>
      <c r="H22" s="162"/>
      <c r="I22" s="167">
        <f t="shared" si="10"/>
        <v>0</v>
      </c>
      <c r="J22" s="160">
        <f>IF(H22&gt;0,VLOOKUP(A22,'Lista Suspensa'!$A$1:$F$92,3,),0)</f>
        <v>0</v>
      </c>
      <c r="K22" s="160">
        <f>IF(OR(H22&gt;0,I22&gt;0),VLOOKUP(A22,'Lista Suspensa'!$A$1:$F$90,4,),0)</f>
        <v>0</v>
      </c>
      <c r="L22" s="160">
        <f>IF(OR(H22&gt;0,I22&gt;0),VLOOKUP(A22,'Lista Suspensa'!$A$1:$F$90,5,),0)</f>
        <v>0</v>
      </c>
      <c r="M22" s="132">
        <f>IF(OR(H22&gt;0,I22&gt;0),VLOOKUP(A22,'Lista Suspensa'!$A$1:$F$90,6,),0)</f>
        <v>0</v>
      </c>
      <c r="N22" s="162"/>
      <c r="O22" s="167">
        <f t="shared" si="0"/>
        <v>0</v>
      </c>
      <c r="P22" s="160">
        <f>IF(N22&gt;0,VLOOKUP(A22,'Lista Suspensa'!$A$1:$F$92,3,),0)</f>
        <v>0</v>
      </c>
      <c r="Q22" s="160">
        <f>IF(OR(N22&gt;0,O22&gt;0),VLOOKUP(A22,'Lista Suspensa'!$A$1:$F$90,4,),0)</f>
        <v>0</v>
      </c>
      <c r="R22" s="160">
        <f>IF(OR(N22&gt;0,O22&gt;0),VLOOKUP(A22,'Lista Suspensa'!$A$1:$F$90,5,),0)</f>
        <v>0</v>
      </c>
      <c r="S22" s="132">
        <f>IF(OR(N22&gt;0,O22&gt;0),VLOOKUP(A22,'Lista Suspensa'!$A$1:$F$90,6,),0)</f>
        <v>0</v>
      </c>
      <c r="T22" s="162"/>
      <c r="U22" s="167">
        <f t="shared" si="14"/>
        <v>0</v>
      </c>
      <c r="V22" s="160">
        <f>IF(T22&gt;0,VLOOKUP(A22,'Lista Suspensa'!$A$1:$F$92,3,),0)</f>
        <v>0</v>
      </c>
      <c r="W22" s="160">
        <f>IF(OR(T22&gt;0,U22&gt;0),VLOOKUP(A22,'Lista Suspensa'!$A$1:$F$90,4,),0)</f>
        <v>0</v>
      </c>
      <c r="X22" s="160">
        <f>IF(OR(T22&gt;0,U22&gt;0),VLOOKUP(A22,'Lista Suspensa'!$A$1:$F$90,5,),0)</f>
        <v>0</v>
      </c>
      <c r="Y22" s="132">
        <f>IF(OR(T22&gt;0,U22&gt;0),VLOOKUP(A22,'Lista Suspensa'!$A$1:$F$90,6,),0)</f>
        <v>0</v>
      </c>
      <c r="Z22" s="162"/>
      <c r="AA22" s="167">
        <f t="shared" si="1"/>
        <v>0</v>
      </c>
      <c r="AB22" s="160">
        <f>IF(Z22&gt;0,VLOOKUP(A22,'Lista Suspensa'!$A$1:$F$92,3,),0)</f>
        <v>0</v>
      </c>
      <c r="AC22" s="160">
        <f>IF(OR(Z22&gt;0,AA22&gt;0),VLOOKUP(A22,'Lista Suspensa'!$A$1:$F$90,4,),0)</f>
        <v>0</v>
      </c>
      <c r="AD22" s="160">
        <f>IF(OR(Z22&gt;0,AA22&gt;0),VLOOKUP(A22,'Lista Suspensa'!$A$1:$F$90,5,),0)</f>
        <v>0</v>
      </c>
      <c r="AE22" s="132">
        <f>IF(OR(Z22&gt;0,AA22&gt;0),VLOOKUP(A22,'Lista Suspensa'!$A$1:$F$90,6,),0)</f>
        <v>0</v>
      </c>
      <c r="AF22" s="162"/>
      <c r="AG22" s="167">
        <f t="shared" si="11"/>
        <v>0</v>
      </c>
      <c r="AH22" s="160">
        <f>IF(AF22&gt;0,VLOOKUP(A22,'Lista Suspensa'!$A$1:$F$92,3,),0)</f>
        <v>0</v>
      </c>
      <c r="AI22" s="160">
        <f>IF(OR(AF22&gt;0,AG22&gt;0),VLOOKUP(A22,'Lista Suspensa'!$A$1:$F$90,4,),0)</f>
        <v>0</v>
      </c>
      <c r="AJ22" s="160">
        <f>IF(OR(AF22&gt;0,AG22&gt;0),VLOOKUP(A22,'Lista Suspensa'!$A$1:$F$90,5,),0)</f>
        <v>0</v>
      </c>
      <c r="AK22" s="132">
        <f>IF(OR(AF22&gt;0,AG22&gt;0),VLOOKUP(A22,'Lista Suspensa'!$A$1:$F$90,6,),0)</f>
        <v>0</v>
      </c>
      <c r="AL22" s="162"/>
      <c r="AM22" s="167">
        <f t="shared" si="2"/>
        <v>0</v>
      </c>
      <c r="AN22" s="160">
        <f>IF(AL22&gt;0,VLOOKUP(A22,'Lista Suspensa'!$A$1:$F$92,3,),0)</f>
        <v>0</v>
      </c>
      <c r="AO22" s="160">
        <f>IF(OR(AL22&gt;0,AM22&gt;0),VLOOKUP(A22,'Lista Suspensa'!$A$1:$F$90,4,),0)</f>
        <v>0</v>
      </c>
      <c r="AP22" s="160">
        <f>IF(OR(AL22&gt;0,AM22&gt;0),VLOOKUP(A22,'Lista Suspensa'!$A$1:$F$90,5,),0)</f>
        <v>0</v>
      </c>
      <c r="AQ22" s="132">
        <f>IF(OR(AL22&gt;0,AM22&gt;0),VLOOKUP(A22,'Lista Suspensa'!$A$1:$F$90,6,),0)</f>
        <v>0</v>
      </c>
      <c r="AR22" s="162"/>
      <c r="AS22" s="167">
        <f t="shared" si="12"/>
        <v>0</v>
      </c>
      <c r="AT22" s="160">
        <f>IF(AR22&gt;0,VLOOKUP(A22,'Lista Suspensa'!$A$1:$F$92,3,),0)</f>
        <v>0</v>
      </c>
      <c r="AU22" s="160">
        <f>IF(OR(AR22&gt;0,AS22&gt;0),VLOOKUP(A22,'Lista Suspensa'!$A$1:$F$90,4,),0)</f>
        <v>0</v>
      </c>
      <c r="AV22" s="160">
        <f>IF(OR(AR22&gt;0,AS22&gt;0),VLOOKUP(A22,'Lista Suspensa'!$A$1:$F$90,5,),0)</f>
        <v>0</v>
      </c>
      <c r="AW22" s="131">
        <f>IF(OR(AR22&gt;0,AS22&gt;0),VLOOKUP(A22,'Lista Suspensa'!$A$1:$F$90,6,),0)</f>
        <v>0</v>
      </c>
      <c r="AX22" s="162"/>
      <c r="AY22" s="167">
        <f t="shared" si="3"/>
        <v>0</v>
      </c>
      <c r="AZ22" s="160">
        <f>IF(AX22&gt;0,VLOOKUP(A22,'Lista Suspensa'!$A$1:$F$92,3,),0)</f>
        <v>0</v>
      </c>
      <c r="BA22" s="160">
        <f>IF(OR(AX22&gt;0,AY22&gt;0),VLOOKUP(A22,'Lista Suspensa'!$A$1:$F$90,4,),0)</f>
        <v>0</v>
      </c>
      <c r="BB22" s="160">
        <f>IF(OR(AX22&gt;0,AY22&gt;0),VLOOKUP(A22,'Lista Suspensa'!$A$1:$F$90,5,),0)</f>
        <v>0</v>
      </c>
      <c r="BC22" s="131">
        <f>IF(OR(AX22&gt;0,AY22&gt;0),VLOOKUP(A22,'Lista Suspensa'!$A$1:$F$90,6,),0)</f>
        <v>0</v>
      </c>
      <c r="BD22" s="162"/>
      <c r="BE22" s="167">
        <f t="shared" si="4"/>
        <v>0</v>
      </c>
      <c r="BF22" s="160">
        <f>IF(BD22&gt;0,VLOOKUP(A22,'Lista Suspensa'!$A$1:$F$92,3,),0)</f>
        <v>0</v>
      </c>
      <c r="BG22" s="160">
        <f>IF(OR(BD22&gt;0,BE22&gt;0),VLOOKUP(A22,'Lista Suspensa'!$A$1:$F$90,4,),0)</f>
        <v>0</v>
      </c>
      <c r="BH22" s="160">
        <f>IF(OR(BD22&gt;0,BE22&gt;0),VLOOKUP(A22,'Lista Suspensa'!$A$1:$F$90,5,),0)</f>
        <v>0</v>
      </c>
      <c r="BI22" s="131">
        <f>IF(OR(BD22&gt;0,BE22&gt;0),VLOOKUP(A22,'Lista Suspensa'!$A$1:$F$90,6,),0)</f>
        <v>0</v>
      </c>
      <c r="BJ22" s="162"/>
      <c r="BK22" s="167">
        <f t="shared" si="5"/>
        <v>0</v>
      </c>
      <c r="BL22" s="160">
        <f>IF(BJ22&gt;0,VLOOKUP(A22,'Lista Suspensa'!$A$1:$F$92,3,),0)</f>
        <v>0</v>
      </c>
      <c r="BM22" s="160">
        <f>IF(OR(BJ22&gt;0,BK22&gt;0),VLOOKUP(A22,'Lista Suspensa'!$A$1:$F$90,4,),0)</f>
        <v>0</v>
      </c>
      <c r="BN22" s="160">
        <f>IF(OR(BJ22&gt;0,BK22&gt;0),VLOOKUP(A22,'Lista Suspensa'!$A$1:$F$90,5,),0)</f>
        <v>0</v>
      </c>
      <c r="BO22" s="131">
        <f>IF(OR(BJ22&gt;0,BK22&gt;0),VLOOKUP(A22,'Lista Suspensa'!$A$1:$F$90,6,),0)</f>
        <v>0</v>
      </c>
      <c r="BP22" s="162"/>
      <c r="BQ22" s="167">
        <f t="shared" si="6"/>
        <v>0</v>
      </c>
      <c r="BR22" s="160">
        <f>IF(BP22&gt;0,VLOOKUP(A22,'Lista Suspensa'!$A$1:$F$92,3,),0)</f>
        <v>0</v>
      </c>
      <c r="BS22" s="160">
        <f>IF(OR(BP22&gt;0,BQ22&gt;0),VLOOKUP(A22,'Lista Suspensa'!$A$1:$F$90,4,),0)</f>
        <v>0</v>
      </c>
      <c r="BT22" s="160">
        <f>IF(OR(BP22&gt;0,BQ22&gt;0),VLOOKUP(A22,'Lista Suspensa'!$A$1:$F$90,5,),0)</f>
        <v>0</v>
      </c>
      <c r="BU22" s="131">
        <f>IF(OR(BP22&gt;0,BQ22&gt;0),VLOOKUP(A22,'Lista Suspensa'!$A$1:$F$90,6,),0)</f>
        <v>0</v>
      </c>
      <c r="BV22" s="162"/>
      <c r="BW22" s="167">
        <f t="shared" si="7"/>
        <v>0</v>
      </c>
      <c r="BX22" s="160">
        <f>IF(BV22&gt;0,VLOOKUP(A22,'Lista Suspensa'!$A$1:$F$92,3,),0)</f>
        <v>0</v>
      </c>
      <c r="BY22" s="160">
        <f>IF(OR(BV22&gt;0,BW22&gt;0),VLOOKUP(A22,'Lista Suspensa'!$A$1:$F$90,4,),0)</f>
        <v>0</v>
      </c>
      <c r="BZ22" s="160">
        <f>IF(OR(BV22&gt;0,BW22&gt;0),VLOOKUP(A22,'Lista Suspensa'!$A$1:$F$90,5,),0)</f>
        <v>0</v>
      </c>
      <c r="CA22" s="131">
        <f>IF(OR(BV22&gt;0,BW22&gt;0),VLOOKUP(A22,'Lista Suspensa'!$A$1:$F$90,6,),0)</f>
        <v>0</v>
      </c>
      <c r="CB22" s="162"/>
      <c r="CC22" s="167">
        <f t="shared" si="8"/>
        <v>0</v>
      </c>
      <c r="CD22" s="160">
        <f>IF(CB22&gt;0,VLOOKUP(A22,'Lista Suspensa'!$A$1:$F$92,3,),0)</f>
        <v>0</v>
      </c>
      <c r="CE22" s="160">
        <f>IF(OR(CB22&gt;0,CC22&gt;0),VLOOKUP(A22,'Lista Suspensa'!$A$1:$F$90,4,),0)</f>
        <v>0</v>
      </c>
      <c r="CF22" s="160">
        <f>IF(OR(CB22&gt;0,CC22&gt;0),VLOOKUP(A22,'Lista Suspensa'!$A$1:$F$90,5,),0)</f>
        <v>0</v>
      </c>
      <c r="CG22" s="131">
        <f>IF(OR(CB22&gt;0,CC22&gt;0),VLOOKUP(A22,'Lista Suspensa'!$A$1:$F$90,6,),0)</f>
        <v>0</v>
      </c>
      <c r="CH22" s="162"/>
      <c r="CI22" s="167">
        <f t="shared" si="9"/>
        <v>0</v>
      </c>
      <c r="CJ22" s="160">
        <f>IF(CH22&gt;0,VLOOKUP(A22,'Lista Suspensa'!$A$1:$F$92,3,),0)</f>
        <v>0</v>
      </c>
      <c r="CK22" s="160">
        <f>IF(OR(CH22&gt;0,CI22&gt;0),VLOOKUP(A22,'Lista Suspensa'!$A$1:$F$90,4,),0)</f>
        <v>0</v>
      </c>
      <c r="CL22" s="160">
        <f>IF(OR(CH22&gt;0,CI22&gt;0),VLOOKUP(A22,'Lista Suspensa'!$A$1:$F$90,5,),0)</f>
        <v>0</v>
      </c>
      <c r="CM22" s="181">
        <f>IF(OR(CH22&gt;0,CI22&gt;0),VLOOKUP(A22,'Lista Suspensa'!$A$1:$F$90,6,),0)</f>
        <v>0</v>
      </c>
      <c r="CN22" s="190"/>
      <c r="CO22" s="104">
        <f t="shared" si="13"/>
        <v>0</v>
      </c>
      <c r="CP22" s="268">
        <f>IF(CN22&gt;0,VLOOKUP(A22,'Lista Suspensa'!$A$1:$F$92,3,),0)</f>
        <v>0</v>
      </c>
      <c r="CQ22" s="187">
        <f>IF(OR(CN22&gt;0,CO22&gt;0),VLOOKUP(A22,'Lista Suspensa'!$A$1:$F$90,6,),0)</f>
        <v>0</v>
      </c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</row>
    <row r="23" spans="1:112" ht="15.75" customHeight="1" x14ac:dyDescent="0.25">
      <c r="A23" s="155"/>
      <c r="B23" s="161"/>
      <c r="C23" s="157">
        <f t="shared" si="15"/>
        <v>0</v>
      </c>
      <c r="D23" s="157">
        <f>IF(B23&gt;0,VLOOKUP(A23,'Lista Suspensa'!$A$1:$F$92,3,),0)</f>
        <v>0</v>
      </c>
      <c r="E23" s="157">
        <f>IF(OR(B23&gt;0,C23&gt;0),VLOOKUP(A23,'Lista Suspensa'!$A$1:$F$90,4,),0)</f>
        <v>0</v>
      </c>
      <c r="F23" s="157">
        <f>IF(OR(B23&gt;0,C23&gt;0),VLOOKUP(A23,'Lista Suspensa'!$A$1:$F$90,5,),0)</f>
        <v>0</v>
      </c>
      <c r="G23" s="103">
        <f>IF(OR(B23&gt;0,C23&gt;0),VLOOKUP(A23,'Lista Suspensa'!$A$1:$F$90,6,),0)</f>
        <v>0</v>
      </c>
      <c r="H23" s="161"/>
      <c r="I23" s="157">
        <f t="shared" si="10"/>
        <v>0</v>
      </c>
      <c r="J23" s="157">
        <f>IF(H23&gt;0,VLOOKUP(A23,'Lista Suspensa'!$A$1:$F$92,3,),0)</f>
        <v>0</v>
      </c>
      <c r="K23" s="157">
        <f>IF(OR(H23&gt;0,I23&gt;0),VLOOKUP(A23,'Lista Suspensa'!$A$1:$F$90,4,),0)</f>
        <v>0</v>
      </c>
      <c r="L23" s="157">
        <f>IF(OR(H23&gt;0,I23&gt;0),VLOOKUP(A23,'Lista Suspensa'!$A$1:$F$90,5,),0)</f>
        <v>0</v>
      </c>
      <c r="M23" s="103">
        <f>IF(OR(H23&gt;0,I23&gt;0),VLOOKUP(A23,'Lista Suspensa'!$A$1:$F$90,6,),0)</f>
        <v>0</v>
      </c>
      <c r="N23" s="161"/>
      <c r="O23" s="157">
        <f t="shared" si="0"/>
        <v>0</v>
      </c>
      <c r="P23" s="157">
        <f>IF(N23&gt;0,VLOOKUP(A23,'Lista Suspensa'!$A$1:$F$92,3,),0)</f>
        <v>0</v>
      </c>
      <c r="Q23" s="157">
        <f>IF(OR(N23&gt;0,O23&gt;0),VLOOKUP(A23,'Lista Suspensa'!$A$1:$F$90,4,),0)</f>
        <v>0</v>
      </c>
      <c r="R23" s="157">
        <f>IF(OR(N23&gt;0,O23&gt;0),VLOOKUP(A23,'Lista Suspensa'!$A$1:$F$90,5,),0)</f>
        <v>0</v>
      </c>
      <c r="S23" s="103">
        <f>IF(OR(N23&gt;0,O23&gt;0),VLOOKUP(A23,'Lista Suspensa'!$A$1:$F$90,6,),0)</f>
        <v>0</v>
      </c>
      <c r="T23" s="161"/>
      <c r="U23" s="157">
        <f t="shared" si="14"/>
        <v>0</v>
      </c>
      <c r="V23" s="157">
        <f>IF(T23&gt;0,VLOOKUP(A23,'Lista Suspensa'!$A$1:$F$92,3,),0)</f>
        <v>0</v>
      </c>
      <c r="W23" s="157">
        <f>IF(OR(T23&gt;0,U23&gt;0),VLOOKUP(A23,'Lista Suspensa'!$A$1:$F$90,4,),0)</f>
        <v>0</v>
      </c>
      <c r="X23" s="157">
        <f>IF(OR(T23&gt;0,U23&gt;0),VLOOKUP(A23,'Lista Suspensa'!$A$1:$F$90,5,),0)</f>
        <v>0</v>
      </c>
      <c r="Y23" s="103">
        <f>IF(OR(T23&gt;0,U23&gt;0),VLOOKUP(A23,'Lista Suspensa'!$A$1:$F$90,6,),0)</f>
        <v>0</v>
      </c>
      <c r="Z23" s="161"/>
      <c r="AA23" s="157">
        <f t="shared" si="1"/>
        <v>0</v>
      </c>
      <c r="AB23" s="157">
        <f>IF(Z23&gt;0,VLOOKUP(A23,'Lista Suspensa'!$A$1:$F$92,3,),0)</f>
        <v>0</v>
      </c>
      <c r="AC23" s="157">
        <f>IF(OR(Z23&gt;0,AA23&gt;0),VLOOKUP(A23,'Lista Suspensa'!$A$1:$F$90,4,),0)</f>
        <v>0</v>
      </c>
      <c r="AD23" s="157">
        <f>IF(OR(Z23&gt;0,AA23&gt;0),VLOOKUP(A23,'Lista Suspensa'!$A$1:$F$90,5,),0)</f>
        <v>0</v>
      </c>
      <c r="AE23" s="103">
        <f>IF(OR(Z23&gt;0,AA23&gt;0),VLOOKUP(A23,'Lista Suspensa'!$A$1:$F$90,6,),0)</f>
        <v>0</v>
      </c>
      <c r="AF23" s="161"/>
      <c r="AG23" s="157">
        <f t="shared" si="11"/>
        <v>0</v>
      </c>
      <c r="AH23" s="157">
        <f>IF(AF23&gt;0,VLOOKUP(A23,'Lista Suspensa'!$A$1:$F$92,3,),0)</f>
        <v>0</v>
      </c>
      <c r="AI23" s="157">
        <f>IF(OR(AF23&gt;0,AG23&gt;0),VLOOKUP(A23,'Lista Suspensa'!$A$1:$F$90,4,),0)</f>
        <v>0</v>
      </c>
      <c r="AJ23" s="157">
        <f>IF(OR(AF23&gt;0,AG23&gt;0),VLOOKUP(A23,'Lista Suspensa'!$A$1:$F$90,5,),0)</f>
        <v>0</v>
      </c>
      <c r="AK23" s="103">
        <f>IF(OR(AF23&gt;0,AG23&gt;0),VLOOKUP(A23,'Lista Suspensa'!$A$1:$F$90,6,),0)</f>
        <v>0</v>
      </c>
      <c r="AL23" s="161"/>
      <c r="AM23" s="157">
        <f t="shared" si="2"/>
        <v>0</v>
      </c>
      <c r="AN23" s="157">
        <f>IF(AL23&gt;0,VLOOKUP(A23,'Lista Suspensa'!$A$1:$F$92,3,),0)</f>
        <v>0</v>
      </c>
      <c r="AO23" s="157">
        <f>IF(OR(AL23&gt;0,AM23&gt;0),VLOOKUP(A23,'Lista Suspensa'!$A$1:$F$90,4,),0)</f>
        <v>0</v>
      </c>
      <c r="AP23" s="157">
        <f>IF(OR(AL23&gt;0,AM23&gt;0),VLOOKUP(A23,'Lista Suspensa'!$A$1:$F$90,5,),0)</f>
        <v>0</v>
      </c>
      <c r="AQ23" s="103">
        <f>IF(OR(AL23&gt;0,AM23&gt;0),VLOOKUP(A23,'Lista Suspensa'!$A$1:$F$90,6,),0)</f>
        <v>0</v>
      </c>
      <c r="AR23" s="161"/>
      <c r="AS23" s="157">
        <f t="shared" si="12"/>
        <v>0</v>
      </c>
      <c r="AT23" s="157">
        <f>IF(AR23&gt;0,VLOOKUP(A23,'Lista Suspensa'!$A$1:$F$92,3,),0)</f>
        <v>0</v>
      </c>
      <c r="AU23" s="157">
        <f>IF(OR(AR23&gt;0,AS23&gt;0),VLOOKUP(A23,'Lista Suspensa'!$A$1:$F$90,4,),0)</f>
        <v>0</v>
      </c>
      <c r="AV23" s="157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1"/>
      <c r="AY23" s="157">
        <f t="shared" si="3"/>
        <v>0</v>
      </c>
      <c r="AZ23" s="157">
        <f>IF(AX23&gt;0,VLOOKUP(A23,'Lista Suspensa'!$A$1:$F$92,3,),0)</f>
        <v>0</v>
      </c>
      <c r="BA23" s="157">
        <f>IF(OR(AX23&gt;0,AY23&gt;0),VLOOKUP(A23,'Lista Suspensa'!$A$1:$F$90,4,),0)</f>
        <v>0</v>
      </c>
      <c r="BB23" s="157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1"/>
      <c r="BE23" s="157">
        <f t="shared" si="4"/>
        <v>0</v>
      </c>
      <c r="BF23" s="157">
        <f>IF(BD23&gt;0,VLOOKUP(A23,'Lista Suspensa'!$A$1:$F$92,3,),0)</f>
        <v>0</v>
      </c>
      <c r="BG23" s="157">
        <f>IF(OR(BD23&gt;0,BE23&gt;0),VLOOKUP(A23,'Lista Suspensa'!$A$1:$F$90,4,),0)</f>
        <v>0</v>
      </c>
      <c r="BH23" s="157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1"/>
      <c r="BK23" s="157">
        <f t="shared" si="5"/>
        <v>0</v>
      </c>
      <c r="BL23" s="157">
        <f>IF(BJ23&gt;0,VLOOKUP(A23,'Lista Suspensa'!$A$1:$F$92,3,),0)</f>
        <v>0</v>
      </c>
      <c r="BM23" s="157">
        <f>IF(OR(BJ23&gt;0,BK23&gt;0),VLOOKUP(A23,'Lista Suspensa'!$A$1:$F$90,4,),0)</f>
        <v>0</v>
      </c>
      <c r="BN23" s="157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1"/>
      <c r="BQ23" s="157">
        <f t="shared" si="6"/>
        <v>0</v>
      </c>
      <c r="BR23" s="157">
        <f>IF(BP23&gt;0,VLOOKUP(A23,'Lista Suspensa'!$A$1:$F$92,3,),0)</f>
        <v>0</v>
      </c>
      <c r="BS23" s="157">
        <f>IF(OR(BP23&gt;0,BQ23&gt;0),VLOOKUP(A23,'Lista Suspensa'!$A$1:$F$90,4,),0)</f>
        <v>0</v>
      </c>
      <c r="BT23" s="157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1"/>
      <c r="BW23" s="157">
        <f t="shared" si="7"/>
        <v>0</v>
      </c>
      <c r="BX23" s="157">
        <f>IF(BV23&gt;0,VLOOKUP(A23,'Lista Suspensa'!$A$1:$F$92,3,),0)</f>
        <v>0</v>
      </c>
      <c r="BY23" s="157">
        <f>IF(OR(BV23&gt;0,BW23&gt;0),VLOOKUP(A23,'Lista Suspensa'!$A$1:$F$90,4,),0)</f>
        <v>0</v>
      </c>
      <c r="BZ23" s="157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1"/>
      <c r="CC23" s="157">
        <f t="shared" si="8"/>
        <v>0</v>
      </c>
      <c r="CD23" s="157">
        <f>IF(CB23&gt;0,VLOOKUP(A23,'Lista Suspensa'!$A$1:$F$92,3,),0)</f>
        <v>0</v>
      </c>
      <c r="CE23" s="157">
        <f>IF(OR(CB23&gt;0,CC23&gt;0),VLOOKUP(A23,'Lista Suspensa'!$A$1:$F$90,4,),0)</f>
        <v>0</v>
      </c>
      <c r="CF23" s="157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1"/>
      <c r="CI23" s="157">
        <f t="shared" si="9"/>
        <v>0</v>
      </c>
      <c r="CJ23" s="157">
        <f>IF(CH23&gt;0,VLOOKUP(A23,'Lista Suspensa'!$A$1:$F$92,3,),0)</f>
        <v>0</v>
      </c>
      <c r="CK23" s="157">
        <f>IF(OR(CH23&gt;0,CI23&gt;0),VLOOKUP(A23,'Lista Suspensa'!$A$1:$F$90,4,),0)</f>
        <v>0</v>
      </c>
      <c r="CL23" s="157">
        <f>IF(OR(CH23&gt;0,CI23&gt;0),VLOOKUP(A23,'Lista Suspensa'!$A$1:$F$90,5,),0)</f>
        <v>0</v>
      </c>
      <c r="CM23" s="180">
        <f>IF(OR(CH23&gt;0,CI23&gt;0),VLOOKUP(A23,'Lista Suspensa'!$A$1:$F$90,6,),0)</f>
        <v>0</v>
      </c>
      <c r="CN23" s="189"/>
      <c r="CO23" s="104">
        <f t="shared" si="13"/>
        <v>0</v>
      </c>
      <c r="CP23" s="268">
        <f>IF(CN23&gt;0,VLOOKUP(A23,'Lista Suspensa'!$A$1:$F$92,3,),0)</f>
        <v>0</v>
      </c>
      <c r="CQ23" s="185">
        <f>IF(OR(CN23&gt;0,CO23&gt;0),VLOOKUP(A23,'Lista Suspensa'!$A$1:$F$90,6,),0)</f>
        <v>0</v>
      </c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</row>
    <row r="24" spans="1:112" ht="15.75" customHeight="1" x14ac:dyDescent="0.25">
      <c r="A24" s="158"/>
      <c r="B24" s="162"/>
      <c r="C24" s="160">
        <f t="shared" si="15"/>
        <v>0</v>
      </c>
      <c r="D24" s="160">
        <f>IF(B24&gt;0,VLOOKUP(A24,'Lista Suspensa'!$A$1:$F$92,3,),0)</f>
        <v>0</v>
      </c>
      <c r="E24" s="160">
        <f>IF(OR(B24&gt;0,C24&gt;0),VLOOKUP(A24,'Lista Suspensa'!$A$1:$F$90,4,),0)</f>
        <v>0</v>
      </c>
      <c r="F24" s="160">
        <f>IF(OR(B24&gt;0,C24&gt;0),VLOOKUP(A24,'Lista Suspensa'!$A$1:$F$90,5,),0)</f>
        <v>0</v>
      </c>
      <c r="G24" s="132">
        <f>IF(OR(B24&gt;0,C24&gt;0),VLOOKUP(A24,'Lista Suspensa'!$A$1:$F$90,6,),0)</f>
        <v>0</v>
      </c>
      <c r="H24" s="162"/>
      <c r="I24" s="167">
        <f t="shared" si="10"/>
        <v>0</v>
      </c>
      <c r="J24" s="160">
        <f>IF(H24&gt;0,VLOOKUP(A24,'Lista Suspensa'!$A$1:$F$92,3,),0)</f>
        <v>0</v>
      </c>
      <c r="K24" s="160">
        <f>IF(OR(H24&gt;0,I24&gt;0),VLOOKUP(A24,'Lista Suspensa'!$A$1:$F$90,4,),0)</f>
        <v>0</v>
      </c>
      <c r="L24" s="160">
        <f>IF(OR(H24&gt;0,I24&gt;0),VLOOKUP(A24,'Lista Suspensa'!$A$1:$F$90,5,),0)</f>
        <v>0</v>
      </c>
      <c r="M24" s="132">
        <f>IF(OR(H24&gt;0,I24&gt;0),VLOOKUP(A24,'Lista Suspensa'!$A$1:$F$90,6,),0)</f>
        <v>0</v>
      </c>
      <c r="N24" s="162"/>
      <c r="O24" s="167">
        <f t="shared" si="0"/>
        <v>0</v>
      </c>
      <c r="P24" s="160">
        <f>IF(N24&gt;0,VLOOKUP(A24,'Lista Suspensa'!$A$1:$F$92,3,),0)</f>
        <v>0</v>
      </c>
      <c r="Q24" s="160">
        <f>IF(OR(N24&gt;0,O24&gt;0),VLOOKUP(A24,'Lista Suspensa'!$A$1:$F$90,4,),0)</f>
        <v>0</v>
      </c>
      <c r="R24" s="160">
        <f>IF(OR(N24&gt;0,O24&gt;0),VLOOKUP(A24,'Lista Suspensa'!$A$1:$F$90,5,),0)</f>
        <v>0</v>
      </c>
      <c r="S24" s="132">
        <f>IF(OR(N24&gt;0,O24&gt;0),VLOOKUP(A24,'Lista Suspensa'!$A$1:$F$90,6,),0)</f>
        <v>0</v>
      </c>
      <c r="T24" s="162"/>
      <c r="U24" s="167">
        <f t="shared" si="14"/>
        <v>0</v>
      </c>
      <c r="V24" s="160">
        <f>IF(T24&gt;0,VLOOKUP(A24,'Lista Suspensa'!$A$1:$F$92,3,),0)</f>
        <v>0</v>
      </c>
      <c r="W24" s="160">
        <f>IF(OR(T24&gt;0,U24&gt;0),VLOOKUP(A24,'Lista Suspensa'!$A$1:$F$90,4,),0)</f>
        <v>0</v>
      </c>
      <c r="X24" s="160">
        <f>IF(OR(T24&gt;0,U24&gt;0),VLOOKUP(A24,'Lista Suspensa'!$A$1:$F$90,5,),0)</f>
        <v>0</v>
      </c>
      <c r="Y24" s="132">
        <f>IF(OR(T24&gt;0,U24&gt;0),VLOOKUP(A24,'Lista Suspensa'!$A$1:$F$90,6,),0)</f>
        <v>0</v>
      </c>
      <c r="Z24" s="162"/>
      <c r="AA24" s="167">
        <f t="shared" si="1"/>
        <v>0</v>
      </c>
      <c r="AB24" s="160">
        <f>IF(Z24&gt;0,VLOOKUP(A24,'Lista Suspensa'!$A$1:$F$92,3,),0)</f>
        <v>0</v>
      </c>
      <c r="AC24" s="160">
        <f>IF(OR(Z24&gt;0,AA24&gt;0),VLOOKUP(A24,'Lista Suspensa'!$A$1:$F$90,4,),0)</f>
        <v>0</v>
      </c>
      <c r="AD24" s="160">
        <f>IF(OR(Z24&gt;0,AA24&gt;0),VLOOKUP(A24,'Lista Suspensa'!$A$1:$F$90,5,),0)</f>
        <v>0</v>
      </c>
      <c r="AE24" s="132">
        <f>IF(OR(Z24&gt;0,AA24&gt;0),VLOOKUP(A24,'Lista Suspensa'!$A$1:$F$90,6,),0)</f>
        <v>0</v>
      </c>
      <c r="AF24" s="162"/>
      <c r="AG24" s="167">
        <f t="shared" si="11"/>
        <v>0</v>
      </c>
      <c r="AH24" s="160">
        <f>IF(AF24&gt;0,VLOOKUP(A24,'Lista Suspensa'!$A$1:$F$92,3,),0)</f>
        <v>0</v>
      </c>
      <c r="AI24" s="160">
        <f>IF(OR(AF24&gt;0,AG24&gt;0),VLOOKUP(A24,'Lista Suspensa'!$A$1:$F$90,4,),0)</f>
        <v>0</v>
      </c>
      <c r="AJ24" s="160">
        <f>IF(OR(AF24&gt;0,AG24&gt;0),VLOOKUP(A24,'Lista Suspensa'!$A$1:$F$90,5,),0)</f>
        <v>0</v>
      </c>
      <c r="AK24" s="132">
        <f>IF(OR(AF24&gt;0,AG24&gt;0),VLOOKUP(A24,'Lista Suspensa'!$A$1:$F$90,6,),0)</f>
        <v>0</v>
      </c>
      <c r="AL24" s="162"/>
      <c r="AM24" s="167">
        <f t="shared" si="2"/>
        <v>0</v>
      </c>
      <c r="AN24" s="160">
        <f>IF(AL24&gt;0,VLOOKUP(A24,'Lista Suspensa'!$A$1:$F$92,3,),0)</f>
        <v>0</v>
      </c>
      <c r="AO24" s="160">
        <f>IF(OR(AL24&gt;0,AM24&gt;0),VLOOKUP(A24,'Lista Suspensa'!$A$1:$F$90,4,),0)</f>
        <v>0</v>
      </c>
      <c r="AP24" s="160">
        <f>IF(OR(AL24&gt;0,AM24&gt;0),VLOOKUP(A24,'Lista Suspensa'!$A$1:$F$90,5,),0)</f>
        <v>0</v>
      </c>
      <c r="AQ24" s="132">
        <f>IF(OR(AL24&gt;0,AM24&gt;0),VLOOKUP(A24,'Lista Suspensa'!$A$1:$F$90,6,),0)</f>
        <v>0</v>
      </c>
      <c r="AR24" s="162"/>
      <c r="AS24" s="167">
        <f t="shared" si="12"/>
        <v>0</v>
      </c>
      <c r="AT24" s="160">
        <f>IF(AR24&gt;0,VLOOKUP(A24,'Lista Suspensa'!$A$1:$F$92,3,),0)</f>
        <v>0</v>
      </c>
      <c r="AU24" s="160">
        <f>IF(OR(AR24&gt;0,AS24&gt;0),VLOOKUP(A24,'Lista Suspensa'!$A$1:$F$90,4,),0)</f>
        <v>0</v>
      </c>
      <c r="AV24" s="160">
        <f>IF(OR(AR24&gt;0,AS24&gt;0),VLOOKUP(A24,'Lista Suspensa'!$A$1:$F$90,5,),0)</f>
        <v>0</v>
      </c>
      <c r="AW24" s="131">
        <f>IF(OR(AR24&gt;0,AS24&gt;0),VLOOKUP(A24,'Lista Suspensa'!$A$1:$F$90,6,),0)</f>
        <v>0</v>
      </c>
      <c r="AX24" s="162"/>
      <c r="AY24" s="167">
        <f t="shared" si="3"/>
        <v>0</v>
      </c>
      <c r="AZ24" s="160">
        <f>IF(AX24&gt;0,VLOOKUP(A24,'Lista Suspensa'!$A$1:$F$92,3,),0)</f>
        <v>0</v>
      </c>
      <c r="BA24" s="160">
        <f>IF(OR(AX24&gt;0,AY24&gt;0),VLOOKUP(A24,'Lista Suspensa'!$A$1:$F$90,4,),0)</f>
        <v>0</v>
      </c>
      <c r="BB24" s="160">
        <f>IF(OR(AX24&gt;0,AY24&gt;0),VLOOKUP(A24,'Lista Suspensa'!$A$1:$F$90,5,),0)</f>
        <v>0</v>
      </c>
      <c r="BC24" s="131">
        <f>IF(OR(AX24&gt;0,AY24&gt;0),VLOOKUP(A24,'Lista Suspensa'!$A$1:$F$90,6,),0)</f>
        <v>0</v>
      </c>
      <c r="BD24" s="162"/>
      <c r="BE24" s="167">
        <f t="shared" si="4"/>
        <v>0</v>
      </c>
      <c r="BF24" s="160">
        <f>IF(BD24&gt;0,VLOOKUP(A24,'Lista Suspensa'!$A$1:$F$92,3,),0)</f>
        <v>0</v>
      </c>
      <c r="BG24" s="160">
        <f>IF(OR(BD24&gt;0,BE24&gt;0),VLOOKUP(A24,'Lista Suspensa'!$A$1:$F$90,4,),0)</f>
        <v>0</v>
      </c>
      <c r="BH24" s="160">
        <f>IF(OR(BD24&gt;0,BE24&gt;0),VLOOKUP(A24,'Lista Suspensa'!$A$1:$F$90,5,),0)</f>
        <v>0</v>
      </c>
      <c r="BI24" s="131">
        <f>IF(OR(BD24&gt;0,BE24&gt;0),VLOOKUP(A24,'Lista Suspensa'!$A$1:$F$90,6,),0)</f>
        <v>0</v>
      </c>
      <c r="BJ24" s="162"/>
      <c r="BK24" s="167">
        <f t="shared" si="5"/>
        <v>0</v>
      </c>
      <c r="BL24" s="160">
        <f>IF(BJ24&gt;0,VLOOKUP(A24,'Lista Suspensa'!$A$1:$F$92,3,),0)</f>
        <v>0</v>
      </c>
      <c r="BM24" s="160">
        <f>IF(OR(BJ24&gt;0,BK24&gt;0),VLOOKUP(A24,'Lista Suspensa'!$A$1:$F$90,4,),0)</f>
        <v>0</v>
      </c>
      <c r="BN24" s="160">
        <f>IF(OR(BJ24&gt;0,BK24&gt;0),VLOOKUP(A24,'Lista Suspensa'!$A$1:$F$90,5,),0)</f>
        <v>0</v>
      </c>
      <c r="BO24" s="131">
        <f>IF(OR(BJ24&gt;0,BK24&gt;0),VLOOKUP(A24,'Lista Suspensa'!$A$1:$F$90,6,),0)</f>
        <v>0</v>
      </c>
      <c r="BP24" s="162"/>
      <c r="BQ24" s="167">
        <f t="shared" si="6"/>
        <v>0</v>
      </c>
      <c r="BR24" s="160">
        <f>IF(BP24&gt;0,VLOOKUP(A24,'Lista Suspensa'!$A$1:$F$92,3,),0)</f>
        <v>0</v>
      </c>
      <c r="BS24" s="160">
        <f>IF(OR(BP24&gt;0,BQ24&gt;0),VLOOKUP(A24,'Lista Suspensa'!$A$1:$F$90,4,),0)</f>
        <v>0</v>
      </c>
      <c r="BT24" s="160">
        <f>IF(OR(BP24&gt;0,BQ24&gt;0),VLOOKUP(A24,'Lista Suspensa'!$A$1:$F$90,5,),0)</f>
        <v>0</v>
      </c>
      <c r="BU24" s="131">
        <f>IF(OR(BP24&gt;0,BQ24&gt;0),VLOOKUP(A24,'Lista Suspensa'!$A$1:$F$90,6,),0)</f>
        <v>0</v>
      </c>
      <c r="BV24" s="162"/>
      <c r="BW24" s="167">
        <f t="shared" si="7"/>
        <v>0</v>
      </c>
      <c r="BX24" s="160">
        <f>IF(BV24&gt;0,VLOOKUP(A24,'Lista Suspensa'!$A$1:$F$92,3,),0)</f>
        <v>0</v>
      </c>
      <c r="BY24" s="160">
        <f>IF(OR(BV24&gt;0,BW24&gt;0),VLOOKUP(A24,'Lista Suspensa'!$A$1:$F$90,4,),0)</f>
        <v>0</v>
      </c>
      <c r="BZ24" s="160">
        <f>IF(OR(BV24&gt;0,BW24&gt;0),VLOOKUP(A24,'Lista Suspensa'!$A$1:$F$90,5,),0)</f>
        <v>0</v>
      </c>
      <c r="CA24" s="131">
        <f>IF(OR(BV24&gt;0,BW24&gt;0),VLOOKUP(A24,'Lista Suspensa'!$A$1:$F$90,6,),0)</f>
        <v>0</v>
      </c>
      <c r="CB24" s="162"/>
      <c r="CC24" s="167">
        <f t="shared" si="8"/>
        <v>0</v>
      </c>
      <c r="CD24" s="160">
        <f>IF(CB24&gt;0,VLOOKUP(A24,'Lista Suspensa'!$A$1:$F$92,3,),0)</f>
        <v>0</v>
      </c>
      <c r="CE24" s="160">
        <f>IF(OR(CB24&gt;0,CC24&gt;0),VLOOKUP(A24,'Lista Suspensa'!$A$1:$F$90,4,),0)</f>
        <v>0</v>
      </c>
      <c r="CF24" s="160">
        <f>IF(OR(CB24&gt;0,CC24&gt;0),VLOOKUP(A24,'Lista Suspensa'!$A$1:$F$90,5,),0)</f>
        <v>0</v>
      </c>
      <c r="CG24" s="131">
        <f>IF(OR(CB24&gt;0,CC24&gt;0),VLOOKUP(A24,'Lista Suspensa'!$A$1:$F$90,6,),0)</f>
        <v>0</v>
      </c>
      <c r="CH24" s="162"/>
      <c r="CI24" s="167">
        <f t="shared" si="9"/>
        <v>0</v>
      </c>
      <c r="CJ24" s="160">
        <f>IF(CH24&gt;0,VLOOKUP(A24,'Lista Suspensa'!$A$1:$F$92,3,),0)</f>
        <v>0</v>
      </c>
      <c r="CK24" s="160">
        <f>IF(OR(CH24&gt;0,CI24&gt;0),VLOOKUP(A24,'Lista Suspensa'!$A$1:$F$90,4,),0)</f>
        <v>0</v>
      </c>
      <c r="CL24" s="160">
        <f>IF(OR(CH24&gt;0,CI24&gt;0),VLOOKUP(A24,'Lista Suspensa'!$A$1:$F$90,5,),0)</f>
        <v>0</v>
      </c>
      <c r="CM24" s="181">
        <f>IF(OR(CH24&gt;0,CI24&gt;0),VLOOKUP(A24,'Lista Suspensa'!$A$1:$F$90,6,),0)</f>
        <v>0</v>
      </c>
      <c r="CN24" s="190"/>
      <c r="CO24" s="104">
        <f t="shared" si="13"/>
        <v>0</v>
      </c>
      <c r="CP24" s="268">
        <f>IF(CN24&gt;0,VLOOKUP(A24,'Lista Suspensa'!$A$1:$F$92,3,),0)</f>
        <v>0</v>
      </c>
      <c r="CQ24" s="187">
        <f>IF(OR(CN24&gt;0,CO24&gt;0),VLOOKUP(A24,'Lista Suspensa'!$A$1:$F$90,6,),0)</f>
        <v>0</v>
      </c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</row>
    <row r="25" spans="1:112" ht="15.75" customHeight="1" x14ac:dyDescent="0.25">
      <c r="A25" s="155"/>
      <c r="B25" s="161"/>
      <c r="C25" s="157">
        <f t="shared" si="15"/>
        <v>0</v>
      </c>
      <c r="D25" s="157">
        <f>IF(B25&gt;0,VLOOKUP(A25,'Lista Suspensa'!$A$1:$F$92,3,),0)</f>
        <v>0</v>
      </c>
      <c r="E25" s="157">
        <f>IF(OR(B25&gt;0,C25&gt;0),VLOOKUP(A25,'Lista Suspensa'!$A$1:$F$90,4,),0)</f>
        <v>0</v>
      </c>
      <c r="F25" s="157">
        <f>IF(OR(B25&gt;0,C25&gt;0),VLOOKUP(A25,'Lista Suspensa'!$A$1:$F$90,5,),0)</f>
        <v>0</v>
      </c>
      <c r="G25" s="103">
        <f>IF(OR(B25&gt;0,C25&gt;0),VLOOKUP(A25,'Lista Suspensa'!$A$1:$F$90,6,),0)</f>
        <v>0</v>
      </c>
      <c r="H25" s="161"/>
      <c r="I25" s="157">
        <f t="shared" si="10"/>
        <v>0</v>
      </c>
      <c r="J25" s="157">
        <f>IF(H25&gt;0,VLOOKUP(A25,'Lista Suspensa'!$A$1:$F$92,3,),0)</f>
        <v>0</v>
      </c>
      <c r="K25" s="157">
        <f>IF(OR(H25&gt;0,I25&gt;0),VLOOKUP(A25,'Lista Suspensa'!$A$1:$F$90,4,),0)</f>
        <v>0</v>
      </c>
      <c r="L25" s="157">
        <f>IF(OR(H25&gt;0,I25&gt;0),VLOOKUP(A25,'Lista Suspensa'!$A$1:$F$90,5,),0)</f>
        <v>0</v>
      </c>
      <c r="M25" s="103">
        <f>IF(OR(H25&gt;0,I25&gt;0),VLOOKUP(A25,'Lista Suspensa'!$A$1:$F$90,6,),0)</f>
        <v>0</v>
      </c>
      <c r="N25" s="168"/>
      <c r="O25" s="157">
        <f t="shared" si="0"/>
        <v>0</v>
      </c>
      <c r="P25" s="157">
        <f>IF(N25&gt;0,VLOOKUP(A25,'Lista Suspensa'!$A$1:$F$92,3,),0)</f>
        <v>0</v>
      </c>
      <c r="Q25" s="157">
        <f>IF(OR(N25&gt;0,O25&gt;0),VLOOKUP(A25,'Lista Suspensa'!$A$1:$F$90,4,),0)</f>
        <v>0</v>
      </c>
      <c r="R25" s="157">
        <f>IF(OR(N25&gt;0,O25&gt;0),VLOOKUP(A25,'Lista Suspensa'!$A$1:$F$90,5,),0)</f>
        <v>0</v>
      </c>
      <c r="S25" s="103">
        <f>IF(OR(N25&gt;0,O25&gt;0),VLOOKUP(A25,'Lista Suspensa'!$A$1:$F$90,6,),0)</f>
        <v>0</v>
      </c>
      <c r="T25" s="168"/>
      <c r="U25" s="157">
        <f t="shared" si="14"/>
        <v>0</v>
      </c>
      <c r="V25" s="157">
        <f>IF(T25&gt;0,VLOOKUP(A25,'Lista Suspensa'!$A$1:$F$92,3,),0)</f>
        <v>0</v>
      </c>
      <c r="W25" s="157">
        <f>IF(OR(T25&gt;0,U25&gt;0),VLOOKUP(A25,'Lista Suspensa'!$A$1:$F$90,4,),0)</f>
        <v>0</v>
      </c>
      <c r="X25" s="157">
        <f>IF(OR(T25&gt;0,U25&gt;0),VLOOKUP(A25,'Lista Suspensa'!$A$1:$F$90,5,),0)</f>
        <v>0</v>
      </c>
      <c r="Y25" s="103">
        <f>IF(OR(T25&gt;0,U25&gt;0),VLOOKUP(A25,'Lista Suspensa'!$A$1:$F$90,6,),0)</f>
        <v>0</v>
      </c>
      <c r="Z25" s="161"/>
      <c r="AA25" s="157">
        <f t="shared" si="1"/>
        <v>0</v>
      </c>
      <c r="AB25" s="157">
        <f>IF(Z25&gt;0,VLOOKUP(A25,'Lista Suspensa'!$A$1:$F$92,3,),0)</f>
        <v>0</v>
      </c>
      <c r="AC25" s="157">
        <f>IF(OR(Z25&gt;0,AA25&gt;0),VLOOKUP(A25,'Lista Suspensa'!$A$1:$F$90,4,),0)</f>
        <v>0</v>
      </c>
      <c r="AD25" s="157">
        <f>IF(OR(Z25&gt;0,AA25&gt;0),VLOOKUP(A25,'Lista Suspensa'!$A$1:$F$90,5,),0)</f>
        <v>0</v>
      </c>
      <c r="AE25" s="103">
        <f>IF(OR(Z25&gt;0,AA25&gt;0),VLOOKUP(A25,'Lista Suspensa'!$A$1:$F$90,6,),0)</f>
        <v>0</v>
      </c>
      <c r="AF25" s="161"/>
      <c r="AG25" s="157">
        <f t="shared" si="11"/>
        <v>0</v>
      </c>
      <c r="AH25" s="157">
        <f>IF(AF25&gt;0,VLOOKUP(A25,'Lista Suspensa'!$A$1:$F$92,3,),0)</f>
        <v>0</v>
      </c>
      <c r="AI25" s="157">
        <f>IF(OR(AF25&gt;0,AG25&gt;0),VLOOKUP(A25,'Lista Suspensa'!$A$1:$F$90,4,),0)</f>
        <v>0</v>
      </c>
      <c r="AJ25" s="157">
        <f>IF(OR(AF25&gt;0,AG25&gt;0),VLOOKUP(A25,'Lista Suspensa'!$A$1:$F$90,5,),0)</f>
        <v>0</v>
      </c>
      <c r="AK25" s="103">
        <f>IF(OR(AF25&gt;0,AG25&gt;0),VLOOKUP(A25,'Lista Suspensa'!$A$1:$F$90,6,),0)</f>
        <v>0</v>
      </c>
      <c r="AL25" s="168"/>
      <c r="AM25" s="157">
        <f t="shared" si="2"/>
        <v>0</v>
      </c>
      <c r="AN25" s="157">
        <f>IF(AL25&gt;0,VLOOKUP(A25,'Lista Suspensa'!$A$1:$F$92,3,),0)</f>
        <v>0</v>
      </c>
      <c r="AO25" s="157">
        <f>IF(OR(AL25&gt;0,AM25&gt;0),VLOOKUP(A25,'Lista Suspensa'!$A$1:$F$90,4,),0)</f>
        <v>0</v>
      </c>
      <c r="AP25" s="157">
        <f>IF(OR(AL25&gt;0,AM25&gt;0),VLOOKUP(A25,'Lista Suspensa'!$A$1:$F$90,5,),0)</f>
        <v>0</v>
      </c>
      <c r="AQ25" s="103">
        <f>IF(OR(AL25&gt;0,AM25&gt;0),VLOOKUP(A25,'Lista Suspensa'!$A$1:$F$90,6,),0)</f>
        <v>0</v>
      </c>
      <c r="AR25" s="168"/>
      <c r="AS25" s="157">
        <f t="shared" si="12"/>
        <v>0</v>
      </c>
      <c r="AT25" s="157">
        <f>IF(AR25&gt;0,VLOOKUP(A25,'Lista Suspensa'!$A$1:$F$92,3,),0)</f>
        <v>0</v>
      </c>
      <c r="AU25" s="157">
        <f>IF(OR(AR25&gt;0,AS25&gt;0),VLOOKUP(A25,'Lista Suspensa'!$A$1:$F$90,4,),0)</f>
        <v>0</v>
      </c>
      <c r="AV25" s="157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68"/>
      <c r="AY25" s="157">
        <f t="shared" si="3"/>
        <v>0</v>
      </c>
      <c r="AZ25" s="157">
        <f>IF(AX25&gt;0,VLOOKUP(A25,'Lista Suspensa'!$A$1:$F$92,3,),0)</f>
        <v>0</v>
      </c>
      <c r="BA25" s="157">
        <f>IF(OR(AX25&gt;0,AY25&gt;0),VLOOKUP(A25,'Lista Suspensa'!$A$1:$F$90,4,),0)</f>
        <v>0</v>
      </c>
      <c r="BB25" s="157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68"/>
      <c r="BE25" s="157">
        <f t="shared" si="4"/>
        <v>0</v>
      </c>
      <c r="BF25" s="157">
        <f>IF(BD25&gt;0,VLOOKUP(A25,'Lista Suspensa'!$A$1:$F$92,3,),0)</f>
        <v>0</v>
      </c>
      <c r="BG25" s="157">
        <f>IF(OR(BD25&gt;0,BE25&gt;0),VLOOKUP(A25,'Lista Suspensa'!$A$1:$F$90,4,),0)</f>
        <v>0</v>
      </c>
      <c r="BH25" s="157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68"/>
      <c r="BK25" s="157">
        <f t="shared" si="5"/>
        <v>0</v>
      </c>
      <c r="BL25" s="157">
        <f>IF(BJ25&gt;0,VLOOKUP(A25,'Lista Suspensa'!$A$1:$F$92,3,),0)</f>
        <v>0</v>
      </c>
      <c r="BM25" s="157">
        <f>IF(OR(BJ25&gt;0,BK25&gt;0),VLOOKUP(A25,'Lista Suspensa'!$A$1:$F$90,4,),0)</f>
        <v>0</v>
      </c>
      <c r="BN25" s="157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68"/>
      <c r="BQ25" s="157">
        <f t="shared" si="6"/>
        <v>0</v>
      </c>
      <c r="BR25" s="157">
        <f>IF(BP25&gt;0,VLOOKUP(A25,'Lista Suspensa'!$A$1:$F$92,3,),0)</f>
        <v>0</v>
      </c>
      <c r="BS25" s="157">
        <f>IF(OR(BP25&gt;0,BQ25&gt;0),VLOOKUP(A25,'Lista Suspensa'!$A$1:$F$90,4,),0)</f>
        <v>0</v>
      </c>
      <c r="BT25" s="157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68"/>
      <c r="BW25" s="157">
        <f t="shared" si="7"/>
        <v>0</v>
      </c>
      <c r="BX25" s="157">
        <f>IF(BV25&gt;0,VLOOKUP(A25,'Lista Suspensa'!$A$1:$F$92,3,),0)</f>
        <v>0</v>
      </c>
      <c r="BY25" s="157">
        <f>IF(OR(BV25&gt;0,BW25&gt;0),VLOOKUP(A25,'Lista Suspensa'!$A$1:$F$90,4,),0)</f>
        <v>0</v>
      </c>
      <c r="BZ25" s="157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68"/>
      <c r="CC25" s="157">
        <f t="shared" si="8"/>
        <v>0</v>
      </c>
      <c r="CD25" s="157">
        <f>IF(CB25&gt;0,VLOOKUP(A25,'Lista Suspensa'!$A$1:$F$92,3,),0)</f>
        <v>0</v>
      </c>
      <c r="CE25" s="157">
        <f>IF(OR(CB25&gt;0,CC25&gt;0),VLOOKUP(A25,'Lista Suspensa'!$A$1:$F$90,4,),0)</f>
        <v>0</v>
      </c>
      <c r="CF25" s="157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68"/>
      <c r="CI25" s="157">
        <f t="shared" si="9"/>
        <v>0</v>
      </c>
      <c r="CJ25" s="157">
        <f>IF(CH25&gt;0,VLOOKUP(A25,'Lista Suspensa'!$A$1:$F$92,3,),0)</f>
        <v>0</v>
      </c>
      <c r="CK25" s="157">
        <f>IF(OR(CH25&gt;0,CI25&gt;0),VLOOKUP(A25,'Lista Suspensa'!$A$1:$F$90,4,),0)</f>
        <v>0</v>
      </c>
      <c r="CL25" s="157">
        <f>IF(OR(CH25&gt;0,CI25&gt;0),VLOOKUP(A25,'Lista Suspensa'!$A$1:$F$90,5,),0)</f>
        <v>0</v>
      </c>
      <c r="CM25" s="180">
        <f>IF(OR(CH25&gt;0,CI25&gt;0),VLOOKUP(A25,'Lista Suspensa'!$A$1:$F$90,6,),0)</f>
        <v>0</v>
      </c>
      <c r="CN25" s="189"/>
      <c r="CO25" s="104">
        <f t="shared" si="13"/>
        <v>0</v>
      </c>
      <c r="CP25" s="268">
        <f>IF(CN25&gt;0,VLOOKUP(A25,'Lista Suspensa'!$A$1:$F$92,3,),0)</f>
        <v>0</v>
      </c>
      <c r="CQ25" s="185">
        <f>IF(OR(CN25&gt;0,CO25&gt;0),VLOOKUP(A25,'Lista Suspensa'!$A$1:$F$90,6,),0)</f>
        <v>0</v>
      </c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</row>
    <row r="26" spans="1:112" ht="15.75" customHeight="1" x14ac:dyDescent="0.25">
      <c r="A26" s="158"/>
      <c r="B26" s="162"/>
      <c r="C26" s="160">
        <f t="shared" si="15"/>
        <v>0</v>
      </c>
      <c r="D26" s="160">
        <f>IF(B26&gt;0,VLOOKUP(A26,'Lista Suspensa'!$A$1:$F$92,3,),0)</f>
        <v>0</v>
      </c>
      <c r="E26" s="160">
        <f>IF(OR(B26&gt;0,C26&gt;0),VLOOKUP(A26,'Lista Suspensa'!$A$1:$F$90,4,),0)</f>
        <v>0</v>
      </c>
      <c r="F26" s="160">
        <f>IF(OR(B26&gt;0,C26&gt;0),VLOOKUP(A26,'Lista Suspensa'!$A$1:$F$90,5,),0)</f>
        <v>0</v>
      </c>
      <c r="G26" s="132">
        <f>IF(OR(B26&gt;0,C26&gt;0),VLOOKUP(A26,'Lista Suspensa'!$A$1:$F$90,6,),0)</f>
        <v>0</v>
      </c>
      <c r="H26" s="162"/>
      <c r="I26" s="167">
        <f t="shared" si="10"/>
        <v>0</v>
      </c>
      <c r="J26" s="160">
        <f>IF(H26&gt;0,VLOOKUP(A26,'Lista Suspensa'!$A$1:$F$92,3,),0)</f>
        <v>0</v>
      </c>
      <c r="K26" s="160">
        <f>IF(OR(H26&gt;0,I26&gt;0),VLOOKUP(A26,'Lista Suspensa'!$A$1:$F$90,4,),0)</f>
        <v>0</v>
      </c>
      <c r="L26" s="160">
        <f>IF(OR(H26&gt;0,I26&gt;0),VLOOKUP(A26,'Lista Suspensa'!$A$1:$F$90,5,),0)</f>
        <v>0</v>
      </c>
      <c r="M26" s="132">
        <f>IF(OR(H26&gt;0,I26&gt;0),VLOOKUP(A26,'Lista Suspensa'!$A$1:$F$90,6,),0)</f>
        <v>0</v>
      </c>
      <c r="N26" s="169"/>
      <c r="O26" s="167">
        <f t="shared" si="0"/>
        <v>0</v>
      </c>
      <c r="P26" s="160">
        <f>IF(N26&gt;0,VLOOKUP(A26,'Lista Suspensa'!$A$1:$F$92,3,),0)</f>
        <v>0</v>
      </c>
      <c r="Q26" s="160">
        <f>IF(OR(N26&gt;0,O26&gt;0),VLOOKUP(A26,'Lista Suspensa'!$A$1:$F$90,4,),0)</f>
        <v>0</v>
      </c>
      <c r="R26" s="160">
        <f>IF(OR(N26&gt;0,O26&gt;0),VLOOKUP(A26,'Lista Suspensa'!$A$1:$F$90,5,),0)</f>
        <v>0</v>
      </c>
      <c r="S26" s="132">
        <f>IF(OR(N26&gt;0,O26&gt;0),VLOOKUP(A26,'Lista Suspensa'!$A$1:$F$90,6,),0)</f>
        <v>0</v>
      </c>
      <c r="T26" s="169"/>
      <c r="U26" s="167">
        <f t="shared" si="14"/>
        <v>0</v>
      </c>
      <c r="V26" s="160">
        <f>IF(T26&gt;0,VLOOKUP(A26,'Lista Suspensa'!$A$1:$F$92,3,),0)</f>
        <v>0</v>
      </c>
      <c r="W26" s="160">
        <f>IF(OR(T26&gt;0,U26&gt;0),VLOOKUP(A26,'Lista Suspensa'!$A$1:$F$90,4,),0)</f>
        <v>0</v>
      </c>
      <c r="X26" s="160">
        <f>IF(OR(T26&gt;0,U26&gt;0),VLOOKUP(A26,'Lista Suspensa'!$A$1:$F$90,5,),0)</f>
        <v>0</v>
      </c>
      <c r="Y26" s="132">
        <f>IF(OR(T26&gt;0,U26&gt;0),VLOOKUP(A26,'Lista Suspensa'!$A$1:$F$90,6,),0)</f>
        <v>0</v>
      </c>
      <c r="Z26" s="162"/>
      <c r="AA26" s="167">
        <f t="shared" si="1"/>
        <v>0</v>
      </c>
      <c r="AB26" s="160">
        <f>IF(Z26&gt;0,VLOOKUP(A26,'Lista Suspensa'!$A$1:$F$92,3,),0)</f>
        <v>0</v>
      </c>
      <c r="AC26" s="160">
        <f>IF(OR(Z26&gt;0,AA26&gt;0),VLOOKUP(A26,'Lista Suspensa'!$A$1:$F$90,4,),0)</f>
        <v>0</v>
      </c>
      <c r="AD26" s="160">
        <f>IF(OR(Z26&gt;0,AA26&gt;0),VLOOKUP(A26,'Lista Suspensa'!$A$1:$F$90,5,),0)</f>
        <v>0</v>
      </c>
      <c r="AE26" s="132">
        <f>IF(OR(Z26&gt;0,AA26&gt;0),VLOOKUP(A26,'Lista Suspensa'!$A$1:$F$90,6,),0)</f>
        <v>0</v>
      </c>
      <c r="AF26" s="162"/>
      <c r="AG26" s="167">
        <f t="shared" si="11"/>
        <v>0</v>
      </c>
      <c r="AH26" s="160">
        <f>IF(AF26&gt;0,VLOOKUP(A26,'Lista Suspensa'!$A$1:$F$92,3,),0)</f>
        <v>0</v>
      </c>
      <c r="AI26" s="160">
        <f>IF(OR(AF26&gt;0,AG26&gt;0),VLOOKUP(A26,'Lista Suspensa'!$A$1:$F$90,4,),0)</f>
        <v>0</v>
      </c>
      <c r="AJ26" s="160">
        <f>IF(OR(AF26&gt;0,AG26&gt;0),VLOOKUP(A26,'Lista Suspensa'!$A$1:$F$90,5,),0)</f>
        <v>0</v>
      </c>
      <c r="AK26" s="132">
        <f>IF(OR(AF26&gt;0,AG26&gt;0),VLOOKUP(A26,'Lista Suspensa'!$A$1:$F$90,6,),0)</f>
        <v>0</v>
      </c>
      <c r="AL26" s="169"/>
      <c r="AM26" s="167">
        <f t="shared" si="2"/>
        <v>0</v>
      </c>
      <c r="AN26" s="160">
        <f>IF(AL26&gt;0,VLOOKUP(A26,'Lista Suspensa'!$A$1:$F$92,3,),0)</f>
        <v>0</v>
      </c>
      <c r="AO26" s="160">
        <f>IF(OR(AL26&gt;0,AM26&gt;0),VLOOKUP(A26,'Lista Suspensa'!$A$1:$F$90,4,),0)</f>
        <v>0</v>
      </c>
      <c r="AP26" s="160">
        <f>IF(OR(AL26&gt;0,AM26&gt;0),VLOOKUP(A26,'Lista Suspensa'!$A$1:$F$90,5,),0)</f>
        <v>0</v>
      </c>
      <c r="AQ26" s="132">
        <f>IF(OR(AL26&gt;0,AM26&gt;0),VLOOKUP(A26,'Lista Suspensa'!$A$1:$F$90,6,),0)</f>
        <v>0</v>
      </c>
      <c r="AR26" s="169"/>
      <c r="AS26" s="167">
        <f t="shared" si="12"/>
        <v>0</v>
      </c>
      <c r="AT26" s="160">
        <f>IF(AR26&gt;0,VLOOKUP(A26,'Lista Suspensa'!$A$1:$F$92,3,),0)</f>
        <v>0</v>
      </c>
      <c r="AU26" s="160">
        <f>IF(OR(AR26&gt;0,AS26&gt;0),VLOOKUP(A26,'Lista Suspensa'!$A$1:$F$90,4,),0)</f>
        <v>0</v>
      </c>
      <c r="AV26" s="160">
        <f>IF(OR(AR26&gt;0,AS26&gt;0),VLOOKUP(A26,'Lista Suspensa'!$A$1:$F$90,5,),0)</f>
        <v>0</v>
      </c>
      <c r="AW26" s="131">
        <f>IF(OR(AR26&gt;0,AS26&gt;0),VLOOKUP(A26,'Lista Suspensa'!$A$1:$F$90,6,),0)</f>
        <v>0</v>
      </c>
      <c r="AX26" s="169"/>
      <c r="AY26" s="167">
        <f t="shared" si="3"/>
        <v>0</v>
      </c>
      <c r="AZ26" s="160">
        <f>IF(AX26&gt;0,VLOOKUP(A26,'Lista Suspensa'!$A$1:$F$92,3,),0)</f>
        <v>0</v>
      </c>
      <c r="BA26" s="160">
        <f>IF(OR(AX26&gt;0,AY26&gt;0),VLOOKUP(A26,'Lista Suspensa'!$A$1:$F$90,4,),0)</f>
        <v>0</v>
      </c>
      <c r="BB26" s="160">
        <f>IF(OR(AX26&gt;0,AY26&gt;0),VLOOKUP(A26,'Lista Suspensa'!$A$1:$F$90,5,),0)</f>
        <v>0</v>
      </c>
      <c r="BC26" s="131">
        <f>IF(OR(AX26&gt;0,AY26&gt;0),VLOOKUP(A26,'Lista Suspensa'!$A$1:$F$90,6,),0)</f>
        <v>0</v>
      </c>
      <c r="BD26" s="169"/>
      <c r="BE26" s="167">
        <f t="shared" si="4"/>
        <v>0</v>
      </c>
      <c r="BF26" s="160">
        <f>IF(BD26&gt;0,VLOOKUP(A26,'Lista Suspensa'!$A$1:$F$92,3,),0)</f>
        <v>0</v>
      </c>
      <c r="BG26" s="160">
        <f>IF(OR(BD26&gt;0,BE26&gt;0),VLOOKUP(A26,'Lista Suspensa'!$A$1:$F$90,4,),0)</f>
        <v>0</v>
      </c>
      <c r="BH26" s="160">
        <f>IF(OR(BD26&gt;0,BE26&gt;0),VLOOKUP(A26,'Lista Suspensa'!$A$1:$F$90,5,),0)</f>
        <v>0</v>
      </c>
      <c r="BI26" s="131">
        <f>IF(OR(BD26&gt;0,BE26&gt;0),VLOOKUP(A26,'Lista Suspensa'!$A$1:$F$90,6,),0)</f>
        <v>0</v>
      </c>
      <c r="BJ26" s="169"/>
      <c r="BK26" s="167">
        <f t="shared" si="5"/>
        <v>0</v>
      </c>
      <c r="BL26" s="160">
        <f>IF(BJ26&gt;0,VLOOKUP(A26,'Lista Suspensa'!$A$1:$F$92,3,),0)</f>
        <v>0</v>
      </c>
      <c r="BM26" s="160">
        <f>IF(OR(BJ26&gt;0,BK26&gt;0),VLOOKUP(A26,'Lista Suspensa'!$A$1:$F$90,4,),0)</f>
        <v>0</v>
      </c>
      <c r="BN26" s="160">
        <f>IF(OR(BJ26&gt;0,BK26&gt;0),VLOOKUP(A26,'Lista Suspensa'!$A$1:$F$90,5,),0)</f>
        <v>0</v>
      </c>
      <c r="BO26" s="131">
        <f>IF(OR(BJ26&gt;0,BK26&gt;0),VLOOKUP(A26,'Lista Suspensa'!$A$1:$F$90,6,),0)</f>
        <v>0</v>
      </c>
      <c r="BP26" s="169"/>
      <c r="BQ26" s="167">
        <f t="shared" si="6"/>
        <v>0</v>
      </c>
      <c r="BR26" s="160">
        <f>IF(BP26&gt;0,VLOOKUP(A26,'Lista Suspensa'!$A$1:$F$92,3,),0)</f>
        <v>0</v>
      </c>
      <c r="BS26" s="160">
        <f>IF(OR(BP26&gt;0,BQ26&gt;0),VLOOKUP(A26,'Lista Suspensa'!$A$1:$F$90,4,),0)</f>
        <v>0</v>
      </c>
      <c r="BT26" s="160">
        <f>IF(OR(BP26&gt;0,BQ26&gt;0),VLOOKUP(A26,'Lista Suspensa'!$A$1:$F$90,5,),0)</f>
        <v>0</v>
      </c>
      <c r="BU26" s="131">
        <f>IF(OR(BP26&gt;0,BQ26&gt;0),VLOOKUP(A26,'Lista Suspensa'!$A$1:$F$90,6,),0)</f>
        <v>0</v>
      </c>
      <c r="BV26" s="169"/>
      <c r="BW26" s="167">
        <f t="shared" si="7"/>
        <v>0</v>
      </c>
      <c r="BX26" s="160">
        <f>IF(BV26&gt;0,VLOOKUP(A26,'Lista Suspensa'!$A$1:$F$92,3,),0)</f>
        <v>0</v>
      </c>
      <c r="BY26" s="160">
        <f>IF(OR(BV26&gt;0,BW26&gt;0),VLOOKUP(A26,'Lista Suspensa'!$A$1:$F$90,4,),0)</f>
        <v>0</v>
      </c>
      <c r="BZ26" s="160">
        <f>IF(OR(BV26&gt;0,BW26&gt;0),VLOOKUP(A26,'Lista Suspensa'!$A$1:$F$90,5,),0)</f>
        <v>0</v>
      </c>
      <c r="CA26" s="131">
        <f>IF(OR(BV26&gt;0,BW26&gt;0),VLOOKUP(A26,'Lista Suspensa'!$A$1:$F$90,6,),0)</f>
        <v>0</v>
      </c>
      <c r="CB26" s="169"/>
      <c r="CC26" s="167">
        <f t="shared" si="8"/>
        <v>0</v>
      </c>
      <c r="CD26" s="160">
        <f>IF(CB26&gt;0,VLOOKUP(A26,'Lista Suspensa'!$A$1:$F$92,3,),0)</f>
        <v>0</v>
      </c>
      <c r="CE26" s="160">
        <f>IF(OR(CB26&gt;0,CC26&gt;0),VLOOKUP(A26,'Lista Suspensa'!$A$1:$F$90,4,),0)</f>
        <v>0</v>
      </c>
      <c r="CF26" s="160">
        <f>IF(OR(CB26&gt;0,CC26&gt;0),VLOOKUP(A26,'Lista Suspensa'!$A$1:$F$90,5,),0)</f>
        <v>0</v>
      </c>
      <c r="CG26" s="131">
        <f>IF(OR(CB26&gt;0,CC26&gt;0),VLOOKUP(A26,'Lista Suspensa'!$A$1:$F$90,6,),0)</f>
        <v>0</v>
      </c>
      <c r="CH26" s="169"/>
      <c r="CI26" s="167">
        <f t="shared" si="9"/>
        <v>0</v>
      </c>
      <c r="CJ26" s="160">
        <f>IF(CH26&gt;0,VLOOKUP(A26,'Lista Suspensa'!$A$1:$F$92,3,),0)</f>
        <v>0</v>
      </c>
      <c r="CK26" s="160">
        <f>IF(OR(CH26&gt;0,CI26&gt;0),VLOOKUP(A26,'Lista Suspensa'!$A$1:$F$90,4,),0)</f>
        <v>0</v>
      </c>
      <c r="CL26" s="160">
        <f>IF(OR(CH26&gt;0,CI26&gt;0),VLOOKUP(A26,'Lista Suspensa'!$A$1:$F$90,5,),0)</f>
        <v>0</v>
      </c>
      <c r="CM26" s="181">
        <f>IF(OR(CH26&gt;0,CI26&gt;0),VLOOKUP(A26,'Lista Suspensa'!$A$1:$F$90,6,),0)</f>
        <v>0</v>
      </c>
      <c r="CN26" s="190"/>
      <c r="CO26" s="104">
        <f t="shared" si="13"/>
        <v>0</v>
      </c>
      <c r="CP26" s="268">
        <f>IF(CN26&gt;0,VLOOKUP(A26,'Lista Suspensa'!$A$1:$F$92,3,),0)</f>
        <v>0</v>
      </c>
      <c r="CQ26" s="187">
        <f>IF(OR(CN26&gt;0,CO26&gt;0),VLOOKUP(A26,'Lista Suspensa'!$A$1:$F$90,6,),0)</f>
        <v>0</v>
      </c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</row>
    <row r="27" spans="1:112" ht="15.75" customHeight="1" x14ac:dyDescent="0.25">
      <c r="A27" s="155"/>
      <c r="B27" s="161"/>
      <c r="C27" s="157">
        <f t="shared" si="15"/>
        <v>0</v>
      </c>
      <c r="D27" s="157">
        <f>IF(B27&gt;0,VLOOKUP(A27,'Lista Suspensa'!$A$1:$F$92,3,),0)</f>
        <v>0</v>
      </c>
      <c r="E27" s="157">
        <f>IF(OR(B27&gt;0,C27&gt;0),VLOOKUP(A27,'Lista Suspensa'!$A$1:$F$90,4,),0)</f>
        <v>0</v>
      </c>
      <c r="F27" s="157">
        <f>IF(OR(B27&gt;0,C27&gt;0),VLOOKUP(A27,'Lista Suspensa'!$A$1:$F$90,5,),0)</f>
        <v>0</v>
      </c>
      <c r="G27" s="103">
        <f>IF(OR(B27&gt;0,C27&gt;0),VLOOKUP(A27,'Lista Suspensa'!$A$1:$F$90,6,),0)</f>
        <v>0</v>
      </c>
      <c r="H27" s="161"/>
      <c r="I27" s="157">
        <f t="shared" si="10"/>
        <v>0</v>
      </c>
      <c r="J27" s="157">
        <f>IF(H27&gt;0,VLOOKUP(A27,'Lista Suspensa'!$A$1:$F$92,3,),0)</f>
        <v>0</v>
      </c>
      <c r="K27" s="157">
        <f>IF(OR(H27&gt;0,I27&gt;0),VLOOKUP(A27,'Lista Suspensa'!$A$1:$F$90,4,),0)</f>
        <v>0</v>
      </c>
      <c r="L27" s="157">
        <f>IF(OR(H27&gt;0,I27&gt;0),VLOOKUP(A27,'Lista Suspensa'!$A$1:$F$90,5,),0)</f>
        <v>0</v>
      </c>
      <c r="M27" s="103">
        <f>IF(OR(H27&gt;0,I27&gt;0),VLOOKUP(A27,'Lista Suspensa'!$A$1:$F$90,6,),0)</f>
        <v>0</v>
      </c>
      <c r="N27" s="168"/>
      <c r="O27" s="157">
        <f t="shared" si="0"/>
        <v>0</v>
      </c>
      <c r="P27" s="157">
        <f>IF(N27&gt;0,VLOOKUP(A27,'Lista Suspensa'!$A$1:$F$92,3,),0)</f>
        <v>0</v>
      </c>
      <c r="Q27" s="157">
        <f>IF(OR(N27&gt;0,O27&gt;0),VLOOKUP(A27,'Lista Suspensa'!$A$1:$F$90,4,),0)</f>
        <v>0</v>
      </c>
      <c r="R27" s="157">
        <f>IF(OR(N27&gt;0,O27&gt;0),VLOOKUP(A27,'Lista Suspensa'!$A$1:$F$90,5,),0)</f>
        <v>0</v>
      </c>
      <c r="S27" s="103">
        <f>IF(OR(N27&gt;0,O27&gt;0),VLOOKUP(A27,'Lista Suspensa'!$A$1:$F$90,6,),0)</f>
        <v>0</v>
      </c>
      <c r="T27" s="168"/>
      <c r="U27" s="157">
        <f t="shared" si="14"/>
        <v>0</v>
      </c>
      <c r="V27" s="157">
        <f>IF(T27&gt;0,VLOOKUP(A27,'Lista Suspensa'!$A$1:$F$92,3,),0)</f>
        <v>0</v>
      </c>
      <c r="W27" s="157">
        <f>IF(OR(T27&gt;0,U27&gt;0),VLOOKUP(A27,'Lista Suspensa'!$A$1:$F$90,4,),0)</f>
        <v>0</v>
      </c>
      <c r="X27" s="157">
        <f>IF(OR(T27&gt;0,U27&gt;0),VLOOKUP(A27,'Lista Suspensa'!$A$1:$F$90,5,),0)</f>
        <v>0</v>
      </c>
      <c r="Y27" s="103">
        <f>IF(OR(T27&gt;0,U27&gt;0),VLOOKUP(A27,'Lista Suspensa'!$A$1:$F$90,6,),0)</f>
        <v>0</v>
      </c>
      <c r="Z27" s="161"/>
      <c r="AA27" s="157">
        <f t="shared" si="1"/>
        <v>0</v>
      </c>
      <c r="AB27" s="157">
        <f>IF(Z27&gt;0,VLOOKUP(A27,'Lista Suspensa'!$A$1:$F$92,3,),0)</f>
        <v>0</v>
      </c>
      <c r="AC27" s="157">
        <f>IF(OR(Z27&gt;0,AA27&gt;0),VLOOKUP(A27,'Lista Suspensa'!$A$1:$F$90,4,),0)</f>
        <v>0</v>
      </c>
      <c r="AD27" s="157">
        <f>IF(OR(Z27&gt;0,AA27&gt;0),VLOOKUP(A27,'Lista Suspensa'!$A$1:$F$90,5,),0)</f>
        <v>0</v>
      </c>
      <c r="AE27" s="103">
        <f>IF(OR(Z27&gt;0,AA27&gt;0),VLOOKUP(A27,'Lista Suspensa'!$A$1:$F$90,6,),0)</f>
        <v>0</v>
      </c>
      <c r="AF27" s="161"/>
      <c r="AG27" s="157">
        <f t="shared" si="11"/>
        <v>0</v>
      </c>
      <c r="AH27" s="157">
        <f>IF(AF27&gt;0,VLOOKUP(A27,'Lista Suspensa'!$A$1:$F$92,3,),0)</f>
        <v>0</v>
      </c>
      <c r="AI27" s="157">
        <f>IF(OR(AF27&gt;0,AG27&gt;0),VLOOKUP(A27,'Lista Suspensa'!$A$1:$F$90,4,),0)</f>
        <v>0</v>
      </c>
      <c r="AJ27" s="157">
        <f>IF(OR(AF27&gt;0,AG27&gt;0),VLOOKUP(A27,'Lista Suspensa'!$A$1:$F$90,5,),0)</f>
        <v>0</v>
      </c>
      <c r="AK27" s="103">
        <f>IF(OR(AF27&gt;0,AG27&gt;0),VLOOKUP(A27,'Lista Suspensa'!$A$1:$F$90,6,),0)</f>
        <v>0</v>
      </c>
      <c r="AL27" s="168"/>
      <c r="AM27" s="157">
        <f t="shared" si="2"/>
        <v>0</v>
      </c>
      <c r="AN27" s="157">
        <f>IF(AL27&gt;0,VLOOKUP(A27,'Lista Suspensa'!$A$1:$F$92,3,),0)</f>
        <v>0</v>
      </c>
      <c r="AO27" s="157">
        <f>IF(OR(AL27&gt;0,AM27&gt;0),VLOOKUP(A27,'Lista Suspensa'!$A$1:$F$90,4,),0)</f>
        <v>0</v>
      </c>
      <c r="AP27" s="157">
        <f>IF(OR(AL27&gt;0,AM27&gt;0),VLOOKUP(A27,'Lista Suspensa'!$A$1:$F$90,5,),0)</f>
        <v>0</v>
      </c>
      <c r="AQ27" s="103">
        <f>IF(OR(AL27&gt;0,AM27&gt;0),VLOOKUP(A27,'Lista Suspensa'!$A$1:$F$90,6,),0)</f>
        <v>0</v>
      </c>
      <c r="AR27" s="168"/>
      <c r="AS27" s="157">
        <f t="shared" si="12"/>
        <v>0</v>
      </c>
      <c r="AT27" s="157">
        <f>IF(AR27&gt;0,VLOOKUP(A27,'Lista Suspensa'!$A$1:$F$92,3,),0)</f>
        <v>0</v>
      </c>
      <c r="AU27" s="157">
        <f>IF(OR(AR27&gt;0,AS27&gt;0),VLOOKUP(A27,'Lista Suspensa'!$A$1:$F$90,4,),0)</f>
        <v>0</v>
      </c>
      <c r="AV27" s="157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68"/>
      <c r="AY27" s="157">
        <f t="shared" si="3"/>
        <v>0</v>
      </c>
      <c r="AZ27" s="157">
        <f>IF(AX27&gt;0,VLOOKUP(A27,'Lista Suspensa'!$A$1:$F$92,3,),0)</f>
        <v>0</v>
      </c>
      <c r="BA27" s="157">
        <f>IF(OR(AX27&gt;0,AY27&gt;0),VLOOKUP(A27,'Lista Suspensa'!$A$1:$F$90,4,),0)</f>
        <v>0</v>
      </c>
      <c r="BB27" s="157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68"/>
      <c r="BE27" s="157">
        <f t="shared" si="4"/>
        <v>0</v>
      </c>
      <c r="BF27" s="157">
        <f>IF(BD27&gt;0,VLOOKUP(A27,'Lista Suspensa'!$A$1:$F$92,3,),0)</f>
        <v>0</v>
      </c>
      <c r="BG27" s="157">
        <f>IF(OR(BD27&gt;0,BE27&gt;0),VLOOKUP(A27,'Lista Suspensa'!$A$1:$F$90,4,),0)</f>
        <v>0</v>
      </c>
      <c r="BH27" s="157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68"/>
      <c r="BK27" s="157">
        <f t="shared" si="5"/>
        <v>0</v>
      </c>
      <c r="BL27" s="157">
        <f>IF(BJ27&gt;0,VLOOKUP(A27,'Lista Suspensa'!$A$1:$F$92,3,),0)</f>
        <v>0</v>
      </c>
      <c r="BM27" s="157">
        <f>IF(OR(BJ27&gt;0,BK27&gt;0),VLOOKUP(A27,'Lista Suspensa'!$A$1:$F$90,4,),0)</f>
        <v>0</v>
      </c>
      <c r="BN27" s="157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68"/>
      <c r="BQ27" s="157">
        <f t="shared" si="6"/>
        <v>0</v>
      </c>
      <c r="BR27" s="157">
        <f>IF(BP27&gt;0,VLOOKUP(A27,'Lista Suspensa'!$A$1:$F$92,3,),0)</f>
        <v>0</v>
      </c>
      <c r="BS27" s="157">
        <f>IF(OR(BP27&gt;0,BQ27&gt;0),VLOOKUP(A27,'Lista Suspensa'!$A$1:$F$90,4,),0)</f>
        <v>0</v>
      </c>
      <c r="BT27" s="157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68"/>
      <c r="BW27" s="157">
        <f t="shared" si="7"/>
        <v>0</v>
      </c>
      <c r="BX27" s="157">
        <f>IF(BV27&gt;0,VLOOKUP(A27,'Lista Suspensa'!$A$1:$F$92,3,),0)</f>
        <v>0</v>
      </c>
      <c r="BY27" s="157">
        <f>IF(OR(BV27&gt;0,BW27&gt;0),VLOOKUP(A27,'Lista Suspensa'!$A$1:$F$90,4,),0)</f>
        <v>0</v>
      </c>
      <c r="BZ27" s="157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68"/>
      <c r="CC27" s="157">
        <f t="shared" si="8"/>
        <v>0</v>
      </c>
      <c r="CD27" s="157">
        <f>IF(CB27&gt;0,VLOOKUP(A27,'Lista Suspensa'!$A$1:$F$92,3,),0)</f>
        <v>0</v>
      </c>
      <c r="CE27" s="157">
        <f>IF(OR(CB27&gt;0,CC27&gt;0),VLOOKUP(A27,'Lista Suspensa'!$A$1:$F$90,4,),0)</f>
        <v>0</v>
      </c>
      <c r="CF27" s="157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68"/>
      <c r="CI27" s="157">
        <f t="shared" si="9"/>
        <v>0</v>
      </c>
      <c r="CJ27" s="157">
        <f>IF(CH27&gt;0,VLOOKUP(A27,'Lista Suspensa'!$A$1:$F$92,3,),0)</f>
        <v>0</v>
      </c>
      <c r="CK27" s="157">
        <f>IF(OR(CH27&gt;0,CI27&gt;0),VLOOKUP(A27,'Lista Suspensa'!$A$1:$F$90,4,),0)</f>
        <v>0</v>
      </c>
      <c r="CL27" s="157">
        <f>IF(OR(CH27&gt;0,CI27&gt;0),VLOOKUP(A27,'Lista Suspensa'!$A$1:$F$90,5,),0)</f>
        <v>0</v>
      </c>
      <c r="CM27" s="180">
        <f>IF(OR(CH27&gt;0,CI27&gt;0),VLOOKUP(A27,'Lista Suspensa'!$A$1:$F$90,6,),0)</f>
        <v>0</v>
      </c>
      <c r="CN27" s="189"/>
      <c r="CO27" s="104">
        <f t="shared" si="13"/>
        <v>0</v>
      </c>
      <c r="CP27" s="268">
        <f>IF(CN27&gt;0,VLOOKUP(A27,'Lista Suspensa'!$A$1:$F$92,3,),0)</f>
        <v>0</v>
      </c>
      <c r="CQ27" s="185">
        <f>IF(OR(CN27&gt;0,CO27&gt;0),VLOOKUP(A27,'Lista Suspensa'!$A$1:$F$90,6,),0)</f>
        <v>0</v>
      </c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</row>
    <row r="28" spans="1:112" ht="15.75" customHeight="1" x14ac:dyDescent="0.25">
      <c r="A28" s="158"/>
      <c r="B28" s="162"/>
      <c r="C28" s="160">
        <f t="shared" si="15"/>
        <v>0</v>
      </c>
      <c r="D28" s="160">
        <f>IF(B28&gt;0,VLOOKUP(A28,'Lista Suspensa'!$A$1:$F$92,3,),0)</f>
        <v>0</v>
      </c>
      <c r="E28" s="160">
        <f>IF(OR(B28&gt;0,C28&gt;0),VLOOKUP(A28,'Lista Suspensa'!$A$1:$F$90,4,),0)</f>
        <v>0</v>
      </c>
      <c r="F28" s="160">
        <f>IF(OR(B28&gt;0,C28&gt;0),VLOOKUP(A28,'Lista Suspensa'!$A$1:$F$90,5,),0)</f>
        <v>0</v>
      </c>
      <c r="G28" s="132">
        <f>IF(OR(B28&gt;0,C28&gt;0),VLOOKUP(A28,'Lista Suspensa'!$A$1:$F$90,6,),0)</f>
        <v>0</v>
      </c>
      <c r="H28" s="162"/>
      <c r="I28" s="167">
        <f t="shared" si="10"/>
        <v>0</v>
      </c>
      <c r="J28" s="160">
        <f>IF(H28&gt;0,VLOOKUP(A28,'Lista Suspensa'!$A$1:$F$92,3,),0)</f>
        <v>0</v>
      </c>
      <c r="K28" s="160">
        <f>IF(OR(H28&gt;0,I28&gt;0),VLOOKUP(A28,'Lista Suspensa'!$A$1:$F$90,4,),0)</f>
        <v>0</v>
      </c>
      <c r="L28" s="160">
        <f>IF(OR(H28&gt;0,I28&gt;0),VLOOKUP(A28,'Lista Suspensa'!$A$1:$F$90,5,),0)</f>
        <v>0</v>
      </c>
      <c r="M28" s="132">
        <f>IF(OR(H28&gt;0,I28&gt;0),VLOOKUP(A28,'Lista Suspensa'!$A$1:$F$90,6,),0)</f>
        <v>0</v>
      </c>
      <c r="N28" s="162"/>
      <c r="O28" s="167">
        <f t="shared" si="0"/>
        <v>0</v>
      </c>
      <c r="P28" s="160">
        <f>IF(N28&gt;0,VLOOKUP(A28,'Lista Suspensa'!$A$1:$F$92,3,),0)</f>
        <v>0</v>
      </c>
      <c r="Q28" s="160">
        <f>IF(OR(N28&gt;0,O28&gt;0),VLOOKUP(A28,'Lista Suspensa'!$A$1:$F$90,4,),0)</f>
        <v>0</v>
      </c>
      <c r="R28" s="160">
        <f>IF(OR(N28&gt;0,O28&gt;0),VLOOKUP(A28,'Lista Suspensa'!$A$1:$F$90,5,),0)</f>
        <v>0</v>
      </c>
      <c r="S28" s="132">
        <f>IF(OR(N28&gt;0,O28&gt;0),VLOOKUP(A28,'Lista Suspensa'!$A$1:$F$90,6,),0)</f>
        <v>0</v>
      </c>
      <c r="T28" s="162"/>
      <c r="U28" s="167">
        <f t="shared" si="14"/>
        <v>0</v>
      </c>
      <c r="V28" s="160">
        <f>IF(T28&gt;0,VLOOKUP(A28,'Lista Suspensa'!$A$1:$F$92,3,),0)</f>
        <v>0</v>
      </c>
      <c r="W28" s="160">
        <f>IF(OR(T28&gt;0,U28&gt;0),VLOOKUP(A28,'Lista Suspensa'!$A$1:$F$90,4,),0)</f>
        <v>0</v>
      </c>
      <c r="X28" s="160">
        <f>IF(OR(T28&gt;0,U28&gt;0),VLOOKUP(A28,'Lista Suspensa'!$A$1:$F$90,5,),0)</f>
        <v>0</v>
      </c>
      <c r="Y28" s="132">
        <f>IF(OR(T28&gt;0,U28&gt;0),VLOOKUP(A28,'Lista Suspensa'!$A$1:$F$90,6,),0)</f>
        <v>0</v>
      </c>
      <c r="Z28" s="162"/>
      <c r="AA28" s="167">
        <f t="shared" si="1"/>
        <v>0</v>
      </c>
      <c r="AB28" s="160">
        <f>IF(Z28&gt;0,VLOOKUP(A28,'Lista Suspensa'!$A$1:$F$92,3,),0)</f>
        <v>0</v>
      </c>
      <c r="AC28" s="160">
        <f>IF(OR(Z28&gt;0,AA28&gt;0),VLOOKUP(A28,'Lista Suspensa'!$A$1:$F$90,4,),0)</f>
        <v>0</v>
      </c>
      <c r="AD28" s="160">
        <f>IF(OR(Z28&gt;0,AA28&gt;0),VLOOKUP(A28,'Lista Suspensa'!$A$1:$F$90,5,),0)</f>
        <v>0</v>
      </c>
      <c r="AE28" s="132">
        <f>IF(OR(Z28&gt;0,AA28&gt;0),VLOOKUP(A28,'Lista Suspensa'!$A$1:$F$90,6,),0)</f>
        <v>0</v>
      </c>
      <c r="AF28" s="162"/>
      <c r="AG28" s="167">
        <f t="shared" si="11"/>
        <v>0</v>
      </c>
      <c r="AH28" s="160">
        <f>IF(AF28&gt;0,VLOOKUP(A28,'Lista Suspensa'!$A$1:$F$92,3,),0)</f>
        <v>0</v>
      </c>
      <c r="AI28" s="160">
        <f>IF(OR(AF28&gt;0,AG28&gt;0),VLOOKUP(A28,'Lista Suspensa'!$A$1:$F$90,4,),0)</f>
        <v>0</v>
      </c>
      <c r="AJ28" s="160">
        <f>IF(OR(AF28&gt;0,AG28&gt;0),VLOOKUP(A28,'Lista Suspensa'!$A$1:$F$90,5,),0)</f>
        <v>0</v>
      </c>
      <c r="AK28" s="132">
        <f>IF(OR(AF28&gt;0,AG28&gt;0),VLOOKUP(A28,'Lista Suspensa'!$A$1:$F$90,6,),0)</f>
        <v>0</v>
      </c>
      <c r="AL28" s="162"/>
      <c r="AM28" s="167">
        <f t="shared" si="2"/>
        <v>0</v>
      </c>
      <c r="AN28" s="160">
        <f>IF(AL28&gt;0,VLOOKUP(A28,'Lista Suspensa'!$A$1:$F$92,3,),0)</f>
        <v>0</v>
      </c>
      <c r="AO28" s="160">
        <f>IF(OR(AL28&gt;0,AM28&gt;0),VLOOKUP(A28,'Lista Suspensa'!$A$1:$F$90,4,),0)</f>
        <v>0</v>
      </c>
      <c r="AP28" s="160">
        <f>IF(OR(AL28&gt;0,AM28&gt;0),VLOOKUP(A28,'Lista Suspensa'!$A$1:$F$90,5,),0)</f>
        <v>0</v>
      </c>
      <c r="AQ28" s="132">
        <f>IF(OR(AL28&gt;0,AM28&gt;0),VLOOKUP(A28,'Lista Suspensa'!$A$1:$F$90,6,),0)</f>
        <v>0</v>
      </c>
      <c r="AR28" s="162"/>
      <c r="AS28" s="167">
        <f t="shared" si="12"/>
        <v>0</v>
      </c>
      <c r="AT28" s="160">
        <f>IF(AR28&gt;0,VLOOKUP(A28,'Lista Suspensa'!$A$1:$F$92,3,),0)</f>
        <v>0</v>
      </c>
      <c r="AU28" s="160">
        <f>IF(OR(AR28&gt;0,AS28&gt;0),VLOOKUP(A28,'Lista Suspensa'!$A$1:$F$90,4,),0)</f>
        <v>0</v>
      </c>
      <c r="AV28" s="160">
        <f>IF(OR(AR28&gt;0,AS28&gt;0),VLOOKUP(A28,'Lista Suspensa'!$A$1:$F$90,5,),0)</f>
        <v>0</v>
      </c>
      <c r="AW28" s="131">
        <f>IF(OR(AR28&gt;0,AS28&gt;0),VLOOKUP(A28,'Lista Suspensa'!$A$1:$F$90,6,),0)</f>
        <v>0</v>
      </c>
      <c r="AX28" s="162"/>
      <c r="AY28" s="167">
        <f t="shared" si="3"/>
        <v>0</v>
      </c>
      <c r="AZ28" s="160">
        <f>IF(AX28&gt;0,VLOOKUP(A28,'Lista Suspensa'!$A$1:$F$92,3,),0)</f>
        <v>0</v>
      </c>
      <c r="BA28" s="160">
        <f>IF(OR(AX28&gt;0,AY28&gt;0),VLOOKUP(A28,'Lista Suspensa'!$A$1:$F$90,4,),0)</f>
        <v>0</v>
      </c>
      <c r="BB28" s="160">
        <f>IF(OR(AX28&gt;0,AY28&gt;0),VLOOKUP(A28,'Lista Suspensa'!$A$1:$F$90,5,),0)</f>
        <v>0</v>
      </c>
      <c r="BC28" s="131">
        <f>IF(OR(AX28&gt;0,AY28&gt;0),VLOOKUP(A28,'Lista Suspensa'!$A$1:$F$90,6,),0)</f>
        <v>0</v>
      </c>
      <c r="BD28" s="162"/>
      <c r="BE28" s="167">
        <f t="shared" si="4"/>
        <v>0</v>
      </c>
      <c r="BF28" s="160">
        <f>IF(BD28&gt;0,VLOOKUP(A28,'Lista Suspensa'!$A$1:$F$92,3,),0)</f>
        <v>0</v>
      </c>
      <c r="BG28" s="160">
        <f>IF(OR(BD28&gt;0,BE28&gt;0),VLOOKUP(A28,'Lista Suspensa'!$A$1:$F$90,4,),0)</f>
        <v>0</v>
      </c>
      <c r="BH28" s="160">
        <f>IF(OR(BD28&gt;0,BE28&gt;0),VLOOKUP(A28,'Lista Suspensa'!$A$1:$F$90,5,),0)</f>
        <v>0</v>
      </c>
      <c r="BI28" s="131">
        <f>IF(OR(BD28&gt;0,BE28&gt;0),VLOOKUP(A28,'Lista Suspensa'!$A$1:$F$90,6,),0)</f>
        <v>0</v>
      </c>
      <c r="BJ28" s="162"/>
      <c r="BK28" s="167">
        <f t="shared" si="5"/>
        <v>0</v>
      </c>
      <c r="BL28" s="160">
        <f>IF(BJ28&gt;0,VLOOKUP(A28,'Lista Suspensa'!$A$1:$F$92,3,),0)</f>
        <v>0</v>
      </c>
      <c r="BM28" s="160">
        <f>IF(OR(BJ28&gt;0,BK28&gt;0),VLOOKUP(A28,'Lista Suspensa'!$A$1:$F$90,4,),0)</f>
        <v>0</v>
      </c>
      <c r="BN28" s="160">
        <f>IF(OR(BJ28&gt;0,BK28&gt;0),VLOOKUP(A28,'Lista Suspensa'!$A$1:$F$90,5,),0)</f>
        <v>0</v>
      </c>
      <c r="BO28" s="131">
        <f>IF(OR(BJ28&gt;0,BK28&gt;0),VLOOKUP(A28,'Lista Suspensa'!$A$1:$F$90,6,),0)</f>
        <v>0</v>
      </c>
      <c r="BP28" s="162"/>
      <c r="BQ28" s="167">
        <f t="shared" si="6"/>
        <v>0</v>
      </c>
      <c r="BR28" s="160">
        <f>IF(BP28&gt;0,VLOOKUP(A28,'Lista Suspensa'!$A$1:$F$92,3,),0)</f>
        <v>0</v>
      </c>
      <c r="BS28" s="160">
        <f>IF(OR(BP28&gt;0,BQ28&gt;0),VLOOKUP(A28,'Lista Suspensa'!$A$1:$F$90,4,),0)</f>
        <v>0</v>
      </c>
      <c r="BT28" s="160">
        <f>IF(OR(BP28&gt;0,BQ28&gt;0),VLOOKUP(A28,'Lista Suspensa'!$A$1:$F$90,5,),0)</f>
        <v>0</v>
      </c>
      <c r="BU28" s="131">
        <f>IF(OR(BP28&gt;0,BQ28&gt;0),VLOOKUP(A28,'Lista Suspensa'!$A$1:$F$90,6,),0)</f>
        <v>0</v>
      </c>
      <c r="BV28" s="162"/>
      <c r="BW28" s="167">
        <f t="shared" si="7"/>
        <v>0</v>
      </c>
      <c r="BX28" s="160">
        <f>IF(BV28&gt;0,VLOOKUP(A28,'Lista Suspensa'!$A$1:$F$92,3,),0)</f>
        <v>0</v>
      </c>
      <c r="BY28" s="160">
        <f>IF(OR(BV28&gt;0,BW28&gt;0),VLOOKUP(A28,'Lista Suspensa'!$A$1:$F$90,4,),0)</f>
        <v>0</v>
      </c>
      <c r="BZ28" s="160">
        <f>IF(OR(BV28&gt;0,BW28&gt;0),VLOOKUP(A28,'Lista Suspensa'!$A$1:$F$90,5,),0)</f>
        <v>0</v>
      </c>
      <c r="CA28" s="131">
        <f>IF(OR(BV28&gt;0,BW28&gt;0),VLOOKUP(A28,'Lista Suspensa'!$A$1:$F$90,6,),0)</f>
        <v>0</v>
      </c>
      <c r="CB28" s="162"/>
      <c r="CC28" s="167">
        <f t="shared" si="8"/>
        <v>0</v>
      </c>
      <c r="CD28" s="160">
        <f>IF(CB28&gt;0,VLOOKUP(A28,'Lista Suspensa'!$A$1:$F$92,3,),0)</f>
        <v>0</v>
      </c>
      <c r="CE28" s="160">
        <f>IF(OR(CB28&gt;0,CC28&gt;0),VLOOKUP(A28,'Lista Suspensa'!$A$1:$F$90,4,),0)</f>
        <v>0</v>
      </c>
      <c r="CF28" s="160">
        <f>IF(OR(CB28&gt;0,CC28&gt;0),VLOOKUP(A28,'Lista Suspensa'!$A$1:$F$90,5,),0)</f>
        <v>0</v>
      </c>
      <c r="CG28" s="131">
        <f>IF(OR(CB28&gt;0,CC28&gt;0),VLOOKUP(A28,'Lista Suspensa'!$A$1:$F$90,6,),0)</f>
        <v>0</v>
      </c>
      <c r="CH28" s="162"/>
      <c r="CI28" s="167">
        <f t="shared" si="9"/>
        <v>0</v>
      </c>
      <c r="CJ28" s="160">
        <f>IF(CH28&gt;0,VLOOKUP(A28,'Lista Suspensa'!$A$1:$F$92,3,),0)</f>
        <v>0</v>
      </c>
      <c r="CK28" s="160">
        <f>IF(OR(CH28&gt;0,CI28&gt;0),VLOOKUP(A28,'Lista Suspensa'!$A$1:$F$90,4,),0)</f>
        <v>0</v>
      </c>
      <c r="CL28" s="160">
        <f>IF(OR(CH28&gt;0,CI28&gt;0),VLOOKUP(A28,'Lista Suspensa'!$A$1:$F$90,5,),0)</f>
        <v>0</v>
      </c>
      <c r="CM28" s="181">
        <f>IF(OR(CH28&gt;0,CI28&gt;0),VLOOKUP(A28,'Lista Suspensa'!$A$1:$F$90,6,),0)</f>
        <v>0</v>
      </c>
      <c r="CN28" s="190"/>
      <c r="CO28" s="104">
        <f t="shared" si="13"/>
        <v>0</v>
      </c>
      <c r="CP28" s="268">
        <f>IF(CN28&gt;0,VLOOKUP(A28,'Lista Suspensa'!$A$1:$F$92,3,),0)</f>
        <v>0</v>
      </c>
      <c r="CQ28" s="187">
        <f>IF(OR(CN28&gt;0,CO28&gt;0),VLOOKUP(A28,'Lista Suspensa'!$A$1:$F$90,6,),0)</f>
        <v>0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</row>
    <row r="29" spans="1:112" ht="15.75" customHeight="1" x14ac:dyDescent="0.25">
      <c r="A29" s="155"/>
      <c r="B29" s="166"/>
      <c r="C29" s="157">
        <f t="shared" si="15"/>
        <v>0</v>
      </c>
      <c r="D29" s="157">
        <f>IF(B29&gt;0,VLOOKUP(A29,'Lista Suspensa'!$A$1:$F$92,3,),0)</f>
        <v>0</v>
      </c>
      <c r="E29" s="157">
        <f>IF(OR(B29&gt;0,C29&gt;0),VLOOKUP(A29,'Lista Suspensa'!$A$1:$F$90,4,),0)</f>
        <v>0</v>
      </c>
      <c r="F29" s="157">
        <f>IF(OR(B29&gt;0,C29&gt;0),VLOOKUP(A29,'Lista Suspensa'!$A$1:$F$90,5,),0)</f>
        <v>0</v>
      </c>
      <c r="G29" s="103">
        <f>IF(OR(B29&gt;0,C29&gt;0),VLOOKUP(A29,'Lista Suspensa'!$A$1:$F$90,6,),0)</f>
        <v>0</v>
      </c>
      <c r="H29" s="161"/>
      <c r="I29" s="157">
        <f t="shared" si="10"/>
        <v>0</v>
      </c>
      <c r="J29" s="157">
        <f>IF(H29&gt;0,VLOOKUP(A29,'Lista Suspensa'!$A$1:$F$92,3,),0)</f>
        <v>0</v>
      </c>
      <c r="K29" s="157">
        <f>IF(OR(H29&gt;0,I29&gt;0),VLOOKUP(A29,'Lista Suspensa'!$A$1:$F$90,4,),0)</f>
        <v>0</v>
      </c>
      <c r="L29" s="157">
        <f>IF(OR(H29&gt;0,I29&gt;0),VLOOKUP(A29,'Lista Suspensa'!$A$1:$F$90,5,),0)</f>
        <v>0</v>
      </c>
      <c r="M29" s="103">
        <f>IF(OR(H29&gt;0,I29&gt;0),VLOOKUP(A29,'Lista Suspensa'!$A$1:$F$90,6,),0)</f>
        <v>0</v>
      </c>
      <c r="N29" s="161"/>
      <c r="O29" s="157">
        <f t="shared" si="0"/>
        <v>0</v>
      </c>
      <c r="P29" s="157">
        <f>IF(N29&gt;0,VLOOKUP(A29,'Lista Suspensa'!$A$1:$F$92,3,),0)</f>
        <v>0</v>
      </c>
      <c r="Q29" s="157">
        <f>IF(OR(N29&gt;0,O29&gt;0),VLOOKUP(A29,'Lista Suspensa'!$A$1:$F$90,4,),0)</f>
        <v>0</v>
      </c>
      <c r="R29" s="157">
        <f>IF(OR(N29&gt;0,O29&gt;0),VLOOKUP(A29,'Lista Suspensa'!$A$1:$F$90,5,),0)</f>
        <v>0</v>
      </c>
      <c r="S29" s="103">
        <f>IF(OR(N29&gt;0,O29&gt;0),VLOOKUP(A29,'Lista Suspensa'!$A$1:$F$90,6,),0)</f>
        <v>0</v>
      </c>
      <c r="T29" s="161"/>
      <c r="U29" s="157">
        <f t="shared" si="14"/>
        <v>0</v>
      </c>
      <c r="V29" s="157">
        <f>IF(T29&gt;0,VLOOKUP(A29,'Lista Suspensa'!$A$1:$F$92,3,),0)</f>
        <v>0</v>
      </c>
      <c r="W29" s="157">
        <f>IF(OR(T29&gt;0,U29&gt;0),VLOOKUP(A29,'Lista Suspensa'!$A$1:$F$90,4,),0)</f>
        <v>0</v>
      </c>
      <c r="X29" s="157">
        <f>IF(OR(T29&gt;0,U29&gt;0),VLOOKUP(A29,'Lista Suspensa'!$A$1:$F$90,5,),0)</f>
        <v>0</v>
      </c>
      <c r="Y29" s="103">
        <f>IF(OR(T29&gt;0,U29&gt;0),VLOOKUP(A29,'Lista Suspensa'!$A$1:$F$90,6,),0)</f>
        <v>0</v>
      </c>
      <c r="Z29" s="166"/>
      <c r="AA29" s="157">
        <f t="shared" si="1"/>
        <v>0</v>
      </c>
      <c r="AB29" s="157">
        <f>IF(Z29&gt;0,VLOOKUP(A29,'Lista Suspensa'!$A$1:$F$92,3,),0)</f>
        <v>0</v>
      </c>
      <c r="AC29" s="157">
        <f>IF(OR(Z29&gt;0,AA29&gt;0),VLOOKUP(A29,'Lista Suspensa'!$A$1:$F$90,4,),0)</f>
        <v>0</v>
      </c>
      <c r="AD29" s="157">
        <f>IF(OR(Z29&gt;0,AA29&gt;0),VLOOKUP(A29,'Lista Suspensa'!$A$1:$F$90,5,),0)</f>
        <v>0</v>
      </c>
      <c r="AE29" s="103">
        <f>IF(OR(Z29&gt;0,AA29&gt;0),VLOOKUP(A29,'Lista Suspensa'!$A$1:$F$90,6,),0)</f>
        <v>0</v>
      </c>
      <c r="AF29" s="166"/>
      <c r="AG29" s="157">
        <f t="shared" si="11"/>
        <v>0</v>
      </c>
      <c r="AH29" s="157">
        <f>IF(AF29&gt;0,VLOOKUP(A29,'Lista Suspensa'!$A$1:$F$92,3,),0)</f>
        <v>0</v>
      </c>
      <c r="AI29" s="157">
        <f>IF(OR(AF29&gt;0,AG29&gt;0),VLOOKUP(A29,'Lista Suspensa'!$A$1:$F$90,4,),0)</f>
        <v>0</v>
      </c>
      <c r="AJ29" s="157">
        <f>IF(OR(AF29&gt;0,AG29&gt;0),VLOOKUP(A29,'Lista Suspensa'!$A$1:$F$90,5,),0)</f>
        <v>0</v>
      </c>
      <c r="AK29" s="103">
        <f>IF(OR(AF29&gt;0,AG29&gt;0),VLOOKUP(A29,'Lista Suspensa'!$A$1:$F$90,6,),0)</f>
        <v>0</v>
      </c>
      <c r="AL29" s="161"/>
      <c r="AM29" s="157">
        <f t="shared" si="2"/>
        <v>0</v>
      </c>
      <c r="AN29" s="157">
        <f>IF(AL29&gt;0,VLOOKUP(A29,'Lista Suspensa'!$A$1:$F$92,3,),0)</f>
        <v>0</v>
      </c>
      <c r="AO29" s="157">
        <f>IF(OR(AL29&gt;0,AM29&gt;0),VLOOKUP(A29,'Lista Suspensa'!$A$1:$F$90,4,),0)</f>
        <v>0</v>
      </c>
      <c r="AP29" s="157">
        <f>IF(OR(AL29&gt;0,AM29&gt;0),VLOOKUP(A29,'Lista Suspensa'!$A$1:$F$90,5,),0)</f>
        <v>0</v>
      </c>
      <c r="AQ29" s="103">
        <f>IF(OR(AL29&gt;0,AM29&gt;0),VLOOKUP(A29,'Lista Suspensa'!$A$1:$F$90,6,),0)</f>
        <v>0</v>
      </c>
      <c r="AR29" s="161"/>
      <c r="AS29" s="157">
        <f t="shared" si="12"/>
        <v>0</v>
      </c>
      <c r="AT29" s="157">
        <f>IF(AR29&gt;0,VLOOKUP(A29,'Lista Suspensa'!$A$1:$F$92,3,),0)</f>
        <v>0</v>
      </c>
      <c r="AU29" s="157">
        <f>IF(OR(AR29&gt;0,AS29&gt;0),VLOOKUP(A29,'Lista Suspensa'!$A$1:$F$90,4,),0)</f>
        <v>0</v>
      </c>
      <c r="AV29" s="157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1"/>
      <c r="AY29" s="157">
        <f t="shared" si="3"/>
        <v>0</v>
      </c>
      <c r="AZ29" s="157">
        <f>IF(AX29&gt;0,VLOOKUP(A29,'Lista Suspensa'!$A$1:$F$92,3,),0)</f>
        <v>0</v>
      </c>
      <c r="BA29" s="157">
        <f>IF(OR(AX29&gt;0,AY29&gt;0),VLOOKUP(A29,'Lista Suspensa'!$A$1:$F$90,4,),0)</f>
        <v>0</v>
      </c>
      <c r="BB29" s="157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1"/>
      <c r="BE29" s="157">
        <f t="shared" si="4"/>
        <v>0</v>
      </c>
      <c r="BF29" s="157">
        <f>IF(BD29&gt;0,VLOOKUP(A29,'Lista Suspensa'!$A$1:$F$92,3,),0)</f>
        <v>0</v>
      </c>
      <c r="BG29" s="157">
        <f>IF(OR(BD29&gt;0,BE29&gt;0),VLOOKUP(A29,'Lista Suspensa'!$A$1:$F$90,4,),0)</f>
        <v>0</v>
      </c>
      <c r="BH29" s="157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1"/>
      <c r="BK29" s="157">
        <f t="shared" si="5"/>
        <v>0</v>
      </c>
      <c r="BL29" s="157">
        <f>IF(BJ29&gt;0,VLOOKUP(A29,'Lista Suspensa'!$A$1:$F$92,3,),0)</f>
        <v>0</v>
      </c>
      <c r="BM29" s="157">
        <f>IF(OR(BJ29&gt;0,BK29&gt;0),VLOOKUP(A29,'Lista Suspensa'!$A$1:$F$90,4,),0)</f>
        <v>0</v>
      </c>
      <c r="BN29" s="157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1"/>
      <c r="BQ29" s="157">
        <f t="shared" si="6"/>
        <v>0</v>
      </c>
      <c r="BR29" s="157">
        <f>IF(BP29&gt;0,VLOOKUP(A29,'Lista Suspensa'!$A$1:$F$92,3,),0)</f>
        <v>0</v>
      </c>
      <c r="BS29" s="157">
        <f>IF(OR(BP29&gt;0,BQ29&gt;0),VLOOKUP(A29,'Lista Suspensa'!$A$1:$F$90,4,),0)</f>
        <v>0</v>
      </c>
      <c r="BT29" s="157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1"/>
      <c r="BW29" s="157">
        <f t="shared" si="7"/>
        <v>0</v>
      </c>
      <c r="BX29" s="157">
        <f>IF(BV29&gt;0,VLOOKUP(A29,'Lista Suspensa'!$A$1:$F$92,3,),0)</f>
        <v>0</v>
      </c>
      <c r="BY29" s="157">
        <f>IF(OR(BV29&gt;0,BW29&gt;0),VLOOKUP(A29,'Lista Suspensa'!$A$1:$F$90,4,),0)</f>
        <v>0</v>
      </c>
      <c r="BZ29" s="157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1"/>
      <c r="CC29" s="157">
        <f t="shared" si="8"/>
        <v>0</v>
      </c>
      <c r="CD29" s="157">
        <f>IF(CB29&gt;0,VLOOKUP(A29,'Lista Suspensa'!$A$1:$F$92,3,),0)</f>
        <v>0</v>
      </c>
      <c r="CE29" s="157">
        <f>IF(OR(CB29&gt;0,CC29&gt;0),VLOOKUP(A29,'Lista Suspensa'!$A$1:$F$90,4,),0)</f>
        <v>0</v>
      </c>
      <c r="CF29" s="157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1"/>
      <c r="CI29" s="157">
        <f t="shared" si="9"/>
        <v>0</v>
      </c>
      <c r="CJ29" s="157">
        <f>IF(CH29&gt;0,VLOOKUP(A29,'Lista Suspensa'!$A$1:$F$92,3,),0)</f>
        <v>0</v>
      </c>
      <c r="CK29" s="157">
        <f>IF(OR(CH29&gt;0,CI29&gt;0),VLOOKUP(A29,'Lista Suspensa'!$A$1:$F$90,4,),0)</f>
        <v>0</v>
      </c>
      <c r="CL29" s="157">
        <f>IF(OR(CH29&gt;0,CI29&gt;0),VLOOKUP(A29,'Lista Suspensa'!$A$1:$F$90,5,),0)</f>
        <v>0</v>
      </c>
      <c r="CM29" s="180">
        <f>IF(OR(CH29&gt;0,CI29&gt;0),VLOOKUP(A29,'Lista Suspensa'!$A$1:$F$90,6,),0)</f>
        <v>0</v>
      </c>
      <c r="CN29" s="189"/>
      <c r="CO29" s="104">
        <f t="shared" si="13"/>
        <v>0</v>
      </c>
      <c r="CP29" s="268">
        <f>IF(CN29&gt;0,VLOOKUP(A29,'Lista Suspensa'!$A$1:$F$92,3,),0)</f>
        <v>0</v>
      </c>
      <c r="CQ29" s="185">
        <f>IF(OR(CN29&gt;0,CO29&gt;0),VLOOKUP(A29,'Lista Suspensa'!$A$1:$F$90,6,),0)</f>
        <v>0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</row>
    <row r="30" spans="1:112" ht="15.75" customHeight="1" x14ac:dyDescent="0.25">
      <c r="A30" s="158"/>
      <c r="B30" s="162"/>
      <c r="C30" s="160">
        <f t="shared" si="15"/>
        <v>0</v>
      </c>
      <c r="D30" s="160">
        <f>IF(B30&gt;0,VLOOKUP(A30,'Lista Suspensa'!$A$1:$F$92,3,),0)</f>
        <v>0</v>
      </c>
      <c r="E30" s="160">
        <f>IF(OR(B30&gt;0,C30&gt;0),VLOOKUP(A30,'Lista Suspensa'!$A$1:$F$90,4,),0)</f>
        <v>0</v>
      </c>
      <c r="F30" s="160">
        <f>IF(OR(B30&gt;0,C30&gt;0),VLOOKUP(A30,'Lista Suspensa'!$A$1:$F$90,5,),0)</f>
        <v>0</v>
      </c>
      <c r="G30" s="132">
        <f>IF(OR(B30&gt;0,C30&gt;0),VLOOKUP(A30,'Lista Suspensa'!$A$1:$F$90,6,),0)</f>
        <v>0</v>
      </c>
      <c r="H30" s="162"/>
      <c r="I30" s="167">
        <f t="shared" si="10"/>
        <v>0</v>
      </c>
      <c r="J30" s="160">
        <f>IF(H30&gt;0,VLOOKUP(A30,'Lista Suspensa'!$A$1:$F$92,3,),0)</f>
        <v>0</v>
      </c>
      <c r="K30" s="160">
        <f>IF(OR(H30&gt;0,I30&gt;0),VLOOKUP(A30,'Lista Suspensa'!$A$1:$F$90,4,),0)</f>
        <v>0</v>
      </c>
      <c r="L30" s="160">
        <f>IF(OR(H30&gt;0,I30&gt;0),VLOOKUP(A30,'Lista Suspensa'!$A$1:$F$90,5,),0)</f>
        <v>0</v>
      </c>
      <c r="M30" s="132">
        <f>IF(OR(H30&gt;0,I30&gt;0),VLOOKUP(A30,'Lista Suspensa'!$A$1:$F$90,6,),0)</f>
        <v>0</v>
      </c>
      <c r="N30" s="162"/>
      <c r="O30" s="167">
        <f t="shared" si="0"/>
        <v>0</v>
      </c>
      <c r="P30" s="160">
        <f>IF(N30&gt;0,VLOOKUP(A30,'Lista Suspensa'!$A$1:$F$92,3,),0)</f>
        <v>0</v>
      </c>
      <c r="Q30" s="160">
        <f>IF(OR(N30&gt;0,O30&gt;0),VLOOKUP(A30,'Lista Suspensa'!$A$1:$F$90,4,),0)</f>
        <v>0</v>
      </c>
      <c r="R30" s="160">
        <f>IF(OR(N30&gt;0,O30&gt;0),VLOOKUP(A30,'Lista Suspensa'!$A$1:$F$90,5,),0)</f>
        <v>0</v>
      </c>
      <c r="S30" s="132">
        <f>IF(OR(N30&gt;0,O30&gt;0),VLOOKUP(A30,'Lista Suspensa'!$A$1:$F$90,6,),0)</f>
        <v>0</v>
      </c>
      <c r="T30" s="162"/>
      <c r="U30" s="167">
        <f t="shared" si="14"/>
        <v>0</v>
      </c>
      <c r="V30" s="160">
        <f>IF(T30&gt;0,VLOOKUP(A30,'Lista Suspensa'!$A$1:$F$92,3,),0)</f>
        <v>0</v>
      </c>
      <c r="W30" s="160">
        <f>IF(OR(T30&gt;0,U30&gt;0),VLOOKUP(A30,'Lista Suspensa'!$A$1:$F$90,4,),0)</f>
        <v>0</v>
      </c>
      <c r="X30" s="160">
        <f>IF(OR(T30&gt;0,U30&gt;0),VLOOKUP(A30,'Lista Suspensa'!$A$1:$F$90,5,),0)</f>
        <v>0</v>
      </c>
      <c r="Y30" s="132">
        <f>IF(OR(T30&gt;0,U30&gt;0),VLOOKUP(A30,'Lista Suspensa'!$A$1:$F$90,6,),0)</f>
        <v>0</v>
      </c>
      <c r="Z30" s="162"/>
      <c r="AA30" s="167">
        <f t="shared" si="1"/>
        <v>0</v>
      </c>
      <c r="AB30" s="160">
        <f>IF(Z30&gt;0,VLOOKUP(A30,'Lista Suspensa'!$A$1:$F$92,3,),0)</f>
        <v>0</v>
      </c>
      <c r="AC30" s="160">
        <f>IF(OR(Z30&gt;0,AA30&gt;0),VLOOKUP(A30,'Lista Suspensa'!$A$1:$F$90,4,),0)</f>
        <v>0</v>
      </c>
      <c r="AD30" s="160">
        <f>IF(OR(Z30&gt;0,AA30&gt;0),VLOOKUP(A30,'Lista Suspensa'!$A$1:$F$90,5,),0)</f>
        <v>0</v>
      </c>
      <c r="AE30" s="132">
        <f>IF(OR(Z30&gt;0,AA30&gt;0),VLOOKUP(A30,'Lista Suspensa'!$A$1:$F$90,6,),0)</f>
        <v>0</v>
      </c>
      <c r="AF30" s="162"/>
      <c r="AG30" s="167">
        <f t="shared" si="11"/>
        <v>0</v>
      </c>
      <c r="AH30" s="160">
        <f>IF(AF30&gt;0,VLOOKUP(A30,'Lista Suspensa'!$A$1:$F$92,3,),0)</f>
        <v>0</v>
      </c>
      <c r="AI30" s="160">
        <f>IF(OR(AF30&gt;0,AG30&gt;0),VLOOKUP(A30,'Lista Suspensa'!$A$1:$F$90,4,),0)</f>
        <v>0</v>
      </c>
      <c r="AJ30" s="160">
        <f>IF(OR(AF30&gt;0,AG30&gt;0),VLOOKUP(A30,'Lista Suspensa'!$A$1:$F$90,5,),0)</f>
        <v>0</v>
      </c>
      <c r="AK30" s="132">
        <f>IF(OR(AF30&gt;0,AG30&gt;0),VLOOKUP(A30,'Lista Suspensa'!$A$1:$F$90,6,),0)</f>
        <v>0</v>
      </c>
      <c r="AL30" s="162"/>
      <c r="AM30" s="167">
        <f t="shared" si="2"/>
        <v>0</v>
      </c>
      <c r="AN30" s="160">
        <f>IF(AL30&gt;0,VLOOKUP(A30,'Lista Suspensa'!$A$1:$F$92,3,),0)</f>
        <v>0</v>
      </c>
      <c r="AO30" s="160">
        <f>IF(OR(AL30&gt;0,AM30&gt;0),VLOOKUP(A30,'Lista Suspensa'!$A$1:$F$90,4,),0)</f>
        <v>0</v>
      </c>
      <c r="AP30" s="160">
        <f>IF(OR(AL30&gt;0,AM30&gt;0),VLOOKUP(A30,'Lista Suspensa'!$A$1:$F$90,5,),0)</f>
        <v>0</v>
      </c>
      <c r="AQ30" s="132">
        <f>IF(OR(AL30&gt;0,AM30&gt;0),VLOOKUP(A30,'Lista Suspensa'!$A$1:$F$90,6,),0)</f>
        <v>0</v>
      </c>
      <c r="AR30" s="162"/>
      <c r="AS30" s="167">
        <f t="shared" si="12"/>
        <v>0</v>
      </c>
      <c r="AT30" s="160">
        <f>IF(AR30&gt;0,VLOOKUP(A30,'Lista Suspensa'!$A$1:$F$92,3,),0)</f>
        <v>0</v>
      </c>
      <c r="AU30" s="160">
        <f>IF(OR(AR30&gt;0,AS30&gt;0),VLOOKUP(A30,'Lista Suspensa'!$A$1:$F$90,4,),0)</f>
        <v>0</v>
      </c>
      <c r="AV30" s="160">
        <f>IF(OR(AR30&gt;0,AS30&gt;0),VLOOKUP(A30,'Lista Suspensa'!$A$1:$F$90,5,),0)</f>
        <v>0</v>
      </c>
      <c r="AW30" s="131">
        <f>IF(OR(AR30&gt;0,AS30&gt;0),VLOOKUP(A30,'Lista Suspensa'!$A$1:$F$90,6,),0)</f>
        <v>0</v>
      </c>
      <c r="AX30" s="162"/>
      <c r="AY30" s="167">
        <f t="shared" si="3"/>
        <v>0</v>
      </c>
      <c r="AZ30" s="160">
        <f>IF(AX30&gt;0,VLOOKUP(A30,'Lista Suspensa'!$A$1:$F$92,3,),0)</f>
        <v>0</v>
      </c>
      <c r="BA30" s="160">
        <f>IF(OR(AX30&gt;0,AY30&gt;0),VLOOKUP(A30,'Lista Suspensa'!$A$1:$F$90,4,),0)</f>
        <v>0</v>
      </c>
      <c r="BB30" s="160">
        <f>IF(OR(AX30&gt;0,AY30&gt;0),VLOOKUP(A30,'Lista Suspensa'!$A$1:$F$90,5,),0)</f>
        <v>0</v>
      </c>
      <c r="BC30" s="131">
        <f>IF(OR(AX30&gt;0,AY30&gt;0),VLOOKUP(A30,'Lista Suspensa'!$A$1:$F$90,6,),0)</f>
        <v>0</v>
      </c>
      <c r="BD30" s="162"/>
      <c r="BE30" s="167">
        <f t="shared" si="4"/>
        <v>0</v>
      </c>
      <c r="BF30" s="160">
        <f>IF(BD30&gt;0,VLOOKUP(A30,'Lista Suspensa'!$A$1:$F$92,3,),0)</f>
        <v>0</v>
      </c>
      <c r="BG30" s="160">
        <f>IF(OR(BD30&gt;0,BE30&gt;0),VLOOKUP(A30,'Lista Suspensa'!$A$1:$F$90,4,),0)</f>
        <v>0</v>
      </c>
      <c r="BH30" s="160">
        <f>IF(OR(BD30&gt;0,BE30&gt;0),VLOOKUP(A30,'Lista Suspensa'!$A$1:$F$90,5,),0)</f>
        <v>0</v>
      </c>
      <c r="BI30" s="131">
        <f>IF(OR(BD30&gt;0,BE30&gt;0),VLOOKUP(A30,'Lista Suspensa'!$A$1:$F$90,6,),0)</f>
        <v>0</v>
      </c>
      <c r="BJ30" s="162"/>
      <c r="BK30" s="167">
        <f t="shared" si="5"/>
        <v>0</v>
      </c>
      <c r="BL30" s="160">
        <f>IF(BJ30&gt;0,VLOOKUP(A30,'Lista Suspensa'!$A$1:$F$92,3,),0)</f>
        <v>0</v>
      </c>
      <c r="BM30" s="160">
        <f>IF(OR(BJ30&gt;0,BK30&gt;0),VLOOKUP(A30,'Lista Suspensa'!$A$1:$F$90,4,),0)</f>
        <v>0</v>
      </c>
      <c r="BN30" s="160">
        <f>IF(OR(BJ30&gt;0,BK30&gt;0),VLOOKUP(A30,'Lista Suspensa'!$A$1:$F$90,5,),0)</f>
        <v>0</v>
      </c>
      <c r="BO30" s="131">
        <f>IF(OR(BJ30&gt;0,BK30&gt;0),VLOOKUP(A30,'Lista Suspensa'!$A$1:$F$90,6,),0)</f>
        <v>0</v>
      </c>
      <c r="BP30" s="162"/>
      <c r="BQ30" s="167">
        <f t="shared" si="6"/>
        <v>0</v>
      </c>
      <c r="BR30" s="160">
        <f>IF(BP30&gt;0,VLOOKUP(A30,'Lista Suspensa'!$A$1:$F$92,3,),0)</f>
        <v>0</v>
      </c>
      <c r="BS30" s="160">
        <f>IF(OR(BP30&gt;0,BQ30&gt;0),VLOOKUP(A30,'Lista Suspensa'!$A$1:$F$90,4,),0)</f>
        <v>0</v>
      </c>
      <c r="BT30" s="160">
        <f>IF(OR(BP30&gt;0,BQ30&gt;0),VLOOKUP(A30,'Lista Suspensa'!$A$1:$F$90,5,),0)</f>
        <v>0</v>
      </c>
      <c r="BU30" s="131">
        <f>IF(OR(BP30&gt;0,BQ30&gt;0),VLOOKUP(A30,'Lista Suspensa'!$A$1:$F$90,6,),0)</f>
        <v>0</v>
      </c>
      <c r="BV30" s="162"/>
      <c r="BW30" s="167">
        <f t="shared" si="7"/>
        <v>0</v>
      </c>
      <c r="BX30" s="160">
        <f>IF(BV30&gt;0,VLOOKUP(A30,'Lista Suspensa'!$A$1:$F$92,3,),0)</f>
        <v>0</v>
      </c>
      <c r="BY30" s="160">
        <f>IF(OR(BV30&gt;0,BW30&gt;0),VLOOKUP(A30,'Lista Suspensa'!$A$1:$F$90,4,),0)</f>
        <v>0</v>
      </c>
      <c r="BZ30" s="160">
        <f>IF(OR(BV30&gt;0,BW30&gt;0),VLOOKUP(A30,'Lista Suspensa'!$A$1:$F$90,5,),0)</f>
        <v>0</v>
      </c>
      <c r="CA30" s="131">
        <f>IF(OR(BV30&gt;0,BW30&gt;0),VLOOKUP(A30,'Lista Suspensa'!$A$1:$F$90,6,),0)</f>
        <v>0</v>
      </c>
      <c r="CB30" s="162"/>
      <c r="CC30" s="167">
        <f t="shared" si="8"/>
        <v>0</v>
      </c>
      <c r="CD30" s="160">
        <f>IF(CB30&gt;0,VLOOKUP(A30,'Lista Suspensa'!$A$1:$F$92,3,),0)</f>
        <v>0</v>
      </c>
      <c r="CE30" s="160">
        <f>IF(OR(CB30&gt;0,CC30&gt;0),VLOOKUP(A30,'Lista Suspensa'!$A$1:$F$90,4,),0)</f>
        <v>0</v>
      </c>
      <c r="CF30" s="160">
        <f>IF(OR(CB30&gt;0,CC30&gt;0),VLOOKUP(A30,'Lista Suspensa'!$A$1:$F$90,5,),0)</f>
        <v>0</v>
      </c>
      <c r="CG30" s="131">
        <f>IF(OR(CB30&gt;0,CC30&gt;0),VLOOKUP(A30,'Lista Suspensa'!$A$1:$F$90,6,),0)</f>
        <v>0</v>
      </c>
      <c r="CH30" s="162"/>
      <c r="CI30" s="167">
        <f t="shared" si="9"/>
        <v>0</v>
      </c>
      <c r="CJ30" s="160">
        <f>IF(CH30&gt;0,VLOOKUP(A30,'Lista Suspensa'!$A$1:$F$92,3,),0)</f>
        <v>0</v>
      </c>
      <c r="CK30" s="160">
        <f>IF(OR(CH30&gt;0,CI30&gt;0),VLOOKUP(A30,'Lista Suspensa'!$A$1:$F$90,4,),0)</f>
        <v>0</v>
      </c>
      <c r="CL30" s="160">
        <f>IF(OR(CH30&gt;0,CI30&gt;0),VLOOKUP(A30,'Lista Suspensa'!$A$1:$F$90,5,),0)</f>
        <v>0</v>
      </c>
      <c r="CM30" s="181">
        <f>IF(OR(CH30&gt;0,CI30&gt;0),VLOOKUP(A30,'Lista Suspensa'!$A$1:$F$90,6,),0)</f>
        <v>0</v>
      </c>
      <c r="CN30" s="190"/>
      <c r="CO30" s="104">
        <f t="shared" si="13"/>
        <v>0</v>
      </c>
      <c r="CP30" s="268">
        <f>IF(CN30&gt;0,VLOOKUP(A30,'Lista Suspensa'!$A$1:$F$92,3,),0)</f>
        <v>0</v>
      </c>
      <c r="CQ30" s="187">
        <f>IF(OR(CN30&gt;0,CO30&gt;0),VLOOKUP(A30,'Lista Suspensa'!$A$1:$F$90,6,),0)</f>
        <v>0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</row>
    <row r="31" spans="1:112" ht="15.75" customHeight="1" x14ac:dyDescent="0.25">
      <c r="A31" s="155"/>
      <c r="B31" s="161"/>
      <c r="C31" s="157">
        <f t="shared" si="15"/>
        <v>0</v>
      </c>
      <c r="D31" s="157">
        <f>IF(B31&gt;0,VLOOKUP(A31,'Lista Suspensa'!$A$1:$F$92,3,),0)</f>
        <v>0</v>
      </c>
      <c r="E31" s="157">
        <f>IF(OR(B31&gt;0,C31&gt;0),VLOOKUP(A31,'Lista Suspensa'!$A$1:$F$90,4,),0)</f>
        <v>0</v>
      </c>
      <c r="F31" s="157">
        <f>IF(OR(B31&gt;0,C31&gt;0),VLOOKUP(A31,'Lista Suspensa'!$A$1:$F$90,5,),0)</f>
        <v>0</v>
      </c>
      <c r="G31" s="103">
        <f>IF(OR(B31&gt;0,C31&gt;0),VLOOKUP(A31,'Lista Suspensa'!$A$1:$F$90,6,),0)</f>
        <v>0</v>
      </c>
      <c r="H31" s="161"/>
      <c r="I31" s="157">
        <f t="shared" si="10"/>
        <v>0</v>
      </c>
      <c r="J31" s="157">
        <f>IF(H31&gt;0,VLOOKUP(A31,'Lista Suspensa'!$A$1:$F$92,3,),0)</f>
        <v>0</v>
      </c>
      <c r="K31" s="157">
        <f>IF(OR(H31&gt;0,I31&gt;0),VLOOKUP(A31,'Lista Suspensa'!$A$1:$F$90,4,),0)</f>
        <v>0</v>
      </c>
      <c r="L31" s="157">
        <f>IF(OR(H31&gt;0,I31&gt;0),VLOOKUP(A31,'Lista Suspensa'!$A$1:$F$90,5,),0)</f>
        <v>0</v>
      </c>
      <c r="M31" s="103">
        <f>IF(OR(H31&gt;0,I31&gt;0),VLOOKUP(A31,'Lista Suspensa'!$A$1:$F$90,6,),0)</f>
        <v>0</v>
      </c>
      <c r="N31" s="161"/>
      <c r="O31" s="157">
        <f t="shared" si="0"/>
        <v>0</v>
      </c>
      <c r="P31" s="157">
        <f>IF(N31&gt;0,VLOOKUP(A31,'Lista Suspensa'!$A$1:$F$92,3,),0)</f>
        <v>0</v>
      </c>
      <c r="Q31" s="157">
        <f>IF(OR(N31&gt;0,O31&gt;0),VLOOKUP(A31,'Lista Suspensa'!$A$1:$F$90,4,),0)</f>
        <v>0</v>
      </c>
      <c r="R31" s="157">
        <f>IF(OR(N31&gt;0,O31&gt;0),VLOOKUP(A31,'Lista Suspensa'!$A$1:$F$90,5,),0)</f>
        <v>0</v>
      </c>
      <c r="S31" s="103">
        <f>IF(OR(N31&gt;0,O31&gt;0),VLOOKUP(A31,'Lista Suspensa'!$A$1:$F$90,6,),0)</f>
        <v>0</v>
      </c>
      <c r="T31" s="161"/>
      <c r="U31" s="157">
        <f t="shared" si="14"/>
        <v>0</v>
      </c>
      <c r="V31" s="157">
        <f>IF(T31&gt;0,VLOOKUP(A31,'Lista Suspensa'!$A$1:$F$92,3,),0)</f>
        <v>0</v>
      </c>
      <c r="W31" s="157">
        <f>IF(OR(T31&gt;0,U31&gt;0),VLOOKUP(A31,'Lista Suspensa'!$A$1:$F$90,4,),0)</f>
        <v>0</v>
      </c>
      <c r="X31" s="157">
        <f>IF(OR(T31&gt;0,U31&gt;0),VLOOKUP(A31,'Lista Suspensa'!$A$1:$F$90,5,),0)</f>
        <v>0</v>
      </c>
      <c r="Y31" s="103">
        <f>IF(OR(T31&gt;0,U31&gt;0),VLOOKUP(A31,'Lista Suspensa'!$A$1:$F$90,6,),0)</f>
        <v>0</v>
      </c>
      <c r="Z31" s="161"/>
      <c r="AA31" s="157">
        <f t="shared" si="1"/>
        <v>0</v>
      </c>
      <c r="AB31" s="157">
        <f>IF(Z31&gt;0,VLOOKUP(A31,'Lista Suspensa'!$A$1:$F$92,3,),0)</f>
        <v>0</v>
      </c>
      <c r="AC31" s="157">
        <f>IF(OR(Z31&gt;0,AA31&gt;0),VLOOKUP(A31,'Lista Suspensa'!$A$1:$F$90,4,),0)</f>
        <v>0</v>
      </c>
      <c r="AD31" s="157">
        <f>IF(OR(Z31&gt;0,AA31&gt;0),VLOOKUP(A31,'Lista Suspensa'!$A$1:$F$90,5,),0)</f>
        <v>0</v>
      </c>
      <c r="AE31" s="103">
        <f>IF(OR(Z31&gt;0,AA31&gt;0),VLOOKUP(A31,'Lista Suspensa'!$A$1:$F$90,6,),0)</f>
        <v>0</v>
      </c>
      <c r="AF31" s="161"/>
      <c r="AG31" s="157">
        <f t="shared" si="11"/>
        <v>0</v>
      </c>
      <c r="AH31" s="157">
        <f>IF(AF31&gt;0,VLOOKUP(A31,'Lista Suspensa'!$A$1:$F$92,3,),0)</f>
        <v>0</v>
      </c>
      <c r="AI31" s="157">
        <f>IF(OR(AF31&gt;0,AG31&gt;0),VLOOKUP(A31,'Lista Suspensa'!$A$1:$F$90,4,),0)</f>
        <v>0</v>
      </c>
      <c r="AJ31" s="157">
        <f>IF(OR(AF31&gt;0,AG31&gt;0),VLOOKUP(A31,'Lista Suspensa'!$A$1:$F$90,5,),0)</f>
        <v>0</v>
      </c>
      <c r="AK31" s="103">
        <f>IF(OR(AF31&gt;0,AG31&gt;0),VLOOKUP(A31,'Lista Suspensa'!$A$1:$F$90,6,),0)</f>
        <v>0</v>
      </c>
      <c r="AL31" s="161"/>
      <c r="AM31" s="157">
        <f t="shared" si="2"/>
        <v>0</v>
      </c>
      <c r="AN31" s="157">
        <f>IF(AL31&gt;0,VLOOKUP(A31,'Lista Suspensa'!$A$1:$F$92,3,),0)</f>
        <v>0</v>
      </c>
      <c r="AO31" s="157">
        <f>IF(OR(AL31&gt;0,AM31&gt;0),VLOOKUP(A31,'Lista Suspensa'!$A$1:$F$90,4,),0)</f>
        <v>0</v>
      </c>
      <c r="AP31" s="157">
        <f>IF(OR(AL31&gt;0,AM31&gt;0),VLOOKUP(A31,'Lista Suspensa'!$A$1:$F$90,5,),0)</f>
        <v>0</v>
      </c>
      <c r="AQ31" s="103">
        <f>IF(OR(AL31&gt;0,AM31&gt;0),VLOOKUP(A31,'Lista Suspensa'!$A$1:$F$90,6,),0)</f>
        <v>0</v>
      </c>
      <c r="AR31" s="161"/>
      <c r="AS31" s="157">
        <f t="shared" si="12"/>
        <v>0</v>
      </c>
      <c r="AT31" s="157">
        <f>IF(AR31&gt;0,VLOOKUP(A31,'Lista Suspensa'!$A$1:$F$92,3,),0)</f>
        <v>0</v>
      </c>
      <c r="AU31" s="157">
        <f>IF(OR(AR31&gt;0,AS31&gt;0),VLOOKUP(A31,'Lista Suspensa'!$A$1:$F$90,4,),0)</f>
        <v>0</v>
      </c>
      <c r="AV31" s="157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1"/>
      <c r="AY31" s="157">
        <f t="shared" si="3"/>
        <v>0</v>
      </c>
      <c r="AZ31" s="157">
        <f>IF(AX31&gt;0,VLOOKUP(A31,'Lista Suspensa'!$A$1:$F$92,3,),0)</f>
        <v>0</v>
      </c>
      <c r="BA31" s="157">
        <f>IF(OR(AX31&gt;0,AY31&gt;0),VLOOKUP(A31,'Lista Suspensa'!$A$1:$F$90,4,),0)</f>
        <v>0</v>
      </c>
      <c r="BB31" s="157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1"/>
      <c r="BE31" s="157">
        <f t="shared" si="4"/>
        <v>0</v>
      </c>
      <c r="BF31" s="157">
        <f>IF(BD31&gt;0,VLOOKUP(A31,'Lista Suspensa'!$A$1:$F$92,3,),0)</f>
        <v>0</v>
      </c>
      <c r="BG31" s="157">
        <f>IF(OR(BD31&gt;0,BE31&gt;0),VLOOKUP(A31,'Lista Suspensa'!$A$1:$F$90,4,),0)</f>
        <v>0</v>
      </c>
      <c r="BH31" s="157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1"/>
      <c r="BK31" s="157">
        <f t="shared" si="5"/>
        <v>0</v>
      </c>
      <c r="BL31" s="157">
        <f>IF(BJ31&gt;0,VLOOKUP(A31,'Lista Suspensa'!$A$1:$F$92,3,),0)</f>
        <v>0</v>
      </c>
      <c r="BM31" s="157">
        <f>IF(OR(BJ31&gt;0,BK31&gt;0),VLOOKUP(A31,'Lista Suspensa'!$A$1:$F$90,4,),0)</f>
        <v>0</v>
      </c>
      <c r="BN31" s="157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1"/>
      <c r="BQ31" s="157">
        <f t="shared" si="6"/>
        <v>0</v>
      </c>
      <c r="BR31" s="157">
        <f>IF(BP31&gt;0,VLOOKUP(A31,'Lista Suspensa'!$A$1:$F$92,3,),0)</f>
        <v>0</v>
      </c>
      <c r="BS31" s="157">
        <f>IF(OR(BP31&gt;0,BQ31&gt;0),VLOOKUP(A31,'Lista Suspensa'!$A$1:$F$90,4,),0)</f>
        <v>0</v>
      </c>
      <c r="BT31" s="157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1"/>
      <c r="BW31" s="157">
        <f t="shared" si="7"/>
        <v>0</v>
      </c>
      <c r="BX31" s="157">
        <f>IF(BV31&gt;0,VLOOKUP(A31,'Lista Suspensa'!$A$1:$F$92,3,),0)</f>
        <v>0</v>
      </c>
      <c r="BY31" s="157">
        <f>IF(OR(BV31&gt;0,BW31&gt;0),VLOOKUP(A31,'Lista Suspensa'!$A$1:$F$90,4,),0)</f>
        <v>0</v>
      </c>
      <c r="BZ31" s="157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1"/>
      <c r="CC31" s="157">
        <f t="shared" si="8"/>
        <v>0</v>
      </c>
      <c r="CD31" s="157">
        <f>IF(CB31&gt;0,VLOOKUP(A31,'Lista Suspensa'!$A$1:$F$92,3,),0)</f>
        <v>0</v>
      </c>
      <c r="CE31" s="157">
        <f>IF(OR(CB31&gt;0,CC31&gt;0),VLOOKUP(A31,'Lista Suspensa'!$A$1:$F$90,4,),0)</f>
        <v>0</v>
      </c>
      <c r="CF31" s="157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1"/>
      <c r="CI31" s="157">
        <f t="shared" si="9"/>
        <v>0</v>
      </c>
      <c r="CJ31" s="157">
        <f>IF(CH31&gt;0,VLOOKUP(A31,'Lista Suspensa'!$A$1:$F$92,3,),0)</f>
        <v>0</v>
      </c>
      <c r="CK31" s="157">
        <f>IF(OR(CH31&gt;0,CI31&gt;0),VLOOKUP(A31,'Lista Suspensa'!$A$1:$F$90,4,),0)</f>
        <v>0</v>
      </c>
      <c r="CL31" s="157">
        <f>IF(OR(CH31&gt;0,CI31&gt;0),VLOOKUP(A31,'Lista Suspensa'!$A$1:$F$90,5,),0)</f>
        <v>0</v>
      </c>
      <c r="CM31" s="180">
        <f>IF(OR(CH31&gt;0,CI31&gt;0),VLOOKUP(A31,'Lista Suspensa'!$A$1:$F$90,6,),0)</f>
        <v>0</v>
      </c>
      <c r="CN31" s="189"/>
      <c r="CO31" s="104">
        <f t="shared" si="13"/>
        <v>0</v>
      </c>
      <c r="CP31" s="268">
        <f>IF(CN31&gt;0,VLOOKUP(A31,'Lista Suspensa'!$A$1:$F$92,3,),0)</f>
        <v>0</v>
      </c>
      <c r="CQ31" s="185">
        <f>IF(OR(CN31&gt;0,CO31&gt;0),VLOOKUP(A31,'Lista Suspensa'!$A$1:$F$90,6,),0)</f>
        <v>0</v>
      </c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</row>
    <row r="32" spans="1:112" ht="15.75" customHeight="1" x14ac:dyDescent="0.25">
      <c r="A32" s="158"/>
      <c r="B32" s="165"/>
      <c r="C32" s="160">
        <f t="shared" si="15"/>
        <v>0</v>
      </c>
      <c r="D32" s="160">
        <f>IF(B32&gt;0,VLOOKUP(A32,'Lista Suspensa'!$A$1:$F$92,3,),0)</f>
        <v>0</v>
      </c>
      <c r="E32" s="160">
        <f>IF(OR(B32&gt;0,C32&gt;0),VLOOKUP(A32,'Lista Suspensa'!$A$1:$F$90,4,),0)</f>
        <v>0</v>
      </c>
      <c r="F32" s="160">
        <f>IF(OR(B32&gt;0,C32&gt;0),VLOOKUP(A32,'Lista Suspensa'!$A$1:$F$90,5,),0)</f>
        <v>0</v>
      </c>
      <c r="G32" s="132">
        <f>IF(OR(B32&gt;0,C32&gt;0),VLOOKUP(A32,'Lista Suspensa'!$A$1:$F$90,6,),0)</f>
        <v>0</v>
      </c>
      <c r="H32" s="162"/>
      <c r="I32" s="167">
        <f t="shared" si="10"/>
        <v>0</v>
      </c>
      <c r="J32" s="160">
        <f>IF(H32&gt;0,VLOOKUP(A32,'Lista Suspensa'!$A$1:$F$92,3,),0)</f>
        <v>0</v>
      </c>
      <c r="K32" s="160">
        <f>IF(OR(H32&gt;0,I32&gt;0),VLOOKUP(A32,'Lista Suspensa'!$A$1:$F$90,4,),0)</f>
        <v>0</v>
      </c>
      <c r="L32" s="160">
        <f>IF(OR(H32&gt;0,I32&gt;0),VLOOKUP(A32,'Lista Suspensa'!$A$1:$F$90,5,),0)</f>
        <v>0</v>
      </c>
      <c r="M32" s="132">
        <f>IF(OR(H32&gt;0,I32&gt;0),VLOOKUP(A32,'Lista Suspensa'!$A$1:$F$90,6,),0)</f>
        <v>0</v>
      </c>
      <c r="N32" s="171"/>
      <c r="O32" s="167">
        <f t="shared" si="0"/>
        <v>0</v>
      </c>
      <c r="P32" s="160">
        <f>IF(N32&gt;0,VLOOKUP(A32,'Lista Suspensa'!$A$1:$F$92,3,),0)</f>
        <v>0</v>
      </c>
      <c r="Q32" s="160">
        <f>IF(OR(N32&gt;0,O32&gt;0),VLOOKUP(A32,'Lista Suspensa'!$A$1:$F$90,4,),0)</f>
        <v>0</v>
      </c>
      <c r="R32" s="160">
        <f>IF(OR(N32&gt;0,O32&gt;0),VLOOKUP(A32,'Lista Suspensa'!$A$1:$F$90,5,),0)</f>
        <v>0</v>
      </c>
      <c r="S32" s="132">
        <f>IF(OR(N32&gt;0,O32&gt;0),VLOOKUP(A32,'Lista Suspensa'!$A$1:$F$90,6,),0)</f>
        <v>0</v>
      </c>
      <c r="T32" s="171"/>
      <c r="U32" s="167">
        <f t="shared" si="14"/>
        <v>0</v>
      </c>
      <c r="V32" s="160">
        <f>IF(T32&gt;0,VLOOKUP(A32,'Lista Suspensa'!$A$1:$F$92,3,),0)</f>
        <v>0</v>
      </c>
      <c r="W32" s="160">
        <f>IF(OR(T32&gt;0,U32&gt;0),VLOOKUP(A32,'Lista Suspensa'!$A$1:$F$90,4,),0)</f>
        <v>0</v>
      </c>
      <c r="X32" s="160">
        <f>IF(OR(T32&gt;0,U32&gt;0),VLOOKUP(A32,'Lista Suspensa'!$A$1:$F$90,5,),0)</f>
        <v>0</v>
      </c>
      <c r="Y32" s="132">
        <f>IF(OR(T32&gt;0,U32&gt;0),VLOOKUP(A32,'Lista Suspensa'!$A$1:$F$90,6,),0)</f>
        <v>0</v>
      </c>
      <c r="Z32" s="165"/>
      <c r="AA32" s="167">
        <f t="shared" si="1"/>
        <v>0</v>
      </c>
      <c r="AB32" s="160">
        <f>IF(Z32&gt;0,VLOOKUP(A32,'Lista Suspensa'!$A$1:$F$92,3,),0)</f>
        <v>0</v>
      </c>
      <c r="AC32" s="160">
        <f>IF(OR(Z32&gt;0,AA32&gt;0),VLOOKUP(A32,'Lista Suspensa'!$A$1:$F$90,4,),0)</f>
        <v>0</v>
      </c>
      <c r="AD32" s="160">
        <f>IF(OR(Z32&gt;0,AA32&gt;0),VLOOKUP(A32,'Lista Suspensa'!$A$1:$F$90,5,),0)</f>
        <v>0</v>
      </c>
      <c r="AE32" s="132">
        <f>IF(OR(Z32&gt;0,AA32&gt;0),VLOOKUP(A32,'Lista Suspensa'!$A$1:$F$90,6,),0)</f>
        <v>0</v>
      </c>
      <c r="AF32" s="165"/>
      <c r="AG32" s="167">
        <f t="shared" si="11"/>
        <v>0</v>
      </c>
      <c r="AH32" s="160">
        <f>IF(AF32&gt;0,VLOOKUP(A32,'Lista Suspensa'!$A$1:$F$92,3,),0)</f>
        <v>0</v>
      </c>
      <c r="AI32" s="160">
        <f>IF(OR(AF32&gt;0,AG32&gt;0),VLOOKUP(A32,'Lista Suspensa'!$A$1:$F$90,4,),0)</f>
        <v>0</v>
      </c>
      <c r="AJ32" s="160">
        <f>IF(OR(AF32&gt;0,AG32&gt;0),VLOOKUP(A32,'Lista Suspensa'!$A$1:$F$90,5,),0)</f>
        <v>0</v>
      </c>
      <c r="AK32" s="132">
        <f>IF(OR(AF32&gt;0,AG32&gt;0),VLOOKUP(A32,'Lista Suspensa'!$A$1:$F$90,6,),0)</f>
        <v>0</v>
      </c>
      <c r="AL32" s="171"/>
      <c r="AM32" s="167">
        <f t="shared" si="2"/>
        <v>0</v>
      </c>
      <c r="AN32" s="160">
        <f>IF(AL32&gt;0,VLOOKUP(A32,'Lista Suspensa'!$A$1:$F$92,3,),0)</f>
        <v>0</v>
      </c>
      <c r="AO32" s="160">
        <f>IF(OR(AL32&gt;0,AM32&gt;0),VLOOKUP(A32,'Lista Suspensa'!$A$1:$F$90,4,),0)</f>
        <v>0</v>
      </c>
      <c r="AP32" s="160">
        <f>IF(OR(AL32&gt;0,AM32&gt;0),VLOOKUP(A32,'Lista Suspensa'!$A$1:$F$90,5,),0)</f>
        <v>0</v>
      </c>
      <c r="AQ32" s="132">
        <f>IF(OR(AL32&gt;0,AM32&gt;0),VLOOKUP(A32,'Lista Suspensa'!$A$1:$F$90,6,),0)</f>
        <v>0</v>
      </c>
      <c r="AR32" s="171"/>
      <c r="AS32" s="167">
        <f t="shared" si="12"/>
        <v>0</v>
      </c>
      <c r="AT32" s="160">
        <f>IF(AR32&gt;0,VLOOKUP(A32,'Lista Suspensa'!$A$1:$F$92,3,),0)</f>
        <v>0</v>
      </c>
      <c r="AU32" s="160">
        <f>IF(OR(AR32&gt;0,AS32&gt;0),VLOOKUP(A32,'Lista Suspensa'!$A$1:$F$90,4,),0)</f>
        <v>0</v>
      </c>
      <c r="AV32" s="160">
        <f>IF(OR(AR32&gt;0,AS32&gt;0),VLOOKUP(A32,'Lista Suspensa'!$A$1:$F$90,5,),0)</f>
        <v>0</v>
      </c>
      <c r="AW32" s="131">
        <f>IF(OR(AR32&gt;0,AS32&gt;0),VLOOKUP(A32,'Lista Suspensa'!$A$1:$F$90,6,),0)</f>
        <v>0</v>
      </c>
      <c r="AX32" s="171"/>
      <c r="AY32" s="167">
        <f t="shared" si="3"/>
        <v>0</v>
      </c>
      <c r="AZ32" s="160">
        <f>IF(AX32&gt;0,VLOOKUP(A32,'Lista Suspensa'!$A$1:$F$92,3,),0)</f>
        <v>0</v>
      </c>
      <c r="BA32" s="160">
        <f>IF(OR(AX32&gt;0,AY32&gt;0),VLOOKUP(A32,'Lista Suspensa'!$A$1:$F$90,4,),0)</f>
        <v>0</v>
      </c>
      <c r="BB32" s="160">
        <f>IF(OR(AX32&gt;0,AY32&gt;0),VLOOKUP(A32,'Lista Suspensa'!$A$1:$F$90,5,),0)</f>
        <v>0</v>
      </c>
      <c r="BC32" s="131">
        <f>IF(OR(AX32&gt;0,AY32&gt;0),VLOOKUP(A32,'Lista Suspensa'!$A$1:$F$90,6,),0)</f>
        <v>0</v>
      </c>
      <c r="BD32" s="171"/>
      <c r="BE32" s="167">
        <f t="shared" si="4"/>
        <v>0</v>
      </c>
      <c r="BF32" s="160">
        <f>IF(BD32&gt;0,VLOOKUP(A32,'Lista Suspensa'!$A$1:$F$92,3,),0)</f>
        <v>0</v>
      </c>
      <c r="BG32" s="160">
        <f>IF(OR(BD32&gt;0,BE32&gt;0),VLOOKUP(A32,'Lista Suspensa'!$A$1:$F$90,4,),0)</f>
        <v>0</v>
      </c>
      <c r="BH32" s="160">
        <f>IF(OR(BD32&gt;0,BE32&gt;0),VLOOKUP(A32,'Lista Suspensa'!$A$1:$F$90,5,),0)</f>
        <v>0</v>
      </c>
      <c r="BI32" s="131">
        <f>IF(OR(BD32&gt;0,BE32&gt;0),VLOOKUP(A32,'Lista Suspensa'!$A$1:$F$90,6,),0)</f>
        <v>0</v>
      </c>
      <c r="BJ32" s="171"/>
      <c r="BK32" s="167">
        <f t="shared" si="5"/>
        <v>0</v>
      </c>
      <c r="BL32" s="160">
        <f>IF(BJ32&gt;0,VLOOKUP(A32,'Lista Suspensa'!$A$1:$F$92,3,),0)</f>
        <v>0</v>
      </c>
      <c r="BM32" s="160">
        <f>IF(OR(BJ32&gt;0,BK32&gt;0),VLOOKUP(A32,'Lista Suspensa'!$A$1:$F$90,4,),0)</f>
        <v>0</v>
      </c>
      <c r="BN32" s="160">
        <f>IF(OR(BJ32&gt;0,BK32&gt;0),VLOOKUP(A32,'Lista Suspensa'!$A$1:$F$90,5,),0)</f>
        <v>0</v>
      </c>
      <c r="BO32" s="131">
        <f>IF(OR(BJ32&gt;0,BK32&gt;0),VLOOKUP(A32,'Lista Suspensa'!$A$1:$F$90,6,),0)</f>
        <v>0</v>
      </c>
      <c r="BP32" s="171"/>
      <c r="BQ32" s="167">
        <f t="shared" si="6"/>
        <v>0</v>
      </c>
      <c r="BR32" s="160">
        <f>IF(BP32&gt;0,VLOOKUP(A32,'Lista Suspensa'!$A$1:$F$92,3,),0)</f>
        <v>0</v>
      </c>
      <c r="BS32" s="160">
        <f>IF(OR(BP32&gt;0,BQ32&gt;0),VLOOKUP(A32,'Lista Suspensa'!$A$1:$F$90,4,),0)</f>
        <v>0</v>
      </c>
      <c r="BT32" s="160">
        <f>IF(OR(BP32&gt;0,BQ32&gt;0),VLOOKUP(A32,'Lista Suspensa'!$A$1:$F$90,5,),0)</f>
        <v>0</v>
      </c>
      <c r="BU32" s="131">
        <f>IF(OR(BP32&gt;0,BQ32&gt;0),VLOOKUP(A32,'Lista Suspensa'!$A$1:$F$90,6,),0)</f>
        <v>0</v>
      </c>
      <c r="BV32" s="171"/>
      <c r="BW32" s="167">
        <f t="shared" si="7"/>
        <v>0</v>
      </c>
      <c r="BX32" s="160">
        <f>IF(BV32&gt;0,VLOOKUP(A32,'Lista Suspensa'!$A$1:$F$92,3,),0)</f>
        <v>0</v>
      </c>
      <c r="BY32" s="160">
        <f>IF(OR(BV32&gt;0,BW32&gt;0),VLOOKUP(A32,'Lista Suspensa'!$A$1:$F$90,4,),0)</f>
        <v>0</v>
      </c>
      <c r="BZ32" s="160">
        <f>IF(OR(BV32&gt;0,BW32&gt;0),VLOOKUP(A32,'Lista Suspensa'!$A$1:$F$90,5,),0)</f>
        <v>0</v>
      </c>
      <c r="CA32" s="131">
        <f>IF(OR(BV32&gt;0,BW32&gt;0),VLOOKUP(A32,'Lista Suspensa'!$A$1:$F$90,6,),0)</f>
        <v>0</v>
      </c>
      <c r="CB32" s="171"/>
      <c r="CC32" s="167">
        <f t="shared" si="8"/>
        <v>0</v>
      </c>
      <c r="CD32" s="160">
        <f>IF(CB32&gt;0,VLOOKUP(A32,'Lista Suspensa'!$A$1:$F$92,3,),0)</f>
        <v>0</v>
      </c>
      <c r="CE32" s="160">
        <f>IF(OR(CB32&gt;0,CC32&gt;0),VLOOKUP(A32,'Lista Suspensa'!$A$1:$F$90,4,),0)</f>
        <v>0</v>
      </c>
      <c r="CF32" s="160">
        <f>IF(OR(CB32&gt;0,CC32&gt;0),VLOOKUP(A32,'Lista Suspensa'!$A$1:$F$90,5,),0)</f>
        <v>0</v>
      </c>
      <c r="CG32" s="131">
        <f>IF(OR(CB32&gt;0,CC32&gt;0),VLOOKUP(A32,'Lista Suspensa'!$A$1:$F$90,6,),0)</f>
        <v>0</v>
      </c>
      <c r="CH32" s="171"/>
      <c r="CI32" s="167">
        <f t="shared" si="9"/>
        <v>0</v>
      </c>
      <c r="CJ32" s="160">
        <f>IF(CH32&gt;0,VLOOKUP(A32,'Lista Suspensa'!$A$1:$F$92,3,),0)</f>
        <v>0</v>
      </c>
      <c r="CK32" s="160">
        <f>IF(OR(CH32&gt;0,CI32&gt;0),VLOOKUP(A32,'Lista Suspensa'!$A$1:$F$90,4,),0)</f>
        <v>0</v>
      </c>
      <c r="CL32" s="160">
        <f>IF(OR(CH32&gt;0,CI32&gt;0),VLOOKUP(A32,'Lista Suspensa'!$A$1:$F$90,5,),0)</f>
        <v>0</v>
      </c>
      <c r="CM32" s="181">
        <f>IF(OR(CH32&gt;0,CI32&gt;0),VLOOKUP(A32,'Lista Suspensa'!$A$1:$F$90,6,),0)</f>
        <v>0</v>
      </c>
      <c r="CN32" s="190"/>
      <c r="CO32" s="104">
        <f t="shared" si="13"/>
        <v>0</v>
      </c>
      <c r="CP32" s="268">
        <f>IF(CN32&gt;0,VLOOKUP(A32,'Lista Suspensa'!$A$1:$F$92,3,),0)</f>
        <v>0</v>
      </c>
      <c r="CQ32" s="187">
        <f>IF(OR(CN32&gt;0,CO32&gt;0),VLOOKUP(A32,'Lista Suspensa'!$A$1:$F$90,6,),0)</f>
        <v>0</v>
      </c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</row>
    <row r="33" spans="1:112" ht="15.75" customHeight="1" x14ac:dyDescent="0.25">
      <c r="A33" s="155"/>
      <c r="B33" s="164"/>
      <c r="C33" s="157">
        <f t="shared" si="15"/>
        <v>0</v>
      </c>
      <c r="D33" s="157">
        <f>IF(B33&gt;0,VLOOKUP(A33,'Lista Suspensa'!$A$1:$F$92,3,),0)</f>
        <v>0</v>
      </c>
      <c r="E33" s="157">
        <f>IF(OR(B33&gt;0,C33&gt;0),VLOOKUP(A33,'Lista Suspensa'!$A$1:$F$90,4,),0)</f>
        <v>0</v>
      </c>
      <c r="F33" s="157">
        <f>IF(OR(B33&gt;0,C33&gt;0),VLOOKUP(A33,'Lista Suspensa'!$A$1:$F$90,5,),0)</f>
        <v>0</v>
      </c>
      <c r="G33" s="103">
        <f>IF(OR(B33&gt;0,C33&gt;0),VLOOKUP(A33,'Lista Suspensa'!$A$1:$F$90,6,),0)</f>
        <v>0</v>
      </c>
      <c r="H33" s="161"/>
      <c r="I33" s="157">
        <f t="shared" si="10"/>
        <v>0</v>
      </c>
      <c r="J33" s="157">
        <f>IF(H33&gt;0,VLOOKUP(A33,'Lista Suspensa'!$A$1:$F$92,3,),0)</f>
        <v>0</v>
      </c>
      <c r="K33" s="157">
        <f>IF(OR(H33&gt;0,I33&gt;0),VLOOKUP(A33,'Lista Suspensa'!$A$1:$F$90,4,),0)</f>
        <v>0</v>
      </c>
      <c r="L33" s="157">
        <f>IF(OR(H33&gt;0,I33&gt;0),VLOOKUP(A33,'Lista Suspensa'!$A$1:$F$90,5,),0)</f>
        <v>0</v>
      </c>
      <c r="M33" s="103">
        <f>IF(OR(H33&gt;0,I33&gt;0),VLOOKUP(A33,'Lista Suspensa'!$A$1:$F$90,6,),0)</f>
        <v>0</v>
      </c>
      <c r="N33" s="170"/>
      <c r="O33" s="157">
        <f t="shared" si="0"/>
        <v>0</v>
      </c>
      <c r="P33" s="157">
        <f>IF(N33&gt;0,VLOOKUP(A33,'Lista Suspensa'!$A$1:$F$92,3,),0)</f>
        <v>0</v>
      </c>
      <c r="Q33" s="157">
        <f>IF(OR(N33&gt;0,O33&gt;0),VLOOKUP(A33,'Lista Suspensa'!$A$1:$F$90,4,),0)</f>
        <v>0</v>
      </c>
      <c r="R33" s="157">
        <f>IF(OR(N33&gt;0,O33&gt;0),VLOOKUP(A33,'Lista Suspensa'!$A$1:$F$90,5,),0)</f>
        <v>0</v>
      </c>
      <c r="S33" s="103">
        <f>IF(OR(N33&gt;0,O33&gt;0),VLOOKUP(A33,'Lista Suspensa'!$A$1:$F$90,6,),0)</f>
        <v>0</v>
      </c>
      <c r="T33" s="170"/>
      <c r="U33" s="157">
        <f t="shared" si="14"/>
        <v>0</v>
      </c>
      <c r="V33" s="157">
        <f>IF(T33&gt;0,VLOOKUP(A33,'Lista Suspensa'!$A$1:$F$92,3,),0)</f>
        <v>0</v>
      </c>
      <c r="W33" s="157">
        <f>IF(OR(T33&gt;0,U33&gt;0),VLOOKUP(A33,'Lista Suspensa'!$A$1:$F$90,4,),0)</f>
        <v>0</v>
      </c>
      <c r="X33" s="157">
        <f>IF(OR(T33&gt;0,U33&gt;0),VLOOKUP(A33,'Lista Suspensa'!$A$1:$F$90,5,),0)</f>
        <v>0</v>
      </c>
      <c r="Y33" s="103">
        <f>IF(OR(T33&gt;0,U33&gt;0),VLOOKUP(A33,'Lista Suspensa'!$A$1:$F$90,6,),0)</f>
        <v>0</v>
      </c>
      <c r="Z33" s="164"/>
      <c r="AA33" s="157">
        <f t="shared" si="1"/>
        <v>0</v>
      </c>
      <c r="AB33" s="157">
        <f>IF(Z33&gt;0,VLOOKUP(A33,'Lista Suspensa'!$A$1:$F$92,3,),0)</f>
        <v>0</v>
      </c>
      <c r="AC33" s="157">
        <f>IF(OR(Z33&gt;0,AA33&gt;0),VLOOKUP(A33,'Lista Suspensa'!$A$1:$F$90,4,),0)</f>
        <v>0</v>
      </c>
      <c r="AD33" s="157">
        <f>IF(OR(Z33&gt;0,AA33&gt;0),VLOOKUP(A33,'Lista Suspensa'!$A$1:$F$90,5,),0)</f>
        <v>0</v>
      </c>
      <c r="AE33" s="103">
        <f>IF(OR(Z33&gt;0,AA33&gt;0),VLOOKUP(A33,'Lista Suspensa'!$A$1:$F$90,6,),0)</f>
        <v>0</v>
      </c>
      <c r="AF33" s="164"/>
      <c r="AG33" s="157">
        <f t="shared" si="11"/>
        <v>0</v>
      </c>
      <c r="AH33" s="157">
        <f>IF(AF33&gt;0,VLOOKUP(A33,'Lista Suspensa'!$A$1:$F$92,3,),0)</f>
        <v>0</v>
      </c>
      <c r="AI33" s="157">
        <f>IF(OR(AF33&gt;0,AG33&gt;0),VLOOKUP(A33,'Lista Suspensa'!$A$1:$F$90,4,),0)</f>
        <v>0</v>
      </c>
      <c r="AJ33" s="157">
        <f>IF(OR(AF33&gt;0,AG33&gt;0),VLOOKUP(A33,'Lista Suspensa'!$A$1:$F$90,5,),0)</f>
        <v>0</v>
      </c>
      <c r="AK33" s="103">
        <f>IF(OR(AF33&gt;0,AG33&gt;0),VLOOKUP(A33,'Lista Suspensa'!$A$1:$F$90,6,),0)</f>
        <v>0</v>
      </c>
      <c r="AL33" s="170"/>
      <c r="AM33" s="157">
        <f t="shared" si="2"/>
        <v>0</v>
      </c>
      <c r="AN33" s="157">
        <f>IF(AL33&gt;0,VLOOKUP(A33,'Lista Suspensa'!$A$1:$F$92,3,),0)</f>
        <v>0</v>
      </c>
      <c r="AO33" s="157">
        <f>IF(OR(AL33&gt;0,AM33&gt;0),VLOOKUP(A33,'Lista Suspensa'!$A$1:$F$90,4,),0)</f>
        <v>0</v>
      </c>
      <c r="AP33" s="157">
        <f>IF(OR(AL33&gt;0,AM33&gt;0),VLOOKUP(A33,'Lista Suspensa'!$A$1:$F$90,5,),0)</f>
        <v>0</v>
      </c>
      <c r="AQ33" s="103">
        <f>IF(OR(AL33&gt;0,AM33&gt;0),VLOOKUP(A33,'Lista Suspensa'!$A$1:$F$90,6,),0)</f>
        <v>0</v>
      </c>
      <c r="AR33" s="170"/>
      <c r="AS33" s="157">
        <f t="shared" si="12"/>
        <v>0</v>
      </c>
      <c r="AT33" s="157">
        <f>IF(AR33&gt;0,VLOOKUP(A33,'Lista Suspensa'!$A$1:$F$92,3,),0)</f>
        <v>0</v>
      </c>
      <c r="AU33" s="157">
        <f>IF(OR(AR33&gt;0,AS33&gt;0),VLOOKUP(A33,'Lista Suspensa'!$A$1:$F$90,4,),0)</f>
        <v>0</v>
      </c>
      <c r="AV33" s="157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0"/>
      <c r="AY33" s="157">
        <f t="shared" si="3"/>
        <v>0</v>
      </c>
      <c r="AZ33" s="157">
        <f>IF(AX33&gt;0,VLOOKUP(A33,'Lista Suspensa'!$A$1:$F$92,3,),0)</f>
        <v>0</v>
      </c>
      <c r="BA33" s="157">
        <f>IF(OR(AX33&gt;0,AY33&gt;0),VLOOKUP(A33,'Lista Suspensa'!$A$1:$F$90,4,),0)</f>
        <v>0</v>
      </c>
      <c r="BB33" s="157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0"/>
      <c r="BE33" s="157">
        <f t="shared" si="4"/>
        <v>0</v>
      </c>
      <c r="BF33" s="157">
        <f>IF(BD33&gt;0,VLOOKUP(A33,'Lista Suspensa'!$A$1:$F$92,3,),0)</f>
        <v>0</v>
      </c>
      <c r="BG33" s="157">
        <f>IF(OR(BD33&gt;0,BE33&gt;0),VLOOKUP(A33,'Lista Suspensa'!$A$1:$F$90,4,),0)</f>
        <v>0</v>
      </c>
      <c r="BH33" s="157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0"/>
      <c r="BK33" s="157">
        <f t="shared" si="5"/>
        <v>0</v>
      </c>
      <c r="BL33" s="157">
        <f>IF(BJ33&gt;0,VLOOKUP(A33,'Lista Suspensa'!$A$1:$F$92,3,),0)</f>
        <v>0</v>
      </c>
      <c r="BM33" s="157">
        <f>IF(OR(BJ33&gt;0,BK33&gt;0),VLOOKUP(A33,'Lista Suspensa'!$A$1:$F$90,4,),0)</f>
        <v>0</v>
      </c>
      <c r="BN33" s="157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0"/>
      <c r="BQ33" s="157">
        <f t="shared" si="6"/>
        <v>0</v>
      </c>
      <c r="BR33" s="157">
        <f>IF(BP33&gt;0,VLOOKUP(A33,'Lista Suspensa'!$A$1:$F$92,3,),0)</f>
        <v>0</v>
      </c>
      <c r="BS33" s="157">
        <f>IF(OR(BP33&gt;0,BQ33&gt;0),VLOOKUP(A33,'Lista Suspensa'!$A$1:$F$90,4,),0)</f>
        <v>0</v>
      </c>
      <c r="BT33" s="157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0"/>
      <c r="BW33" s="157">
        <f t="shared" si="7"/>
        <v>0</v>
      </c>
      <c r="BX33" s="157">
        <f>IF(BV33&gt;0,VLOOKUP(A33,'Lista Suspensa'!$A$1:$F$92,3,),0)</f>
        <v>0</v>
      </c>
      <c r="BY33" s="157">
        <f>IF(OR(BV33&gt;0,BW33&gt;0),VLOOKUP(A33,'Lista Suspensa'!$A$1:$F$90,4,),0)</f>
        <v>0</v>
      </c>
      <c r="BZ33" s="157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0"/>
      <c r="CC33" s="157">
        <f t="shared" si="8"/>
        <v>0</v>
      </c>
      <c r="CD33" s="157">
        <f>IF(CB33&gt;0,VLOOKUP(A33,'Lista Suspensa'!$A$1:$F$92,3,),0)</f>
        <v>0</v>
      </c>
      <c r="CE33" s="157">
        <f>IF(OR(CB33&gt;0,CC33&gt;0),VLOOKUP(A33,'Lista Suspensa'!$A$1:$F$90,4,),0)</f>
        <v>0</v>
      </c>
      <c r="CF33" s="157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0"/>
      <c r="CI33" s="157">
        <f t="shared" si="9"/>
        <v>0</v>
      </c>
      <c r="CJ33" s="157">
        <f>IF(CH33&gt;0,VLOOKUP(A33,'Lista Suspensa'!$A$1:$F$92,3,),0)</f>
        <v>0</v>
      </c>
      <c r="CK33" s="157">
        <f>IF(OR(CH33&gt;0,CI33&gt;0),VLOOKUP(A33,'Lista Suspensa'!$A$1:$F$90,4,),0)</f>
        <v>0</v>
      </c>
      <c r="CL33" s="157">
        <f>IF(OR(CH33&gt;0,CI33&gt;0),VLOOKUP(A33,'Lista Suspensa'!$A$1:$F$90,5,),0)</f>
        <v>0</v>
      </c>
      <c r="CM33" s="180">
        <f>IF(OR(CH33&gt;0,CI33&gt;0),VLOOKUP(A33,'Lista Suspensa'!$A$1:$F$90,6,),0)</f>
        <v>0</v>
      </c>
      <c r="CN33" s="189"/>
      <c r="CO33" s="104">
        <f t="shared" si="13"/>
        <v>0</v>
      </c>
      <c r="CP33" s="268">
        <f>IF(CN33&gt;0,VLOOKUP(A33,'Lista Suspensa'!$A$1:$F$92,3,),0)</f>
        <v>0</v>
      </c>
      <c r="CQ33" s="185">
        <f>IF(OR(CN33&gt;0,CO33&gt;0),VLOOKUP(A33,'Lista Suspensa'!$A$1:$F$90,6,),0)</f>
        <v>0</v>
      </c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</row>
    <row r="34" spans="1:112" ht="15.75" customHeight="1" thickBot="1" x14ac:dyDescent="0.3">
      <c r="A34" s="158"/>
      <c r="B34" s="162"/>
      <c r="C34" s="160">
        <f t="shared" si="15"/>
        <v>0</v>
      </c>
      <c r="D34" s="160">
        <f>IF(B34&gt;0,VLOOKUP(A34,'Lista Suspensa'!$A$1:$F$92,3,),0)</f>
        <v>0</v>
      </c>
      <c r="E34" s="160">
        <f>IF(OR(B34&gt;0,C34&gt;0),VLOOKUP(A34,'Lista Suspensa'!$A$1:$F$90,4,),0)</f>
        <v>0</v>
      </c>
      <c r="F34" s="160">
        <f>IF(OR(B34&gt;0,C34&gt;0),VLOOKUP(A34,'Lista Suspensa'!$A$1:$F$90,5,),0)</f>
        <v>0</v>
      </c>
      <c r="G34" s="132">
        <f>IF(OR(B34&gt;0,C34&gt;0),VLOOKUP(A34,'Lista Suspensa'!$A$1:$F$90,6,),0)</f>
        <v>0</v>
      </c>
      <c r="H34" s="162"/>
      <c r="I34" s="167">
        <f t="shared" si="10"/>
        <v>0</v>
      </c>
      <c r="J34" s="160">
        <f>IF(H34&gt;0,VLOOKUP(A34,'Lista Suspensa'!$A$1:$F$92,3,),0)</f>
        <v>0</v>
      </c>
      <c r="K34" s="160">
        <f>IF(OR(H34&gt;0,I34&gt;0),VLOOKUP(A34,'Lista Suspensa'!$A$1:$F$90,4,),0)</f>
        <v>0</v>
      </c>
      <c r="L34" s="160">
        <f>IF(OR(H34&gt;0,I34&gt;0),VLOOKUP(A34,'Lista Suspensa'!$A$1:$F$90,5,),0)</f>
        <v>0</v>
      </c>
      <c r="M34" s="132">
        <f>IF(OR(H34&gt;0,I34&gt;0),VLOOKUP(A34,'Lista Suspensa'!$A$1:$F$90,6,),0)</f>
        <v>0</v>
      </c>
      <c r="N34" s="171"/>
      <c r="O34" s="167">
        <f t="shared" si="0"/>
        <v>0</v>
      </c>
      <c r="P34" s="160">
        <f>IF(N34&gt;0,VLOOKUP(A34,'Lista Suspensa'!$A$1:$F$92,3,),0)</f>
        <v>0</v>
      </c>
      <c r="Q34" s="160">
        <f>IF(OR(N34&gt;0,O34&gt;0),VLOOKUP(A34,'Lista Suspensa'!$A$1:$F$90,4,),0)</f>
        <v>0</v>
      </c>
      <c r="R34" s="160">
        <f>IF(OR(N34&gt;0,O34&gt;0),VLOOKUP(A34,'Lista Suspensa'!$A$1:$F$90,5,),0)</f>
        <v>0</v>
      </c>
      <c r="S34" s="132">
        <f>IF(OR(N34&gt;0,O34&gt;0),VLOOKUP(A34,'Lista Suspensa'!$A$1:$F$90,6,),0)</f>
        <v>0</v>
      </c>
      <c r="T34" s="171"/>
      <c r="U34" s="167">
        <f t="shared" si="14"/>
        <v>0</v>
      </c>
      <c r="V34" s="160">
        <f>IF(T34&gt;0,VLOOKUP(A34,'Lista Suspensa'!$A$1:$F$92,3,),0)</f>
        <v>0</v>
      </c>
      <c r="W34" s="160">
        <f>IF(OR(T34&gt;0,U34&gt;0),VLOOKUP(A34,'Lista Suspensa'!$A$1:$F$90,4,),0)</f>
        <v>0</v>
      </c>
      <c r="X34" s="160">
        <f>IF(OR(T34&gt;0,U34&gt;0),VLOOKUP(A34,'Lista Suspensa'!$A$1:$F$90,5,),0)</f>
        <v>0</v>
      </c>
      <c r="Y34" s="132">
        <f>IF(OR(T34&gt;0,U34&gt;0),VLOOKUP(A34,'Lista Suspensa'!$A$1:$F$90,6,),0)</f>
        <v>0</v>
      </c>
      <c r="Z34" s="162"/>
      <c r="AA34" s="167">
        <f t="shared" si="1"/>
        <v>0</v>
      </c>
      <c r="AB34" s="160">
        <f>IF(Z34&gt;0,VLOOKUP(A34,'Lista Suspensa'!$A$1:$F$92,3,),0)</f>
        <v>0</v>
      </c>
      <c r="AC34" s="160">
        <f>IF(OR(Z34&gt;0,AA34&gt;0),VLOOKUP(A34,'Lista Suspensa'!$A$1:$F$90,4,),0)</f>
        <v>0</v>
      </c>
      <c r="AD34" s="160">
        <f>IF(OR(Z34&gt;0,AA34&gt;0),VLOOKUP(A34,'Lista Suspensa'!$A$1:$F$90,5,),0)</f>
        <v>0</v>
      </c>
      <c r="AE34" s="132">
        <f>IF(OR(Z34&gt;0,AA34&gt;0),VLOOKUP(A34,'Lista Suspensa'!$A$1:$F$90,6,),0)</f>
        <v>0</v>
      </c>
      <c r="AF34" s="162"/>
      <c r="AG34" s="167">
        <f t="shared" si="11"/>
        <v>0</v>
      </c>
      <c r="AH34" s="160">
        <f>IF(AF34&gt;0,VLOOKUP(A34,'Lista Suspensa'!$A$1:$F$92,3,),0)</f>
        <v>0</v>
      </c>
      <c r="AI34" s="160">
        <f>IF(OR(AF34&gt;0,AG34&gt;0),VLOOKUP(A34,'Lista Suspensa'!$A$1:$F$90,4,),0)</f>
        <v>0</v>
      </c>
      <c r="AJ34" s="160">
        <f>IF(OR(AF34&gt;0,AG34&gt;0),VLOOKUP(A34,'Lista Suspensa'!$A$1:$F$90,5,),0)</f>
        <v>0</v>
      </c>
      <c r="AK34" s="132">
        <f>IF(OR(AF34&gt;0,AG34&gt;0),VLOOKUP(A34,'Lista Suspensa'!$A$1:$F$90,6,),0)</f>
        <v>0</v>
      </c>
      <c r="AL34" s="171"/>
      <c r="AM34" s="167">
        <f t="shared" si="2"/>
        <v>0</v>
      </c>
      <c r="AN34" s="160">
        <f>IF(AL34&gt;0,VLOOKUP(A34,'Lista Suspensa'!$A$1:$F$92,3,),0)</f>
        <v>0</v>
      </c>
      <c r="AO34" s="160">
        <f>IF(OR(AL34&gt;0,AM34&gt;0),VLOOKUP(A34,'Lista Suspensa'!$A$1:$F$90,4,),0)</f>
        <v>0</v>
      </c>
      <c r="AP34" s="160">
        <f>IF(OR(AL34&gt;0,AM34&gt;0),VLOOKUP(A34,'Lista Suspensa'!$A$1:$F$90,5,),0)</f>
        <v>0</v>
      </c>
      <c r="AQ34" s="132">
        <f>IF(OR(AL34&gt;0,AM34&gt;0),VLOOKUP(A34,'Lista Suspensa'!$A$1:$F$90,6,),0)</f>
        <v>0</v>
      </c>
      <c r="AR34" s="171"/>
      <c r="AS34" s="167">
        <f t="shared" si="12"/>
        <v>0</v>
      </c>
      <c r="AT34" s="160">
        <f>IF(AR34&gt;0,VLOOKUP(A34,'Lista Suspensa'!$A$1:$F$92,3,),0)</f>
        <v>0</v>
      </c>
      <c r="AU34" s="160">
        <f>IF(OR(AR34&gt;0,AS34&gt;0),VLOOKUP(A34,'Lista Suspensa'!$A$1:$F$90,4,),0)</f>
        <v>0</v>
      </c>
      <c r="AV34" s="160">
        <f>IF(OR(AR34&gt;0,AS34&gt;0),VLOOKUP(A34,'Lista Suspensa'!$A$1:$F$90,5,),0)</f>
        <v>0</v>
      </c>
      <c r="AW34" s="131">
        <f>IF(OR(AR34&gt;0,AS34&gt;0),VLOOKUP(A34,'Lista Suspensa'!$A$1:$F$90,6,),0)</f>
        <v>0</v>
      </c>
      <c r="AX34" s="171"/>
      <c r="AY34" s="167">
        <f t="shared" si="3"/>
        <v>0</v>
      </c>
      <c r="AZ34" s="160">
        <f>IF(AX34&gt;0,VLOOKUP(A34,'Lista Suspensa'!$A$1:$F$92,3,),0)</f>
        <v>0</v>
      </c>
      <c r="BA34" s="160">
        <f>IF(OR(AX34&gt;0,AY34&gt;0),VLOOKUP(A34,'Lista Suspensa'!$A$1:$F$90,4,),0)</f>
        <v>0</v>
      </c>
      <c r="BB34" s="160">
        <f>IF(OR(AX34&gt;0,AY34&gt;0),VLOOKUP(A34,'Lista Suspensa'!$A$1:$F$90,5,),0)</f>
        <v>0</v>
      </c>
      <c r="BC34" s="131">
        <f>IF(OR(AX34&gt;0,AY34&gt;0),VLOOKUP(A34,'Lista Suspensa'!$A$1:$F$90,6,),0)</f>
        <v>0</v>
      </c>
      <c r="BD34" s="171"/>
      <c r="BE34" s="167">
        <f t="shared" si="4"/>
        <v>0</v>
      </c>
      <c r="BF34" s="160">
        <f>IF(BD34&gt;0,VLOOKUP(A34,'Lista Suspensa'!$A$1:$F$92,3,),0)</f>
        <v>0</v>
      </c>
      <c r="BG34" s="160">
        <f>IF(OR(BD34&gt;0,BE34&gt;0),VLOOKUP(A34,'Lista Suspensa'!$A$1:$F$90,4,),0)</f>
        <v>0</v>
      </c>
      <c r="BH34" s="160">
        <f>IF(OR(BD34&gt;0,BE34&gt;0),VLOOKUP(A34,'Lista Suspensa'!$A$1:$F$90,5,),0)</f>
        <v>0</v>
      </c>
      <c r="BI34" s="131">
        <f>IF(OR(BD34&gt;0,BE34&gt;0),VLOOKUP(A34,'Lista Suspensa'!$A$1:$F$90,6,),0)</f>
        <v>0</v>
      </c>
      <c r="BJ34" s="171"/>
      <c r="BK34" s="167">
        <f t="shared" si="5"/>
        <v>0</v>
      </c>
      <c r="BL34" s="160">
        <f>IF(BJ34&gt;0,VLOOKUP(A34,'Lista Suspensa'!$A$1:$F$92,3,),0)</f>
        <v>0</v>
      </c>
      <c r="BM34" s="160">
        <f>IF(OR(BJ34&gt;0,BK34&gt;0),VLOOKUP(A34,'Lista Suspensa'!$A$1:$F$90,4,),0)</f>
        <v>0</v>
      </c>
      <c r="BN34" s="160">
        <f>IF(OR(BJ34&gt;0,BK34&gt;0),VLOOKUP(A34,'Lista Suspensa'!$A$1:$F$90,5,),0)</f>
        <v>0</v>
      </c>
      <c r="BO34" s="131">
        <f>IF(OR(BJ34&gt;0,BK34&gt;0),VLOOKUP(A34,'Lista Suspensa'!$A$1:$F$90,6,),0)</f>
        <v>0</v>
      </c>
      <c r="BP34" s="171"/>
      <c r="BQ34" s="167">
        <f t="shared" si="6"/>
        <v>0</v>
      </c>
      <c r="BR34" s="160">
        <f>IF(BP34&gt;0,VLOOKUP(A34,'Lista Suspensa'!$A$1:$F$92,3,),0)</f>
        <v>0</v>
      </c>
      <c r="BS34" s="160">
        <f>IF(OR(BP34&gt;0,BQ34&gt;0),VLOOKUP(A34,'Lista Suspensa'!$A$1:$F$90,4,),0)</f>
        <v>0</v>
      </c>
      <c r="BT34" s="160">
        <f>IF(OR(BP34&gt;0,BQ34&gt;0),VLOOKUP(A34,'Lista Suspensa'!$A$1:$F$90,5,),0)</f>
        <v>0</v>
      </c>
      <c r="BU34" s="131">
        <f>IF(OR(BP34&gt;0,BQ34&gt;0),VLOOKUP(A34,'Lista Suspensa'!$A$1:$F$90,6,),0)</f>
        <v>0</v>
      </c>
      <c r="BV34" s="171"/>
      <c r="BW34" s="167">
        <f t="shared" si="7"/>
        <v>0</v>
      </c>
      <c r="BX34" s="160">
        <f>IF(BV34&gt;0,VLOOKUP(A34,'Lista Suspensa'!$A$1:$F$92,3,),0)</f>
        <v>0</v>
      </c>
      <c r="BY34" s="160">
        <f>IF(OR(BV34&gt;0,BW34&gt;0),VLOOKUP(A34,'Lista Suspensa'!$A$1:$F$90,4,),0)</f>
        <v>0</v>
      </c>
      <c r="BZ34" s="160">
        <f>IF(OR(BV34&gt;0,BW34&gt;0),VLOOKUP(A34,'Lista Suspensa'!$A$1:$F$90,5,),0)</f>
        <v>0</v>
      </c>
      <c r="CA34" s="131">
        <f>IF(OR(BV34&gt;0,BW34&gt;0),VLOOKUP(A34,'Lista Suspensa'!$A$1:$F$90,6,),0)</f>
        <v>0</v>
      </c>
      <c r="CB34" s="171"/>
      <c r="CC34" s="167">
        <f t="shared" si="8"/>
        <v>0</v>
      </c>
      <c r="CD34" s="160">
        <f>IF(CB34&gt;0,VLOOKUP(A34,'Lista Suspensa'!$A$1:$F$92,3,),0)</f>
        <v>0</v>
      </c>
      <c r="CE34" s="160">
        <f>IF(OR(CB34&gt;0,CC34&gt;0),VLOOKUP(A34,'Lista Suspensa'!$A$1:$F$90,4,),0)</f>
        <v>0</v>
      </c>
      <c r="CF34" s="160">
        <f>IF(OR(CB34&gt;0,CC34&gt;0),VLOOKUP(A34,'Lista Suspensa'!$A$1:$F$90,5,),0)</f>
        <v>0</v>
      </c>
      <c r="CG34" s="131">
        <f>IF(OR(CB34&gt;0,CC34&gt;0),VLOOKUP(A34,'Lista Suspensa'!$A$1:$F$90,6,),0)</f>
        <v>0</v>
      </c>
      <c r="CH34" s="171"/>
      <c r="CI34" s="167">
        <f t="shared" si="9"/>
        <v>0</v>
      </c>
      <c r="CJ34" s="160">
        <f>IF(CH34&gt;0,VLOOKUP(A34,'Lista Suspensa'!$A$1:$F$92,3,),0)</f>
        <v>0</v>
      </c>
      <c r="CK34" s="160">
        <f>IF(OR(CH34&gt;0,CI34&gt;0),VLOOKUP(A34,'Lista Suspensa'!$A$1:$F$90,4,),0)</f>
        <v>0</v>
      </c>
      <c r="CL34" s="160">
        <f>IF(OR(CH34&gt;0,CI34&gt;0),VLOOKUP(A34,'Lista Suspensa'!$A$1:$F$90,5,),0)</f>
        <v>0</v>
      </c>
      <c r="CM34" s="181">
        <f>IF(OR(CH34&gt;0,CI34&gt;0),VLOOKUP(A34,'Lista Suspensa'!$A$1:$F$90,6,),0)</f>
        <v>0</v>
      </c>
      <c r="CN34" s="191"/>
      <c r="CO34" s="104">
        <f t="shared" si="13"/>
        <v>0</v>
      </c>
      <c r="CP34" s="268">
        <f>IF(CN34&gt;0,VLOOKUP(A34,'Lista Suspensa'!$A$1:$F$92,3,),0)</f>
        <v>0</v>
      </c>
      <c r="CQ34" s="192">
        <f>IF(OR(CN34&gt;0,CO34&gt;0),VLOOKUP(A34,'Lista Suspensa'!$A$1:$F$90,6,),0)</f>
        <v>0</v>
      </c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</row>
    <row r="35" spans="1:112" ht="15.75" customHeight="1" x14ac:dyDescent="0.25">
      <c r="A35" s="38"/>
      <c r="B35" s="105"/>
      <c r="C35" s="39"/>
      <c r="D35" s="39"/>
      <c r="E35" s="39"/>
      <c r="F35" s="106"/>
      <c r="G35" s="107"/>
      <c r="H35" s="40"/>
      <c r="I35" s="39"/>
      <c r="J35" s="39"/>
      <c r="K35" s="106"/>
      <c r="L35" s="106"/>
      <c r="M35" s="41"/>
      <c r="N35" s="40"/>
      <c r="O35" s="39"/>
      <c r="P35" s="106"/>
      <c r="Q35" s="106"/>
      <c r="R35" s="39"/>
      <c r="S35" s="41"/>
      <c r="T35" s="40"/>
      <c r="U35" s="106"/>
      <c r="V35" s="106"/>
      <c r="W35" s="39"/>
      <c r="X35" s="39"/>
      <c r="Y35" s="41"/>
      <c r="Z35" s="105"/>
      <c r="AA35" s="106"/>
      <c r="AB35" s="39"/>
      <c r="AC35" s="39"/>
      <c r="AD35" s="39"/>
      <c r="AE35" s="41"/>
      <c r="AF35" s="105"/>
      <c r="AG35" s="39"/>
      <c r="AH35" s="39"/>
      <c r="AI35" s="39"/>
      <c r="AJ35" s="106"/>
      <c r="AK35" s="41"/>
      <c r="AL35" s="40"/>
      <c r="AM35" s="39"/>
      <c r="AN35" s="39"/>
      <c r="AO35" s="106"/>
      <c r="AP35" s="106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69"/>
      <c r="CQ35" s="47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</row>
    <row r="36" spans="1:112" s="176" customFormat="1" ht="26.25" customHeight="1" x14ac:dyDescent="0.25">
      <c r="A36" s="87" t="s">
        <v>96</v>
      </c>
      <c r="B36" s="50"/>
      <c r="C36" s="48">
        <f>ROUND(SUM(C5:C34),2)</f>
        <v>0</v>
      </c>
      <c r="D36" s="49"/>
      <c r="E36" s="48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8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8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8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0</v>
      </c>
      <c r="P36" s="48"/>
      <c r="Q36" s="48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8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8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50"/>
      <c r="U36" s="48">
        <f>ROUND(SUM(U5:U34),2)</f>
        <v>8.66</v>
      </c>
      <c r="V36" s="48"/>
      <c r="W36" s="48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20.239999999999998</v>
      </c>
      <c r="X36" s="48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73.040000000000006</v>
      </c>
      <c r="Y36" s="8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0.13263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8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0</v>
      </c>
      <c r="AH36" s="49"/>
      <c r="AI36" s="48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48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8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50"/>
      <c r="AM36" s="48">
        <f>ROUND(SUM(AM5:AM34),2)</f>
        <v>0</v>
      </c>
      <c r="AN36" s="49"/>
      <c r="AO36" s="48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8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8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0</v>
      </c>
      <c r="AZ36" s="51"/>
      <c r="BA36" s="5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5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0</v>
      </c>
      <c r="BX36" s="51"/>
      <c r="BY36" s="5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5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4"/>
      <c r="CC36" s="52">
        <f>ROUND(SUM(CC5:CC34),2)</f>
        <v>0</v>
      </c>
      <c r="CD36" s="51"/>
      <c r="CE36" s="5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5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4"/>
      <c r="CI36" s="52">
        <f>ROUND(SUM(CI5:CI34),2)</f>
        <v>0</v>
      </c>
      <c r="CJ36" s="51"/>
      <c r="CK36" s="5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5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90">
        <f>ROUND(SUM(CN5:CN34),2)</f>
        <v>0</v>
      </c>
      <c r="CO36" s="91">
        <f>ROUND(SUM(CO5:CO34),2)</f>
        <v>0</v>
      </c>
      <c r="CP36" s="270"/>
      <c r="CQ36" s="9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</row>
    <row r="37" spans="1:112" ht="15.75" customHeight="1" thickTop="1" thickBot="1" x14ac:dyDescent="0.3">
      <c r="A37" s="55"/>
      <c r="B37" s="108"/>
      <c r="C37" s="56"/>
      <c r="D37" s="56"/>
      <c r="E37" s="56"/>
      <c r="F37" s="108"/>
      <c r="G37" s="108"/>
      <c r="H37" s="56"/>
      <c r="I37" s="56"/>
      <c r="J37" s="56"/>
      <c r="K37" s="108"/>
      <c r="L37" s="108"/>
      <c r="M37" s="56"/>
      <c r="N37" s="56"/>
      <c r="O37" s="56"/>
      <c r="P37" s="108"/>
      <c r="Q37" s="108"/>
      <c r="R37" s="56"/>
      <c r="S37" s="56"/>
      <c r="T37" s="56"/>
      <c r="U37" s="108"/>
      <c r="V37" s="108"/>
      <c r="W37" s="56"/>
      <c r="X37" s="56"/>
      <c r="Y37" s="56"/>
      <c r="Z37" s="108"/>
      <c r="AA37" s="108"/>
      <c r="AB37" s="56"/>
      <c r="AC37" s="56"/>
      <c r="AD37" s="56"/>
      <c r="AE37" s="108"/>
      <c r="AF37" s="108"/>
      <c r="AG37" s="56"/>
      <c r="AH37" s="56"/>
      <c r="AI37" s="56"/>
      <c r="AJ37" s="108"/>
      <c r="AK37" s="108"/>
      <c r="AL37" s="56"/>
      <c r="AM37" s="56"/>
      <c r="AN37" s="56"/>
      <c r="AO37" s="108"/>
      <c r="AP37" s="108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18"/>
      <c r="CQ37" s="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</row>
    <row r="38" spans="1:112" s="322" customFormat="1" ht="25.5" customHeight="1" thickBot="1" x14ac:dyDescent="0.3">
      <c r="A38" s="561" t="s">
        <v>273</v>
      </c>
      <c r="B38" s="562"/>
      <c r="C38" s="562"/>
      <c r="D38" s="562"/>
      <c r="E38" s="562"/>
      <c r="F38" s="562"/>
      <c r="G38" s="562"/>
      <c r="H38" s="562"/>
      <c r="I38" s="562"/>
      <c r="J38" s="562"/>
      <c r="K38" s="562"/>
      <c r="L38" s="562"/>
      <c r="M38" s="562"/>
      <c r="N38" s="562"/>
      <c r="O38" s="562"/>
      <c r="P38" s="562"/>
      <c r="Q38" s="562"/>
      <c r="R38" s="562"/>
      <c r="S38" s="562"/>
      <c r="T38" s="562"/>
      <c r="U38" s="562"/>
      <c r="V38" s="562"/>
      <c r="W38" s="562"/>
      <c r="X38" s="562"/>
      <c r="Y38" s="562"/>
      <c r="Z38" s="562"/>
      <c r="AA38" s="562"/>
      <c r="AB38" s="562"/>
      <c r="AC38" s="562"/>
      <c r="AD38" s="562"/>
      <c r="AE38" s="562"/>
      <c r="AF38" s="562"/>
      <c r="AG38" s="562"/>
      <c r="AH38" s="562"/>
      <c r="AI38" s="562"/>
      <c r="AJ38" s="562"/>
      <c r="AK38" s="562"/>
      <c r="AL38" s="562"/>
      <c r="AM38" s="562"/>
      <c r="AN38" s="562"/>
      <c r="AO38" s="562"/>
      <c r="AP38" s="562"/>
      <c r="AQ38" s="562"/>
      <c r="AR38" s="562"/>
      <c r="AS38" s="562"/>
      <c r="AT38" s="562"/>
      <c r="AU38" s="562"/>
      <c r="AV38" s="562"/>
      <c r="AW38" s="562"/>
      <c r="AX38" s="562"/>
      <c r="AY38" s="562"/>
      <c r="AZ38" s="562"/>
      <c r="BA38" s="562"/>
      <c r="BB38" s="562"/>
      <c r="BC38" s="562"/>
      <c r="BD38" s="562"/>
      <c r="BE38" s="562"/>
      <c r="BF38" s="562"/>
      <c r="BG38" s="562"/>
      <c r="BH38" s="562"/>
      <c r="BI38" s="562"/>
      <c r="BJ38" s="562"/>
      <c r="BK38" s="562"/>
      <c r="BL38" s="562"/>
      <c r="BM38" s="562"/>
      <c r="BN38" s="562"/>
      <c r="BO38" s="562"/>
      <c r="BP38" s="562"/>
      <c r="BQ38" s="562"/>
      <c r="BR38" s="562"/>
      <c r="BS38" s="562"/>
      <c r="BT38" s="562"/>
      <c r="BU38" s="562"/>
      <c r="BV38" s="562"/>
      <c r="BW38" s="562"/>
      <c r="BX38" s="562"/>
      <c r="BY38" s="562"/>
      <c r="BZ38" s="562"/>
      <c r="CA38" s="562"/>
      <c r="CB38" s="562"/>
      <c r="CC38" s="562"/>
      <c r="CD38" s="562"/>
      <c r="CE38" s="562"/>
      <c r="CF38" s="562"/>
      <c r="CG38" s="562"/>
      <c r="CH38" s="562"/>
      <c r="CI38" s="562"/>
      <c r="CJ38" s="562"/>
      <c r="CK38" s="562"/>
      <c r="CL38" s="562"/>
      <c r="CM38" s="562"/>
      <c r="CN38" s="562"/>
      <c r="CO38" s="562"/>
      <c r="CP38" s="562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</row>
    <row r="39" spans="1:112" s="471" customFormat="1" ht="15.75" customHeight="1" thickBot="1" x14ac:dyDescent="0.3">
      <c r="A39" s="563" t="s">
        <v>414</v>
      </c>
      <c r="B39" s="564"/>
      <c r="C39" s="564"/>
      <c r="D39" s="564"/>
      <c r="E39" s="564"/>
      <c r="F39" s="564"/>
      <c r="G39" s="564"/>
      <c r="H39" s="564"/>
      <c r="I39" s="564"/>
      <c r="J39" s="564"/>
      <c r="K39" s="564"/>
      <c r="L39" s="564"/>
      <c r="M39" s="564"/>
      <c r="N39" s="564"/>
      <c r="O39" s="564"/>
      <c r="P39" s="564"/>
      <c r="Q39" s="564"/>
      <c r="R39" s="564"/>
      <c r="S39" s="564"/>
      <c r="T39" s="564"/>
      <c r="U39" s="564"/>
      <c r="V39" s="564"/>
      <c r="W39" s="564"/>
      <c r="X39" s="564"/>
      <c r="Y39" s="564"/>
      <c r="Z39" s="564"/>
      <c r="AA39" s="564"/>
      <c r="AB39" s="564"/>
      <c r="AC39" s="564"/>
      <c r="AD39" s="564"/>
      <c r="AE39" s="564"/>
      <c r="AF39" s="564"/>
      <c r="AG39" s="564"/>
      <c r="AH39" s="564"/>
      <c r="AI39" s="564"/>
      <c r="AJ39" s="564"/>
      <c r="AK39" s="564"/>
      <c r="AL39" s="564"/>
      <c r="AM39" s="564"/>
      <c r="AN39" s="564"/>
      <c r="AO39" s="564"/>
      <c r="AP39" s="564"/>
      <c r="AQ39" s="564"/>
      <c r="AR39" s="564"/>
      <c r="AS39" s="564"/>
      <c r="AT39" s="564"/>
      <c r="AU39" s="564"/>
      <c r="AV39" s="564"/>
      <c r="AW39" s="564"/>
      <c r="AX39" s="564"/>
      <c r="AY39" s="564"/>
      <c r="AZ39" s="564"/>
      <c r="BA39" s="564"/>
      <c r="BB39" s="564"/>
      <c r="BC39" s="564"/>
      <c r="BD39" s="564"/>
      <c r="BE39" s="564"/>
      <c r="BF39" s="564"/>
      <c r="BG39" s="564"/>
      <c r="BH39" s="564"/>
      <c r="BI39" s="564"/>
      <c r="BJ39" s="564"/>
      <c r="BK39" s="564"/>
      <c r="BL39" s="564"/>
      <c r="BM39" s="564"/>
      <c r="BN39" s="564"/>
      <c r="BO39" s="564"/>
      <c r="BP39" s="564"/>
      <c r="BQ39" s="564"/>
      <c r="BR39" s="564"/>
      <c r="BS39" s="564"/>
      <c r="BT39" s="564"/>
      <c r="BU39" s="564"/>
      <c r="BV39" s="564"/>
      <c r="BW39" s="564"/>
      <c r="BX39" s="564"/>
      <c r="BY39" s="564"/>
      <c r="BZ39" s="564"/>
      <c r="CA39" s="564"/>
      <c r="CB39" s="564"/>
      <c r="CC39" s="564"/>
      <c r="CD39" s="564"/>
      <c r="CE39" s="564"/>
      <c r="CF39" s="564"/>
      <c r="CG39" s="564"/>
      <c r="CH39" s="564"/>
      <c r="CI39" s="564"/>
      <c r="CJ39" s="564"/>
      <c r="CK39" s="564"/>
      <c r="CL39" s="564"/>
      <c r="CM39" s="564"/>
      <c r="CN39" s="564"/>
      <c r="CO39" s="564"/>
      <c r="CP39" s="564"/>
    </row>
    <row r="40" spans="1:112" s="471" customFormat="1" ht="15.75" customHeight="1" thickBot="1" x14ac:dyDescent="0.3">
      <c r="A40" s="565"/>
      <c r="B40" s="566"/>
      <c r="C40" s="566"/>
      <c r="D40" s="566"/>
      <c r="E40" s="566"/>
      <c r="F40" s="566"/>
      <c r="G40" s="566"/>
      <c r="H40" s="566"/>
      <c r="I40" s="566"/>
      <c r="J40" s="566"/>
      <c r="K40" s="566"/>
      <c r="L40" s="566"/>
      <c r="M40" s="566"/>
      <c r="N40" s="566"/>
      <c r="O40" s="566"/>
      <c r="P40" s="566"/>
      <c r="Q40" s="566"/>
      <c r="R40" s="566"/>
      <c r="S40" s="566"/>
      <c r="T40" s="566"/>
      <c r="U40" s="566"/>
      <c r="V40" s="566"/>
      <c r="W40" s="566"/>
      <c r="X40" s="566"/>
      <c r="Y40" s="566"/>
      <c r="Z40" s="566"/>
      <c r="AA40" s="566"/>
      <c r="AB40" s="566"/>
      <c r="AC40" s="566"/>
      <c r="AD40" s="566"/>
      <c r="AE40" s="566"/>
      <c r="AF40" s="566"/>
      <c r="AG40" s="566"/>
      <c r="AH40" s="566"/>
      <c r="AI40" s="566"/>
      <c r="AJ40" s="566"/>
      <c r="AK40" s="566"/>
      <c r="AL40" s="566"/>
      <c r="AM40" s="566"/>
      <c r="AN40" s="566"/>
      <c r="AO40" s="566"/>
      <c r="AP40" s="566"/>
      <c r="AQ40" s="566"/>
      <c r="AR40" s="566"/>
      <c r="AS40" s="566"/>
      <c r="AT40" s="566"/>
      <c r="AU40" s="566"/>
      <c r="AV40" s="566"/>
      <c r="AW40" s="566"/>
      <c r="AX40" s="566"/>
      <c r="AY40" s="566"/>
      <c r="AZ40" s="566"/>
      <c r="BA40" s="566"/>
      <c r="BB40" s="566"/>
      <c r="BC40" s="566"/>
      <c r="BD40" s="566"/>
      <c r="BE40" s="566"/>
      <c r="BF40" s="566"/>
      <c r="BG40" s="566"/>
      <c r="BH40" s="566"/>
      <c r="BI40" s="566"/>
      <c r="BJ40" s="566"/>
      <c r="BK40" s="566"/>
      <c r="BL40" s="566"/>
      <c r="BM40" s="566"/>
      <c r="BN40" s="566"/>
      <c r="BO40" s="566"/>
      <c r="BP40" s="566"/>
      <c r="BQ40" s="566"/>
      <c r="BR40" s="566"/>
      <c r="BS40" s="566"/>
      <c r="BT40" s="566"/>
      <c r="BU40" s="566"/>
      <c r="BV40" s="566"/>
      <c r="BW40" s="566"/>
      <c r="BX40" s="566"/>
      <c r="BY40" s="566"/>
      <c r="BZ40" s="566"/>
      <c r="CA40" s="566"/>
      <c r="CB40" s="566"/>
      <c r="CC40" s="566"/>
      <c r="CD40" s="566"/>
      <c r="CE40" s="566"/>
      <c r="CF40" s="566"/>
      <c r="CG40" s="566"/>
      <c r="CH40" s="566"/>
      <c r="CI40" s="566"/>
      <c r="CJ40" s="566"/>
      <c r="CK40" s="566"/>
      <c r="CL40" s="566"/>
      <c r="CM40" s="566"/>
      <c r="CN40" s="566"/>
      <c r="CO40" s="566"/>
      <c r="CP40" s="566"/>
    </row>
    <row r="41" spans="1:112" s="471" customFormat="1" ht="15.75" customHeight="1" thickBot="1" x14ac:dyDescent="0.3">
      <c r="A41" s="563"/>
      <c r="B41" s="564"/>
      <c r="C41" s="564"/>
      <c r="D41" s="564"/>
      <c r="E41" s="564"/>
      <c r="F41" s="564"/>
      <c r="G41" s="564"/>
      <c r="H41" s="564"/>
      <c r="I41" s="564"/>
      <c r="J41" s="564"/>
      <c r="K41" s="564"/>
      <c r="L41" s="564"/>
      <c r="M41" s="564"/>
      <c r="N41" s="564"/>
      <c r="O41" s="564"/>
      <c r="P41" s="564"/>
      <c r="Q41" s="564"/>
      <c r="R41" s="564"/>
      <c r="S41" s="564"/>
      <c r="T41" s="564"/>
      <c r="U41" s="564"/>
      <c r="V41" s="564"/>
      <c r="W41" s="564"/>
      <c r="X41" s="564"/>
      <c r="Y41" s="564"/>
      <c r="Z41" s="564"/>
      <c r="AA41" s="564"/>
      <c r="AB41" s="564"/>
      <c r="AC41" s="564"/>
      <c r="AD41" s="564"/>
      <c r="AE41" s="564"/>
      <c r="AF41" s="564"/>
      <c r="AG41" s="564"/>
      <c r="AH41" s="564"/>
      <c r="AI41" s="564"/>
      <c r="AJ41" s="564"/>
      <c r="AK41" s="564"/>
      <c r="AL41" s="564"/>
      <c r="AM41" s="564"/>
      <c r="AN41" s="564"/>
      <c r="AO41" s="564"/>
      <c r="AP41" s="564"/>
      <c r="AQ41" s="564"/>
      <c r="AR41" s="564"/>
      <c r="AS41" s="564"/>
      <c r="AT41" s="564"/>
      <c r="AU41" s="564"/>
      <c r="AV41" s="564"/>
      <c r="AW41" s="564"/>
      <c r="AX41" s="564"/>
      <c r="AY41" s="564"/>
      <c r="AZ41" s="564"/>
      <c r="BA41" s="564"/>
      <c r="BB41" s="564"/>
      <c r="BC41" s="564"/>
      <c r="BD41" s="564"/>
      <c r="BE41" s="564"/>
      <c r="BF41" s="564"/>
      <c r="BG41" s="564"/>
      <c r="BH41" s="564"/>
      <c r="BI41" s="564"/>
      <c r="BJ41" s="564"/>
      <c r="BK41" s="564"/>
      <c r="BL41" s="564"/>
      <c r="BM41" s="564"/>
      <c r="BN41" s="564"/>
      <c r="BO41" s="564"/>
      <c r="BP41" s="564"/>
      <c r="BQ41" s="564"/>
      <c r="BR41" s="564"/>
      <c r="BS41" s="564"/>
      <c r="BT41" s="564"/>
      <c r="BU41" s="564"/>
      <c r="BV41" s="564"/>
      <c r="BW41" s="564"/>
      <c r="BX41" s="564"/>
      <c r="BY41" s="564"/>
      <c r="BZ41" s="564"/>
      <c r="CA41" s="564"/>
      <c r="CB41" s="564"/>
      <c r="CC41" s="564"/>
      <c r="CD41" s="564"/>
      <c r="CE41" s="564"/>
      <c r="CF41" s="564"/>
      <c r="CG41" s="564"/>
      <c r="CH41" s="564"/>
      <c r="CI41" s="564"/>
      <c r="CJ41" s="564"/>
      <c r="CK41" s="564"/>
      <c r="CL41" s="564"/>
      <c r="CM41" s="564"/>
      <c r="CN41" s="564"/>
      <c r="CO41" s="564"/>
      <c r="CP41" s="564"/>
    </row>
    <row r="42" spans="1:112" s="471" customFormat="1" ht="15.75" customHeight="1" thickBot="1" x14ac:dyDescent="0.3">
      <c r="A42" s="565"/>
      <c r="B42" s="566"/>
      <c r="C42" s="566"/>
      <c r="D42" s="566"/>
      <c r="E42" s="566"/>
      <c r="F42" s="566"/>
      <c r="G42" s="566"/>
      <c r="H42" s="566"/>
      <c r="I42" s="566"/>
      <c r="J42" s="566"/>
      <c r="K42" s="566"/>
      <c r="L42" s="566"/>
      <c r="M42" s="566"/>
      <c r="N42" s="566"/>
      <c r="O42" s="566"/>
      <c r="P42" s="566"/>
      <c r="Q42" s="566"/>
      <c r="R42" s="566"/>
      <c r="S42" s="566"/>
      <c r="T42" s="566"/>
      <c r="U42" s="566"/>
      <c r="V42" s="566"/>
      <c r="W42" s="566"/>
      <c r="X42" s="566"/>
      <c r="Y42" s="566"/>
      <c r="Z42" s="566"/>
      <c r="AA42" s="566"/>
      <c r="AB42" s="566"/>
      <c r="AC42" s="566"/>
      <c r="AD42" s="566"/>
      <c r="AE42" s="566"/>
      <c r="AF42" s="566"/>
      <c r="AG42" s="566"/>
      <c r="AH42" s="566"/>
      <c r="AI42" s="566"/>
      <c r="AJ42" s="566"/>
      <c r="AK42" s="566"/>
      <c r="AL42" s="566"/>
      <c r="AM42" s="566"/>
      <c r="AN42" s="566"/>
      <c r="AO42" s="566"/>
      <c r="AP42" s="566"/>
      <c r="AQ42" s="566"/>
      <c r="AR42" s="566"/>
      <c r="AS42" s="566"/>
      <c r="AT42" s="566"/>
      <c r="AU42" s="566"/>
      <c r="AV42" s="566"/>
      <c r="AW42" s="566"/>
      <c r="AX42" s="566"/>
      <c r="AY42" s="566"/>
      <c r="AZ42" s="566"/>
      <c r="BA42" s="566"/>
      <c r="BB42" s="566"/>
      <c r="BC42" s="566"/>
      <c r="BD42" s="566"/>
      <c r="BE42" s="566"/>
      <c r="BF42" s="566"/>
      <c r="BG42" s="566"/>
      <c r="BH42" s="566"/>
      <c r="BI42" s="566"/>
      <c r="BJ42" s="566"/>
      <c r="BK42" s="566"/>
      <c r="BL42" s="566"/>
      <c r="BM42" s="566"/>
      <c r="BN42" s="566"/>
      <c r="BO42" s="566"/>
      <c r="BP42" s="566"/>
      <c r="BQ42" s="566"/>
      <c r="BR42" s="566"/>
      <c r="BS42" s="566"/>
      <c r="BT42" s="566"/>
      <c r="BU42" s="566"/>
      <c r="BV42" s="566"/>
      <c r="BW42" s="566"/>
      <c r="BX42" s="566"/>
      <c r="BY42" s="566"/>
      <c r="BZ42" s="566"/>
      <c r="CA42" s="566"/>
      <c r="CB42" s="566"/>
      <c r="CC42" s="566"/>
      <c r="CD42" s="566"/>
      <c r="CE42" s="566"/>
      <c r="CF42" s="566"/>
      <c r="CG42" s="566"/>
      <c r="CH42" s="566"/>
      <c r="CI42" s="566"/>
      <c r="CJ42" s="566"/>
      <c r="CK42" s="566"/>
      <c r="CL42" s="566"/>
      <c r="CM42" s="566"/>
      <c r="CN42" s="566"/>
      <c r="CO42" s="566"/>
      <c r="CP42" s="566"/>
    </row>
    <row r="43" spans="1:112" s="471" customFormat="1" ht="15.75" customHeight="1" thickBot="1" x14ac:dyDescent="0.3">
      <c r="A43" s="563"/>
      <c r="B43" s="564"/>
      <c r="C43" s="564"/>
      <c r="D43" s="564"/>
      <c r="E43" s="564"/>
      <c r="F43" s="564"/>
      <c r="G43" s="564"/>
      <c r="H43" s="564"/>
      <c r="I43" s="564"/>
      <c r="J43" s="564"/>
      <c r="K43" s="564"/>
      <c r="L43" s="564"/>
      <c r="M43" s="564"/>
      <c r="N43" s="564"/>
      <c r="O43" s="564"/>
      <c r="P43" s="564"/>
      <c r="Q43" s="564"/>
      <c r="R43" s="564"/>
      <c r="S43" s="564"/>
      <c r="T43" s="564"/>
      <c r="U43" s="564"/>
      <c r="V43" s="564"/>
      <c r="W43" s="564"/>
      <c r="X43" s="564"/>
      <c r="Y43" s="564"/>
      <c r="Z43" s="564"/>
      <c r="AA43" s="564"/>
      <c r="AB43" s="564"/>
      <c r="AC43" s="564"/>
      <c r="AD43" s="564"/>
      <c r="AE43" s="564"/>
      <c r="AF43" s="564"/>
      <c r="AG43" s="564"/>
      <c r="AH43" s="564"/>
      <c r="AI43" s="564"/>
      <c r="AJ43" s="564"/>
      <c r="AK43" s="564"/>
      <c r="AL43" s="564"/>
      <c r="AM43" s="564"/>
      <c r="AN43" s="564"/>
      <c r="AO43" s="564"/>
      <c r="AP43" s="564"/>
      <c r="AQ43" s="564"/>
      <c r="AR43" s="564"/>
      <c r="AS43" s="564"/>
      <c r="AT43" s="564"/>
      <c r="AU43" s="564"/>
      <c r="AV43" s="564"/>
      <c r="AW43" s="564"/>
      <c r="AX43" s="564"/>
      <c r="AY43" s="564"/>
      <c r="AZ43" s="564"/>
      <c r="BA43" s="564"/>
      <c r="BB43" s="564"/>
      <c r="BC43" s="564"/>
      <c r="BD43" s="564"/>
      <c r="BE43" s="564"/>
      <c r="BF43" s="564"/>
      <c r="BG43" s="564"/>
      <c r="BH43" s="564"/>
      <c r="BI43" s="564"/>
      <c r="BJ43" s="564"/>
      <c r="BK43" s="564"/>
      <c r="BL43" s="564"/>
      <c r="BM43" s="564"/>
      <c r="BN43" s="564"/>
      <c r="BO43" s="564"/>
      <c r="BP43" s="564"/>
      <c r="BQ43" s="564"/>
      <c r="BR43" s="564"/>
      <c r="BS43" s="564"/>
      <c r="BT43" s="564"/>
      <c r="BU43" s="564"/>
      <c r="BV43" s="564"/>
      <c r="BW43" s="564"/>
      <c r="BX43" s="564"/>
      <c r="BY43" s="564"/>
      <c r="BZ43" s="564"/>
      <c r="CA43" s="564"/>
      <c r="CB43" s="564"/>
      <c r="CC43" s="564"/>
      <c r="CD43" s="564"/>
      <c r="CE43" s="564"/>
      <c r="CF43" s="564"/>
      <c r="CG43" s="564"/>
      <c r="CH43" s="564"/>
      <c r="CI43" s="564"/>
      <c r="CJ43" s="564"/>
      <c r="CK43" s="564"/>
      <c r="CL43" s="564"/>
      <c r="CM43" s="564"/>
      <c r="CN43" s="564"/>
      <c r="CO43" s="564"/>
      <c r="CP43" s="564"/>
    </row>
    <row r="44" spans="1:112" s="471" customFormat="1" ht="15.75" customHeight="1" thickBot="1" x14ac:dyDescent="0.3">
      <c r="A44" s="565"/>
      <c r="B44" s="566"/>
      <c r="C44" s="566"/>
      <c r="D44" s="566"/>
      <c r="E44" s="566"/>
      <c r="F44" s="566"/>
      <c r="G44" s="566"/>
      <c r="H44" s="566"/>
      <c r="I44" s="566"/>
      <c r="J44" s="566"/>
      <c r="K44" s="566"/>
      <c r="L44" s="566"/>
      <c r="M44" s="566"/>
      <c r="N44" s="566"/>
      <c r="O44" s="566"/>
      <c r="P44" s="566"/>
      <c r="Q44" s="566"/>
      <c r="R44" s="566"/>
      <c r="S44" s="566"/>
      <c r="T44" s="566"/>
      <c r="U44" s="566"/>
      <c r="V44" s="566"/>
      <c r="W44" s="566"/>
      <c r="X44" s="566"/>
      <c r="Y44" s="566"/>
      <c r="Z44" s="566"/>
      <c r="AA44" s="566"/>
      <c r="AB44" s="566"/>
      <c r="AC44" s="566"/>
      <c r="AD44" s="566"/>
      <c r="AE44" s="566"/>
      <c r="AF44" s="566"/>
      <c r="AG44" s="566"/>
      <c r="AH44" s="566"/>
      <c r="AI44" s="566"/>
      <c r="AJ44" s="566"/>
      <c r="AK44" s="566"/>
      <c r="AL44" s="566"/>
      <c r="AM44" s="566"/>
      <c r="AN44" s="566"/>
      <c r="AO44" s="566"/>
      <c r="AP44" s="566"/>
      <c r="AQ44" s="566"/>
      <c r="AR44" s="566"/>
      <c r="AS44" s="566"/>
      <c r="AT44" s="566"/>
      <c r="AU44" s="566"/>
      <c r="AV44" s="566"/>
      <c r="AW44" s="566"/>
      <c r="AX44" s="566"/>
      <c r="AY44" s="566"/>
      <c r="AZ44" s="566"/>
      <c r="BA44" s="566"/>
      <c r="BB44" s="566"/>
      <c r="BC44" s="566"/>
      <c r="BD44" s="566"/>
      <c r="BE44" s="566"/>
      <c r="BF44" s="566"/>
      <c r="BG44" s="566"/>
      <c r="BH44" s="566"/>
      <c r="BI44" s="566"/>
      <c r="BJ44" s="566"/>
      <c r="BK44" s="566"/>
      <c r="BL44" s="566"/>
      <c r="BM44" s="566"/>
      <c r="BN44" s="566"/>
      <c r="BO44" s="566"/>
      <c r="BP44" s="566"/>
      <c r="BQ44" s="566"/>
      <c r="BR44" s="566"/>
      <c r="BS44" s="566"/>
      <c r="BT44" s="566"/>
      <c r="BU44" s="566"/>
      <c r="BV44" s="566"/>
      <c r="BW44" s="566"/>
      <c r="BX44" s="566"/>
      <c r="BY44" s="566"/>
      <c r="BZ44" s="566"/>
      <c r="CA44" s="566"/>
      <c r="CB44" s="566"/>
      <c r="CC44" s="566"/>
      <c r="CD44" s="566"/>
      <c r="CE44" s="566"/>
      <c r="CF44" s="566"/>
      <c r="CG44" s="566"/>
      <c r="CH44" s="566"/>
      <c r="CI44" s="566"/>
      <c r="CJ44" s="566"/>
      <c r="CK44" s="566"/>
      <c r="CL44" s="566"/>
      <c r="CM44" s="566"/>
      <c r="CN44" s="566"/>
      <c r="CO44" s="566"/>
      <c r="CP44" s="566"/>
    </row>
    <row r="45" spans="1:112" s="471" customFormat="1" ht="15.75" customHeight="1" thickBot="1" x14ac:dyDescent="0.3">
      <c r="A45" s="563"/>
      <c r="B45" s="564"/>
      <c r="C45" s="564"/>
      <c r="D45" s="564"/>
      <c r="E45" s="564"/>
      <c r="F45" s="564"/>
      <c r="G45" s="564"/>
      <c r="H45" s="564"/>
      <c r="I45" s="564"/>
      <c r="J45" s="564"/>
      <c r="K45" s="564"/>
      <c r="L45" s="564"/>
      <c r="M45" s="564"/>
      <c r="N45" s="564"/>
      <c r="O45" s="564"/>
      <c r="P45" s="564"/>
      <c r="Q45" s="564"/>
      <c r="R45" s="564"/>
      <c r="S45" s="564"/>
      <c r="T45" s="564"/>
      <c r="U45" s="564"/>
      <c r="V45" s="564"/>
      <c r="W45" s="564"/>
      <c r="X45" s="564"/>
      <c r="Y45" s="564"/>
      <c r="Z45" s="564"/>
      <c r="AA45" s="564"/>
      <c r="AB45" s="564"/>
      <c r="AC45" s="564"/>
      <c r="AD45" s="564"/>
      <c r="AE45" s="564"/>
      <c r="AF45" s="564"/>
      <c r="AG45" s="564"/>
      <c r="AH45" s="564"/>
      <c r="AI45" s="564"/>
      <c r="AJ45" s="564"/>
      <c r="AK45" s="564"/>
      <c r="AL45" s="564"/>
      <c r="AM45" s="564"/>
      <c r="AN45" s="564"/>
      <c r="AO45" s="564"/>
      <c r="AP45" s="564"/>
      <c r="AQ45" s="564"/>
      <c r="AR45" s="564"/>
      <c r="AS45" s="564"/>
      <c r="AT45" s="564"/>
      <c r="AU45" s="564"/>
      <c r="AV45" s="564"/>
      <c r="AW45" s="564"/>
      <c r="AX45" s="564"/>
      <c r="AY45" s="564"/>
      <c r="AZ45" s="564"/>
      <c r="BA45" s="564"/>
      <c r="BB45" s="564"/>
      <c r="BC45" s="564"/>
      <c r="BD45" s="564"/>
      <c r="BE45" s="564"/>
      <c r="BF45" s="564"/>
      <c r="BG45" s="564"/>
      <c r="BH45" s="564"/>
      <c r="BI45" s="564"/>
      <c r="BJ45" s="564"/>
      <c r="BK45" s="564"/>
      <c r="BL45" s="564"/>
      <c r="BM45" s="564"/>
      <c r="BN45" s="564"/>
      <c r="BO45" s="564"/>
      <c r="BP45" s="564"/>
      <c r="BQ45" s="564"/>
      <c r="BR45" s="564"/>
      <c r="BS45" s="564"/>
      <c r="BT45" s="564"/>
      <c r="BU45" s="564"/>
      <c r="BV45" s="564"/>
      <c r="BW45" s="564"/>
      <c r="BX45" s="564"/>
      <c r="BY45" s="564"/>
      <c r="BZ45" s="564"/>
      <c r="CA45" s="564"/>
      <c r="CB45" s="564"/>
      <c r="CC45" s="564"/>
      <c r="CD45" s="564"/>
      <c r="CE45" s="564"/>
      <c r="CF45" s="564"/>
      <c r="CG45" s="564"/>
      <c r="CH45" s="564"/>
      <c r="CI45" s="564"/>
      <c r="CJ45" s="564"/>
      <c r="CK45" s="564"/>
      <c r="CL45" s="564"/>
      <c r="CM45" s="564"/>
      <c r="CN45" s="564"/>
      <c r="CO45" s="564"/>
      <c r="CP45" s="564"/>
    </row>
    <row r="46" spans="1:112" s="471" customFormat="1" ht="15.75" customHeight="1" thickBot="1" x14ac:dyDescent="0.3">
      <c r="A46" s="565"/>
      <c r="B46" s="566"/>
      <c r="C46" s="566"/>
      <c r="D46" s="566"/>
      <c r="E46" s="566"/>
      <c r="F46" s="566"/>
      <c r="G46" s="566"/>
      <c r="H46" s="566"/>
      <c r="I46" s="566"/>
      <c r="J46" s="566"/>
      <c r="K46" s="566"/>
      <c r="L46" s="566"/>
      <c r="M46" s="566"/>
      <c r="N46" s="566"/>
      <c r="O46" s="566"/>
      <c r="P46" s="566"/>
      <c r="Q46" s="566"/>
      <c r="R46" s="566"/>
      <c r="S46" s="566"/>
      <c r="T46" s="566"/>
      <c r="U46" s="566"/>
      <c r="V46" s="566"/>
      <c r="W46" s="566"/>
      <c r="X46" s="566"/>
      <c r="Y46" s="566"/>
      <c r="Z46" s="566"/>
      <c r="AA46" s="566"/>
      <c r="AB46" s="566"/>
      <c r="AC46" s="566"/>
      <c r="AD46" s="566"/>
      <c r="AE46" s="566"/>
      <c r="AF46" s="566"/>
      <c r="AG46" s="566"/>
      <c r="AH46" s="566"/>
      <c r="AI46" s="566"/>
      <c r="AJ46" s="566"/>
      <c r="AK46" s="566"/>
      <c r="AL46" s="566"/>
      <c r="AM46" s="566"/>
      <c r="AN46" s="566"/>
      <c r="AO46" s="566"/>
      <c r="AP46" s="566"/>
      <c r="AQ46" s="566"/>
      <c r="AR46" s="566"/>
      <c r="AS46" s="566"/>
      <c r="AT46" s="566"/>
      <c r="AU46" s="566"/>
      <c r="AV46" s="566"/>
      <c r="AW46" s="566"/>
      <c r="AX46" s="566"/>
      <c r="AY46" s="566"/>
      <c r="AZ46" s="566"/>
      <c r="BA46" s="566"/>
      <c r="BB46" s="566"/>
      <c r="BC46" s="566"/>
      <c r="BD46" s="566"/>
      <c r="BE46" s="566"/>
      <c r="BF46" s="566"/>
      <c r="BG46" s="566"/>
      <c r="BH46" s="566"/>
      <c r="BI46" s="566"/>
      <c r="BJ46" s="566"/>
      <c r="BK46" s="566"/>
      <c r="BL46" s="566"/>
      <c r="BM46" s="566"/>
      <c r="BN46" s="566"/>
      <c r="BO46" s="566"/>
      <c r="BP46" s="566"/>
      <c r="BQ46" s="566"/>
      <c r="BR46" s="566"/>
      <c r="BS46" s="566"/>
      <c r="BT46" s="566"/>
      <c r="BU46" s="566"/>
      <c r="BV46" s="566"/>
      <c r="BW46" s="566"/>
      <c r="BX46" s="566"/>
      <c r="BY46" s="566"/>
      <c r="BZ46" s="566"/>
      <c r="CA46" s="566"/>
      <c r="CB46" s="566"/>
      <c r="CC46" s="566"/>
      <c r="CD46" s="566"/>
      <c r="CE46" s="566"/>
      <c r="CF46" s="566"/>
      <c r="CG46" s="566"/>
      <c r="CH46" s="566"/>
      <c r="CI46" s="566"/>
      <c r="CJ46" s="566"/>
      <c r="CK46" s="566"/>
      <c r="CL46" s="566"/>
      <c r="CM46" s="566"/>
      <c r="CN46" s="566"/>
      <c r="CO46" s="566"/>
      <c r="CP46" s="566"/>
    </row>
    <row r="47" spans="1:112" s="471" customFormat="1" ht="15.75" customHeight="1" thickBot="1" x14ac:dyDescent="0.3">
      <c r="A47" s="563"/>
      <c r="B47" s="564"/>
      <c r="C47" s="564"/>
      <c r="D47" s="564"/>
      <c r="E47" s="564"/>
      <c r="F47" s="564"/>
      <c r="G47" s="564"/>
      <c r="H47" s="564"/>
      <c r="I47" s="564"/>
      <c r="J47" s="564"/>
      <c r="K47" s="564"/>
      <c r="L47" s="564"/>
      <c r="M47" s="564"/>
      <c r="N47" s="564"/>
      <c r="O47" s="564"/>
      <c r="P47" s="564"/>
      <c r="Q47" s="564"/>
      <c r="R47" s="564"/>
      <c r="S47" s="564"/>
      <c r="T47" s="564"/>
      <c r="U47" s="564"/>
      <c r="V47" s="564"/>
      <c r="W47" s="564"/>
      <c r="X47" s="564"/>
      <c r="Y47" s="564"/>
      <c r="Z47" s="564"/>
      <c r="AA47" s="564"/>
      <c r="AB47" s="564"/>
      <c r="AC47" s="564"/>
      <c r="AD47" s="564"/>
      <c r="AE47" s="564"/>
      <c r="AF47" s="564"/>
      <c r="AG47" s="564"/>
      <c r="AH47" s="564"/>
      <c r="AI47" s="564"/>
      <c r="AJ47" s="564"/>
      <c r="AK47" s="564"/>
      <c r="AL47" s="564"/>
      <c r="AM47" s="564"/>
      <c r="AN47" s="564"/>
      <c r="AO47" s="564"/>
      <c r="AP47" s="564"/>
      <c r="AQ47" s="564"/>
      <c r="AR47" s="564"/>
      <c r="AS47" s="564"/>
      <c r="AT47" s="564"/>
      <c r="AU47" s="564"/>
      <c r="AV47" s="564"/>
      <c r="AW47" s="564"/>
      <c r="AX47" s="564"/>
      <c r="AY47" s="564"/>
      <c r="AZ47" s="564"/>
      <c r="BA47" s="564"/>
      <c r="BB47" s="564"/>
      <c r="BC47" s="564"/>
      <c r="BD47" s="564"/>
      <c r="BE47" s="564"/>
      <c r="BF47" s="564"/>
      <c r="BG47" s="564"/>
      <c r="BH47" s="564"/>
      <c r="BI47" s="564"/>
      <c r="BJ47" s="564"/>
      <c r="BK47" s="564"/>
      <c r="BL47" s="564"/>
      <c r="BM47" s="564"/>
      <c r="BN47" s="564"/>
      <c r="BO47" s="564"/>
      <c r="BP47" s="564"/>
      <c r="BQ47" s="564"/>
      <c r="BR47" s="564"/>
      <c r="BS47" s="564"/>
      <c r="BT47" s="564"/>
      <c r="BU47" s="564"/>
      <c r="BV47" s="564"/>
      <c r="BW47" s="564"/>
      <c r="BX47" s="564"/>
      <c r="BY47" s="564"/>
      <c r="BZ47" s="564"/>
      <c r="CA47" s="564"/>
      <c r="CB47" s="564"/>
      <c r="CC47" s="564"/>
      <c r="CD47" s="564"/>
      <c r="CE47" s="564"/>
      <c r="CF47" s="564"/>
      <c r="CG47" s="564"/>
      <c r="CH47" s="564"/>
      <c r="CI47" s="564"/>
      <c r="CJ47" s="564"/>
      <c r="CK47" s="564"/>
      <c r="CL47" s="564"/>
      <c r="CM47" s="564"/>
      <c r="CN47" s="564"/>
      <c r="CO47" s="564"/>
      <c r="CP47" s="564"/>
    </row>
    <row r="48" spans="1:112" s="471" customFormat="1" ht="15.75" customHeight="1" thickBot="1" x14ac:dyDescent="0.3">
      <c r="A48" s="565"/>
      <c r="B48" s="566"/>
      <c r="C48" s="566"/>
      <c r="D48" s="566"/>
      <c r="E48" s="566"/>
      <c r="F48" s="566"/>
      <c r="G48" s="566"/>
      <c r="H48" s="566"/>
      <c r="I48" s="566"/>
      <c r="J48" s="566"/>
      <c r="K48" s="566"/>
      <c r="L48" s="566"/>
      <c r="M48" s="566"/>
      <c r="N48" s="566"/>
      <c r="O48" s="566"/>
      <c r="P48" s="566"/>
      <c r="Q48" s="566"/>
      <c r="R48" s="566"/>
      <c r="S48" s="566"/>
      <c r="T48" s="566"/>
      <c r="U48" s="566"/>
      <c r="V48" s="566"/>
      <c r="W48" s="566"/>
      <c r="X48" s="566"/>
      <c r="Y48" s="566"/>
      <c r="Z48" s="566"/>
      <c r="AA48" s="566"/>
      <c r="AB48" s="566"/>
      <c r="AC48" s="566"/>
      <c r="AD48" s="566"/>
      <c r="AE48" s="566"/>
      <c r="AF48" s="566"/>
      <c r="AG48" s="566"/>
      <c r="AH48" s="566"/>
      <c r="AI48" s="566"/>
      <c r="AJ48" s="566"/>
      <c r="AK48" s="566"/>
      <c r="AL48" s="566"/>
      <c r="AM48" s="566"/>
      <c r="AN48" s="566"/>
      <c r="AO48" s="566"/>
      <c r="AP48" s="566"/>
      <c r="AQ48" s="566"/>
      <c r="AR48" s="566"/>
      <c r="AS48" s="566"/>
      <c r="AT48" s="566"/>
      <c r="AU48" s="566"/>
      <c r="AV48" s="566"/>
      <c r="AW48" s="566"/>
      <c r="AX48" s="566"/>
      <c r="AY48" s="566"/>
      <c r="AZ48" s="566"/>
      <c r="BA48" s="566"/>
      <c r="BB48" s="566"/>
      <c r="BC48" s="566"/>
      <c r="BD48" s="566"/>
      <c r="BE48" s="566"/>
      <c r="BF48" s="566"/>
      <c r="BG48" s="566"/>
      <c r="BH48" s="566"/>
      <c r="BI48" s="566"/>
      <c r="BJ48" s="566"/>
      <c r="BK48" s="566"/>
      <c r="BL48" s="566"/>
      <c r="BM48" s="566"/>
      <c r="BN48" s="566"/>
      <c r="BO48" s="566"/>
      <c r="BP48" s="566"/>
      <c r="BQ48" s="566"/>
      <c r="BR48" s="566"/>
      <c r="BS48" s="566"/>
      <c r="BT48" s="566"/>
      <c r="BU48" s="566"/>
      <c r="BV48" s="566"/>
      <c r="BW48" s="566"/>
      <c r="BX48" s="566"/>
      <c r="BY48" s="566"/>
      <c r="BZ48" s="566"/>
      <c r="CA48" s="566"/>
      <c r="CB48" s="566"/>
      <c r="CC48" s="566"/>
      <c r="CD48" s="566"/>
      <c r="CE48" s="566"/>
      <c r="CF48" s="566"/>
      <c r="CG48" s="566"/>
      <c r="CH48" s="566"/>
      <c r="CI48" s="566"/>
      <c r="CJ48" s="566"/>
      <c r="CK48" s="566"/>
      <c r="CL48" s="566"/>
      <c r="CM48" s="566"/>
      <c r="CN48" s="566"/>
      <c r="CO48" s="566"/>
      <c r="CP48" s="566"/>
    </row>
    <row r="49" spans="1:112" s="471" customFormat="1" ht="15.75" customHeight="1" thickBot="1" x14ac:dyDescent="0.3">
      <c r="A49" s="563"/>
      <c r="B49" s="564"/>
      <c r="C49" s="564"/>
      <c r="D49" s="564"/>
      <c r="E49" s="564"/>
      <c r="F49" s="564"/>
      <c r="G49" s="564"/>
      <c r="H49" s="564"/>
      <c r="I49" s="564"/>
      <c r="J49" s="564"/>
      <c r="K49" s="564"/>
      <c r="L49" s="564"/>
      <c r="M49" s="564"/>
      <c r="N49" s="564"/>
      <c r="O49" s="564"/>
      <c r="P49" s="564"/>
      <c r="Q49" s="564"/>
      <c r="R49" s="564"/>
      <c r="S49" s="564"/>
      <c r="T49" s="564"/>
      <c r="U49" s="564"/>
      <c r="V49" s="564"/>
      <c r="W49" s="564"/>
      <c r="X49" s="564"/>
      <c r="Y49" s="564"/>
      <c r="Z49" s="564"/>
      <c r="AA49" s="564"/>
      <c r="AB49" s="564"/>
      <c r="AC49" s="564"/>
      <c r="AD49" s="564"/>
      <c r="AE49" s="564"/>
      <c r="AF49" s="564"/>
      <c r="AG49" s="564"/>
      <c r="AH49" s="564"/>
      <c r="AI49" s="564"/>
      <c r="AJ49" s="564"/>
      <c r="AK49" s="564"/>
      <c r="AL49" s="564"/>
      <c r="AM49" s="564"/>
      <c r="AN49" s="564"/>
      <c r="AO49" s="564"/>
      <c r="AP49" s="564"/>
      <c r="AQ49" s="564"/>
      <c r="AR49" s="564"/>
      <c r="AS49" s="564"/>
      <c r="AT49" s="564"/>
      <c r="AU49" s="564"/>
      <c r="AV49" s="564"/>
      <c r="AW49" s="564"/>
      <c r="AX49" s="564"/>
      <c r="AY49" s="564"/>
      <c r="AZ49" s="564"/>
      <c r="BA49" s="564"/>
      <c r="BB49" s="564"/>
      <c r="BC49" s="564"/>
      <c r="BD49" s="564"/>
      <c r="BE49" s="564"/>
      <c r="BF49" s="564"/>
      <c r="BG49" s="564"/>
      <c r="BH49" s="564"/>
      <c r="BI49" s="564"/>
      <c r="BJ49" s="564"/>
      <c r="BK49" s="564"/>
      <c r="BL49" s="564"/>
      <c r="BM49" s="564"/>
      <c r="BN49" s="564"/>
      <c r="BO49" s="564"/>
      <c r="BP49" s="564"/>
      <c r="BQ49" s="564"/>
      <c r="BR49" s="564"/>
      <c r="BS49" s="564"/>
      <c r="BT49" s="564"/>
      <c r="BU49" s="564"/>
      <c r="BV49" s="564"/>
      <c r="BW49" s="564"/>
      <c r="BX49" s="564"/>
      <c r="BY49" s="564"/>
      <c r="BZ49" s="564"/>
      <c r="CA49" s="564"/>
      <c r="CB49" s="564"/>
      <c r="CC49" s="564"/>
      <c r="CD49" s="564"/>
      <c r="CE49" s="564"/>
      <c r="CF49" s="564"/>
      <c r="CG49" s="564"/>
      <c r="CH49" s="564"/>
      <c r="CI49" s="564"/>
      <c r="CJ49" s="564"/>
      <c r="CK49" s="564"/>
      <c r="CL49" s="564"/>
      <c r="CM49" s="564"/>
      <c r="CN49" s="564"/>
      <c r="CO49" s="564"/>
      <c r="CP49" s="564"/>
    </row>
    <row r="50" spans="1:112" s="471" customFormat="1" ht="15.75" customHeight="1" thickBot="1" x14ac:dyDescent="0.3">
      <c r="A50" s="565"/>
      <c r="B50" s="566"/>
      <c r="C50" s="566"/>
      <c r="D50" s="566"/>
      <c r="E50" s="566"/>
      <c r="F50" s="566"/>
      <c r="G50" s="566"/>
      <c r="H50" s="566"/>
      <c r="I50" s="566"/>
      <c r="J50" s="566"/>
      <c r="K50" s="566"/>
      <c r="L50" s="566"/>
      <c r="M50" s="566"/>
      <c r="N50" s="566"/>
      <c r="O50" s="566"/>
      <c r="P50" s="566"/>
      <c r="Q50" s="566"/>
      <c r="R50" s="566"/>
      <c r="S50" s="566"/>
      <c r="T50" s="566"/>
      <c r="U50" s="566"/>
      <c r="V50" s="566"/>
      <c r="W50" s="566"/>
      <c r="X50" s="566"/>
      <c r="Y50" s="566"/>
      <c r="Z50" s="566"/>
      <c r="AA50" s="566"/>
      <c r="AB50" s="566"/>
      <c r="AC50" s="566"/>
      <c r="AD50" s="566"/>
      <c r="AE50" s="566"/>
      <c r="AF50" s="566"/>
      <c r="AG50" s="566"/>
      <c r="AH50" s="566"/>
      <c r="AI50" s="566"/>
      <c r="AJ50" s="566"/>
      <c r="AK50" s="566"/>
      <c r="AL50" s="566"/>
      <c r="AM50" s="566"/>
      <c r="AN50" s="566"/>
      <c r="AO50" s="566"/>
      <c r="AP50" s="566"/>
      <c r="AQ50" s="566"/>
      <c r="AR50" s="566"/>
      <c r="AS50" s="566"/>
      <c r="AT50" s="566"/>
      <c r="AU50" s="566"/>
      <c r="AV50" s="566"/>
      <c r="AW50" s="566"/>
      <c r="AX50" s="566"/>
      <c r="AY50" s="566"/>
      <c r="AZ50" s="566"/>
      <c r="BA50" s="566"/>
      <c r="BB50" s="566"/>
      <c r="BC50" s="566"/>
      <c r="BD50" s="566"/>
      <c r="BE50" s="566"/>
      <c r="BF50" s="566"/>
      <c r="BG50" s="566"/>
      <c r="BH50" s="566"/>
      <c r="BI50" s="566"/>
      <c r="BJ50" s="566"/>
      <c r="BK50" s="566"/>
      <c r="BL50" s="566"/>
      <c r="BM50" s="566"/>
      <c r="BN50" s="566"/>
      <c r="BO50" s="566"/>
      <c r="BP50" s="566"/>
      <c r="BQ50" s="566"/>
      <c r="BR50" s="566"/>
      <c r="BS50" s="566"/>
      <c r="BT50" s="566"/>
      <c r="BU50" s="566"/>
      <c r="BV50" s="566"/>
      <c r="BW50" s="566"/>
      <c r="BX50" s="566"/>
      <c r="BY50" s="566"/>
      <c r="BZ50" s="566"/>
      <c r="CA50" s="566"/>
      <c r="CB50" s="566"/>
      <c r="CC50" s="566"/>
      <c r="CD50" s="566"/>
      <c r="CE50" s="566"/>
      <c r="CF50" s="566"/>
      <c r="CG50" s="566"/>
      <c r="CH50" s="566"/>
      <c r="CI50" s="566"/>
      <c r="CJ50" s="566"/>
      <c r="CK50" s="566"/>
      <c r="CL50" s="566"/>
      <c r="CM50" s="566"/>
      <c r="CN50" s="566"/>
      <c r="CO50" s="566"/>
      <c r="CP50" s="566"/>
    </row>
    <row r="51" spans="1:112" ht="15.75" customHeight="1" x14ac:dyDescent="0.25">
      <c r="A51" s="523"/>
      <c r="B51" s="523"/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  <c r="AG51" s="523"/>
      <c r="AH51" s="523"/>
      <c r="AI51" s="523"/>
      <c r="AJ51" s="523"/>
      <c r="AK51" s="523"/>
      <c r="AL51" s="523"/>
      <c r="AM51" s="523"/>
      <c r="AN51" s="523"/>
      <c r="AO51" s="523"/>
      <c r="AP51" s="523"/>
      <c r="AQ51" s="523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8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</row>
    <row r="52" spans="1:112" ht="15.75" customHeight="1" x14ac:dyDescent="0.25">
      <c r="A52" s="523"/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  <c r="AK52" s="523"/>
      <c r="AL52" s="523"/>
      <c r="AM52" s="523"/>
      <c r="AN52" s="523"/>
      <c r="AO52" s="523"/>
      <c r="AP52" s="523"/>
      <c r="AQ52" s="523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8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</row>
    <row r="53" spans="1:112" ht="15.75" customHeight="1" x14ac:dyDescent="0.25">
      <c r="A53" s="523"/>
      <c r="B53" s="523"/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  <c r="AK53" s="523"/>
      <c r="AL53" s="523"/>
      <c r="AM53" s="523"/>
      <c r="AN53" s="523"/>
      <c r="AO53" s="523"/>
      <c r="AP53" s="523"/>
      <c r="AQ53" s="523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8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</row>
    <row r="54" spans="1:112" ht="15.75" customHeight="1" x14ac:dyDescent="0.25">
      <c r="A54" s="523"/>
      <c r="B54" s="523"/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  <c r="AG54" s="523"/>
      <c r="AH54" s="523"/>
      <c r="AI54" s="523"/>
      <c r="AJ54" s="523"/>
      <c r="AK54" s="523"/>
      <c r="AL54" s="523"/>
      <c r="AM54" s="523"/>
      <c r="AN54" s="523"/>
      <c r="AO54" s="523"/>
      <c r="AP54" s="523"/>
      <c r="AQ54" s="523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8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</row>
    <row r="55" spans="1:112" ht="15.75" customHeight="1" x14ac:dyDescent="0.25">
      <c r="A55" s="523"/>
      <c r="B55" s="523"/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  <c r="AG55" s="523"/>
      <c r="AH55" s="523"/>
      <c r="AI55" s="523"/>
      <c r="AJ55" s="523"/>
      <c r="AK55" s="523"/>
      <c r="AL55" s="523"/>
      <c r="AM55" s="523"/>
      <c r="AN55" s="523"/>
      <c r="AO55" s="523"/>
      <c r="AP55" s="523"/>
      <c r="AQ55" s="523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8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</row>
    <row r="56" spans="1:112" ht="15.75" customHeight="1" x14ac:dyDescent="0.25">
      <c r="A56" s="523"/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523"/>
      <c r="AM56" s="523"/>
      <c r="AN56" s="523"/>
      <c r="AO56" s="523"/>
      <c r="AP56" s="523"/>
      <c r="AQ56" s="523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8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</row>
    <row r="57" spans="1:112" ht="15.75" customHeight="1" x14ac:dyDescent="0.25">
      <c r="A57" s="523"/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  <c r="AG57" s="523"/>
      <c r="AH57" s="523"/>
      <c r="AI57" s="523"/>
      <c r="AJ57" s="523"/>
      <c r="AK57" s="523"/>
      <c r="AL57" s="523"/>
      <c r="AM57" s="523"/>
      <c r="AN57" s="523"/>
      <c r="AO57" s="523"/>
      <c r="AP57" s="523"/>
      <c r="AQ57" s="523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8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</row>
    <row r="58" spans="1:112" ht="15.75" customHeight="1" x14ac:dyDescent="0.25">
      <c r="A58" s="523"/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  <c r="AG58" s="523"/>
      <c r="AH58" s="523"/>
      <c r="AI58" s="523"/>
      <c r="AJ58" s="523"/>
      <c r="AK58" s="523"/>
      <c r="AL58" s="523"/>
      <c r="AM58" s="523"/>
      <c r="AN58" s="523"/>
      <c r="AO58" s="523"/>
      <c r="AP58" s="523"/>
      <c r="AQ58" s="523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8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</row>
    <row r="59" spans="1:112" ht="15.75" customHeight="1" x14ac:dyDescent="0.25">
      <c r="A59" s="523"/>
      <c r="B59" s="523"/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  <c r="AG59" s="523"/>
      <c r="AH59" s="523"/>
      <c r="AI59" s="523"/>
      <c r="AJ59" s="523"/>
      <c r="AK59" s="523"/>
      <c r="AL59" s="523"/>
      <c r="AM59" s="523"/>
      <c r="AN59" s="523"/>
      <c r="AO59" s="523"/>
      <c r="AP59" s="523"/>
      <c r="AQ59" s="523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8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</row>
    <row r="60" spans="1:112" ht="15.75" customHeight="1" x14ac:dyDescent="0.25">
      <c r="A60" s="523"/>
      <c r="B60" s="523"/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8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</row>
    <row r="61" spans="1:112" ht="15.75" customHeight="1" x14ac:dyDescent="0.25">
      <c r="A61" s="523"/>
      <c r="B61" s="523"/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3"/>
      <c r="AI61" s="523"/>
      <c r="AJ61" s="523"/>
      <c r="AK61" s="523"/>
      <c r="AL61" s="523"/>
      <c r="AM61" s="523"/>
      <c r="AN61" s="523"/>
      <c r="AO61" s="523"/>
      <c r="AP61" s="523"/>
      <c r="AQ61" s="523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8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</row>
    <row r="62" spans="1:112" ht="15.75" customHeight="1" x14ac:dyDescent="0.25">
      <c r="A62" s="523"/>
      <c r="B62" s="523"/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3"/>
      <c r="AI62" s="523"/>
      <c r="AJ62" s="523"/>
      <c r="AK62" s="523"/>
      <c r="AL62" s="523"/>
      <c r="AM62" s="523"/>
      <c r="AN62" s="523"/>
      <c r="AO62" s="523"/>
      <c r="AP62" s="523"/>
      <c r="AQ62" s="523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8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</row>
    <row r="63" spans="1:112" ht="15.75" customHeight="1" x14ac:dyDescent="0.25">
      <c r="A63" s="523"/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  <c r="AG63" s="523"/>
      <c r="AH63" s="523"/>
      <c r="AI63" s="523"/>
      <c r="AJ63" s="523"/>
      <c r="AK63" s="523"/>
      <c r="AL63" s="523"/>
      <c r="AM63" s="523"/>
      <c r="AN63" s="523"/>
      <c r="AO63" s="523"/>
      <c r="AP63" s="523"/>
      <c r="AQ63" s="523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8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</row>
    <row r="64" spans="1:112" ht="15.75" customHeight="1" x14ac:dyDescent="0.25">
      <c r="A64" s="523"/>
      <c r="B64" s="523"/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3"/>
      <c r="AK64" s="523"/>
      <c r="AL64" s="523"/>
      <c r="AM64" s="523"/>
      <c r="AN64" s="523"/>
      <c r="AO64" s="523"/>
      <c r="AP64" s="523"/>
      <c r="AQ64" s="523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8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</row>
    <row r="65" spans="1:112" ht="15.75" customHeight="1" x14ac:dyDescent="0.25">
      <c r="A65" s="523"/>
      <c r="B65" s="523"/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  <c r="AG65" s="523"/>
      <c r="AH65" s="523"/>
      <c r="AI65" s="523"/>
      <c r="AJ65" s="523"/>
      <c r="AK65" s="523"/>
      <c r="AL65" s="523"/>
      <c r="AM65" s="523"/>
      <c r="AN65" s="523"/>
      <c r="AO65" s="523"/>
      <c r="AP65" s="523"/>
      <c r="AQ65" s="523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8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</row>
    <row r="66" spans="1:112" ht="15.75" customHeight="1" x14ac:dyDescent="0.25">
      <c r="A66" s="523"/>
      <c r="B66" s="523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23"/>
      <c r="AK66" s="523"/>
      <c r="AL66" s="523"/>
      <c r="AM66" s="523"/>
      <c r="AN66" s="523"/>
      <c r="AO66" s="523"/>
      <c r="AP66" s="523"/>
      <c r="AQ66" s="523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8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</row>
    <row r="67" spans="1:112" ht="15.75" customHeight="1" x14ac:dyDescent="0.25">
      <c r="A67" s="523"/>
      <c r="B67" s="523"/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23"/>
      <c r="AQ67" s="523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8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</row>
    <row r="68" spans="1:112" ht="15.75" customHeight="1" x14ac:dyDescent="0.25">
      <c r="A68" s="523"/>
      <c r="B68" s="523"/>
      <c r="C68" s="523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523"/>
      <c r="AM68" s="523"/>
      <c r="AN68" s="523"/>
      <c r="AO68" s="523"/>
      <c r="AP68" s="523"/>
      <c r="AQ68" s="523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8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</row>
    <row r="69" spans="1:112" ht="15.75" customHeight="1" x14ac:dyDescent="0.25">
      <c r="A69" s="523"/>
      <c r="B69" s="523"/>
      <c r="C69" s="523"/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23"/>
      <c r="AK69" s="523"/>
      <c r="AL69" s="523"/>
      <c r="AM69" s="523"/>
      <c r="AN69" s="523"/>
      <c r="AO69" s="523"/>
      <c r="AP69" s="523"/>
      <c r="AQ69" s="523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8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</row>
    <row r="70" spans="1:112" ht="15.75" customHeight="1" x14ac:dyDescent="0.25">
      <c r="A70" s="523"/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  <c r="AG70" s="523"/>
      <c r="AH70" s="523"/>
      <c r="AI70" s="523"/>
      <c r="AJ70" s="523"/>
      <c r="AK70" s="523"/>
      <c r="AL70" s="523"/>
      <c r="AM70" s="523"/>
      <c r="AN70" s="523"/>
      <c r="AO70" s="523"/>
      <c r="AP70" s="523"/>
      <c r="AQ70" s="523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8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</row>
    <row r="71" spans="1:112" ht="15.75" customHeight="1" x14ac:dyDescent="0.25">
      <c r="A71" s="523"/>
      <c r="B71" s="523"/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523"/>
      <c r="AM71" s="523"/>
      <c r="AN71" s="523"/>
      <c r="AO71" s="523"/>
      <c r="AP71" s="523"/>
      <c r="AQ71" s="523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8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</row>
    <row r="72" spans="1:112" ht="15.75" customHeight="1" x14ac:dyDescent="0.25">
      <c r="A72" s="523"/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/>
      <c r="AO72" s="523"/>
      <c r="AP72" s="523"/>
      <c r="AQ72" s="523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8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</row>
    <row r="73" spans="1:112" ht="15.75" customHeight="1" x14ac:dyDescent="0.25">
      <c r="A73" s="523"/>
      <c r="B73" s="523"/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  <c r="AG73" s="523"/>
      <c r="AH73" s="523"/>
      <c r="AI73" s="523"/>
      <c r="AJ73" s="523"/>
      <c r="AK73" s="523"/>
      <c r="AL73" s="523"/>
      <c r="AM73" s="523"/>
      <c r="AN73" s="523"/>
      <c r="AO73" s="523"/>
      <c r="AP73" s="523"/>
      <c r="AQ73" s="523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8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</row>
    <row r="74" spans="1:112" ht="15.75" customHeight="1" x14ac:dyDescent="0.25">
      <c r="A74" s="523"/>
      <c r="B74" s="523"/>
      <c r="C74" s="523"/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23"/>
      <c r="AQ74" s="523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8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</row>
    <row r="75" spans="1:112" ht="15.75" customHeight="1" x14ac:dyDescent="0.25">
      <c r="A75" s="523"/>
      <c r="B75" s="523"/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523"/>
      <c r="AM75" s="523"/>
      <c r="AN75" s="523"/>
      <c r="AO75" s="523"/>
      <c r="AP75" s="523"/>
      <c r="AQ75" s="523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8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</row>
    <row r="76" spans="1:112" ht="15.75" customHeight="1" x14ac:dyDescent="0.25">
      <c r="A76" s="523"/>
      <c r="B76" s="523"/>
      <c r="C76" s="523"/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23"/>
      <c r="AK76" s="523"/>
      <c r="AL76" s="523"/>
      <c r="AM76" s="523"/>
      <c r="AN76" s="523"/>
      <c r="AO76" s="523"/>
      <c r="AP76" s="523"/>
      <c r="AQ76" s="523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8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</row>
    <row r="77" spans="1:112" ht="15.75" customHeight="1" x14ac:dyDescent="0.25">
      <c r="A77" s="523"/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23"/>
      <c r="AK77" s="523"/>
      <c r="AL77" s="523"/>
      <c r="AM77" s="523"/>
      <c r="AN77" s="523"/>
      <c r="AO77" s="523"/>
      <c r="AP77" s="523"/>
      <c r="AQ77" s="523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8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</row>
    <row r="78" spans="1:112" ht="15.75" customHeight="1" x14ac:dyDescent="0.25">
      <c r="A78" s="523"/>
      <c r="B78" s="523"/>
      <c r="C78" s="523"/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523"/>
      <c r="AM78" s="523"/>
      <c r="AN78" s="523"/>
      <c r="AO78" s="523"/>
      <c r="AP78" s="523"/>
      <c r="AQ78" s="523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8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</row>
    <row r="79" spans="1:112" ht="15.75" customHeight="1" x14ac:dyDescent="0.25">
      <c r="A79" s="523"/>
      <c r="B79" s="523"/>
      <c r="C79" s="523"/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  <c r="AG79" s="523"/>
      <c r="AH79" s="523"/>
      <c r="AI79" s="523"/>
      <c r="AJ79" s="523"/>
      <c r="AK79" s="523"/>
      <c r="AL79" s="523"/>
      <c r="AM79" s="523"/>
      <c r="AN79" s="523"/>
      <c r="AO79" s="523"/>
      <c r="AP79" s="523"/>
      <c r="AQ79" s="523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8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</row>
    <row r="80" spans="1:112" ht="15.75" customHeight="1" x14ac:dyDescent="0.25">
      <c r="A80" s="523"/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3"/>
      <c r="AH80" s="523"/>
      <c r="AI80" s="523"/>
      <c r="AJ80" s="523"/>
      <c r="AK80" s="523"/>
      <c r="AL80" s="523"/>
      <c r="AM80" s="523"/>
      <c r="AN80" s="523"/>
      <c r="AO80" s="523"/>
      <c r="AP80" s="523"/>
      <c r="AQ80" s="523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8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</row>
    <row r="81" spans="1:112" ht="15.75" customHeight="1" x14ac:dyDescent="0.25">
      <c r="A81" s="523"/>
      <c r="B81" s="523"/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  <c r="AG81" s="523"/>
      <c r="AH81" s="523"/>
      <c r="AI81" s="523"/>
      <c r="AJ81" s="523"/>
      <c r="AK81" s="523"/>
      <c r="AL81" s="523"/>
      <c r="AM81" s="523"/>
      <c r="AN81" s="523"/>
      <c r="AO81" s="523"/>
      <c r="AP81" s="523"/>
      <c r="AQ81" s="523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8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</row>
    <row r="82" spans="1:112" ht="15.75" customHeight="1" x14ac:dyDescent="0.25">
      <c r="A82" s="523"/>
      <c r="B82" s="523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  <c r="AG82" s="523"/>
      <c r="AH82" s="523"/>
      <c r="AI82" s="523"/>
      <c r="AJ82" s="523"/>
      <c r="AK82" s="523"/>
      <c r="AL82" s="523"/>
      <c r="AM82" s="523"/>
      <c r="AN82" s="523"/>
      <c r="AO82" s="523"/>
      <c r="AP82" s="523"/>
      <c r="AQ82" s="523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8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</row>
    <row r="83" spans="1:112" ht="15.75" customHeight="1" x14ac:dyDescent="0.25">
      <c r="A83" s="523"/>
      <c r="B83" s="523"/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  <c r="AG83" s="523"/>
      <c r="AH83" s="523"/>
      <c r="AI83" s="523"/>
      <c r="AJ83" s="523"/>
      <c r="AK83" s="523"/>
      <c r="AL83" s="523"/>
      <c r="AM83" s="523"/>
      <c r="AN83" s="523"/>
      <c r="AO83" s="523"/>
      <c r="AP83" s="523"/>
      <c r="AQ83" s="523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8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</row>
    <row r="84" spans="1:112" ht="15.75" customHeight="1" x14ac:dyDescent="0.25">
      <c r="A84" s="523"/>
      <c r="B84" s="523"/>
      <c r="C84" s="523"/>
      <c r="D84" s="523"/>
      <c r="E84" s="523"/>
      <c r="F84" s="523"/>
      <c r="G84" s="523"/>
      <c r="H84" s="523"/>
      <c r="I84" s="523"/>
      <c r="J84" s="523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  <c r="AG84" s="523"/>
      <c r="AH84" s="523"/>
      <c r="AI84" s="523"/>
      <c r="AJ84" s="523"/>
      <c r="AK84" s="523"/>
      <c r="AL84" s="523"/>
      <c r="AM84" s="523"/>
      <c r="AN84" s="523"/>
      <c r="AO84" s="523"/>
      <c r="AP84" s="523"/>
      <c r="AQ84" s="523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8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</row>
    <row r="85" spans="1:112" ht="15.75" customHeight="1" x14ac:dyDescent="0.25">
      <c r="A85" s="523"/>
      <c r="B85" s="523"/>
      <c r="C85" s="523"/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3"/>
      <c r="AM85" s="523"/>
      <c r="AN85" s="523"/>
      <c r="AO85" s="523"/>
      <c r="AP85" s="523"/>
      <c r="AQ85" s="523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8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</row>
    <row r="86" spans="1:112" ht="15.75" customHeight="1" x14ac:dyDescent="0.25">
      <c r="A86" s="523"/>
      <c r="B86" s="523"/>
      <c r="C86" s="523"/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3"/>
      <c r="AM86" s="523"/>
      <c r="AN86" s="523"/>
      <c r="AO86" s="523"/>
      <c r="AP86" s="523"/>
      <c r="AQ86" s="523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8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</row>
    <row r="87" spans="1:112" ht="15.75" customHeight="1" x14ac:dyDescent="0.25">
      <c r="A87" s="523"/>
      <c r="B87" s="523"/>
      <c r="C87" s="523"/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3"/>
      <c r="AM87" s="523"/>
      <c r="AN87" s="523"/>
      <c r="AO87" s="523"/>
      <c r="AP87" s="523"/>
      <c r="AQ87" s="523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8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</row>
    <row r="88" spans="1:112" ht="15.75" customHeight="1" x14ac:dyDescent="0.25">
      <c r="A88" s="523"/>
      <c r="B88" s="523"/>
      <c r="C88" s="523"/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K88" s="523"/>
      <c r="AL88" s="523"/>
      <c r="AM88" s="523"/>
      <c r="AN88" s="523"/>
      <c r="AO88" s="523"/>
      <c r="AP88" s="523"/>
      <c r="AQ88" s="523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8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</row>
    <row r="89" spans="1:112" ht="15.75" customHeight="1" x14ac:dyDescent="0.25">
      <c r="A89" s="523"/>
      <c r="B89" s="523"/>
      <c r="C89" s="523"/>
      <c r="D89" s="523"/>
      <c r="E89" s="523"/>
      <c r="F89" s="523"/>
      <c r="G89" s="523"/>
      <c r="H89" s="523"/>
      <c r="I89" s="523"/>
      <c r="J89" s="523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  <c r="AG89" s="523"/>
      <c r="AH89" s="523"/>
      <c r="AI89" s="523"/>
      <c r="AJ89" s="523"/>
      <c r="AK89" s="523"/>
      <c r="AL89" s="523"/>
      <c r="AM89" s="523"/>
      <c r="AN89" s="523"/>
      <c r="AO89" s="523"/>
      <c r="AP89" s="523"/>
      <c r="AQ89" s="523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8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</row>
    <row r="90" spans="1:112" ht="15.75" customHeight="1" x14ac:dyDescent="0.25">
      <c r="A90" s="523"/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3"/>
      <c r="AJ90" s="523"/>
      <c r="AK90" s="523"/>
      <c r="AL90" s="523"/>
      <c r="AM90" s="523"/>
      <c r="AN90" s="523"/>
      <c r="AO90" s="523"/>
      <c r="AP90" s="523"/>
      <c r="AQ90" s="523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8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</row>
    <row r="91" spans="1:112" ht="15.75" customHeight="1" x14ac:dyDescent="0.25">
      <c r="A91" s="523"/>
      <c r="B91" s="523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3"/>
      <c r="AL91" s="523"/>
      <c r="AM91" s="523"/>
      <c r="AN91" s="523"/>
      <c r="AO91" s="523"/>
      <c r="AP91" s="523"/>
      <c r="AQ91" s="523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8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</row>
    <row r="92" spans="1:112" ht="15.75" customHeight="1" x14ac:dyDescent="0.25">
      <c r="A92" s="523"/>
      <c r="B92" s="523"/>
      <c r="C92" s="523"/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  <c r="AG92" s="523"/>
      <c r="AH92" s="523"/>
      <c r="AI92" s="523"/>
      <c r="AJ92" s="523"/>
      <c r="AK92" s="523"/>
      <c r="AL92" s="523"/>
      <c r="AM92" s="523"/>
      <c r="AN92" s="523"/>
      <c r="AO92" s="523"/>
      <c r="AP92" s="523"/>
      <c r="AQ92" s="523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8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</row>
    <row r="93" spans="1:112" ht="15.75" customHeight="1" x14ac:dyDescent="0.25">
      <c r="A93" s="523"/>
      <c r="B93" s="523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  <c r="AG93" s="523"/>
      <c r="AH93" s="523"/>
      <c r="AI93" s="523"/>
      <c r="AJ93" s="523"/>
      <c r="AK93" s="523"/>
      <c r="AL93" s="523"/>
      <c r="AM93" s="523"/>
      <c r="AN93" s="523"/>
      <c r="AO93" s="523"/>
      <c r="AP93" s="523"/>
      <c r="AQ93" s="523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8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</row>
    <row r="94" spans="1:112" ht="15.75" customHeight="1" x14ac:dyDescent="0.25">
      <c r="A94" s="523"/>
      <c r="B94" s="523"/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  <c r="AG94" s="523"/>
      <c r="AH94" s="523"/>
      <c r="AI94" s="523"/>
      <c r="AJ94" s="523"/>
      <c r="AK94" s="523"/>
      <c r="AL94" s="523"/>
      <c r="AM94" s="523"/>
      <c r="AN94" s="523"/>
      <c r="AO94" s="523"/>
      <c r="AP94" s="523"/>
      <c r="AQ94" s="523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8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</row>
    <row r="95" spans="1:112" ht="15.75" customHeight="1" x14ac:dyDescent="0.25">
      <c r="A95" s="523"/>
      <c r="B95" s="523"/>
      <c r="C95" s="523"/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23"/>
      <c r="AQ95" s="523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8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</row>
    <row r="96" spans="1:112" ht="15.75" customHeight="1" x14ac:dyDescent="0.25">
      <c r="A96" s="523"/>
      <c r="B96" s="523"/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523"/>
      <c r="AM96" s="523"/>
      <c r="AN96" s="523"/>
      <c r="AO96" s="523"/>
      <c r="AP96" s="523"/>
      <c r="AQ96" s="523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8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</row>
    <row r="97" spans="1:112" ht="15.75" customHeight="1" x14ac:dyDescent="0.25">
      <c r="A97" s="523"/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523"/>
      <c r="AM97" s="523"/>
      <c r="AN97" s="523"/>
      <c r="AO97" s="523"/>
      <c r="AP97" s="523"/>
      <c r="AQ97" s="523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8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</row>
    <row r="98" spans="1:112" ht="15.75" customHeight="1" x14ac:dyDescent="0.25">
      <c r="A98" s="523"/>
      <c r="B98" s="523"/>
      <c r="C98" s="523"/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  <c r="AG98" s="523"/>
      <c r="AH98" s="523"/>
      <c r="AI98" s="523"/>
      <c r="AJ98" s="523"/>
      <c r="AK98" s="523"/>
      <c r="AL98" s="523"/>
      <c r="AM98" s="523"/>
      <c r="AN98" s="523"/>
      <c r="AO98" s="523"/>
      <c r="AP98" s="523"/>
      <c r="AQ98" s="523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8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</row>
    <row r="99" spans="1:112" ht="15.75" customHeight="1" x14ac:dyDescent="0.25">
      <c r="A99" s="523"/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523"/>
      <c r="AM99" s="523"/>
      <c r="AN99" s="523"/>
      <c r="AO99" s="523"/>
      <c r="AP99" s="523"/>
      <c r="AQ99" s="523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8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</row>
    <row r="100" spans="1:112" ht="15.75" customHeight="1" x14ac:dyDescent="0.25">
      <c r="A100" s="523"/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523"/>
      <c r="AM100" s="523"/>
      <c r="AN100" s="523"/>
      <c r="AO100" s="523"/>
      <c r="AP100" s="523"/>
      <c r="AQ100" s="523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8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</row>
    <row r="101" spans="1:112" ht="15.75" customHeight="1" x14ac:dyDescent="0.25">
      <c r="A101" s="523"/>
      <c r="B101" s="523"/>
      <c r="C101" s="523"/>
      <c r="D101" s="523"/>
      <c r="E101" s="523"/>
      <c r="F101" s="523"/>
      <c r="G101" s="523"/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  <c r="AG101" s="523"/>
      <c r="AH101" s="523"/>
      <c r="AI101" s="523"/>
      <c r="AJ101" s="523"/>
      <c r="AK101" s="523"/>
      <c r="AL101" s="523"/>
      <c r="AM101" s="523"/>
      <c r="AN101" s="523"/>
      <c r="AO101" s="523"/>
      <c r="AP101" s="523"/>
      <c r="AQ101" s="523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8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</row>
    <row r="102" spans="1:112" ht="15.75" customHeight="1" x14ac:dyDescent="0.25">
      <c r="A102" s="523"/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  <c r="AG102" s="523"/>
      <c r="AH102" s="523"/>
      <c r="AI102" s="523"/>
      <c r="AJ102" s="523"/>
      <c r="AK102" s="523"/>
      <c r="AL102" s="523"/>
      <c r="AM102" s="523"/>
      <c r="AN102" s="523"/>
      <c r="AO102" s="523"/>
      <c r="AP102" s="523"/>
      <c r="AQ102" s="523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8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</row>
    <row r="103" spans="1:112" ht="15.75" customHeight="1" x14ac:dyDescent="0.25">
      <c r="A103" s="523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3"/>
      <c r="AK103" s="523"/>
      <c r="AL103" s="523"/>
      <c r="AM103" s="523"/>
      <c r="AN103" s="523"/>
      <c r="AO103" s="523"/>
      <c r="AP103" s="523"/>
      <c r="AQ103" s="523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8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</row>
    <row r="104" spans="1:112" ht="15.75" customHeight="1" x14ac:dyDescent="0.25">
      <c r="A104" s="523"/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523"/>
      <c r="AM104" s="523"/>
      <c r="AN104" s="523"/>
      <c r="AO104" s="523"/>
      <c r="AP104" s="523"/>
      <c r="AQ104" s="523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8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</row>
    <row r="105" spans="1:112" ht="15.75" customHeight="1" x14ac:dyDescent="0.25">
      <c r="A105" s="523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523"/>
      <c r="AM105" s="523"/>
      <c r="AN105" s="523"/>
      <c r="AO105" s="523"/>
      <c r="AP105" s="523"/>
      <c r="AQ105" s="523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8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</row>
    <row r="106" spans="1:112" ht="15.75" customHeight="1" x14ac:dyDescent="0.25">
      <c r="A106" s="523"/>
      <c r="B106" s="523"/>
      <c r="C106" s="523"/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  <c r="AG106" s="523"/>
      <c r="AH106" s="523"/>
      <c r="AI106" s="523"/>
      <c r="AJ106" s="523"/>
      <c r="AK106" s="523"/>
      <c r="AL106" s="523"/>
      <c r="AM106" s="523"/>
      <c r="AN106" s="523"/>
      <c r="AO106" s="523"/>
      <c r="AP106" s="523"/>
      <c r="AQ106" s="523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8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</row>
    <row r="107" spans="1:112" ht="15.75" customHeight="1" x14ac:dyDescent="0.25">
      <c r="A107" s="523"/>
      <c r="B107" s="523"/>
      <c r="C107" s="523"/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  <c r="AG107" s="523"/>
      <c r="AH107" s="523"/>
      <c r="AI107" s="523"/>
      <c r="AJ107" s="523"/>
      <c r="AK107" s="523"/>
      <c r="AL107" s="523"/>
      <c r="AM107" s="523"/>
      <c r="AN107" s="523"/>
      <c r="AO107" s="523"/>
      <c r="AP107" s="523"/>
      <c r="AQ107" s="523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8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</row>
    <row r="108" spans="1:112" ht="15.75" customHeight="1" x14ac:dyDescent="0.25">
      <c r="A108" s="523"/>
      <c r="B108" s="523"/>
      <c r="C108" s="523"/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  <c r="AG108" s="523"/>
      <c r="AH108" s="523"/>
      <c r="AI108" s="523"/>
      <c r="AJ108" s="523"/>
      <c r="AK108" s="523"/>
      <c r="AL108" s="523"/>
      <c r="AM108" s="523"/>
      <c r="AN108" s="523"/>
      <c r="AO108" s="523"/>
      <c r="AP108" s="523"/>
      <c r="AQ108" s="523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8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</row>
    <row r="109" spans="1:112" ht="15.75" customHeight="1" x14ac:dyDescent="0.25">
      <c r="A109" s="523"/>
      <c r="B109" s="523"/>
      <c r="C109" s="523"/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  <c r="AG109" s="523"/>
      <c r="AH109" s="523"/>
      <c r="AI109" s="523"/>
      <c r="AJ109" s="523"/>
      <c r="AK109" s="523"/>
      <c r="AL109" s="523"/>
      <c r="AM109" s="523"/>
      <c r="AN109" s="523"/>
      <c r="AO109" s="523"/>
      <c r="AP109" s="523"/>
      <c r="AQ109" s="523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8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</row>
    <row r="110" spans="1:112" ht="15.75" customHeight="1" x14ac:dyDescent="0.25">
      <c r="A110" s="523"/>
      <c r="B110" s="523"/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  <c r="AG110" s="523"/>
      <c r="AH110" s="523"/>
      <c r="AI110" s="523"/>
      <c r="AJ110" s="523"/>
      <c r="AK110" s="523"/>
      <c r="AL110" s="523"/>
      <c r="AM110" s="523"/>
      <c r="AN110" s="523"/>
      <c r="AO110" s="523"/>
      <c r="AP110" s="523"/>
      <c r="AQ110" s="523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8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</row>
    <row r="111" spans="1:112" ht="15.75" customHeight="1" x14ac:dyDescent="0.25">
      <c r="A111" s="523"/>
      <c r="B111" s="523"/>
      <c r="C111" s="523"/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  <c r="AG111" s="523"/>
      <c r="AH111" s="523"/>
      <c r="AI111" s="523"/>
      <c r="AJ111" s="523"/>
      <c r="AK111" s="523"/>
      <c r="AL111" s="523"/>
      <c r="AM111" s="523"/>
      <c r="AN111" s="523"/>
      <c r="AO111" s="523"/>
      <c r="AP111" s="523"/>
      <c r="AQ111" s="523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8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</row>
    <row r="112" spans="1:112" ht="15.75" customHeight="1" x14ac:dyDescent="0.25">
      <c r="A112" s="523"/>
      <c r="B112" s="523"/>
      <c r="C112" s="523"/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  <c r="AG112" s="523"/>
      <c r="AH112" s="523"/>
      <c r="AI112" s="523"/>
      <c r="AJ112" s="523"/>
      <c r="AK112" s="523"/>
      <c r="AL112" s="523"/>
      <c r="AM112" s="523"/>
      <c r="AN112" s="523"/>
      <c r="AO112" s="523"/>
      <c r="AP112" s="523"/>
      <c r="AQ112" s="523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8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</row>
    <row r="113" spans="1:112" ht="15.75" customHeight="1" x14ac:dyDescent="0.25">
      <c r="A113" s="523"/>
      <c r="B113" s="523"/>
      <c r="C113" s="523"/>
      <c r="D113" s="523"/>
      <c r="E113" s="523"/>
      <c r="F113" s="523"/>
      <c r="G113" s="523"/>
      <c r="H113" s="523"/>
      <c r="I113" s="523"/>
      <c r="J113" s="523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  <c r="AG113" s="523"/>
      <c r="AH113" s="523"/>
      <c r="AI113" s="523"/>
      <c r="AJ113" s="523"/>
      <c r="AK113" s="523"/>
      <c r="AL113" s="523"/>
      <c r="AM113" s="523"/>
      <c r="AN113" s="523"/>
      <c r="AO113" s="523"/>
      <c r="AP113" s="523"/>
      <c r="AQ113" s="523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8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</row>
    <row r="114" spans="1:112" ht="15.75" customHeight="1" x14ac:dyDescent="0.25">
      <c r="A114" s="523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23"/>
      <c r="AL114" s="523"/>
      <c r="AM114" s="523"/>
      <c r="AN114" s="523"/>
      <c r="AO114" s="523"/>
      <c r="AP114" s="523"/>
      <c r="AQ114" s="523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8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</row>
    <row r="115" spans="1:112" ht="15.75" customHeight="1" x14ac:dyDescent="0.25">
      <c r="A115" s="523"/>
      <c r="B115" s="523"/>
      <c r="C115" s="523"/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3"/>
      <c r="AQ115" s="523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8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</row>
    <row r="116" spans="1:112" ht="15.75" customHeight="1" x14ac:dyDescent="0.25">
      <c r="A116" s="523"/>
      <c r="B116" s="523"/>
      <c r="C116" s="523"/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  <c r="AG116" s="523"/>
      <c r="AH116" s="523"/>
      <c r="AI116" s="523"/>
      <c r="AJ116" s="523"/>
      <c r="AK116" s="523"/>
      <c r="AL116" s="523"/>
      <c r="AM116" s="523"/>
      <c r="AN116" s="523"/>
      <c r="AO116" s="523"/>
      <c r="AP116" s="523"/>
      <c r="AQ116" s="523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8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</row>
    <row r="117" spans="1:112" ht="15.75" customHeight="1" x14ac:dyDescent="0.25">
      <c r="A117" s="523"/>
      <c r="B117" s="523"/>
      <c r="C117" s="523"/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8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</row>
    <row r="118" spans="1:112" ht="15.75" customHeight="1" x14ac:dyDescent="0.25">
      <c r="A118" s="523"/>
      <c r="B118" s="523"/>
      <c r="C118" s="523"/>
      <c r="D118" s="523"/>
      <c r="E118" s="523"/>
      <c r="F118" s="523"/>
      <c r="G118" s="523"/>
      <c r="H118" s="523"/>
      <c r="I118" s="523"/>
      <c r="J118" s="523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  <c r="AG118" s="523"/>
      <c r="AH118" s="523"/>
      <c r="AI118" s="523"/>
      <c r="AJ118" s="523"/>
      <c r="AK118" s="523"/>
      <c r="AL118" s="523"/>
      <c r="AM118" s="523"/>
      <c r="AN118" s="523"/>
      <c r="AO118" s="523"/>
      <c r="AP118" s="523"/>
      <c r="AQ118" s="523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8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</row>
    <row r="119" spans="1:112" ht="15.75" customHeight="1" x14ac:dyDescent="0.25">
      <c r="A119" s="523"/>
      <c r="B119" s="523"/>
      <c r="C119" s="523"/>
      <c r="D119" s="523"/>
      <c r="E119" s="523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  <c r="AG119" s="523"/>
      <c r="AH119" s="523"/>
      <c r="AI119" s="523"/>
      <c r="AJ119" s="523"/>
      <c r="AK119" s="523"/>
      <c r="AL119" s="523"/>
      <c r="AM119" s="523"/>
      <c r="AN119" s="523"/>
      <c r="AO119" s="523"/>
      <c r="AP119" s="523"/>
      <c r="AQ119" s="523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8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</row>
    <row r="120" spans="1:112" ht="15.75" customHeight="1" x14ac:dyDescent="0.25">
      <c r="A120" s="523"/>
      <c r="B120" s="523"/>
      <c r="C120" s="523"/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  <c r="AG120" s="523"/>
      <c r="AH120" s="523"/>
      <c r="AI120" s="523"/>
      <c r="AJ120" s="523"/>
      <c r="AK120" s="523"/>
      <c r="AL120" s="523"/>
      <c r="AM120" s="523"/>
      <c r="AN120" s="523"/>
      <c r="AO120" s="523"/>
      <c r="AP120" s="523"/>
      <c r="AQ120" s="523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8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</row>
    <row r="121" spans="1:112" ht="15.75" customHeight="1" x14ac:dyDescent="0.25">
      <c r="A121" s="523"/>
      <c r="B121" s="523"/>
      <c r="C121" s="523"/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  <c r="AG121" s="523"/>
      <c r="AH121" s="523"/>
      <c r="AI121" s="523"/>
      <c r="AJ121" s="523"/>
      <c r="AK121" s="523"/>
      <c r="AL121" s="523"/>
      <c r="AM121" s="523"/>
      <c r="AN121" s="523"/>
      <c r="AO121" s="523"/>
      <c r="AP121" s="523"/>
      <c r="AQ121" s="523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8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</row>
    <row r="122" spans="1:112" ht="15.75" customHeight="1" x14ac:dyDescent="0.25">
      <c r="A122" s="523"/>
      <c r="B122" s="523"/>
      <c r="C122" s="523"/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  <c r="AG122" s="523"/>
      <c r="AH122" s="523"/>
      <c r="AI122" s="523"/>
      <c r="AJ122" s="523"/>
      <c r="AK122" s="523"/>
      <c r="AL122" s="523"/>
      <c r="AM122" s="523"/>
      <c r="AN122" s="523"/>
      <c r="AO122" s="523"/>
      <c r="AP122" s="523"/>
      <c r="AQ122" s="523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8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</row>
    <row r="123" spans="1:112" ht="15.75" customHeight="1" x14ac:dyDescent="0.25">
      <c r="A123" s="523"/>
      <c r="B123" s="523"/>
      <c r="C123" s="523"/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  <c r="AG123" s="523"/>
      <c r="AH123" s="523"/>
      <c r="AI123" s="523"/>
      <c r="AJ123" s="523"/>
      <c r="AK123" s="523"/>
      <c r="AL123" s="523"/>
      <c r="AM123" s="523"/>
      <c r="AN123" s="523"/>
      <c r="AO123" s="523"/>
      <c r="AP123" s="523"/>
      <c r="AQ123" s="523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8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</row>
    <row r="124" spans="1:112" ht="15.75" customHeight="1" x14ac:dyDescent="0.25">
      <c r="A124" s="523"/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  <c r="AG124" s="523"/>
      <c r="AH124" s="523"/>
      <c r="AI124" s="523"/>
      <c r="AJ124" s="523"/>
      <c r="AK124" s="523"/>
      <c r="AL124" s="523"/>
      <c r="AM124" s="523"/>
      <c r="AN124" s="523"/>
      <c r="AO124" s="523"/>
      <c r="AP124" s="523"/>
      <c r="AQ124" s="523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8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</row>
    <row r="125" spans="1:112" ht="15.75" customHeight="1" x14ac:dyDescent="0.25">
      <c r="A125" s="523"/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  <c r="AG125" s="523"/>
      <c r="AH125" s="523"/>
      <c r="AI125" s="523"/>
      <c r="AJ125" s="523"/>
      <c r="AK125" s="523"/>
      <c r="AL125" s="523"/>
      <c r="AM125" s="523"/>
      <c r="AN125" s="523"/>
      <c r="AO125" s="523"/>
      <c r="AP125" s="523"/>
      <c r="AQ125" s="523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8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</row>
    <row r="126" spans="1:112" ht="15.75" customHeight="1" x14ac:dyDescent="0.25">
      <c r="A126" s="523"/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  <c r="AG126" s="523"/>
      <c r="AH126" s="523"/>
      <c r="AI126" s="523"/>
      <c r="AJ126" s="523"/>
      <c r="AK126" s="523"/>
      <c r="AL126" s="523"/>
      <c r="AM126" s="523"/>
      <c r="AN126" s="523"/>
      <c r="AO126" s="523"/>
      <c r="AP126" s="523"/>
      <c r="AQ126" s="523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8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</row>
    <row r="127" spans="1:112" ht="15.75" customHeight="1" x14ac:dyDescent="0.25">
      <c r="A127" s="523"/>
      <c r="B127" s="523"/>
      <c r="C127" s="523"/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  <c r="AG127" s="523"/>
      <c r="AH127" s="523"/>
      <c r="AI127" s="523"/>
      <c r="AJ127" s="523"/>
      <c r="AK127" s="523"/>
      <c r="AL127" s="523"/>
      <c r="AM127" s="523"/>
      <c r="AN127" s="523"/>
      <c r="AO127" s="523"/>
      <c r="AP127" s="523"/>
      <c r="AQ127" s="523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8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</row>
    <row r="128" spans="1:112" ht="15.75" customHeight="1" x14ac:dyDescent="0.25">
      <c r="A128" s="523"/>
      <c r="B128" s="523"/>
      <c r="C128" s="523"/>
      <c r="D128" s="523"/>
      <c r="E128" s="523"/>
      <c r="F128" s="523"/>
      <c r="G128" s="523"/>
      <c r="H128" s="523"/>
      <c r="I128" s="523"/>
      <c r="J128" s="523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  <c r="AG128" s="523"/>
      <c r="AH128" s="523"/>
      <c r="AI128" s="523"/>
      <c r="AJ128" s="523"/>
      <c r="AK128" s="523"/>
      <c r="AL128" s="523"/>
      <c r="AM128" s="523"/>
      <c r="AN128" s="523"/>
      <c r="AO128" s="523"/>
      <c r="AP128" s="523"/>
      <c r="AQ128" s="523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8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</row>
    <row r="129" spans="1:112" ht="15.75" customHeight="1" x14ac:dyDescent="0.25">
      <c r="A129" s="523"/>
      <c r="B129" s="523"/>
      <c r="C129" s="523"/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  <c r="AG129" s="523"/>
      <c r="AH129" s="523"/>
      <c r="AI129" s="523"/>
      <c r="AJ129" s="523"/>
      <c r="AK129" s="523"/>
      <c r="AL129" s="523"/>
      <c r="AM129" s="523"/>
      <c r="AN129" s="523"/>
      <c r="AO129" s="523"/>
      <c r="AP129" s="523"/>
      <c r="AQ129" s="523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8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</row>
    <row r="130" spans="1:112" ht="15.75" customHeight="1" x14ac:dyDescent="0.25">
      <c r="A130" s="523"/>
      <c r="B130" s="523"/>
      <c r="C130" s="523"/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  <c r="AG130" s="523"/>
      <c r="AH130" s="523"/>
      <c r="AI130" s="523"/>
      <c r="AJ130" s="523"/>
      <c r="AK130" s="523"/>
      <c r="AL130" s="523"/>
      <c r="AM130" s="523"/>
      <c r="AN130" s="523"/>
      <c r="AO130" s="523"/>
      <c r="AP130" s="523"/>
      <c r="AQ130" s="523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8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</row>
    <row r="131" spans="1:112" ht="15.75" customHeight="1" x14ac:dyDescent="0.25">
      <c r="A131" s="523"/>
      <c r="B131" s="523"/>
      <c r="C131" s="523"/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  <c r="AG131" s="523"/>
      <c r="AH131" s="523"/>
      <c r="AI131" s="523"/>
      <c r="AJ131" s="523"/>
      <c r="AK131" s="523"/>
      <c r="AL131" s="523"/>
      <c r="AM131" s="523"/>
      <c r="AN131" s="523"/>
      <c r="AO131" s="523"/>
      <c r="AP131" s="523"/>
      <c r="AQ131" s="523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8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</row>
    <row r="132" spans="1:112" ht="15.75" customHeight="1" x14ac:dyDescent="0.25">
      <c r="A132" s="523"/>
      <c r="B132" s="523"/>
      <c r="C132" s="523"/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8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</row>
    <row r="133" spans="1:112" ht="15.75" customHeight="1" x14ac:dyDescent="0.25">
      <c r="A133" s="523"/>
      <c r="B133" s="523"/>
      <c r="C133" s="523"/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  <c r="AG133" s="523"/>
      <c r="AH133" s="523"/>
      <c r="AI133" s="523"/>
      <c r="AJ133" s="523"/>
      <c r="AK133" s="523"/>
      <c r="AL133" s="523"/>
      <c r="AM133" s="523"/>
      <c r="AN133" s="523"/>
      <c r="AO133" s="523"/>
      <c r="AP133" s="523"/>
      <c r="AQ133" s="523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8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</row>
    <row r="134" spans="1:112" ht="15.75" customHeight="1" x14ac:dyDescent="0.25">
      <c r="A134" s="523"/>
      <c r="B134" s="523"/>
      <c r="C134" s="523"/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  <c r="AG134" s="523"/>
      <c r="AH134" s="523"/>
      <c r="AI134" s="523"/>
      <c r="AJ134" s="523"/>
      <c r="AK134" s="523"/>
      <c r="AL134" s="523"/>
      <c r="AM134" s="523"/>
      <c r="AN134" s="523"/>
      <c r="AO134" s="523"/>
      <c r="AP134" s="523"/>
      <c r="AQ134" s="523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8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</row>
    <row r="135" spans="1:112" ht="15.75" customHeight="1" x14ac:dyDescent="0.25">
      <c r="A135" s="523"/>
      <c r="B135" s="523"/>
      <c r="C135" s="523"/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  <c r="AG135" s="523"/>
      <c r="AH135" s="523"/>
      <c r="AI135" s="523"/>
      <c r="AJ135" s="523"/>
      <c r="AK135" s="523"/>
      <c r="AL135" s="523"/>
      <c r="AM135" s="523"/>
      <c r="AN135" s="523"/>
      <c r="AO135" s="523"/>
      <c r="AP135" s="523"/>
      <c r="AQ135" s="523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8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</row>
    <row r="136" spans="1:112" ht="15.75" customHeight="1" x14ac:dyDescent="0.25">
      <c r="A136" s="523"/>
      <c r="B136" s="523"/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  <c r="AG136" s="523"/>
      <c r="AH136" s="523"/>
      <c r="AI136" s="523"/>
      <c r="AJ136" s="523"/>
      <c r="AK136" s="523"/>
      <c r="AL136" s="523"/>
      <c r="AM136" s="523"/>
      <c r="AN136" s="523"/>
      <c r="AO136" s="523"/>
      <c r="AP136" s="523"/>
      <c r="AQ136" s="523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8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</row>
    <row r="137" spans="1:112" ht="15.75" customHeight="1" x14ac:dyDescent="0.25">
      <c r="A137" s="523"/>
      <c r="B137" s="523"/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  <c r="AG137" s="523"/>
      <c r="AH137" s="523"/>
      <c r="AI137" s="523"/>
      <c r="AJ137" s="523"/>
      <c r="AK137" s="523"/>
      <c r="AL137" s="523"/>
      <c r="AM137" s="523"/>
      <c r="AN137" s="523"/>
      <c r="AO137" s="523"/>
      <c r="AP137" s="523"/>
      <c r="AQ137" s="523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8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</row>
    <row r="138" spans="1:112" ht="15.75" customHeight="1" x14ac:dyDescent="0.25">
      <c r="A138" s="523"/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  <c r="AG138" s="523"/>
      <c r="AH138" s="523"/>
      <c r="AI138" s="523"/>
      <c r="AJ138" s="523"/>
      <c r="AK138" s="523"/>
      <c r="AL138" s="523"/>
      <c r="AM138" s="523"/>
      <c r="AN138" s="523"/>
      <c r="AO138" s="523"/>
      <c r="AP138" s="523"/>
      <c r="AQ138" s="523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8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</row>
    <row r="139" spans="1:112" ht="15.75" customHeight="1" x14ac:dyDescent="0.25">
      <c r="A139" s="523"/>
      <c r="B139" s="523"/>
      <c r="C139" s="523"/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  <c r="AG139" s="523"/>
      <c r="AH139" s="523"/>
      <c r="AI139" s="523"/>
      <c r="AJ139" s="523"/>
      <c r="AK139" s="523"/>
      <c r="AL139" s="523"/>
      <c r="AM139" s="523"/>
      <c r="AN139" s="523"/>
      <c r="AO139" s="523"/>
      <c r="AP139" s="523"/>
      <c r="AQ139" s="523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8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</row>
    <row r="140" spans="1:112" ht="15.75" customHeight="1" x14ac:dyDescent="0.25">
      <c r="A140" s="523"/>
      <c r="B140" s="523"/>
      <c r="C140" s="523"/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  <c r="AG140" s="523"/>
      <c r="AH140" s="523"/>
      <c r="AI140" s="523"/>
      <c r="AJ140" s="523"/>
      <c r="AK140" s="523"/>
      <c r="AL140" s="523"/>
      <c r="AM140" s="523"/>
      <c r="AN140" s="523"/>
      <c r="AO140" s="523"/>
      <c r="AP140" s="523"/>
      <c r="AQ140" s="523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8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</row>
    <row r="141" spans="1:112" ht="15.75" customHeight="1" x14ac:dyDescent="0.25">
      <c r="A141" s="523"/>
      <c r="B141" s="523"/>
      <c r="C141" s="523"/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  <c r="AG141" s="523"/>
      <c r="AH141" s="523"/>
      <c r="AI141" s="523"/>
      <c r="AJ141" s="523"/>
      <c r="AK141" s="523"/>
      <c r="AL141" s="523"/>
      <c r="AM141" s="523"/>
      <c r="AN141" s="523"/>
      <c r="AO141" s="523"/>
      <c r="AP141" s="523"/>
      <c r="AQ141" s="523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8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</row>
    <row r="142" spans="1:112" ht="15.75" customHeight="1" x14ac:dyDescent="0.25">
      <c r="A142" s="523"/>
      <c r="B142" s="523"/>
      <c r="C142" s="523"/>
      <c r="D142" s="523"/>
      <c r="E142" s="523"/>
      <c r="F142" s="523"/>
      <c r="G142" s="523"/>
      <c r="H142" s="523"/>
      <c r="I142" s="523"/>
      <c r="J142" s="523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  <c r="AG142" s="523"/>
      <c r="AH142" s="523"/>
      <c r="AI142" s="523"/>
      <c r="AJ142" s="523"/>
      <c r="AK142" s="523"/>
      <c r="AL142" s="523"/>
      <c r="AM142" s="523"/>
      <c r="AN142" s="523"/>
      <c r="AO142" s="523"/>
      <c r="AP142" s="523"/>
      <c r="AQ142" s="523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8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</row>
    <row r="143" spans="1:112" ht="15.75" customHeight="1" x14ac:dyDescent="0.25">
      <c r="A143" s="523"/>
      <c r="B143" s="523"/>
      <c r="C143" s="523"/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  <c r="AG143" s="523"/>
      <c r="AH143" s="523"/>
      <c r="AI143" s="523"/>
      <c r="AJ143" s="523"/>
      <c r="AK143" s="523"/>
      <c r="AL143" s="523"/>
      <c r="AM143" s="523"/>
      <c r="AN143" s="523"/>
      <c r="AO143" s="523"/>
      <c r="AP143" s="523"/>
      <c r="AQ143" s="523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8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</row>
    <row r="144" spans="1:112" ht="15.75" customHeight="1" x14ac:dyDescent="0.25">
      <c r="A144" s="523"/>
      <c r="B144" s="523"/>
      <c r="C144" s="523"/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  <c r="AG144" s="523"/>
      <c r="AH144" s="523"/>
      <c r="AI144" s="523"/>
      <c r="AJ144" s="523"/>
      <c r="AK144" s="523"/>
      <c r="AL144" s="523"/>
      <c r="AM144" s="523"/>
      <c r="AN144" s="523"/>
      <c r="AO144" s="523"/>
      <c r="AP144" s="523"/>
      <c r="AQ144" s="523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8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</row>
    <row r="145" spans="1:112" ht="15.75" customHeight="1" x14ac:dyDescent="0.25">
      <c r="A145" s="523"/>
      <c r="B145" s="523"/>
      <c r="C145" s="523"/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  <c r="AG145" s="523"/>
      <c r="AH145" s="523"/>
      <c r="AI145" s="523"/>
      <c r="AJ145" s="523"/>
      <c r="AK145" s="523"/>
      <c r="AL145" s="523"/>
      <c r="AM145" s="523"/>
      <c r="AN145" s="523"/>
      <c r="AO145" s="523"/>
      <c r="AP145" s="523"/>
      <c r="AQ145" s="523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8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</row>
    <row r="146" spans="1:112" ht="15.75" customHeight="1" x14ac:dyDescent="0.25">
      <c r="A146" s="523"/>
      <c r="B146" s="523"/>
      <c r="C146" s="523"/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  <c r="AG146" s="523"/>
      <c r="AH146" s="523"/>
      <c r="AI146" s="523"/>
      <c r="AJ146" s="523"/>
      <c r="AK146" s="523"/>
      <c r="AL146" s="523"/>
      <c r="AM146" s="523"/>
      <c r="AN146" s="523"/>
      <c r="AO146" s="523"/>
      <c r="AP146" s="523"/>
      <c r="AQ146" s="523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8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</row>
    <row r="147" spans="1:112" ht="15.75" customHeight="1" x14ac:dyDescent="0.25">
      <c r="A147" s="523"/>
      <c r="B147" s="523"/>
      <c r="C147" s="523"/>
      <c r="D147" s="523"/>
      <c r="E147" s="523"/>
      <c r="F147" s="523"/>
      <c r="G147" s="523"/>
      <c r="H147" s="523"/>
      <c r="I147" s="523"/>
      <c r="J147" s="523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  <c r="AG147" s="523"/>
      <c r="AH147" s="523"/>
      <c r="AI147" s="523"/>
      <c r="AJ147" s="523"/>
      <c r="AK147" s="523"/>
      <c r="AL147" s="523"/>
      <c r="AM147" s="523"/>
      <c r="AN147" s="523"/>
      <c r="AO147" s="523"/>
      <c r="AP147" s="523"/>
      <c r="AQ147" s="523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8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</row>
    <row r="148" spans="1:112" ht="15.75" customHeight="1" x14ac:dyDescent="0.25">
      <c r="A148" s="523"/>
      <c r="B148" s="523"/>
      <c r="C148" s="523"/>
      <c r="D148" s="523"/>
      <c r="E148" s="523"/>
      <c r="F148" s="523"/>
      <c r="G148" s="523"/>
      <c r="H148" s="523"/>
      <c r="I148" s="523"/>
      <c r="J148" s="523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  <c r="AG148" s="523"/>
      <c r="AH148" s="523"/>
      <c r="AI148" s="523"/>
      <c r="AJ148" s="523"/>
      <c r="AK148" s="523"/>
      <c r="AL148" s="523"/>
      <c r="AM148" s="523"/>
      <c r="AN148" s="523"/>
      <c r="AO148" s="523"/>
      <c r="AP148" s="523"/>
      <c r="AQ148" s="523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8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</row>
    <row r="149" spans="1:112" ht="15.75" customHeight="1" x14ac:dyDescent="0.25">
      <c r="A149" s="523"/>
      <c r="B149" s="523"/>
      <c r="C149" s="523"/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  <c r="AG149" s="523"/>
      <c r="AH149" s="523"/>
      <c r="AI149" s="523"/>
      <c r="AJ149" s="523"/>
      <c r="AK149" s="523"/>
      <c r="AL149" s="523"/>
      <c r="AM149" s="523"/>
      <c r="AN149" s="523"/>
      <c r="AO149" s="523"/>
      <c r="AP149" s="523"/>
      <c r="AQ149" s="523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8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</row>
    <row r="150" spans="1:112" ht="15.75" customHeight="1" x14ac:dyDescent="0.25">
      <c r="A150" s="523"/>
      <c r="B150" s="523"/>
      <c r="C150" s="523"/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8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</row>
    <row r="151" spans="1:112" ht="15.75" customHeight="1" x14ac:dyDescent="0.25">
      <c r="A151" s="523"/>
      <c r="B151" s="523"/>
      <c r="C151" s="523"/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  <c r="AG151" s="523"/>
      <c r="AH151" s="523"/>
      <c r="AI151" s="523"/>
      <c r="AJ151" s="523"/>
      <c r="AK151" s="523"/>
      <c r="AL151" s="523"/>
      <c r="AM151" s="523"/>
      <c r="AN151" s="523"/>
      <c r="AO151" s="523"/>
      <c r="AP151" s="523"/>
      <c r="AQ151" s="523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8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</row>
    <row r="152" spans="1:112" ht="15.75" customHeight="1" x14ac:dyDescent="0.25">
      <c r="A152" s="523"/>
      <c r="B152" s="523"/>
      <c r="C152" s="523"/>
      <c r="D152" s="523"/>
      <c r="E152" s="523"/>
      <c r="F152" s="523"/>
      <c r="G152" s="523"/>
      <c r="H152" s="523"/>
      <c r="I152" s="523"/>
      <c r="J152" s="523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  <c r="AG152" s="523"/>
      <c r="AH152" s="523"/>
      <c r="AI152" s="523"/>
      <c r="AJ152" s="523"/>
      <c r="AK152" s="523"/>
      <c r="AL152" s="523"/>
      <c r="AM152" s="523"/>
      <c r="AN152" s="523"/>
      <c r="AO152" s="523"/>
      <c r="AP152" s="523"/>
      <c r="AQ152" s="523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8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</row>
    <row r="153" spans="1:112" ht="15.75" customHeight="1" x14ac:dyDescent="0.25">
      <c r="A153" s="523"/>
      <c r="B153" s="523"/>
      <c r="C153" s="523"/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  <c r="AG153" s="523"/>
      <c r="AH153" s="523"/>
      <c r="AI153" s="523"/>
      <c r="AJ153" s="523"/>
      <c r="AK153" s="523"/>
      <c r="AL153" s="523"/>
      <c r="AM153" s="523"/>
      <c r="AN153" s="523"/>
      <c r="AO153" s="523"/>
      <c r="AP153" s="523"/>
      <c r="AQ153" s="523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8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</row>
    <row r="154" spans="1:112" ht="15.75" customHeight="1" x14ac:dyDescent="0.25">
      <c r="A154" s="523"/>
      <c r="B154" s="523"/>
      <c r="C154" s="523"/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  <c r="AG154" s="523"/>
      <c r="AH154" s="523"/>
      <c r="AI154" s="523"/>
      <c r="AJ154" s="523"/>
      <c r="AK154" s="523"/>
      <c r="AL154" s="523"/>
      <c r="AM154" s="523"/>
      <c r="AN154" s="523"/>
      <c r="AO154" s="523"/>
      <c r="AP154" s="523"/>
      <c r="AQ154" s="523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8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</row>
    <row r="155" spans="1:112" ht="15.75" customHeight="1" x14ac:dyDescent="0.25">
      <c r="A155" s="523"/>
      <c r="B155" s="523"/>
      <c r="C155" s="523"/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  <c r="AG155" s="523"/>
      <c r="AH155" s="523"/>
      <c r="AI155" s="523"/>
      <c r="AJ155" s="523"/>
      <c r="AK155" s="523"/>
      <c r="AL155" s="523"/>
      <c r="AM155" s="523"/>
      <c r="AN155" s="523"/>
      <c r="AO155" s="523"/>
      <c r="AP155" s="523"/>
      <c r="AQ155" s="523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8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</row>
    <row r="156" spans="1:112" ht="15.75" customHeight="1" x14ac:dyDescent="0.25">
      <c r="A156" s="523"/>
      <c r="B156" s="523"/>
      <c r="C156" s="523"/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  <c r="AG156" s="523"/>
      <c r="AH156" s="523"/>
      <c r="AI156" s="523"/>
      <c r="AJ156" s="523"/>
      <c r="AK156" s="523"/>
      <c r="AL156" s="523"/>
      <c r="AM156" s="523"/>
      <c r="AN156" s="523"/>
      <c r="AO156" s="523"/>
      <c r="AP156" s="523"/>
      <c r="AQ156" s="523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8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</row>
    <row r="157" spans="1:112" ht="15.75" customHeight="1" x14ac:dyDescent="0.25">
      <c r="A157" s="523"/>
      <c r="B157" s="523"/>
      <c r="C157" s="523"/>
      <c r="D157" s="523"/>
      <c r="E157" s="523"/>
      <c r="F157" s="523"/>
      <c r="G157" s="523"/>
      <c r="H157" s="523"/>
      <c r="I157" s="523"/>
      <c r="J157" s="523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  <c r="AG157" s="523"/>
      <c r="AH157" s="523"/>
      <c r="AI157" s="523"/>
      <c r="AJ157" s="523"/>
      <c r="AK157" s="523"/>
      <c r="AL157" s="523"/>
      <c r="AM157" s="523"/>
      <c r="AN157" s="523"/>
      <c r="AO157" s="523"/>
      <c r="AP157" s="523"/>
      <c r="AQ157" s="523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8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</row>
    <row r="158" spans="1:112" ht="15.75" customHeight="1" x14ac:dyDescent="0.25">
      <c r="A158" s="523"/>
      <c r="B158" s="523"/>
      <c r="C158" s="523"/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  <c r="AG158" s="523"/>
      <c r="AH158" s="523"/>
      <c r="AI158" s="523"/>
      <c r="AJ158" s="523"/>
      <c r="AK158" s="523"/>
      <c r="AL158" s="523"/>
      <c r="AM158" s="523"/>
      <c r="AN158" s="523"/>
      <c r="AO158" s="523"/>
      <c r="AP158" s="523"/>
      <c r="AQ158" s="523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8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</row>
    <row r="159" spans="1:112" ht="15.75" customHeight="1" x14ac:dyDescent="0.25">
      <c r="A159" s="523"/>
      <c r="B159" s="523"/>
      <c r="C159" s="523"/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  <c r="AG159" s="523"/>
      <c r="AH159" s="523"/>
      <c r="AI159" s="523"/>
      <c r="AJ159" s="523"/>
      <c r="AK159" s="523"/>
      <c r="AL159" s="523"/>
      <c r="AM159" s="523"/>
      <c r="AN159" s="523"/>
      <c r="AO159" s="523"/>
      <c r="AP159" s="523"/>
      <c r="AQ159" s="523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8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</row>
    <row r="160" spans="1:112" ht="15.75" customHeight="1" x14ac:dyDescent="0.25">
      <c r="A160" s="523"/>
      <c r="B160" s="523"/>
      <c r="C160" s="523"/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  <c r="AG160" s="523"/>
      <c r="AH160" s="523"/>
      <c r="AI160" s="523"/>
      <c r="AJ160" s="523"/>
      <c r="AK160" s="523"/>
      <c r="AL160" s="523"/>
      <c r="AM160" s="523"/>
      <c r="AN160" s="523"/>
      <c r="AO160" s="523"/>
      <c r="AP160" s="523"/>
      <c r="AQ160" s="523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8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</row>
    <row r="161" spans="1:112" ht="15.75" customHeight="1" x14ac:dyDescent="0.25">
      <c r="A161" s="523"/>
      <c r="B161" s="523"/>
      <c r="C161" s="523"/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  <c r="AG161" s="523"/>
      <c r="AH161" s="523"/>
      <c r="AI161" s="523"/>
      <c r="AJ161" s="523"/>
      <c r="AK161" s="523"/>
      <c r="AL161" s="523"/>
      <c r="AM161" s="523"/>
      <c r="AN161" s="523"/>
      <c r="AO161" s="523"/>
      <c r="AP161" s="523"/>
      <c r="AQ161" s="523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8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</row>
    <row r="162" spans="1:112" ht="15.75" customHeight="1" x14ac:dyDescent="0.25">
      <c r="A162" s="523"/>
      <c r="B162" s="523"/>
      <c r="C162" s="523"/>
      <c r="D162" s="523"/>
      <c r="E162" s="523"/>
      <c r="F162" s="523"/>
      <c r="G162" s="523"/>
      <c r="H162" s="523"/>
      <c r="I162" s="523"/>
      <c r="J162" s="523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  <c r="AG162" s="523"/>
      <c r="AH162" s="523"/>
      <c r="AI162" s="523"/>
      <c r="AJ162" s="523"/>
      <c r="AK162" s="523"/>
      <c r="AL162" s="523"/>
      <c r="AM162" s="523"/>
      <c r="AN162" s="523"/>
      <c r="AO162" s="523"/>
      <c r="AP162" s="523"/>
      <c r="AQ162" s="523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8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</row>
    <row r="163" spans="1:112" ht="15.75" customHeight="1" x14ac:dyDescent="0.25">
      <c r="A163" s="523"/>
      <c r="B163" s="523"/>
      <c r="C163" s="523"/>
      <c r="D163" s="523"/>
      <c r="E163" s="523"/>
      <c r="F163" s="523"/>
      <c r="G163" s="523"/>
      <c r="H163" s="523"/>
      <c r="I163" s="523"/>
      <c r="J163" s="523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  <c r="AG163" s="523"/>
      <c r="AH163" s="523"/>
      <c r="AI163" s="523"/>
      <c r="AJ163" s="523"/>
      <c r="AK163" s="523"/>
      <c r="AL163" s="523"/>
      <c r="AM163" s="523"/>
      <c r="AN163" s="523"/>
      <c r="AO163" s="523"/>
      <c r="AP163" s="523"/>
      <c r="AQ163" s="523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8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</row>
    <row r="164" spans="1:112" ht="15.75" customHeight="1" x14ac:dyDescent="0.25">
      <c r="A164" s="523"/>
      <c r="B164" s="523"/>
      <c r="C164" s="523"/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  <c r="AG164" s="523"/>
      <c r="AH164" s="523"/>
      <c r="AI164" s="523"/>
      <c r="AJ164" s="523"/>
      <c r="AK164" s="523"/>
      <c r="AL164" s="523"/>
      <c r="AM164" s="523"/>
      <c r="AN164" s="523"/>
      <c r="AO164" s="523"/>
      <c r="AP164" s="523"/>
      <c r="AQ164" s="523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8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</row>
    <row r="165" spans="1:112" ht="15.75" customHeight="1" x14ac:dyDescent="0.25">
      <c r="A165" s="523"/>
      <c r="B165" s="523"/>
      <c r="C165" s="523"/>
      <c r="D165" s="523"/>
      <c r="E165" s="523"/>
      <c r="F165" s="523"/>
      <c r="G165" s="523"/>
      <c r="H165" s="523"/>
      <c r="I165" s="523"/>
      <c r="J165" s="523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  <c r="AG165" s="523"/>
      <c r="AH165" s="523"/>
      <c r="AI165" s="523"/>
      <c r="AJ165" s="523"/>
      <c r="AK165" s="523"/>
      <c r="AL165" s="523"/>
      <c r="AM165" s="523"/>
      <c r="AN165" s="523"/>
      <c r="AO165" s="523"/>
      <c r="AP165" s="523"/>
      <c r="AQ165" s="523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8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</row>
    <row r="166" spans="1:112" ht="15.75" customHeight="1" x14ac:dyDescent="0.25">
      <c r="A166" s="523"/>
      <c r="B166" s="523"/>
      <c r="C166" s="523"/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  <c r="AG166" s="523"/>
      <c r="AH166" s="523"/>
      <c r="AI166" s="523"/>
      <c r="AJ166" s="523"/>
      <c r="AK166" s="523"/>
      <c r="AL166" s="523"/>
      <c r="AM166" s="523"/>
      <c r="AN166" s="523"/>
      <c r="AO166" s="523"/>
      <c r="AP166" s="523"/>
      <c r="AQ166" s="523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8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</row>
    <row r="167" spans="1:112" ht="15.75" customHeight="1" x14ac:dyDescent="0.25">
      <c r="A167" s="523"/>
      <c r="B167" s="523"/>
      <c r="C167" s="523"/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  <c r="AG167" s="523"/>
      <c r="AH167" s="523"/>
      <c r="AI167" s="523"/>
      <c r="AJ167" s="523"/>
      <c r="AK167" s="523"/>
      <c r="AL167" s="523"/>
      <c r="AM167" s="523"/>
      <c r="AN167" s="523"/>
      <c r="AO167" s="523"/>
      <c r="AP167" s="523"/>
      <c r="AQ167" s="523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8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</row>
    <row r="168" spans="1:112" ht="15.75" customHeight="1" x14ac:dyDescent="0.25">
      <c r="A168" s="523"/>
      <c r="B168" s="523"/>
      <c r="C168" s="523"/>
      <c r="D168" s="523"/>
      <c r="E168" s="523"/>
      <c r="F168" s="523"/>
      <c r="G168" s="523"/>
      <c r="H168" s="523"/>
      <c r="I168" s="523"/>
      <c r="J168" s="523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  <c r="AG168" s="523"/>
      <c r="AH168" s="523"/>
      <c r="AI168" s="523"/>
      <c r="AJ168" s="523"/>
      <c r="AK168" s="523"/>
      <c r="AL168" s="523"/>
      <c r="AM168" s="523"/>
      <c r="AN168" s="523"/>
      <c r="AO168" s="523"/>
      <c r="AP168" s="523"/>
      <c r="AQ168" s="523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8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</row>
    <row r="169" spans="1:112" ht="15.75" customHeight="1" x14ac:dyDescent="0.25">
      <c r="A169" s="523"/>
      <c r="B169" s="523"/>
      <c r="C169" s="523"/>
      <c r="D169" s="523"/>
      <c r="E169" s="523"/>
      <c r="F169" s="523"/>
      <c r="G169" s="523"/>
      <c r="H169" s="523"/>
      <c r="I169" s="523"/>
      <c r="J169" s="523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  <c r="AG169" s="523"/>
      <c r="AH169" s="523"/>
      <c r="AI169" s="523"/>
      <c r="AJ169" s="523"/>
      <c r="AK169" s="523"/>
      <c r="AL169" s="523"/>
      <c r="AM169" s="523"/>
      <c r="AN169" s="523"/>
      <c r="AO169" s="523"/>
      <c r="AP169" s="523"/>
      <c r="AQ169" s="523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8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</row>
    <row r="170" spans="1:112" ht="15.75" customHeight="1" x14ac:dyDescent="0.25">
      <c r="A170" s="523"/>
      <c r="B170" s="523"/>
      <c r="C170" s="523"/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  <c r="AG170" s="523"/>
      <c r="AH170" s="523"/>
      <c r="AI170" s="523"/>
      <c r="AJ170" s="523"/>
      <c r="AK170" s="523"/>
      <c r="AL170" s="523"/>
      <c r="AM170" s="523"/>
      <c r="AN170" s="523"/>
      <c r="AO170" s="523"/>
      <c r="AP170" s="523"/>
      <c r="AQ170" s="523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8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</row>
    <row r="171" spans="1:112" ht="15.75" customHeight="1" x14ac:dyDescent="0.25">
      <c r="A171" s="523"/>
      <c r="B171" s="523"/>
      <c r="C171" s="523"/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  <c r="AG171" s="523"/>
      <c r="AH171" s="523"/>
      <c r="AI171" s="523"/>
      <c r="AJ171" s="523"/>
      <c r="AK171" s="523"/>
      <c r="AL171" s="523"/>
      <c r="AM171" s="523"/>
      <c r="AN171" s="523"/>
      <c r="AO171" s="523"/>
      <c r="AP171" s="523"/>
      <c r="AQ171" s="523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8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</row>
    <row r="172" spans="1:112" ht="15.75" customHeight="1" x14ac:dyDescent="0.25">
      <c r="A172" s="523"/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  <c r="AG172" s="523"/>
      <c r="AH172" s="523"/>
      <c r="AI172" s="523"/>
      <c r="AJ172" s="523"/>
      <c r="AK172" s="523"/>
      <c r="AL172" s="523"/>
      <c r="AM172" s="523"/>
      <c r="AN172" s="523"/>
      <c r="AO172" s="523"/>
      <c r="AP172" s="523"/>
      <c r="AQ172" s="523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8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</row>
    <row r="173" spans="1:112" ht="15.75" customHeight="1" x14ac:dyDescent="0.25">
      <c r="A173" s="523"/>
      <c r="B173" s="523"/>
      <c r="C173" s="523"/>
      <c r="D173" s="523"/>
      <c r="E173" s="523"/>
      <c r="F173" s="523"/>
      <c r="G173" s="523"/>
      <c r="H173" s="523"/>
      <c r="I173" s="523"/>
      <c r="J173" s="523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  <c r="AG173" s="523"/>
      <c r="AH173" s="523"/>
      <c r="AI173" s="523"/>
      <c r="AJ173" s="523"/>
      <c r="AK173" s="523"/>
      <c r="AL173" s="523"/>
      <c r="AM173" s="523"/>
      <c r="AN173" s="523"/>
      <c r="AO173" s="523"/>
      <c r="AP173" s="523"/>
      <c r="AQ173" s="523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8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</row>
    <row r="174" spans="1:112" ht="15.75" customHeight="1" x14ac:dyDescent="0.25">
      <c r="A174" s="523"/>
      <c r="B174" s="523"/>
      <c r="C174" s="523"/>
      <c r="D174" s="523"/>
      <c r="E174" s="523"/>
      <c r="F174" s="523"/>
      <c r="G174" s="523"/>
      <c r="H174" s="523"/>
      <c r="I174" s="523"/>
      <c r="J174" s="523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  <c r="AG174" s="523"/>
      <c r="AH174" s="523"/>
      <c r="AI174" s="523"/>
      <c r="AJ174" s="523"/>
      <c r="AK174" s="523"/>
      <c r="AL174" s="523"/>
      <c r="AM174" s="523"/>
      <c r="AN174" s="523"/>
      <c r="AO174" s="523"/>
      <c r="AP174" s="523"/>
      <c r="AQ174" s="523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8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</row>
    <row r="175" spans="1:112" ht="15.75" customHeight="1" x14ac:dyDescent="0.25">
      <c r="A175" s="523"/>
      <c r="B175" s="523"/>
      <c r="C175" s="523"/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  <c r="AG175" s="523"/>
      <c r="AH175" s="523"/>
      <c r="AI175" s="523"/>
      <c r="AJ175" s="523"/>
      <c r="AK175" s="523"/>
      <c r="AL175" s="523"/>
      <c r="AM175" s="523"/>
      <c r="AN175" s="523"/>
      <c r="AO175" s="523"/>
      <c r="AP175" s="523"/>
      <c r="AQ175" s="523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8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</row>
    <row r="176" spans="1:112" ht="15.75" customHeight="1" x14ac:dyDescent="0.25">
      <c r="A176" s="523"/>
      <c r="B176" s="523"/>
      <c r="C176" s="523"/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  <c r="AG176" s="523"/>
      <c r="AH176" s="523"/>
      <c r="AI176" s="523"/>
      <c r="AJ176" s="523"/>
      <c r="AK176" s="523"/>
      <c r="AL176" s="523"/>
      <c r="AM176" s="523"/>
      <c r="AN176" s="523"/>
      <c r="AO176" s="523"/>
      <c r="AP176" s="523"/>
      <c r="AQ176" s="523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8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</row>
    <row r="177" spans="1:112" ht="15.75" customHeight="1" x14ac:dyDescent="0.25">
      <c r="A177" s="523"/>
      <c r="B177" s="523"/>
      <c r="C177" s="523"/>
      <c r="D177" s="523"/>
      <c r="E177" s="523"/>
      <c r="F177" s="523"/>
      <c r="G177" s="523"/>
      <c r="H177" s="523"/>
      <c r="I177" s="523"/>
      <c r="J177" s="523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  <c r="AG177" s="523"/>
      <c r="AH177" s="523"/>
      <c r="AI177" s="523"/>
      <c r="AJ177" s="523"/>
      <c r="AK177" s="523"/>
      <c r="AL177" s="523"/>
      <c r="AM177" s="523"/>
      <c r="AN177" s="523"/>
      <c r="AO177" s="523"/>
      <c r="AP177" s="523"/>
      <c r="AQ177" s="523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8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</row>
    <row r="178" spans="1:112" ht="15.75" customHeight="1" x14ac:dyDescent="0.25">
      <c r="A178" s="523"/>
      <c r="B178" s="523"/>
      <c r="C178" s="523"/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  <c r="AG178" s="523"/>
      <c r="AH178" s="523"/>
      <c r="AI178" s="523"/>
      <c r="AJ178" s="523"/>
      <c r="AK178" s="523"/>
      <c r="AL178" s="523"/>
      <c r="AM178" s="523"/>
      <c r="AN178" s="523"/>
      <c r="AO178" s="523"/>
      <c r="AP178" s="523"/>
      <c r="AQ178" s="523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8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</row>
    <row r="179" spans="1:112" ht="15.75" customHeight="1" x14ac:dyDescent="0.25">
      <c r="A179" s="523"/>
      <c r="B179" s="523"/>
      <c r="C179" s="523"/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  <c r="AG179" s="523"/>
      <c r="AH179" s="523"/>
      <c r="AI179" s="523"/>
      <c r="AJ179" s="523"/>
      <c r="AK179" s="523"/>
      <c r="AL179" s="523"/>
      <c r="AM179" s="523"/>
      <c r="AN179" s="523"/>
      <c r="AO179" s="523"/>
      <c r="AP179" s="523"/>
      <c r="AQ179" s="523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8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</row>
    <row r="180" spans="1:112" ht="15.75" customHeight="1" x14ac:dyDescent="0.25">
      <c r="A180" s="523"/>
      <c r="B180" s="523"/>
      <c r="C180" s="523"/>
      <c r="D180" s="523"/>
      <c r="E180" s="523"/>
      <c r="F180" s="523"/>
      <c r="G180" s="523"/>
      <c r="H180" s="523"/>
      <c r="I180" s="523"/>
      <c r="J180" s="523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  <c r="AG180" s="523"/>
      <c r="AH180" s="523"/>
      <c r="AI180" s="523"/>
      <c r="AJ180" s="523"/>
      <c r="AK180" s="523"/>
      <c r="AL180" s="523"/>
      <c r="AM180" s="523"/>
      <c r="AN180" s="523"/>
      <c r="AO180" s="523"/>
      <c r="AP180" s="523"/>
      <c r="AQ180" s="523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8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</row>
    <row r="181" spans="1:112" ht="15.75" customHeight="1" x14ac:dyDescent="0.25">
      <c r="A181" s="523"/>
      <c r="B181" s="523"/>
      <c r="C181" s="523"/>
      <c r="D181" s="523"/>
      <c r="E181" s="523"/>
      <c r="F181" s="523"/>
      <c r="G181" s="523"/>
      <c r="H181" s="523"/>
      <c r="I181" s="523"/>
      <c r="J181" s="523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  <c r="AG181" s="523"/>
      <c r="AH181" s="523"/>
      <c r="AI181" s="523"/>
      <c r="AJ181" s="523"/>
      <c r="AK181" s="523"/>
      <c r="AL181" s="523"/>
      <c r="AM181" s="523"/>
      <c r="AN181" s="523"/>
      <c r="AO181" s="523"/>
      <c r="AP181" s="523"/>
      <c r="AQ181" s="523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8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</row>
    <row r="182" spans="1:112" ht="15.75" customHeight="1" x14ac:dyDescent="0.25">
      <c r="A182" s="523"/>
      <c r="B182" s="523"/>
      <c r="C182" s="523"/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  <c r="AG182" s="523"/>
      <c r="AH182" s="523"/>
      <c r="AI182" s="523"/>
      <c r="AJ182" s="523"/>
      <c r="AK182" s="523"/>
      <c r="AL182" s="523"/>
      <c r="AM182" s="523"/>
      <c r="AN182" s="523"/>
      <c r="AO182" s="523"/>
      <c r="AP182" s="523"/>
      <c r="AQ182" s="523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8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</row>
    <row r="183" spans="1:112" ht="15.75" customHeight="1" x14ac:dyDescent="0.25">
      <c r="A183" s="523"/>
      <c r="B183" s="523"/>
      <c r="C183" s="523"/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  <c r="AG183" s="523"/>
      <c r="AH183" s="523"/>
      <c r="AI183" s="523"/>
      <c r="AJ183" s="523"/>
      <c r="AK183" s="523"/>
      <c r="AL183" s="523"/>
      <c r="AM183" s="523"/>
      <c r="AN183" s="523"/>
      <c r="AO183" s="523"/>
      <c r="AP183" s="523"/>
      <c r="AQ183" s="523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8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</row>
    <row r="184" spans="1:112" ht="15.75" customHeight="1" x14ac:dyDescent="0.25">
      <c r="A184" s="523"/>
      <c r="B184" s="523"/>
      <c r="C184" s="523"/>
      <c r="D184" s="523"/>
      <c r="E184" s="523"/>
      <c r="F184" s="523"/>
      <c r="G184" s="523"/>
      <c r="H184" s="523"/>
      <c r="I184" s="523"/>
      <c r="J184" s="523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  <c r="AG184" s="523"/>
      <c r="AH184" s="523"/>
      <c r="AI184" s="523"/>
      <c r="AJ184" s="523"/>
      <c r="AK184" s="523"/>
      <c r="AL184" s="523"/>
      <c r="AM184" s="523"/>
      <c r="AN184" s="523"/>
      <c r="AO184" s="523"/>
      <c r="AP184" s="523"/>
      <c r="AQ184" s="523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8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</row>
    <row r="185" spans="1:112" ht="15.75" customHeight="1" x14ac:dyDescent="0.25">
      <c r="A185" s="523"/>
      <c r="B185" s="523"/>
      <c r="C185" s="523"/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  <c r="AG185" s="523"/>
      <c r="AH185" s="523"/>
      <c r="AI185" s="523"/>
      <c r="AJ185" s="523"/>
      <c r="AK185" s="523"/>
      <c r="AL185" s="523"/>
      <c r="AM185" s="523"/>
      <c r="AN185" s="523"/>
      <c r="AO185" s="523"/>
      <c r="AP185" s="523"/>
      <c r="AQ185" s="523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8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</row>
    <row r="186" spans="1:112" ht="15.75" customHeight="1" x14ac:dyDescent="0.25">
      <c r="A186" s="523"/>
      <c r="B186" s="523"/>
      <c r="C186" s="523"/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  <c r="AG186" s="523"/>
      <c r="AH186" s="523"/>
      <c r="AI186" s="523"/>
      <c r="AJ186" s="523"/>
      <c r="AK186" s="523"/>
      <c r="AL186" s="523"/>
      <c r="AM186" s="523"/>
      <c r="AN186" s="523"/>
      <c r="AO186" s="523"/>
      <c r="AP186" s="523"/>
      <c r="AQ186" s="523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8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</row>
    <row r="187" spans="1:112" ht="15.75" customHeight="1" x14ac:dyDescent="0.25">
      <c r="A187" s="523"/>
      <c r="B187" s="523"/>
      <c r="C187" s="523"/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  <c r="AG187" s="523"/>
      <c r="AH187" s="523"/>
      <c r="AI187" s="523"/>
      <c r="AJ187" s="523"/>
      <c r="AK187" s="523"/>
      <c r="AL187" s="523"/>
      <c r="AM187" s="523"/>
      <c r="AN187" s="523"/>
      <c r="AO187" s="523"/>
      <c r="AP187" s="523"/>
      <c r="AQ187" s="523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8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</row>
    <row r="188" spans="1:112" ht="15.75" customHeight="1" x14ac:dyDescent="0.25">
      <c r="A188" s="523"/>
      <c r="B188" s="523"/>
      <c r="C188" s="523"/>
      <c r="D188" s="523"/>
      <c r="E188" s="523"/>
      <c r="F188" s="523"/>
      <c r="G188" s="523"/>
      <c r="H188" s="523"/>
      <c r="I188" s="523"/>
      <c r="J188" s="523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  <c r="AG188" s="523"/>
      <c r="AH188" s="523"/>
      <c r="AI188" s="523"/>
      <c r="AJ188" s="523"/>
      <c r="AK188" s="523"/>
      <c r="AL188" s="523"/>
      <c r="AM188" s="523"/>
      <c r="AN188" s="523"/>
      <c r="AO188" s="523"/>
      <c r="AP188" s="523"/>
      <c r="AQ188" s="523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8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</row>
    <row r="189" spans="1:112" ht="15.75" customHeight="1" x14ac:dyDescent="0.25">
      <c r="A189" s="523"/>
      <c r="B189" s="523"/>
      <c r="C189" s="523"/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  <c r="AG189" s="523"/>
      <c r="AH189" s="523"/>
      <c r="AI189" s="523"/>
      <c r="AJ189" s="523"/>
      <c r="AK189" s="523"/>
      <c r="AL189" s="523"/>
      <c r="AM189" s="523"/>
      <c r="AN189" s="523"/>
      <c r="AO189" s="523"/>
      <c r="AP189" s="523"/>
      <c r="AQ189" s="523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8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</row>
    <row r="190" spans="1:112" ht="15.75" customHeight="1" x14ac:dyDescent="0.25">
      <c r="A190" s="523"/>
      <c r="B190" s="523"/>
      <c r="C190" s="523"/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  <c r="AG190" s="523"/>
      <c r="AH190" s="523"/>
      <c r="AI190" s="523"/>
      <c r="AJ190" s="523"/>
      <c r="AK190" s="523"/>
      <c r="AL190" s="523"/>
      <c r="AM190" s="523"/>
      <c r="AN190" s="523"/>
      <c r="AO190" s="523"/>
      <c r="AP190" s="523"/>
      <c r="AQ190" s="523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8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</row>
    <row r="191" spans="1:112" ht="15.75" customHeight="1" x14ac:dyDescent="0.25">
      <c r="A191" s="523"/>
      <c r="B191" s="523"/>
      <c r="C191" s="523"/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  <c r="AG191" s="523"/>
      <c r="AH191" s="523"/>
      <c r="AI191" s="523"/>
      <c r="AJ191" s="523"/>
      <c r="AK191" s="523"/>
      <c r="AL191" s="523"/>
      <c r="AM191" s="523"/>
      <c r="AN191" s="523"/>
      <c r="AO191" s="523"/>
      <c r="AP191" s="523"/>
      <c r="AQ191" s="523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8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</row>
    <row r="192" spans="1:112" ht="15.75" customHeight="1" x14ac:dyDescent="0.25">
      <c r="A192" s="523"/>
      <c r="B192" s="523"/>
      <c r="C192" s="523"/>
      <c r="D192" s="523"/>
      <c r="E192" s="523"/>
      <c r="F192" s="523"/>
      <c r="G192" s="523"/>
      <c r="H192" s="523"/>
      <c r="I192" s="523"/>
      <c r="J192" s="523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  <c r="AG192" s="523"/>
      <c r="AH192" s="523"/>
      <c r="AI192" s="523"/>
      <c r="AJ192" s="523"/>
      <c r="AK192" s="523"/>
      <c r="AL192" s="523"/>
      <c r="AM192" s="523"/>
      <c r="AN192" s="523"/>
      <c r="AO192" s="523"/>
      <c r="AP192" s="523"/>
      <c r="AQ192" s="523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8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</row>
    <row r="193" spans="1:112" ht="15.75" customHeight="1" x14ac:dyDescent="0.25">
      <c r="A193" s="523"/>
      <c r="B193" s="523"/>
      <c r="C193" s="523"/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  <c r="AG193" s="523"/>
      <c r="AH193" s="523"/>
      <c r="AI193" s="523"/>
      <c r="AJ193" s="523"/>
      <c r="AK193" s="523"/>
      <c r="AL193" s="523"/>
      <c r="AM193" s="523"/>
      <c r="AN193" s="523"/>
      <c r="AO193" s="523"/>
      <c r="AP193" s="523"/>
      <c r="AQ193" s="523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8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</row>
    <row r="194" spans="1:112" ht="15.75" customHeight="1" x14ac:dyDescent="0.25">
      <c r="A194" s="523"/>
      <c r="B194" s="523"/>
      <c r="C194" s="523"/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  <c r="AG194" s="523"/>
      <c r="AH194" s="523"/>
      <c r="AI194" s="523"/>
      <c r="AJ194" s="523"/>
      <c r="AK194" s="523"/>
      <c r="AL194" s="523"/>
      <c r="AM194" s="523"/>
      <c r="AN194" s="523"/>
      <c r="AO194" s="523"/>
      <c r="AP194" s="523"/>
      <c r="AQ194" s="523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8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</row>
    <row r="195" spans="1:112" ht="15.75" customHeight="1" x14ac:dyDescent="0.25">
      <c r="A195" s="523"/>
      <c r="B195" s="523"/>
      <c r="C195" s="523"/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  <c r="AG195" s="523"/>
      <c r="AH195" s="523"/>
      <c r="AI195" s="523"/>
      <c r="AJ195" s="523"/>
      <c r="AK195" s="523"/>
      <c r="AL195" s="523"/>
      <c r="AM195" s="523"/>
      <c r="AN195" s="523"/>
      <c r="AO195" s="523"/>
      <c r="AP195" s="523"/>
      <c r="AQ195" s="523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8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</row>
    <row r="196" spans="1:112" ht="15.75" customHeight="1" x14ac:dyDescent="0.25">
      <c r="A196" s="523"/>
      <c r="B196" s="523"/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  <c r="AG196" s="523"/>
      <c r="AH196" s="523"/>
      <c r="AI196" s="523"/>
      <c r="AJ196" s="523"/>
      <c r="AK196" s="523"/>
      <c r="AL196" s="523"/>
      <c r="AM196" s="523"/>
      <c r="AN196" s="523"/>
      <c r="AO196" s="523"/>
      <c r="AP196" s="523"/>
      <c r="AQ196" s="523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8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</row>
    <row r="197" spans="1:112" ht="15.75" customHeight="1" x14ac:dyDescent="0.25">
      <c r="A197" s="523"/>
      <c r="B197" s="523"/>
      <c r="C197" s="523"/>
      <c r="D197" s="523"/>
      <c r="E197" s="523"/>
      <c r="F197" s="523"/>
      <c r="G197" s="523"/>
      <c r="H197" s="523"/>
      <c r="I197" s="523"/>
      <c r="J197" s="523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  <c r="AG197" s="523"/>
      <c r="AH197" s="523"/>
      <c r="AI197" s="523"/>
      <c r="AJ197" s="523"/>
      <c r="AK197" s="523"/>
      <c r="AL197" s="523"/>
      <c r="AM197" s="523"/>
      <c r="AN197" s="523"/>
      <c r="AO197" s="523"/>
      <c r="AP197" s="523"/>
      <c r="AQ197" s="523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8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</row>
    <row r="198" spans="1:112" ht="15.75" customHeight="1" x14ac:dyDescent="0.25">
      <c r="A198" s="523"/>
      <c r="B198" s="523"/>
      <c r="C198" s="523"/>
      <c r="D198" s="523"/>
      <c r="E198" s="523"/>
      <c r="F198" s="523"/>
      <c r="G198" s="523"/>
      <c r="H198" s="523"/>
      <c r="I198" s="523"/>
      <c r="J198" s="523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  <c r="AG198" s="523"/>
      <c r="AH198" s="523"/>
      <c r="AI198" s="523"/>
      <c r="AJ198" s="523"/>
      <c r="AK198" s="523"/>
      <c r="AL198" s="523"/>
      <c r="AM198" s="523"/>
      <c r="AN198" s="523"/>
      <c r="AO198" s="523"/>
      <c r="AP198" s="523"/>
      <c r="AQ198" s="523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8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</row>
    <row r="199" spans="1:112" ht="15.75" customHeight="1" x14ac:dyDescent="0.25">
      <c r="A199" s="523"/>
      <c r="B199" s="523"/>
      <c r="C199" s="523"/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23"/>
      <c r="O199" s="523"/>
      <c r="P199" s="523"/>
      <c r="Q199" s="523"/>
      <c r="R199" s="523"/>
      <c r="S199" s="523"/>
      <c r="T199" s="523"/>
      <c r="U199" s="523"/>
      <c r="V199" s="523"/>
      <c r="W199" s="523"/>
      <c r="X199" s="523"/>
      <c r="Y199" s="523"/>
      <c r="Z199" s="523"/>
      <c r="AA199" s="523"/>
      <c r="AB199" s="523"/>
      <c r="AC199" s="523"/>
      <c r="AD199" s="523"/>
      <c r="AE199" s="523"/>
      <c r="AF199" s="523"/>
      <c r="AG199" s="523"/>
      <c r="AH199" s="523"/>
      <c r="AI199" s="523"/>
      <c r="AJ199" s="523"/>
      <c r="AK199" s="523"/>
      <c r="AL199" s="523"/>
      <c r="AM199" s="523"/>
      <c r="AN199" s="523"/>
      <c r="AO199" s="523"/>
      <c r="AP199" s="523"/>
      <c r="AQ199" s="523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8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</row>
    <row r="200" spans="1:112" ht="15.75" customHeight="1" x14ac:dyDescent="0.25">
      <c r="A200" s="523"/>
      <c r="B200" s="523"/>
      <c r="C200" s="523"/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23"/>
      <c r="O200" s="523"/>
      <c r="P200" s="523"/>
      <c r="Q200" s="523"/>
      <c r="R200" s="523"/>
      <c r="S200" s="523"/>
      <c r="T200" s="523"/>
      <c r="U200" s="523"/>
      <c r="V200" s="523"/>
      <c r="W200" s="523"/>
      <c r="X200" s="523"/>
      <c r="Y200" s="523"/>
      <c r="Z200" s="523"/>
      <c r="AA200" s="523"/>
      <c r="AB200" s="523"/>
      <c r="AC200" s="523"/>
      <c r="AD200" s="523"/>
      <c r="AE200" s="523"/>
      <c r="AF200" s="523"/>
      <c r="AG200" s="523"/>
      <c r="AH200" s="523"/>
      <c r="AI200" s="523"/>
      <c r="AJ200" s="523"/>
      <c r="AK200" s="523"/>
      <c r="AL200" s="523"/>
      <c r="AM200" s="523"/>
      <c r="AN200" s="523"/>
      <c r="AO200" s="523"/>
      <c r="AP200" s="523"/>
      <c r="AQ200" s="523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8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</row>
    <row r="201" spans="1:112" ht="15.75" customHeight="1" x14ac:dyDescent="0.25">
      <c r="A201" s="523"/>
      <c r="B201" s="523"/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523"/>
      <c r="Q201" s="523"/>
      <c r="R201" s="523"/>
      <c r="S201" s="523"/>
      <c r="T201" s="523"/>
      <c r="U201" s="523"/>
      <c r="V201" s="523"/>
      <c r="W201" s="523"/>
      <c r="X201" s="523"/>
      <c r="Y201" s="523"/>
      <c r="Z201" s="523"/>
      <c r="AA201" s="523"/>
      <c r="AB201" s="523"/>
      <c r="AC201" s="523"/>
      <c r="AD201" s="523"/>
      <c r="AE201" s="523"/>
      <c r="AF201" s="523"/>
      <c r="AG201" s="523"/>
      <c r="AH201" s="523"/>
      <c r="AI201" s="523"/>
      <c r="AJ201" s="523"/>
      <c r="AK201" s="523"/>
      <c r="AL201" s="523"/>
      <c r="AM201" s="523"/>
      <c r="AN201" s="523"/>
      <c r="AO201" s="523"/>
      <c r="AP201" s="523"/>
      <c r="AQ201" s="523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8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</row>
    <row r="202" spans="1:112" ht="15.75" customHeight="1" x14ac:dyDescent="0.25">
      <c r="A202" s="523"/>
      <c r="B202" s="523"/>
      <c r="C202" s="523"/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23"/>
      <c r="O202" s="523"/>
      <c r="P202" s="523"/>
      <c r="Q202" s="523"/>
      <c r="R202" s="523"/>
      <c r="S202" s="523"/>
      <c r="T202" s="523"/>
      <c r="U202" s="523"/>
      <c r="V202" s="523"/>
      <c r="W202" s="523"/>
      <c r="X202" s="523"/>
      <c r="Y202" s="523"/>
      <c r="Z202" s="523"/>
      <c r="AA202" s="523"/>
      <c r="AB202" s="523"/>
      <c r="AC202" s="523"/>
      <c r="AD202" s="523"/>
      <c r="AE202" s="523"/>
      <c r="AF202" s="523"/>
      <c r="AG202" s="523"/>
      <c r="AH202" s="523"/>
      <c r="AI202" s="523"/>
      <c r="AJ202" s="523"/>
      <c r="AK202" s="523"/>
      <c r="AL202" s="523"/>
      <c r="AM202" s="523"/>
      <c r="AN202" s="523"/>
      <c r="AO202" s="523"/>
      <c r="AP202" s="523"/>
      <c r="AQ202" s="523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8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</row>
    <row r="203" spans="1:112" ht="15.75" customHeight="1" x14ac:dyDescent="0.25">
      <c r="A203" s="523"/>
      <c r="B203" s="523"/>
      <c r="C203" s="523"/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23"/>
      <c r="O203" s="523"/>
      <c r="P203" s="523"/>
      <c r="Q203" s="523"/>
      <c r="R203" s="523"/>
      <c r="S203" s="523"/>
      <c r="T203" s="523"/>
      <c r="U203" s="523"/>
      <c r="V203" s="523"/>
      <c r="W203" s="523"/>
      <c r="X203" s="523"/>
      <c r="Y203" s="523"/>
      <c r="Z203" s="523"/>
      <c r="AA203" s="523"/>
      <c r="AB203" s="523"/>
      <c r="AC203" s="523"/>
      <c r="AD203" s="523"/>
      <c r="AE203" s="523"/>
      <c r="AF203" s="523"/>
      <c r="AG203" s="523"/>
      <c r="AH203" s="523"/>
      <c r="AI203" s="523"/>
      <c r="AJ203" s="523"/>
      <c r="AK203" s="523"/>
      <c r="AL203" s="523"/>
      <c r="AM203" s="523"/>
      <c r="AN203" s="523"/>
      <c r="AO203" s="523"/>
      <c r="AP203" s="523"/>
      <c r="AQ203" s="523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8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</row>
    <row r="204" spans="1:112" ht="15.75" customHeight="1" x14ac:dyDescent="0.25">
      <c r="A204" s="523"/>
      <c r="B204" s="523"/>
      <c r="C204" s="523"/>
      <c r="D204" s="523"/>
      <c r="E204" s="523"/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523"/>
      <c r="AA204" s="523"/>
      <c r="AB204" s="523"/>
      <c r="AC204" s="523"/>
      <c r="AD204" s="523"/>
      <c r="AE204" s="523"/>
      <c r="AF204" s="523"/>
      <c r="AG204" s="523"/>
      <c r="AH204" s="523"/>
      <c r="AI204" s="523"/>
      <c r="AJ204" s="523"/>
      <c r="AK204" s="523"/>
      <c r="AL204" s="523"/>
      <c r="AM204" s="523"/>
      <c r="AN204" s="523"/>
      <c r="AO204" s="523"/>
      <c r="AP204" s="523"/>
      <c r="AQ204" s="523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8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</row>
    <row r="205" spans="1:112" ht="15.75" customHeight="1" x14ac:dyDescent="0.25">
      <c r="A205" s="523"/>
      <c r="B205" s="523"/>
      <c r="C205" s="523"/>
      <c r="D205" s="523"/>
      <c r="E205" s="523"/>
      <c r="F205" s="523"/>
      <c r="G205" s="523"/>
      <c r="H205" s="523"/>
      <c r="I205" s="523"/>
      <c r="J205" s="523"/>
      <c r="K205" s="523"/>
      <c r="L205" s="523"/>
      <c r="M205" s="523"/>
      <c r="N205" s="523"/>
      <c r="O205" s="523"/>
      <c r="P205" s="523"/>
      <c r="Q205" s="523"/>
      <c r="R205" s="523"/>
      <c r="S205" s="523"/>
      <c r="T205" s="523"/>
      <c r="U205" s="523"/>
      <c r="V205" s="523"/>
      <c r="W205" s="523"/>
      <c r="X205" s="523"/>
      <c r="Y205" s="523"/>
      <c r="Z205" s="523"/>
      <c r="AA205" s="523"/>
      <c r="AB205" s="523"/>
      <c r="AC205" s="523"/>
      <c r="AD205" s="523"/>
      <c r="AE205" s="523"/>
      <c r="AF205" s="523"/>
      <c r="AG205" s="523"/>
      <c r="AH205" s="523"/>
      <c r="AI205" s="523"/>
      <c r="AJ205" s="523"/>
      <c r="AK205" s="523"/>
      <c r="AL205" s="523"/>
      <c r="AM205" s="523"/>
      <c r="AN205" s="523"/>
      <c r="AO205" s="523"/>
      <c r="AP205" s="523"/>
      <c r="AQ205" s="523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8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</row>
    <row r="206" spans="1:112" ht="15.75" customHeight="1" x14ac:dyDescent="0.25">
      <c r="A206" s="523"/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523"/>
      <c r="Q206" s="523"/>
      <c r="R206" s="523"/>
      <c r="S206" s="523"/>
      <c r="T206" s="523"/>
      <c r="U206" s="523"/>
      <c r="V206" s="523"/>
      <c r="W206" s="523"/>
      <c r="X206" s="523"/>
      <c r="Y206" s="523"/>
      <c r="Z206" s="523"/>
      <c r="AA206" s="523"/>
      <c r="AB206" s="523"/>
      <c r="AC206" s="523"/>
      <c r="AD206" s="523"/>
      <c r="AE206" s="523"/>
      <c r="AF206" s="523"/>
      <c r="AG206" s="523"/>
      <c r="AH206" s="523"/>
      <c r="AI206" s="523"/>
      <c r="AJ206" s="523"/>
      <c r="AK206" s="523"/>
      <c r="AL206" s="523"/>
      <c r="AM206" s="523"/>
      <c r="AN206" s="523"/>
      <c r="AO206" s="523"/>
      <c r="AP206" s="523"/>
      <c r="AQ206" s="523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8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</row>
    <row r="207" spans="1:112" ht="15.75" customHeight="1" x14ac:dyDescent="0.25">
      <c r="A207" s="523"/>
      <c r="B207" s="523"/>
      <c r="C207" s="523"/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523"/>
      <c r="Q207" s="523"/>
      <c r="R207" s="523"/>
      <c r="S207" s="523"/>
      <c r="T207" s="523"/>
      <c r="U207" s="523"/>
      <c r="V207" s="523"/>
      <c r="W207" s="523"/>
      <c r="X207" s="523"/>
      <c r="Y207" s="523"/>
      <c r="Z207" s="523"/>
      <c r="AA207" s="523"/>
      <c r="AB207" s="523"/>
      <c r="AC207" s="523"/>
      <c r="AD207" s="523"/>
      <c r="AE207" s="523"/>
      <c r="AF207" s="523"/>
      <c r="AG207" s="523"/>
      <c r="AH207" s="523"/>
      <c r="AI207" s="523"/>
      <c r="AJ207" s="523"/>
      <c r="AK207" s="523"/>
      <c r="AL207" s="523"/>
      <c r="AM207" s="523"/>
      <c r="AN207" s="523"/>
      <c r="AO207" s="523"/>
      <c r="AP207" s="523"/>
      <c r="AQ207" s="523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8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</row>
    <row r="208" spans="1:112" ht="15.75" customHeight="1" x14ac:dyDescent="0.25">
      <c r="A208" s="523"/>
      <c r="B208" s="523"/>
      <c r="C208" s="523"/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  <c r="Q208" s="523"/>
      <c r="R208" s="523"/>
      <c r="S208" s="523"/>
      <c r="T208" s="523"/>
      <c r="U208" s="523"/>
      <c r="V208" s="523"/>
      <c r="W208" s="523"/>
      <c r="X208" s="523"/>
      <c r="Y208" s="523"/>
      <c r="Z208" s="523"/>
      <c r="AA208" s="523"/>
      <c r="AB208" s="523"/>
      <c r="AC208" s="523"/>
      <c r="AD208" s="523"/>
      <c r="AE208" s="523"/>
      <c r="AF208" s="523"/>
      <c r="AG208" s="523"/>
      <c r="AH208" s="523"/>
      <c r="AI208" s="523"/>
      <c r="AJ208" s="523"/>
      <c r="AK208" s="523"/>
      <c r="AL208" s="523"/>
      <c r="AM208" s="523"/>
      <c r="AN208" s="523"/>
      <c r="AO208" s="523"/>
      <c r="AP208" s="523"/>
      <c r="AQ208" s="523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8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</row>
    <row r="209" spans="1:112" ht="15.75" customHeight="1" x14ac:dyDescent="0.25">
      <c r="A209" s="523"/>
      <c r="B209" s="523"/>
      <c r="C209" s="523"/>
      <c r="D209" s="523"/>
      <c r="E209" s="523"/>
      <c r="F209" s="523"/>
      <c r="G209" s="523"/>
      <c r="H209" s="523"/>
      <c r="I209" s="523"/>
      <c r="J209" s="523"/>
      <c r="K209" s="523"/>
      <c r="L209" s="523"/>
      <c r="M209" s="523"/>
      <c r="N209" s="523"/>
      <c r="O209" s="523"/>
      <c r="P209" s="523"/>
      <c r="Q209" s="523"/>
      <c r="R209" s="523"/>
      <c r="S209" s="523"/>
      <c r="T209" s="523"/>
      <c r="U209" s="523"/>
      <c r="V209" s="523"/>
      <c r="W209" s="523"/>
      <c r="X209" s="523"/>
      <c r="Y209" s="523"/>
      <c r="Z209" s="523"/>
      <c r="AA209" s="523"/>
      <c r="AB209" s="523"/>
      <c r="AC209" s="523"/>
      <c r="AD209" s="523"/>
      <c r="AE209" s="523"/>
      <c r="AF209" s="523"/>
      <c r="AG209" s="523"/>
      <c r="AH209" s="523"/>
      <c r="AI209" s="523"/>
      <c r="AJ209" s="523"/>
      <c r="AK209" s="523"/>
      <c r="AL209" s="523"/>
      <c r="AM209" s="523"/>
      <c r="AN209" s="523"/>
      <c r="AO209" s="523"/>
      <c r="AP209" s="523"/>
      <c r="AQ209" s="523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8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</row>
    <row r="210" spans="1:112" ht="15.75" customHeight="1" x14ac:dyDescent="0.25">
      <c r="A210" s="523"/>
      <c r="B210" s="523"/>
      <c r="C210" s="523"/>
      <c r="D210" s="523"/>
      <c r="E210" s="523"/>
      <c r="F210" s="523"/>
      <c r="G210" s="523"/>
      <c r="H210" s="523"/>
      <c r="I210" s="523"/>
      <c r="J210" s="523"/>
      <c r="K210" s="523"/>
      <c r="L210" s="523"/>
      <c r="M210" s="523"/>
      <c r="N210" s="523"/>
      <c r="O210" s="523"/>
      <c r="P210" s="523"/>
      <c r="Q210" s="523"/>
      <c r="R210" s="523"/>
      <c r="S210" s="523"/>
      <c r="T210" s="523"/>
      <c r="U210" s="523"/>
      <c r="V210" s="523"/>
      <c r="W210" s="523"/>
      <c r="X210" s="523"/>
      <c r="Y210" s="523"/>
      <c r="Z210" s="523"/>
      <c r="AA210" s="523"/>
      <c r="AB210" s="523"/>
      <c r="AC210" s="523"/>
      <c r="AD210" s="523"/>
      <c r="AE210" s="523"/>
      <c r="AF210" s="523"/>
      <c r="AG210" s="523"/>
      <c r="AH210" s="523"/>
      <c r="AI210" s="523"/>
      <c r="AJ210" s="523"/>
      <c r="AK210" s="523"/>
      <c r="AL210" s="523"/>
      <c r="AM210" s="523"/>
      <c r="AN210" s="523"/>
      <c r="AO210" s="523"/>
      <c r="AP210" s="523"/>
      <c r="AQ210" s="523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8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</row>
    <row r="211" spans="1:112" ht="15.75" customHeight="1" x14ac:dyDescent="0.25">
      <c r="A211" s="523"/>
      <c r="B211" s="523"/>
      <c r="C211" s="523"/>
      <c r="D211" s="523"/>
      <c r="E211" s="523"/>
      <c r="F211" s="523"/>
      <c r="G211" s="523"/>
      <c r="H211" s="523"/>
      <c r="I211" s="523"/>
      <c r="J211" s="523"/>
      <c r="K211" s="523"/>
      <c r="L211" s="523"/>
      <c r="M211" s="523"/>
      <c r="N211" s="523"/>
      <c r="O211" s="523"/>
      <c r="P211" s="523"/>
      <c r="Q211" s="523"/>
      <c r="R211" s="523"/>
      <c r="S211" s="523"/>
      <c r="T211" s="523"/>
      <c r="U211" s="523"/>
      <c r="V211" s="523"/>
      <c r="W211" s="523"/>
      <c r="X211" s="523"/>
      <c r="Y211" s="523"/>
      <c r="Z211" s="523"/>
      <c r="AA211" s="523"/>
      <c r="AB211" s="523"/>
      <c r="AC211" s="523"/>
      <c r="AD211" s="523"/>
      <c r="AE211" s="523"/>
      <c r="AF211" s="523"/>
      <c r="AG211" s="523"/>
      <c r="AH211" s="523"/>
      <c r="AI211" s="523"/>
      <c r="AJ211" s="523"/>
      <c r="AK211" s="523"/>
      <c r="AL211" s="523"/>
      <c r="AM211" s="523"/>
      <c r="AN211" s="523"/>
      <c r="AO211" s="523"/>
      <c r="AP211" s="523"/>
      <c r="AQ211" s="523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8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</row>
    <row r="212" spans="1:112" ht="15.75" customHeight="1" x14ac:dyDescent="0.25">
      <c r="A212" s="523"/>
      <c r="B212" s="523"/>
      <c r="C212" s="523"/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23"/>
      <c r="O212" s="523"/>
      <c r="P212" s="523"/>
      <c r="Q212" s="523"/>
      <c r="R212" s="523"/>
      <c r="S212" s="523"/>
      <c r="T212" s="523"/>
      <c r="U212" s="523"/>
      <c r="V212" s="523"/>
      <c r="W212" s="523"/>
      <c r="X212" s="523"/>
      <c r="Y212" s="523"/>
      <c r="Z212" s="523"/>
      <c r="AA212" s="523"/>
      <c r="AB212" s="523"/>
      <c r="AC212" s="523"/>
      <c r="AD212" s="523"/>
      <c r="AE212" s="523"/>
      <c r="AF212" s="523"/>
      <c r="AG212" s="523"/>
      <c r="AH212" s="523"/>
      <c r="AI212" s="523"/>
      <c r="AJ212" s="523"/>
      <c r="AK212" s="523"/>
      <c r="AL212" s="523"/>
      <c r="AM212" s="523"/>
      <c r="AN212" s="523"/>
      <c r="AO212" s="523"/>
      <c r="AP212" s="523"/>
      <c r="AQ212" s="523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8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</row>
    <row r="213" spans="1:112" ht="15.75" customHeight="1" x14ac:dyDescent="0.25">
      <c r="A213" s="523"/>
      <c r="B213" s="523"/>
      <c r="C213" s="523"/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23"/>
      <c r="O213" s="523"/>
      <c r="P213" s="523"/>
      <c r="Q213" s="523"/>
      <c r="R213" s="523"/>
      <c r="S213" s="523"/>
      <c r="T213" s="523"/>
      <c r="U213" s="523"/>
      <c r="V213" s="523"/>
      <c r="W213" s="523"/>
      <c r="X213" s="523"/>
      <c r="Y213" s="523"/>
      <c r="Z213" s="523"/>
      <c r="AA213" s="523"/>
      <c r="AB213" s="523"/>
      <c r="AC213" s="523"/>
      <c r="AD213" s="523"/>
      <c r="AE213" s="523"/>
      <c r="AF213" s="523"/>
      <c r="AG213" s="523"/>
      <c r="AH213" s="523"/>
      <c r="AI213" s="523"/>
      <c r="AJ213" s="523"/>
      <c r="AK213" s="523"/>
      <c r="AL213" s="523"/>
      <c r="AM213" s="523"/>
      <c r="AN213" s="523"/>
      <c r="AO213" s="523"/>
      <c r="AP213" s="523"/>
      <c r="AQ213" s="523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8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</row>
    <row r="214" spans="1:112" ht="15.75" customHeight="1" x14ac:dyDescent="0.25">
      <c r="A214" s="523"/>
      <c r="B214" s="523"/>
      <c r="C214" s="523"/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23"/>
      <c r="O214" s="523"/>
      <c r="P214" s="523"/>
      <c r="Q214" s="523"/>
      <c r="R214" s="523"/>
      <c r="S214" s="523"/>
      <c r="T214" s="523"/>
      <c r="U214" s="523"/>
      <c r="V214" s="523"/>
      <c r="W214" s="523"/>
      <c r="X214" s="523"/>
      <c r="Y214" s="523"/>
      <c r="Z214" s="523"/>
      <c r="AA214" s="523"/>
      <c r="AB214" s="523"/>
      <c r="AC214" s="523"/>
      <c r="AD214" s="523"/>
      <c r="AE214" s="523"/>
      <c r="AF214" s="523"/>
      <c r="AG214" s="523"/>
      <c r="AH214" s="523"/>
      <c r="AI214" s="523"/>
      <c r="AJ214" s="523"/>
      <c r="AK214" s="523"/>
      <c r="AL214" s="523"/>
      <c r="AM214" s="523"/>
      <c r="AN214" s="523"/>
      <c r="AO214" s="523"/>
      <c r="AP214" s="523"/>
      <c r="AQ214" s="523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8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</row>
    <row r="215" spans="1:112" ht="15.75" customHeight="1" x14ac:dyDescent="0.25">
      <c r="A215" s="523"/>
      <c r="B215" s="523"/>
      <c r="C215" s="523"/>
      <c r="D215" s="523"/>
      <c r="E215" s="523"/>
      <c r="F215" s="523"/>
      <c r="G215" s="523"/>
      <c r="H215" s="523"/>
      <c r="I215" s="523"/>
      <c r="J215" s="523"/>
      <c r="K215" s="523"/>
      <c r="L215" s="523"/>
      <c r="M215" s="523"/>
      <c r="N215" s="523"/>
      <c r="O215" s="523"/>
      <c r="P215" s="523"/>
      <c r="Q215" s="523"/>
      <c r="R215" s="523"/>
      <c r="S215" s="523"/>
      <c r="T215" s="523"/>
      <c r="U215" s="523"/>
      <c r="V215" s="523"/>
      <c r="W215" s="523"/>
      <c r="X215" s="523"/>
      <c r="Y215" s="523"/>
      <c r="Z215" s="523"/>
      <c r="AA215" s="523"/>
      <c r="AB215" s="523"/>
      <c r="AC215" s="523"/>
      <c r="AD215" s="523"/>
      <c r="AE215" s="523"/>
      <c r="AF215" s="523"/>
      <c r="AG215" s="523"/>
      <c r="AH215" s="523"/>
      <c r="AI215" s="523"/>
      <c r="AJ215" s="523"/>
      <c r="AK215" s="523"/>
      <c r="AL215" s="523"/>
      <c r="AM215" s="523"/>
      <c r="AN215" s="523"/>
      <c r="AO215" s="523"/>
      <c r="AP215" s="523"/>
      <c r="AQ215" s="523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8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</row>
    <row r="216" spans="1:112" ht="15.75" customHeight="1" x14ac:dyDescent="0.25">
      <c r="A216" s="523"/>
      <c r="B216" s="523"/>
      <c r="C216" s="523"/>
      <c r="D216" s="523"/>
      <c r="E216" s="523"/>
      <c r="F216" s="523"/>
      <c r="G216" s="523"/>
      <c r="H216" s="523"/>
      <c r="I216" s="523"/>
      <c r="J216" s="523"/>
      <c r="K216" s="523"/>
      <c r="L216" s="523"/>
      <c r="M216" s="523"/>
      <c r="N216" s="523"/>
      <c r="O216" s="523"/>
      <c r="P216" s="523"/>
      <c r="Q216" s="523"/>
      <c r="R216" s="523"/>
      <c r="S216" s="523"/>
      <c r="T216" s="523"/>
      <c r="U216" s="523"/>
      <c r="V216" s="523"/>
      <c r="W216" s="523"/>
      <c r="X216" s="523"/>
      <c r="Y216" s="523"/>
      <c r="Z216" s="523"/>
      <c r="AA216" s="523"/>
      <c r="AB216" s="523"/>
      <c r="AC216" s="523"/>
      <c r="AD216" s="523"/>
      <c r="AE216" s="523"/>
      <c r="AF216" s="523"/>
      <c r="AG216" s="523"/>
      <c r="AH216" s="523"/>
      <c r="AI216" s="523"/>
      <c r="AJ216" s="523"/>
      <c r="AK216" s="523"/>
      <c r="AL216" s="523"/>
      <c r="AM216" s="523"/>
      <c r="AN216" s="523"/>
      <c r="AO216" s="523"/>
      <c r="AP216" s="523"/>
      <c r="AQ216" s="523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8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</row>
    <row r="217" spans="1:112" ht="15.75" customHeight="1" x14ac:dyDescent="0.25">
      <c r="A217" s="523"/>
      <c r="B217" s="523"/>
      <c r="C217" s="523"/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8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</row>
    <row r="218" spans="1:112" ht="15.75" customHeight="1" x14ac:dyDescent="0.25">
      <c r="A218" s="523"/>
      <c r="B218" s="523"/>
      <c r="C218" s="523"/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  <c r="Q218" s="523"/>
      <c r="R218" s="523"/>
      <c r="S218" s="523"/>
      <c r="T218" s="523"/>
      <c r="U218" s="523"/>
      <c r="V218" s="523"/>
      <c r="W218" s="523"/>
      <c r="X218" s="523"/>
      <c r="Y218" s="523"/>
      <c r="Z218" s="523"/>
      <c r="AA218" s="523"/>
      <c r="AB218" s="523"/>
      <c r="AC218" s="523"/>
      <c r="AD218" s="523"/>
      <c r="AE218" s="523"/>
      <c r="AF218" s="523"/>
      <c r="AG218" s="523"/>
      <c r="AH218" s="523"/>
      <c r="AI218" s="523"/>
      <c r="AJ218" s="523"/>
      <c r="AK218" s="523"/>
      <c r="AL218" s="523"/>
      <c r="AM218" s="523"/>
      <c r="AN218" s="523"/>
      <c r="AO218" s="523"/>
      <c r="AP218" s="523"/>
      <c r="AQ218" s="523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8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</row>
    <row r="219" spans="1:112" ht="15.75" customHeight="1" x14ac:dyDescent="0.25">
      <c r="A219" s="523"/>
      <c r="B219" s="523"/>
      <c r="C219" s="523"/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23"/>
      <c r="O219" s="523"/>
      <c r="P219" s="523"/>
      <c r="Q219" s="523"/>
      <c r="R219" s="523"/>
      <c r="S219" s="523"/>
      <c r="T219" s="523"/>
      <c r="U219" s="523"/>
      <c r="V219" s="523"/>
      <c r="W219" s="523"/>
      <c r="X219" s="523"/>
      <c r="Y219" s="523"/>
      <c r="Z219" s="523"/>
      <c r="AA219" s="523"/>
      <c r="AB219" s="523"/>
      <c r="AC219" s="523"/>
      <c r="AD219" s="523"/>
      <c r="AE219" s="523"/>
      <c r="AF219" s="523"/>
      <c r="AG219" s="523"/>
      <c r="AH219" s="523"/>
      <c r="AI219" s="523"/>
      <c r="AJ219" s="523"/>
      <c r="AK219" s="523"/>
      <c r="AL219" s="523"/>
      <c r="AM219" s="523"/>
      <c r="AN219" s="523"/>
      <c r="AO219" s="523"/>
      <c r="AP219" s="523"/>
      <c r="AQ219" s="523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8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</row>
    <row r="220" spans="1:112" ht="15.75" customHeight="1" x14ac:dyDescent="0.25">
      <c r="A220" s="523"/>
      <c r="B220" s="523"/>
      <c r="C220" s="523"/>
      <c r="D220" s="523"/>
      <c r="E220" s="523"/>
      <c r="F220" s="523"/>
      <c r="G220" s="523"/>
      <c r="H220" s="523"/>
      <c r="I220" s="523"/>
      <c r="J220" s="523"/>
      <c r="K220" s="523"/>
      <c r="L220" s="523"/>
      <c r="M220" s="523"/>
      <c r="N220" s="523"/>
      <c r="O220" s="523"/>
      <c r="P220" s="523"/>
      <c r="Q220" s="523"/>
      <c r="R220" s="523"/>
      <c r="S220" s="523"/>
      <c r="T220" s="523"/>
      <c r="U220" s="523"/>
      <c r="V220" s="523"/>
      <c r="W220" s="523"/>
      <c r="X220" s="523"/>
      <c r="Y220" s="523"/>
      <c r="Z220" s="523"/>
      <c r="AA220" s="523"/>
      <c r="AB220" s="523"/>
      <c r="AC220" s="523"/>
      <c r="AD220" s="523"/>
      <c r="AE220" s="523"/>
      <c r="AF220" s="523"/>
      <c r="AG220" s="523"/>
      <c r="AH220" s="523"/>
      <c r="AI220" s="523"/>
      <c r="AJ220" s="523"/>
      <c r="AK220" s="523"/>
      <c r="AL220" s="523"/>
      <c r="AM220" s="523"/>
      <c r="AN220" s="523"/>
      <c r="AO220" s="523"/>
      <c r="AP220" s="523"/>
      <c r="AQ220" s="523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8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</row>
    <row r="221" spans="1:112" ht="15.75" customHeight="1" x14ac:dyDescent="0.25">
      <c r="A221" s="523"/>
      <c r="B221" s="523"/>
      <c r="C221" s="523"/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23"/>
      <c r="O221" s="523"/>
      <c r="P221" s="523"/>
      <c r="Q221" s="523"/>
      <c r="R221" s="523"/>
      <c r="S221" s="523"/>
      <c r="T221" s="523"/>
      <c r="U221" s="523"/>
      <c r="V221" s="523"/>
      <c r="W221" s="523"/>
      <c r="X221" s="523"/>
      <c r="Y221" s="523"/>
      <c r="Z221" s="523"/>
      <c r="AA221" s="523"/>
      <c r="AB221" s="523"/>
      <c r="AC221" s="523"/>
      <c r="AD221" s="523"/>
      <c r="AE221" s="523"/>
      <c r="AF221" s="523"/>
      <c r="AG221" s="523"/>
      <c r="AH221" s="523"/>
      <c r="AI221" s="523"/>
      <c r="AJ221" s="523"/>
      <c r="AK221" s="523"/>
      <c r="AL221" s="523"/>
      <c r="AM221" s="523"/>
      <c r="AN221" s="523"/>
      <c r="AO221" s="523"/>
      <c r="AP221" s="523"/>
      <c r="AQ221" s="523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8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</row>
    <row r="222" spans="1:112" ht="15.75" customHeight="1" x14ac:dyDescent="0.25">
      <c r="A222" s="523"/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3"/>
      <c r="M222" s="523"/>
      <c r="N222" s="523"/>
      <c r="O222" s="523"/>
      <c r="P222" s="523"/>
      <c r="Q222" s="523"/>
      <c r="R222" s="523"/>
      <c r="S222" s="523"/>
      <c r="T222" s="523"/>
      <c r="U222" s="523"/>
      <c r="V222" s="523"/>
      <c r="W222" s="523"/>
      <c r="X222" s="523"/>
      <c r="Y222" s="523"/>
      <c r="Z222" s="523"/>
      <c r="AA222" s="523"/>
      <c r="AB222" s="523"/>
      <c r="AC222" s="523"/>
      <c r="AD222" s="523"/>
      <c r="AE222" s="523"/>
      <c r="AF222" s="523"/>
      <c r="AG222" s="523"/>
      <c r="AH222" s="523"/>
      <c r="AI222" s="523"/>
      <c r="AJ222" s="523"/>
      <c r="AK222" s="523"/>
      <c r="AL222" s="523"/>
      <c r="AM222" s="523"/>
      <c r="AN222" s="523"/>
      <c r="AO222" s="523"/>
      <c r="AP222" s="523"/>
      <c r="AQ222" s="523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8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</row>
    <row r="223" spans="1:112" ht="15.75" customHeight="1" x14ac:dyDescent="0.25">
      <c r="A223" s="523"/>
      <c r="B223" s="523"/>
      <c r="C223" s="523"/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23"/>
      <c r="O223" s="523"/>
      <c r="P223" s="523"/>
      <c r="Q223" s="523"/>
      <c r="R223" s="523"/>
      <c r="S223" s="523"/>
      <c r="T223" s="523"/>
      <c r="U223" s="523"/>
      <c r="V223" s="523"/>
      <c r="W223" s="523"/>
      <c r="X223" s="523"/>
      <c r="Y223" s="523"/>
      <c r="Z223" s="523"/>
      <c r="AA223" s="523"/>
      <c r="AB223" s="523"/>
      <c r="AC223" s="523"/>
      <c r="AD223" s="523"/>
      <c r="AE223" s="523"/>
      <c r="AF223" s="523"/>
      <c r="AG223" s="523"/>
      <c r="AH223" s="523"/>
      <c r="AI223" s="523"/>
      <c r="AJ223" s="523"/>
      <c r="AK223" s="523"/>
      <c r="AL223" s="523"/>
      <c r="AM223" s="523"/>
      <c r="AN223" s="523"/>
      <c r="AO223" s="523"/>
      <c r="AP223" s="523"/>
      <c r="AQ223" s="523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8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</row>
    <row r="224" spans="1:112" ht="15.75" customHeight="1" x14ac:dyDescent="0.25">
      <c r="A224" s="523"/>
      <c r="B224" s="523"/>
      <c r="C224" s="523"/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23"/>
      <c r="O224" s="523"/>
      <c r="P224" s="523"/>
      <c r="Q224" s="523"/>
      <c r="R224" s="523"/>
      <c r="S224" s="523"/>
      <c r="T224" s="523"/>
      <c r="U224" s="523"/>
      <c r="V224" s="523"/>
      <c r="W224" s="523"/>
      <c r="X224" s="523"/>
      <c r="Y224" s="523"/>
      <c r="Z224" s="523"/>
      <c r="AA224" s="523"/>
      <c r="AB224" s="523"/>
      <c r="AC224" s="523"/>
      <c r="AD224" s="523"/>
      <c r="AE224" s="523"/>
      <c r="AF224" s="523"/>
      <c r="AG224" s="523"/>
      <c r="AH224" s="523"/>
      <c r="AI224" s="523"/>
      <c r="AJ224" s="523"/>
      <c r="AK224" s="523"/>
      <c r="AL224" s="523"/>
      <c r="AM224" s="523"/>
      <c r="AN224" s="523"/>
      <c r="AO224" s="523"/>
      <c r="AP224" s="523"/>
      <c r="AQ224" s="523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8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</row>
    <row r="225" spans="1:112" ht="15.75" customHeight="1" x14ac:dyDescent="0.25">
      <c r="A225" s="523"/>
      <c r="B225" s="523"/>
      <c r="C225" s="523"/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23"/>
      <c r="O225" s="523"/>
      <c r="P225" s="523"/>
      <c r="Q225" s="523"/>
      <c r="R225" s="523"/>
      <c r="S225" s="523"/>
      <c r="T225" s="523"/>
      <c r="U225" s="523"/>
      <c r="V225" s="523"/>
      <c r="W225" s="523"/>
      <c r="X225" s="523"/>
      <c r="Y225" s="523"/>
      <c r="Z225" s="523"/>
      <c r="AA225" s="523"/>
      <c r="AB225" s="523"/>
      <c r="AC225" s="523"/>
      <c r="AD225" s="523"/>
      <c r="AE225" s="523"/>
      <c r="AF225" s="523"/>
      <c r="AG225" s="523"/>
      <c r="AH225" s="523"/>
      <c r="AI225" s="523"/>
      <c r="AJ225" s="523"/>
      <c r="AK225" s="523"/>
      <c r="AL225" s="523"/>
      <c r="AM225" s="523"/>
      <c r="AN225" s="523"/>
      <c r="AO225" s="523"/>
      <c r="AP225" s="523"/>
      <c r="AQ225" s="523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8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</row>
    <row r="226" spans="1:112" ht="15.75" customHeight="1" x14ac:dyDescent="0.25">
      <c r="A226" s="523"/>
      <c r="B226" s="523"/>
      <c r="C226" s="523"/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23"/>
      <c r="O226" s="523"/>
      <c r="P226" s="523"/>
      <c r="Q226" s="523"/>
      <c r="R226" s="523"/>
      <c r="S226" s="523"/>
      <c r="T226" s="523"/>
      <c r="U226" s="523"/>
      <c r="V226" s="523"/>
      <c r="W226" s="523"/>
      <c r="X226" s="523"/>
      <c r="Y226" s="523"/>
      <c r="Z226" s="523"/>
      <c r="AA226" s="523"/>
      <c r="AB226" s="523"/>
      <c r="AC226" s="523"/>
      <c r="AD226" s="523"/>
      <c r="AE226" s="523"/>
      <c r="AF226" s="523"/>
      <c r="AG226" s="523"/>
      <c r="AH226" s="523"/>
      <c r="AI226" s="523"/>
      <c r="AJ226" s="523"/>
      <c r="AK226" s="523"/>
      <c r="AL226" s="523"/>
      <c r="AM226" s="523"/>
      <c r="AN226" s="523"/>
      <c r="AO226" s="523"/>
      <c r="AP226" s="523"/>
      <c r="AQ226" s="523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8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</row>
    <row r="227" spans="1:112" ht="15.75" customHeight="1" x14ac:dyDescent="0.25">
      <c r="A227" s="523"/>
      <c r="B227" s="523"/>
      <c r="C227" s="523"/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23"/>
      <c r="O227" s="523"/>
      <c r="P227" s="523"/>
      <c r="Q227" s="523"/>
      <c r="R227" s="523"/>
      <c r="S227" s="523"/>
      <c r="T227" s="523"/>
      <c r="U227" s="523"/>
      <c r="V227" s="523"/>
      <c r="W227" s="523"/>
      <c r="X227" s="523"/>
      <c r="Y227" s="523"/>
      <c r="Z227" s="523"/>
      <c r="AA227" s="523"/>
      <c r="AB227" s="523"/>
      <c r="AC227" s="523"/>
      <c r="AD227" s="523"/>
      <c r="AE227" s="523"/>
      <c r="AF227" s="523"/>
      <c r="AG227" s="523"/>
      <c r="AH227" s="523"/>
      <c r="AI227" s="523"/>
      <c r="AJ227" s="523"/>
      <c r="AK227" s="523"/>
      <c r="AL227" s="523"/>
      <c r="AM227" s="523"/>
      <c r="AN227" s="523"/>
      <c r="AO227" s="523"/>
      <c r="AP227" s="523"/>
      <c r="AQ227" s="523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8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</row>
    <row r="228" spans="1:112" ht="15.75" customHeight="1" x14ac:dyDescent="0.25">
      <c r="A228" s="523"/>
      <c r="B228" s="523"/>
      <c r="C228" s="523"/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23"/>
      <c r="O228" s="523"/>
      <c r="P228" s="523"/>
      <c r="Q228" s="523"/>
      <c r="R228" s="523"/>
      <c r="S228" s="523"/>
      <c r="T228" s="523"/>
      <c r="U228" s="523"/>
      <c r="V228" s="523"/>
      <c r="W228" s="523"/>
      <c r="X228" s="523"/>
      <c r="Y228" s="523"/>
      <c r="Z228" s="523"/>
      <c r="AA228" s="523"/>
      <c r="AB228" s="523"/>
      <c r="AC228" s="523"/>
      <c r="AD228" s="523"/>
      <c r="AE228" s="523"/>
      <c r="AF228" s="523"/>
      <c r="AG228" s="523"/>
      <c r="AH228" s="523"/>
      <c r="AI228" s="523"/>
      <c r="AJ228" s="523"/>
      <c r="AK228" s="523"/>
      <c r="AL228" s="523"/>
      <c r="AM228" s="523"/>
      <c r="AN228" s="523"/>
      <c r="AO228" s="523"/>
      <c r="AP228" s="523"/>
      <c r="AQ228" s="523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8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</row>
    <row r="229" spans="1:112" ht="15.75" customHeight="1" x14ac:dyDescent="0.25">
      <c r="A229" s="523"/>
      <c r="B229" s="523"/>
      <c r="C229" s="523"/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23"/>
      <c r="O229" s="523"/>
      <c r="P229" s="523"/>
      <c r="Q229" s="523"/>
      <c r="R229" s="523"/>
      <c r="S229" s="523"/>
      <c r="T229" s="523"/>
      <c r="U229" s="523"/>
      <c r="V229" s="523"/>
      <c r="W229" s="523"/>
      <c r="X229" s="523"/>
      <c r="Y229" s="523"/>
      <c r="Z229" s="523"/>
      <c r="AA229" s="523"/>
      <c r="AB229" s="523"/>
      <c r="AC229" s="523"/>
      <c r="AD229" s="523"/>
      <c r="AE229" s="523"/>
      <c r="AF229" s="523"/>
      <c r="AG229" s="523"/>
      <c r="AH229" s="523"/>
      <c r="AI229" s="523"/>
      <c r="AJ229" s="523"/>
      <c r="AK229" s="523"/>
      <c r="AL229" s="523"/>
      <c r="AM229" s="523"/>
      <c r="AN229" s="523"/>
      <c r="AO229" s="523"/>
      <c r="AP229" s="523"/>
      <c r="AQ229" s="523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8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</row>
    <row r="230" spans="1:112" ht="15.75" customHeight="1" x14ac:dyDescent="0.25">
      <c r="A230" s="523"/>
      <c r="B230" s="523"/>
      <c r="C230" s="523"/>
      <c r="D230" s="523"/>
      <c r="E230" s="523"/>
      <c r="F230" s="523"/>
      <c r="G230" s="523"/>
      <c r="H230" s="523"/>
      <c r="I230" s="523"/>
      <c r="J230" s="523"/>
      <c r="K230" s="523"/>
      <c r="L230" s="523"/>
      <c r="M230" s="523"/>
      <c r="N230" s="523"/>
      <c r="O230" s="523"/>
      <c r="P230" s="523"/>
      <c r="Q230" s="523"/>
      <c r="R230" s="523"/>
      <c r="S230" s="523"/>
      <c r="T230" s="523"/>
      <c r="U230" s="523"/>
      <c r="V230" s="523"/>
      <c r="W230" s="523"/>
      <c r="X230" s="523"/>
      <c r="Y230" s="523"/>
      <c r="Z230" s="523"/>
      <c r="AA230" s="523"/>
      <c r="AB230" s="523"/>
      <c r="AC230" s="523"/>
      <c r="AD230" s="523"/>
      <c r="AE230" s="523"/>
      <c r="AF230" s="523"/>
      <c r="AG230" s="523"/>
      <c r="AH230" s="523"/>
      <c r="AI230" s="523"/>
      <c r="AJ230" s="523"/>
      <c r="AK230" s="523"/>
      <c r="AL230" s="523"/>
      <c r="AM230" s="523"/>
      <c r="AN230" s="523"/>
      <c r="AO230" s="523"/>
      <c r="AP230" s="523"/>
      <c r="AQ230" s="523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8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</row>
    <row r="231" spans="1:112" ht="15.75" customHeight="1" x14ac:dyDescent="0.25">
      <c r="A231" s="523"/>
      <c r="B231" s="523"/>
      <c r="C231" s="523"/>
      <c r="D231" s="523"/>
      <c r="E231" s="523"/>
      <c r="F231" s="523"/>
      <c r="G231" s="523"/>
      <c r="H231" s="523"/>
      <c r="I231" s="523"/>
      <c r="J231" s="523"/>
      <c r="K231" s="523"/>
      <c r="L231" s="523"/>
      <c r="M231" s="523"/>
      <c r="N231" s="523"/>
      <c r="O231" s="523"/>
      <c r="P231" s="523"/>
      <c r="Q231" s="523"/>
      <c r="R231" s="523"/>
      <c r="S231" s="523"/>
      <c r="T231" s="523"/>
      <c r="U231" s="523"/>
      <c r="V231" s="523"/>
      <c r="W231" s="523"/>
      <c r="X231" s="523"/>
      <c r="Y231" s="523"/>
      <c r="Z231" s="523"/>
      <c r="AA231" s="523"/>
      <c r="AB231" s="523"/>
      <c r="AC231" s="523"/>
      <c r="AD231" s="523"/>
      <c r="AE231" s="523"/>
      <c r="AF231" s="523"/>
      <c r="AG231" s="523"/>
      <c r="AH231" s="523"/>
      <c r="AI231" s="523"/>
      <c r="AJ231" s="523"/>
      <c r="AK231" s="523"/>
      <c r="AL231" s="523"/>
      <c r="AM231" s="523"/>
      <c r="AN231" s="523"/>
      <c r="AO231" s="523"/>
      <c r="AP231" s="523"/>
      <c r="AQ231" s="523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8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</row>
    <row r="232" spans="1:112" ht="15.75" customHeight="1" x14ac:dyDescent="0.25">
      <c r="A232" s="523"/>
      <c r="B232" s="523"/>
      <c r="C232" s="523"/>
      <c r="D232" s="523"/>
      <c r="E232" s="523"/>
      <c r="F232" s="523"/>
      <c r="G232" s="523"/>
      <c r="H232" s="523"/>
      <c r="I232" s="523"/>
      <c r="J232" s="523"/>
      <c r="K232" s="523"/>
      <c r="L232" s="523"/>
      <c r="M232" s="523"/>
      <c r="N232" s="523"/>
      <c r="O232" s="523"/>
      <c r="P232" s="523"/>
      <c r="Q232" s="523"/>
      <c r="R232" s="523"/>
      <c r="S232" s="523"/>
      <c r="T232" s="523"/>
      <c r="U232" s="523"/>
      <c r="V232" s="523"/>
      <c r="W232" s="523"/>
      <c r="X232" s="523"/>
      <c r="Y232" s="523"/>
      <c r="Z232" s="523"/>
      <c r="AA232" s="523"/>
      <c r="AB232" s="523"/>
      <c r="AC232" s="523"/>
      <c r="AD232" s="523"/>
      <c r="AE232" s="523"/>
      <c r="AF232" s="523"/>
      <c r="AG232" s="523"/>
      <c r="AH232" s="523"/>
      <c r="AI232" s="523"/>
      <c r="AJ232" s="523"/>
      <c r="AK232" s="523"/>
      <c r="AL232" s="523"/>
      <c r="AM232" s="523"/>
      <c r="AN232" s="523"/>
      <c r="AO232" s="523"/>
      <c r="AP232" s="523"/>
      <c r="AQ232" s="523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8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</row>
    <row r="233" spans="1:112" ht="15.75" customHeight="1" x14ac:dyDescent="0.25">
      <c r="A233" s="523"/>
      <c r="B233" s="523"/>
      <c r="C233" s="523"/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23"/>
      <c r="O233" s="523"/>
      <c r="P233" s="523"/>
      <c r="Q233" s="523"/>
      <c r="R233" s="523"/>
      <c r="S233" s="523"/>
      <c r="T233" s="523"/>
      <c r="U233" s="523"/>
      <c r="V233" s="523"/>
      <c r="W233" s="523"/>
      <c r="X233" s="523"/>
      <c r="Y233" s="523"/>
      <c r="Z233" s="523"/>
      <c r="AA233" s="523"/>
      <c r="AB233" s="523"/>
      <c r="AC233" s="523"/>
      <c r="AD233" s="523"/>
      <c r="AE233" s="523"/>
      <c r="AF233" s="523"/>
      <c r="AG233" s="523"/>
      <c r="AH233" s="523"/>
      <c r="AI233" s="523"/>
      <c r="AJ233" s="523"/>
      <c r="AK233" s="523"/>
      <c r="AL233" s="523"/>
      <c r="AM233" s="523"/>
      <c r="AN233" s="523"/>
      <c r="AO233" s="523"/>
      <c r="AP233" s="523"/>
      <c r="AQ233" s="523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8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</row>
    <row r="234" spans="1:112" ht="15.75" customHeight="1" x14ac:dyDescent="0.25">
      <c r="A234" s="523"/>
      <c r="B234" s="523"/>
      <c r="C234" s="523"/>
      <c r="D234" s="523"/>
      <c r="E234" s="523"/>
      <c r="F234" s="523"/>
      <c r="G234" s="523"/>
      <c r="H234" s="523"/>
      <c r="I234" s="523"/>
      <c r="J234" s="523"/>
      <c r="K234" s="523"/>
      <c r="L234" s="523"/>
      <c r="M234" s="523"/>
      <c r="N234" s="523"/>
      <c r="O234" s="523"/>
      <c r="P234" s="523"/>
      <c r="Q234" s="523"/>
      <c r="R234" s="523"/>
      <c r="S234" s="523"/>
      <c r="T234" s="523"/>
      <c r="U234" s="523"/>
      <c r="V234" s="523"/>
      <c r="W234" s="523"/>
      <c r="X234" s="523"/>
      <c r="Y234" s="523"/>
      <c r="Z234" s="523"/>
      <c r="AA234" s="523"/>
      <c r="AB234" s="523"/>
      <c r="AC234" s="523"/>
      <c r="AD234" s="523"/>
      <c r="AE234" s="523"/>
      <c r="AF234" s="523"/>
      <c r="AG234" s="523"/>
      <c r="AH234" s="523"/>
      <c r="AI234" s="523"/>
      <c r="AJ234" s="523"/>
      <c r="AK234" s="523"/>
      <c r="AL234" s="523"/>
      <c r="AM234" s="523"/>
      <c r="AN234" s="523"/>
      <c r="AO234" s="523"/>
      <c r="AP234" s="523"/>
      <c r="AQ234" s="523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8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</row>
    <row r="235" spans="1:112" ht="15.75" customHeight="1" x14ac:dyDescent="0.25">
      <c r="A235" s="523"/>
      <c r="B235" s="523"/>
      <c r="C235" s="523"/>
      <c r="D235" s="523"/>
      <c r="E235" s="523"/>
      <c r="F235" s="523"/>
      <c r="G235" s="523"/>
      <c r="H235" s="523"/>
      <c r="I235" s="523"/>
      <c r="J235" s="523"/>
      <c r="K235" s="523"/>
      <c r="L235" s="523"/>
      <c r="M235" s="523"/>
      <c r="N235" s="523"/>
      <c r="O235" s="523"/>
      <c r="P235" s="523"/>
      <c r="Q235" s="523"/>
      <c r="R235" s="523"/>
      <c r="S235" s="523"/>
      <c r="T235" s="523"/>
      <c r="U235" s="523"/>
      <c r="V235" s="523"/>
      <c r="W235" s="523"/>
      <c r="X235" s="523"/>
      <c r="Y235" s="523"/>
      <c r="Z235" s="523"/>
      <c r="AA235" s="523"/>
      <c r="AB235" s="523"/>
      <c r="AC235" s="523"/>
      <c r="AD235" s="523"/>
      <c r="AE235" s="523"/>
      <c r="AF235" s="523"/>
      <c r="AG235" s="523"/>
      <c r="AH235" s="523"/>
      <c r="AI235" s="523"/>
      <c r="AJ235" s="523"/>
      <c r="AK235" s="523"/>
      <c r="AL235" s="523"/>
      <c r="AM235" s="523"/>
      <c r="AN235" s="523"/>
      <c r="AO235" s="523"/>
      <c r="AP235" s="523"/>
      <c r="AQ235" s="523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8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</row>
    <row r="236" spans="1:112" ht="15.75" customHeight="1" x14ac:dyDescent="0.25">
      <c r="A236" s="523"/>
      <c r="B236" s="523"/>
      <c r="C236" s="523"/>
      <c r="D236" s="523"/>
      <c r="E236" s="523"/>
      <c r="F236" s="523"/>
      <c r="G236" s="523"/>
      <c r="H236" s="523"/>
      <c r="I236" s="523"/>
      <c r="J236" s="523"/>
      <c r="K236" s="523"/>
      <c r="L236" s="523"/>
      <c r="M236" s="523"/>
      <c r="N236" s="523"/>
      <c r="O236" s="523"/>
      <c r="P236" s="523"/>
      <c r="Q236" s="523"/>
      <c r="R236" s="523"/>
      <c r="S236" s="523"/>
      <c r="T236" s="523"/>
      <c r="U236" s="523"/>
      <c r="V236" s="523"/>
      <c r="W236" s="523"/>
      <c r="X236" s="523"/>
      <c r="Y236" s="523"/>
      <c r="Z236" s="523"/>
      <c r="AA236" s="523"/>
      <c r="AB236" s="523"/>
      <c r="AC236" s="523"/>
      <c r="AD236" s="523"/>
      <c r="AE236" s="523"/>
      <c r="AF236" s="523"/>
      <c r="AG236" s="523"/>
      <c r="AH236" s="523"/>
      <c r="AI236" s="523"/>
      <c r="AJ236" s="523"/>
      <c r="AK236" s="523"/>
      <c r="AL236" s="523"/>
      <c r="AM236" s="523"/>
      <c r="AN236" s="523"/>
      <c r="AO236" s="523"/>
      <c r="AP236" s="523"/>
      <c r="AQ236" s="523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8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</row>
    <row r="237" spans="1:112" ht="15.75" customHeight="1" x14ac:dyDescent="0.25">
      <c r="A237" s="523"/>
      <c r="B237" s="523"/>
      <c r="C237" s="523"/>
      <c r="D237" s="523"/>
      <c r="E237" s="523"/>
      <c r="F237" s="523"/>
      <c r="G237" s="523"/>
      <c r="H237" s="523"/>
      <c r="I237" s="523"/>
      <c r="J237" s="523"/>
      <c r="K237" s="523"/>
      <c r="L237" s="523"/>
      <c r="M237" s="523"/>
      <c r="N237" s="523"/>
      <c r="O237" s="523"/>
      <c r="P237" s="523"/>
      <c r="Q237" s="523"/>
      <c r="R237" s="523"/>
      <c r="S237" s="523"/>
      <c r="T237" s="523"/>
      <c r="U237" s="523"/>
      <c r="V237" s="523"/>
      <c r="W237" s="523"/>
      <c r="X237" s="523"/>
      <c r="Y237" s="523"/>
      <c r="Z237" s="523"/>
      <c r="AA237" s="523"/>
      <c r="AB237" s="523"/>
      <c r="AC237" s="523"/>
      <c r="AD237" s="523"/>
      <c r="AE237" s="523"/>
      <c r="AF237" s="523"/>
      <c r="AG237" s="523"/>
      <c r="AH237" s="523"/>
      <c r="AI237" s="523"/>
      <c r="AJ237" s="523"/>
      <c r="AK237" s="523"/>
      <c r="AL237" s="523"/>
      <c r="AM237" s="523"/>
      <c r="AN237" s="523"/>
      <c r="AO237" s="523"/>
      <c r="AP237" s="523"/>
      <c r="AQ237" s="523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8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  <mergeCell ref="AL3:AQ3"/>
    <mergeCell ref="BV3:CA3"/>
    <mergeCell ref="A38:CP38"/>
    <mergeCell ref="CB3:CG3"/>
    <mergeCell ref="A39:CP39"/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</mergeCells>
  <conditionalFormatting sqref="A5:CQ5 A7:CN7">
    <cfRule type="cellIs" dxfId="44" priority="3" operator="greaterThan">
      <formula>0</formula>
    </cfRule>
    <cfRule type="cellIs" dxfId="43" priority="4" operator="greaterThan">
      <formula>0</formula>
    </cfRule>
    <cfRule type="cellIs" dxfId="42" priority="5" operator="equal">
      <formula>0</formula>
    </cfRule>
  </conditionalFormatting>
  <conditionalFormatting sqref="A6:CQ6">
    <cfRule type="cellIs" dxfId="41" priority="1" operator="equal">
      <formula>0</formula>
    </cfRule>
    <cfRule type="cellIs" dxfId="40" priority="2" operator="greaterThan">
      <formula>0</formula>
    </cfRule>
  </conditionalFormatting>
  <conditionalFormatting sqref="A8:CQ8 A10:CQ10 A12:CQ12 A14:CQ14 A16:CQ16 A18:CQ18">
    <cfRule type="cellIs" dxfId="39" priority="10" operator="equal">
      <formula>0</formula>
    </cfRule>
    <cfRule type="cellIs" dxfId="38" priority="11" operator="greaterThan">
      <formula>0</formula>
    </cfRule>
  </conditionalFormatting>
  <conditionalFormatting sqref="A20:CQ20 A22:CQ22 A24:CQ24 A26:CQ26 A28:CQ28 A30:CQ30 A32:CQ32 A34:CQ34">
    <cfRule type="cellIs" dxfId="37" priority="8" operator="equal">
      <formula>0</formula>
    </cfRule>
    <cfRule type="cellIs" dxfId="36" priority="9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5" priority="22" operator="greaterThan">
      <formula>7500</formula>
    </cfRule>
    <cfRule type="cellIs" dxfId="34" priority="24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3" priority="21" operator="greaterThan">
      <formula>0</formula>
    </cfRule>
  </conditionalFormatting>
  <conditionalFormatting sqref="CO6:CP34 CQ7 A9:CN9 CQ9 A11:CN11 CQ11 A13:CN13 CQ13 A15:CN15 CQ15 A17:CN17 CQ17 A19:CN19 CQ19 A21:CN21 CQ21 A23:CN23 CQ23 A25:CN25 CQ25 A27:CN27 CQ27 A29:CN29 CQ29 A31:CN31 CQ31 A33:CN33 CQ33">
    <cfRule type="cellIs" dxfId="32" priority="16" operator="greaterThan">
      <formula>0</formula>
    </cfRule>
    <cfRule type="cellIs" dxfId="31" priority="17" operator="greaterThan">
      <formula>0</formula>
    </cfRule>
    <cfRule type="cellIs" dxfId="30" priority="18" operator="equal">
      <formula>0</formula>
    </cfRule>
  </conditionalFormatting>
  <conditionalFormatting sqref="CR35:CBZ37 CR51:CBZ1048576">
    <cfRule type="cellIs" dxfId="29" priority="12" operator="equal">
      <formula>0</formula>
    </cfRule>
    <cfRule type="cellIs" dxfId="28" priority="13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Suspensa'!$AN$2:$AN$4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topLeftCell="A103" workbookViewId="0">
      <selection activeCell="B82" sqref="B82"/>
    </sheetView>
  </sheetViews>
  <sheetFormatPr defaultColWidth="33.42578125" defaultRowHeight="15" x14ac:dyDescent="0.25"/>
  <cols>
    <col min="10" max="10" width="33.42578125" style="277"/>
    <col min="11" max="537" width="33.42578125" style="322"/>
  </cols>
  <sheetData>
    <row r="1" spans="1:28" ht="112.5" customHeight="1" thickBot="1" x14ac:dyDescent="0.4">
      <c r="A1" s="318" t="s">
        <v>319</v>
      </c>
      <c r="B1" s="533" t="s">
        <v>320</v>
      </c>
      <c r="C1" s="533"/>
      <c r="D1" s="533"/>
      <c r="E1" s="533"/>
      <c r="F1" s="319"/>
      <c r="G1" s="319"/>
      <c r="H1" s="319"/>
      <c r="I1" s="319"/>
      <c r="J1" s="319"/>
      <c r="K1" s="320"/>
      <c r="L1" s="320"/>
      <c r="M1" s="320"/>
      <c r="N1" s="321"/>
      <c r="O1" s="321"/>
      <c r="P1" s="321"/>
      <c r="Q1" s="321"/>
      <c r="R1" s="321"/>
      <c r="S1" s="321"/>
      <c r="T1" s="321"/>
      <c r="U1" s="178"/>
      <c r="V1" s="178"/>
      <c r="W1" s="178"/>
      <c r="X1" s="178"/>
      <c r="Y1" s="178"/>
      <c r="Z1" s="178"/>
      <c r="AA1" s="178"/>
      <c r="AB1" s="178"/>
    </row>
    <row r="2" spans="1:28" ht="21.75" thickBot="1" x14ac:dyDescent="0.3">
      <c r="A2" s="323" t="s">
        <v>0</v>
      </c>
      <c r="B2" s="111"/>
      <c r="C2" s="111"/>
      <c r="D2" s="625" t="s">
        <v>321</v>
      </c>
      <c r="E2" s="626"/>
      <c r="F2" s="626"/>
      <c r="G2" s="626"/>
      <c r="H2" s="627"/>
      <c r="I2" s="118"/>
      <c r="J2" s="11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</row>
    <row r="3" spans="1:28" ht="15.75" thickBot="1" x14ac:dyDescent="0.3">
      <c r="A3" s="528" t="s">
        <v>322</v>
      </c>
      <c r="B3" s="529"/>
      <c r="C3" s="475" t="s">
        <v>323</v>
      </c>
      <c r="D3" s="605" t="s">
        <v>324</v>
      </c>
      <c r="E3" s="606"/>
      <c r="F3" s="606"/>
      <c r="G3" s="606"/>
      <c r="H3" s="607"/>
      <c r="I3" s="118"/>
      <c r="J3" s="118"/>
      <c r="K3" s="178"/>
      <c r="L3" s="178"/>
      <c r="M3" s="178"/>
      <c r="N3" s="178"/>
      <c r="O3" s="178"/>
      <c r="P3" s="178"/>
      <c r="Q3" s="178"/>
      <c r="R3" s="324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1:28" ht="15.75" thickBot="1" x14ac:dyDescent="0.3">
      <c r="A4" s="604" t="s">
        <v>1</v>
      </c>
      <c r="B4" s="526"/>
      <c r="C4" s="476" t="s">
        <v>208</v>
      </c>
      <c r="D4" s="605" t="s">
        <v>325</v>
      </c>
      <c r="E4" s="606"/>
      <c r="F4" s="606"/>
      <c r="G4" s="606"/>
      <c r="H4" s="607"/>
      <c r="I4" s="118"/>
      <c r="J4" s="118"/>
      <c r="K4" s="178"/>
      <c r="L4" s="178"/>
      <c r="M4" s="178"/>
      <c r="N4" s="178"/>
      <c r="O4" s="178"/>
      <c r="P4" s="178"/>
      <c r="Q4" s="178"/>
      <c r="R4" s="324"/>
      <c r="S4" s="178"/>
      <c r="T4" s="178"/>
      <c r="U4" s="178"/>
      <c r="V4" s="178"/>
      <c r="W4" s="178"/>
      <c r="X4" s="178"/>
      <c r="Y4" s="178"/>
      <c r="Z4" s="178"/>
      <c r="AA4" s="178"/>
      <c r="AB4" s="178"/>
    </row>
    <row r="5" spans="1:28" ht="15.75" thickBot="1" x14ac:dyDescent="0.3">
      <c r="A5" s="613" t="s">
        <v>170</v>
      </c>
      <c r="B5" s="526"/>
      <c r="C5" s="477" t="s">
        <v>326</v>
      </c>
      <c r="D5" s="605" t="s">
        <v>327</v>
      </c>
      <c r="E5" s="606"/>
      <c r="F5" s="606"/>
      <c r="G5" s="606"/>
      <c r="H5" s="607"/>
      <c r="I5" s="118"/>
      <c r="J5" s="118"/>
      <c r="K5" s="178"/>
      <c r="L5" s="178"/>
      <c r="M5" s="178"/>
      <c r="N5" s="178"/>
      <c r="O5" s="178"/>
      <c r="P5" s="178"/>
      <c r="Q5" s="178"/>
      <c r="R5" s="324"/>
      <c r="S5" s="178"/>
      <c r="T5" s="178"/>
      <c r="U5" s="178"/>
      <c r="V5" s="178"/>
      <c r="W5" s="178"/>
      <c r="X5" s="178"/>
      <c r="Y5" s="178"/>
      <c r="Z5" s="178"/>
      <c r="AA5" s="178"/>
      <c r="AB5" s="178"/>
    </row>
    <row r="6" spans="1:28" ht="15.75" thickBot="1" x14ac:dyDescent="0.3">
      <c r="A6" s="604" t="s">
        <v>2</v>
      </c>
      <c r="B6" s="526"/>
      <c r="C6" s="476" t="s">
        <v>3</v>
      </c>
      <c r="D6" s="605" t="s">
        <v>328</v>
      </c>
      <c r="E6" s="606"/>
      <c r="F6" s="606"/>
      <c r="G6" s="606"/>
      <c r="H6" s="607"/>
      <c r="I6" s="118"/>
      <c r="J6" s="118"/>
      <c r="K6" s="178"/>
      <c r="L6" s="178"/>
      <c r="M6" s="178"/>
      <c r="N6" s="178"/>
      <c r="O6" s="178"/>
      <c r="P6" s="178"/>
      <c r="Q6" s="178"/>
      <c r="R6" s="324"/>
      <c r="S6" s="178"/>
      <c r="T6" s="178"/>
      <c r="U6" s="178"/>
      <c r="V6" s="178"/>
      <c r="W6" s="178"/>
      <c r="X6" s="178"/>
      <c r="Y6" s="178"/>
      <c r="Z6" s="178"/>
      <c r="AA6" s="178"/>
      <c r="AB6" s="178"/>
    </row>
    <row r="7" spans="1:28" ht="14.25" customHeight="1" thickBot="1" x14ac:dyDescent="0.3">
      <c r="A7" s="613" t="s">
        <v>4</v>
      </c>
      <c r="B7" s="526"/>
      <c r="C7" s="478" t="s">
        <v>125</v>
      </c>
      <c r="D7" s="605" t="s">
        <v>329</v>
      </c>
      <c r="E7" s="606"/>
      <c r="F7" s="606"/>
      <c r="G7" s="606"/>
      <c r="H7" s="607"/>
      <c r="I7" s="118"/>
      <c r="J7" s="118"/>
      <c r="K7" s="178"/>
      <c r="L7" s="178"/>
      <c r="M7" s="178"/>
      <c r="N7" s="178"/>
      <c r="O7" s="178"/>
      <c r="P7" s="178"/>
      <c r="Q7" s="178"/>
      <c r="R7" s="324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28" ht="15.75" thickBot="1" x14ac:dyDescent="0.3">
      <c r="A8" s="604" t="s">
        <v>330</v>
      </c>
      <c r="B8" s="526"/>
      <c r="C8" s="479" t="s">
        <v>331</v>
      </c>
      <c r="D8" s="622" t="s">
        <v>332</v>
      </c>
      <c r="E8" s="623"/>
      <c r="F8" s="623"/>
      <c r="G8" s="623"/>
      <c r="H8" s="624"/>
      <c r="I8" s="118"/>
      <c r="J8" s="118"/>
      <c r="K8" s="178"/>
      <c r="L8" s="178"/>
      <c r="M8" s="178"/>
      <c r="N8" s="178"/>
      <c r="O8" s="178"/>
      <c r="P8" s="178"/>
      <c r="Q8" s="178"/>
      <c r="R8" s="324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15.75" thickBot="1" x14ac:dyDescent="0.3">
      <c r="A9" s="613" t="s">
        <v>333</v>
      </c>
      <c r="B9" s="526"/>
      <c r="C9" s="480" t="s">
        <v>334</v>
      </c>
      <c r="D9" s="622" t="s">
        <v>335</v>
      </c>
      <c r="E9" s="623"/>
      <c r="F9" s="623"/>
      <c r="G9" s="623"/>
      <c r="H9" s="624"/>
      <c r="I9" s="118"/>
      <c r="J9" s="118"/>
      <c r="K9" s="178"/>
      <c r="L9" s="178"/>
      <c r="M9" s="178"/>
      <c r="N9" s="178"/>
      <c r="O9" s="178"/>
      <c r="P9" s="178"/>
      <c r="Q9" s="178"/>
      <c r="R9" s="324"/>
      <c r="S9" s="178"/>
      <c r="T9" s="178"/>
      <c r="U9" s="178"/>
      <c r="V9" s="178"/>
      <c r="W9" s="178"/>
      <c r="X9" s="178"/>
      <c r="Y9" s="178"/>
      <c r="Z9" s="178"/>
      <c r="AA9" s="178"/>
      <c r="AB9" s="178"/>
    </row>
    <row r="10" spans="1:28" ht="15.75" thickBot="1" x14ac:dyDescent="0.3">
      <c r="A10" s="604" t="s">
        <v>6</v>
      </c>
      <c r="B10" s="526"/>
      <c r="C10" s="481">
        <v>100</v>
      </c>
      <c r="D10" s="609" t="s">
        <v>336</v>
      </c>
      <c r="E10" s="610"/>
      <c r="F10" s="610"/>
      <c r="G10" s="610"/>
      <c r="H10" s="611"/>
      <c r="I10" s="118"/>
      <c r="J10" s="118"/>
      <c r="K10" s="178"/>
      <c r="L10" s="178"/>
      <c r="M10" s="178"/>
      <c r="N10" s="178"/>
      <c r="O10" s="178"/>
      <c r="P10" s="178"/>
      <c r="Q10" s="178"/>
      <c r="R10" s="324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</row>
    <row r="11" spans="1:28" ht="15.75" thickBot="1" x14ac:dyDescent="0.3">
      <c r="A11" s="613" t="s">
        <v>7</v>
      </c>
      <c r="B11" s="526"/>
      <c r="C11" s="477">
        <v>50</v>
      </c>
      <c r="D11" s="609" t="s">
        <v>337</v>
      </c>
      <c r="E11" s="610"/>
      <c r="F11" s="610"/>
      <c r="G11" s="610"/>
      <c r="H11" s="611"/>
      <c r="I11" s="118"/>
      <c r="J11" s="118"/>
      <c r="K11" s="178"/>
      <c r="L11" s="178"/>
      <c r="M11" s="178"/>
      <c r="N11" s="178"/>
      <c r="O11" s="178"/>
      <c r="P11" s="178"/>
      <c r="Q11" s="178"/>
      <c r="R11" s="324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</row>
    <row r="12" spans="1:28" ht="15.75" customHeight="1" thickBot="1" x14ac:dyDescent="0.3">
      <c r="A12" s="621" t="s">
        <v>8</v>
      </c>
      <c r="B12" s="526"/>
      <c r="C12" s="476">
        <v>50</v>
      </c>
      <c r="D12" s="609" t="s">
        <v>338</v>
      </c>
      <c r="E12" s="610"/>
      <c r="F12" s="610"/>
      <c r="G12" s="610"/>
      <c r="H12" s="611"/>
      <c r="I12" s="118"/>
      <c r="J12" s="118"/>
      <c r="K12" s="178"/>
      <c r="L12" s="178"/>
      <c r="M12" s="178"/>
      <c r="N12" s="178"/>
      <c r="O12" s="178"/>
      <c r="P12" s="178"/>
      <c r="Q12" s="178"/>
      <c r="R12" s="324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</row>
    <row r="13" spans="1:28" ht="15.75" thickBot="1" x14ac:dyDescent="0.3">
      <c r="A13" s="613" t="s">
        <v>270</v>
      </c>
      <c r="B13" s="526"/>
      <c r="C13" s="477">
        <v>20</v>
      </c>
      <c r="D13" s="605" t="s">
        <v>339</v>
      </c>
      <c r="E13" s="606"/>
      <c r="F13" s="606"/>
      <c r="G13" s="606"/>
      <c r="H13" s="607"/>
      <c r="I13" s="118"/>
      <c r="J13" s="118"/>
      <c r="K13" s="178"/>
      <c r="L13" s="178"/>
      <c r="M13" s="178"/>
      <c r="N13" s="178"/>
      <c r="O13" s="178"/>
      <c r="P13" s="178"/>
      <c r="Q13" s="178"/>
      <c r="R13" s="324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5.75" thickBot="1" x14ac:dyDescent="0.3">
      <c r="A14" s="604" t="s">
        <v>9</v>
      </c>
      <c r="B14" s="526"/>
      <c r="C14" s="476">
        <v>1.5</v>
      </c>
      <c r="D14" s="605" t="s">
        <v>340</v>
      </c>
      <c r="E14" s="606"/>
      <c r="F14" s="606"/>
      <c r="G14" s="606"/>
      <c r="H14" s="607"/>
      <c r="I14" s="118"/>
      <c r="J14" s="118"/>
      <c r="K14" s="178"/>
      <c r="L14" s="178"/>
      <c r="M14" s="178"/>
      <c r="N14" s="178"/>
      <c r="O14" s="178"/>
      <c r="P14" s="178"/>
      <c r="Q14" s="178"/>
      <c r="R14" s="324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ht="15.75" customHeight="1" thickBot="1" x14ac:dyDescent="0.3">
      <c r="A15" s="608" t="s">
        <v>171</v>
      </c>
      <c r="B15" s="526"/>
      <c r="C15" s="482" t="s">
        <v>11</v>
      </c>
      <c r="D15" s="609" t="s">
        <v>341</v>
      </c>
      <c r="E15" s="610"/>
      <c r="F15" s="610"/>
      <c r="G15" s="610"/>
      <c r="H15" s="611"/>
      <c r="I15" s="118"/>
      <c r="J15" s="118"/>
      <c r="K15" s="178"/>
      <c r="L15" s="178"/>
      <c r="M15" s="178"/>
      <c r="N15" s="178"/>
      <c r="O15" s="178"/>
      <c r="P15" s="178"/>
      <c r="Q15" s="178"/>
      <c r="R15" s="324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</row>
    <row r="16" spans="1:28" ht="15.75" customHeight="1" thickBot="1" x14ac:dyDescent="0.3">
      <c r="A16" s="612" t="s">
        <v>172</v>
      </c>
      <c r="B16" s="526"/>
      <c r="C16" s="483" t="s">
        <v>13</v>
      </c>
      <c r="D16" s="609" t="s">
        <v>342</v>
      </c>
      <c r="E16" s="610"/>
      <c r="F16" s="610"/>
      <c r="G16" s="610"/>
      <c r="H16" s="611"/>
      <c r="I16" s="118"/>
      <c r="J16" s="118"/>
      <c r="K16" s="178"/>
      <c r="L16" s="178"/>
      <c r="M16" s="178"/>
      <c r="N16" s="178"/>
      <c r="O16" s="178"/>
      <c r="P16" s="178"/>
      <c r="Q16" s="178"/>
      <c r="R16" s="324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15.75" thickBot="1" x14ac:dyDescent="0.3">
      <c r="A17" s="613" t="s">
        <v>14</v>
      </c>
      <c r="B17" s="526"/>
      <c r="C17" s="482" t="s">
        <v>221</v>
      </c>
      <c r="D17" s="609" t="s">
        <v>343</v>
      </c>
      <c r="E17" s="610"/>
      <c r="F17" s="610"/>
      <c r="G17" s="610"/>
      <c r="H17" s="611"/>
      <c r="I17" s="118"/>
      <c r="J17" s="118"/>
      <c r="K17" s="178"/>
      <c r="L17" s="178"/>
      <c r="M17" s="178"/>
      <c r="N17" s="178"/>
      <c r="O17" s="178"/>
      <c r="P17" s="178"/>
      <c r="Q17" s="178"/>
      <c r="R17" s="324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</row>
    <row r="18" spans="1:28" ht="15.75" thickBot="1" x14ac:dyDescent="0.3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78"/>
      <c r="L18" s="178"/>
      <c r="M18" s="178"/>
      <c r="N18" s="178"/>
      <c r="O18" s="178"/>
      <c r="P18" s="178"/>
      <c r="Q18" s="178"/>
      <c r="R18" s="324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</row>
    <row r="19" spans="1:28" ht="21" x14ac:dyDescent="0.35">
      <c r="A19" s="614" t="s">
        <v>182</v>
      </c>
      <c r="B19" s="615"/>
      <c r="C19" s="615"/>
      <c r="D19" s="615"/>
      <c r="E19" s="615"/>
      <c r="F19" s="615"/>
      <c r="G19" s="615"/>
      <c r="H19" s="616"/>
      <c r="I19" s="236"/>
      <c r="J19" s="11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25"/>
      <c r="J20" s="11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</row>
    <row r="21" spans="1:28" ht="15.75" customHeight="1" thickBot="1" x14ac:dyDescent="0.3">
      <c r="A21" s="11" t="s">
        <v>22</v>
      </c>
      <c r="B21" s="326">
        <v>50</v>
      </c>
      <c r="C21" s="326">
        <v>20</v>
      </c>
      <c r="D21" s="326">
        <v>250</v>
      </c>
      <c r="E21" s="327">
        <v>0.5</v>
      </c>
      <c r="F21" s="328"/>
      <c r="G21" s="329"/>
      <c r="H21" s="330"/>
      <c r="I21" s="331"/>
      <c r="J21" s="11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</row>
    <row r="22" spans="1:28" ht="15.75" customHeight="1" thickBot="1" x14ac:dyDescent="0.3">
      <c r="A22" s="12" t="s">
        <v>23</v>
      </c>
      <c r="B22" s="332"/>
      <c r="C22" s="332"/>
      <c r="D22" s="332"/>
      <c r="E22" s="333"/>
      <c r="F22" s="334"/>
      <c r="G22" s="335"/>
      <c r="H22" s="336"/>
      <c r="I22" s="331"/>
      <c r="J22" s="11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customHeight="1" thickBot="1" x14ac:dyDescent="0.3">
      <c r="A23" s="11" t="s">
        <v>24</v>
      </c>
      <c r="B23" s="326"/>
      <c r="C23" s="326"/>
      <c r="D23" s="326"/>
      <c r="E23" s="327"/>
      <c r="F23" s="337"/>
      <c r="G23" s="335"/>
      <c r="H23" s="336"/>
      <c r="I23" s="331"/>
      <c r="J23" s="11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customHeight="1" thickBot="1" x14ac:dyDescent="0.3">
      <c r="A24" s="12" t="s">
        <v>25</v>
      </c>
      <c r="B24" s="332">
        <v>100</v>
      </c>
      <c r="C24" s="332"/>
      <c r="D24" s="332">
        <v>350</v>
      </c>
      <c r="E24" s="338">
        <v>0.5</v>
      </c>
      <c r="F24" s="339">
        <v>50</v>
      </c>
      <c r="G24" s="335"/>
      <c r="H24" s="336"/>
      <c r="I24" s="331"/>
      <c r="J24" s="11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customHeight="1" thickBot="1" x14ac:dyDescent="0.3">
      <c r="A25" s="11" t="s">
        <v>26</v>
      </c>
      <c r="B25" s="326"/>
      <c r="C25" s="326"/>
      <c r="D25" s="326"/>
      <c r="E25" s="340"/>
      <c r="F25" s="327"/>
      <c r="G25" s="335"/>
      <c r="H25" s="336"/>
      <c r="I25" s="331"/>
      <c r="J25" s="11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customHeight="1" thickBot="1" x14ac:dyDescent="0.3">
      <c r="A26" s="12" t="s">
        <v>27</v>
      </c>
      <c r="B26" s="332"/>
      <c r="C26" s="332"/>
      <c r="D26" s="332"/>
      <c r="E26" s="338"/>
      <c r="F26" s="333"/>
      <c r="G26" s="335"/>
      <c r="H26" s="336"/>
      <c r="I26" s="331"/>
      <c r="J26" s="11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customHeight="1" thickBot="1" x14ac:dyDescent="0.3">
      <c r="A27" s="11" t="s">
        <v>28</v>
      </c>
      <c r="B27" s="326">
        <v>120</v>
      </c>
      <c r="C27" s="326">
        <v>5</v>
      </c>
      <c r="D27" s="326">
        <v>400</v>
      </c>
      <c r="E27" s="340">
        <v>0.5</v>
      </c>
      <c r="F27" s="327">
        <v>50</v>
      </c>
      <c r="G27" s="335"/>
      <c r="H27" s="336"/>
      <c r="I27" s="331"/>
      <c r="J27" s="11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customHeight="1" thickBot="1" x14ac:dyDescent="0.3">
      <c r="A28" s="12" t="s">
        <v>29</v>
      </c>
      <c r="B28" s="332"/>
      <c r="C28" s="332"/>
      <c r="D28" s="332"/>
      <c r="E28" s="338"/>
      <c r="F28" s="333"/>
      <c r="G28" s="335"/>
      <c r="H28" s="336"/>
      <c r="I28" s="331"/>
      <c r="J28" s="11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customHeight="1" thickBot="1" x14ac:dyDescent="0.3">
      <c r="A29" s="11" t="s">
        <v>30</v>
      </c>
      <c r="B29" s="326"/>
      <c r="C29" s="326"/>
      <c r="D29" s="326"/>
      <c r="E29" s="340"/>
      <c r="F29" s="327"/>
      <c r="G29" s="335"/>
      <c r="H29" s="336"/>
      <c r="I29" s="331"/>
      <c r="J29" s="11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customHeight="1" thickBot="1" x14ac:dyDescent="0.3">
      <c r="A30" s="12" t="s">
        <v>31</v>
      </c>
      <c r="B30" s="332">
        <v>400</v>
      </c>
      <c r="C30" s="332"/>
      <c r="D30" s="332">
        <v>550</v>
      </c>
      <c r="E30" s="338">
        <v>0.5</v>
      </c>
      <c r="F30" s="333">
        <v>50</v>
      </c>
      <c r="G30" s="335"/>
      <c r="H30" s="336"/>
      <c r="I30" s="331"/>
      <c r="J30" s="11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customHeight="1" thickBot="1" x14ac:dyDescent="0.3">
      <c r="A31" s="11" t="s">
        <v>32</v>
      </c>
      <c r="B31" s="326"/>
      <c r="C31" s="326"/>
      <c r="D31" s="326"/>
      <c r="E31" s="340"/>
      <c r="F31" s="327"/>
      <c r="G31" s="335"/>
      <c r="H31" s="336"/>
      <c r="I31" s="331"/>
      <c r="J31" s="11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customHeight="1" thickBot="1" x14ac:dyDescent="0.3">
      <c r="A32" s="12" t="s">
        <v>33</v>
      </c>
      <c r="B32" s="332"/>
      <c r="C32" s="332"/>
      <c r="D32" s="332"/>
      <c r="E32" s="341"/>
      <c r="F32" s="333"/>
      <c r="G32" s="335"/>
      <c r="H32" s="336"/>
      <c r="I32" s="331"/>
      <c r="J32" s="11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customHeight="1" thickBot="1" x14ac:dyDescent="0.3">
      <c r="A33" s="11" t="s">
        <v>34</v>
      </c>
      <c r="B33" s="326"/>
      <c r="C33" s="326"/>
      <c r="D33" s="342"/>
      <c r="E33" s="343"/>
      <c r="F33" s="344"/>
      <c r="G33" s="345"/>
      <c r="H33" s="346"/>
      <c r="I33" s="331"/>
      <c r="J33" s="11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customHeight="1" thickBot="1" x14ac:dyDescent="0.3">
      <c r="A34" s="12" t="s">
        <v>35</v>
      </c>
      <c r="B34" s="332">
        <v>30</v>
      </c>
      <c r="C34" s="332"/>
      <c r="D34" s="347">
        <v>600</v>
      </c>
      <c r="E34" s="348"/>
      <c r="F34" s="349">
        <v>40</v>
      </c>
      <c r="G34" s="338">
        <v>4</v>
      </c>
      <c r="H34" s="332">
        <v>305</v>
      </c>
      <c r="I34" s="279">
        <f>G34*H34</f>
        <v>1220</v>
      </c>
      <c r="J34" s="11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customHeight="1" thickBot="1" x14ac:dyDescent="0.3">
      <c r="A35" s="350" t="s">
        <v>36</v>
      </c>
      <c r="B35" s="351"/>
      <c r="C35" s="351"/>
      <c r="D35" s="352"/>
      <c r="E35" s="353"/>
      <c r="F35" s="354"/>
      <c r="G35" s="355"/>
      <c r="H35" s="356"/>
      <c r="I35" s="207"/>
      <c r="J35" s="357"/>
      <c r="K35" s="358"/>
      <c r="L35" s="35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31.25" customHeight="1" thickBot="1" x14ac:dyDescent="0.3">
      <c r="A36" s="359"/>
      <c r="B36" s="360" t="s">
        <v>344</v>
      </c>
      <c r="C36" s="361" t="s">
        <v>345</v>
      </c>
      <c r="D36" s="362" t="s">
        <v>346</v>
      </c>
      <c r="E36" s="361" t="s">
        <v>347</v>
      </c>
      <c r="F36" s="361" t="s">
        <v>348</v>
      </c>
      <c r="G36" s="363" t="s">
        <v>349</v>
      </c>
      <c r="H36" s="363" t="s">
        <v>350</v>
      </c>
      <c r="I36" s="207"/>
      <c r="J36" s="357"/>
      <c r="K36" s="358"/>
      <c r="L36" s="35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1.25" customHeight="1" thickBot="1" x14ac:dyDescent="0.3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78"/>
      <c r="L37" s="178"/>
      <c r="M37" s="178"/>
      <c r="N37" s="178"/>
      <c r="O37" s="178"/>
      <c r="P37" s="178"/>
      <c r="Q37" s="178"/>
      <c r="R37" s="324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24" customHeight="1" thickBot="1" x14ac:dyDescent="0.4">
      <c r="A38" s="617" t="s">
        <v>181</v>
      </c>
      <c r="B38" s="618"/>
      <c r="C38" s="618"/>
      <c r="D38" s="618"/>
      <c r="E38" s="541"/>
      <c r="F38" s="364"/>
      <c r="G38" s="364"/>
      <c r="H38" s="364"/>
      <c r="I38" s="364"/>
      <c r="J38" s="364"/>
      <c r="K38" s="365"/>
      <c r="L38" s="365"/>
      <c r="M38" s="178"/>
      <c r="N38" s="178"/>
      <c r="O38" s="178"/>
      <c r="P38" s="324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36" customHeight="1" thickBot="1" x14ac:dyDescent="0.3">
      <c r="A39" s="8" t="s">
        <v>15</v>
      </c>
      <c r="B39" s="98" t="s">
        <v>37</v>
      </c>
      <c r="C39" s="16" t="s">
        <v>38</v>
      </c>
      <c r="D39" s="98" t="s">
        <v>106</v>
      </c>
      <c r="E39" s="9" t="s">
        <v>39</v>
      </c>
      <c r="F39" s="118"/>
      <c r="G39" s="366"/>
      <c r="H39" s="366"/>
      <c r="I39" s="366"/>
      <c r="J39" s="366"/>
      <c r="K39" s="367"/>
      <c r="L39" s="367"/>
      <c r="M39" s="178"/>
      <c r="N39" s="178"/>
      <c r="O39" s="178"/>
      <c r="P39" s="324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customHeight="1" thickBot="1" x14ac:dyDescent="0.3">
      <c r="A40" s="11" t="s">
        <v>22</v>
      </c>
      <c r="B40" s="477" t="s">
        <v>40</v>
      </c>
      <c r="C40" s="484" t="s">
        <v>110</v>
      </c>
      <c r="D40" s="485" t="s">
        <v>42</v>
      </c>
      <c r="E40" s="486" t="s">
        <v>13</v>
      </c>
      <c r="F40" s="118"/>
      <c r="G40" s="368"/>
      <c r="H40" s="369"/>
      <c r="I40" s="368"/>
      <c r="J40" s="370"/>
      <c r="K40" s="371"/>
      <c r="L40" s="372"/>
      <c r="M40" s="178"/>
      <c r="N40" s="178"/>
      <c r="O40" s="178"/>
      <c r="P40" s="324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customHeight="1" thickBot="1" x14ac:dyDescent="0.3">
      <c r="A41" s="12" t="s">
        <v>23</v>
      </c>
      <c r="B41" s="476"/>
      <c r="C41" s="487"/>
      <c r="D41" s="488"/>
      <c r="E41" s="489"/>
      <c r="F41" s="118"/>
      <c r="G41" s="368"/>
      <c r="H41" s="369"/>
      <c r="I41" s="368"/>
      <c r="J41" s="370"/>
      <c r="K41" s="371"/>
      <c r="L41" s="372"/>
      <c r="M41" s="178"/>
      <c r="N41" s="178"/>
      <c r="O41" s="178"/>
      <c r="P41" s="324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customHeight="1" thickBot="1" x14ac:dyDescent="0.3">
      <c r="A42" s="11" t="s">
        <v>24</v>
      </c>
      <c r="B42" s="477"/>
      <c r="C42" s="484"/>
      <c r="D42" s="485"/>
      <c r="E42" s="486"/>
      <c r="F42" s="118"/>
      <c r="G42" s="368"/>
      <c r="H42" s="369"/>
      <c r="I42" s="368"/>
      <c r="J42" s="370"/>
      <c r="K42" s="371"/>
      <c r="L42" s="372"/>
      <c r="M42" s="178"/>
      <c r="N42" s="178"/>
      <c r="O42" s="178"/>
      <c r="P42" s="324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customHeight="1" thickBot="1" x14ac:dyDescent="0.3">
      <c r="A43" s="12" t="s">
        <v>25</v>
      </c>
      <c r="B43" s="476" t="s">
        <v>118</v>
      </c>
      <c r="C43" s="487" t="s">
        <v>110</v>
      </c>
      <c r="D43" s="488" t="s">
        <v>215</v>
      </c>
      <c r="E43" s="489" t="s">
        <v>11</v>
      </c>
      <c r="F43" s="118"/>
      <c r="G43" s="368"/>
      <c r="H43" s="369"/>
      <c r="I43" s="368"/>
      <c r="J43" s="370"/>
      <c r="K43" s="371"/>
      <c r="L43" s="372"/>
      <c r="M43" s="178"/>
      <c r="N43" s="178"/>
      <c r="O43" s="178"/>
      <c r="P43" s="324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customHeight="1" thickBot="1" x14ac:dyDescent="0.3">
      <c r="A44" s="11" t="s">
        <v>26</v>
      </c>
      <c r="B44" s="477"/>
      <c r="C44" s="484"/>
      <c r="D44" s="485"/>
      <c r="E44" s="486"/>
      <c r="F44" s="118"/>
      <c r="G44" s="368"/>
      <c r="H44" s="369"/>
      <c r="I44" s="368"/>
      <c r="J44" s="370"/>
      <c r="K44" s="371"/>
      <c r="L44" s="372"/>
      <c r="M44" s="178"/>
      <c r="N44" s="178"/>
      <c r="O44" s="178"/>
      <c r="P44" s="324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customHeight="1" thickBot="1" x14ac:dyDescent="0.3">
      <c r="A45" s="12" t="s">
        <v>27</v>
      </c>
      <c r="B45" s="476"/>
      <c r="C45" s="487"/>
      <c r="D45" s="488"/>
      <c r="E45" s="489"/>
      <c r="F45" s="118"/>
      <c r="G45" s="368"/>
      <c r="H45" s="369"/>
      <c r="I45" s="368"/>
      <c r="J45" s="370"/>
      <c r="K45" s="371"/>
      <c r="L45" s="372"/>
      <c r="M45" s="178"/>
      <c r="N45" s="178"/>
      <c r="O45" s="178"/>
      <c r="P45" s="324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customHeight="1" thickBot="1" x14ac:dyDescent="0.3">
      <c r="A46" s="11" t="s">
        <v>28</v>
      </c>
      <c r="B46" s="477" t="s">
        <v>40</v>
      </c>
      <c r="C46" s="484" t="s">
        <v>41</v>
      </c>
      <c r="D46" s="485" t="s">
        <v>42</v>
      </c>
      <c r="E46" s="486" t="s">
        <v>13</v>
      </c>
      <c r="F46" s="118"/>
      <c r="G46" s="368"/>
      <c r="H46" s="369"/>
      <c r="I46" s="368"/>
      <c r="J46" s="370"/>
      <c r="K46" s="371"/>
      <c r="L46" s="372"/>
      <c r="M46" s="178"/>
      <c r="N46" s="178"/>
      <c r="O46" s="178"/>
      <c r="P46" s="324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customHeight="1" thickBot="1" x14ac:dyDescent="0.3">
      <c r="A47" s="12" t="s">
        <v>29</v>
      </c>
      <c r="B47" s="476"/>
      <c r="C47" s="487"/>
      <c r="D47" s="488"/>
      <c r="E47" s="489"/>
      <c r="F47" s="118"/>
      <c r="G47" s="368"/>
      <c r="H47" s="369"/>
      <c r="I47" s="368"/>
      <c r="J47" s="370"/>
      <c r="K47" s="371"/>
      <c r="L47" s="372"/>
      <c r="M47" s="178"/>
      <c r="N47" s="178"/>
      <c r="O47" s="178"/>
      <c r="P47" s="324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customHeight="1" thickBot="1" x14ac:dyDescent="0.3">
      <c r="A48" s="11" t="s">
        <v>30</v>
      </c>
      <c r="B48" s="477"/>
      <c r="C48" s="484"/>
      <c r="D48" s="485"/>
      <c r="E48" s="486"/>
      <c r="F48" s="118"/>
      <c r="G48" s="368"/>
      <c r="H48" s="369"/>
      <c r="I48" s="368"/>
      <c r="J48" s="370"/>
      <c r="K48" s="371"/>
      <c r="L48" s="372"/>
      <c r="M48" s="178"/>
      <c r="N48" s="178"/>
      <c r="O48" s="178"/>
      <c r="P48" s="324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537" ht="15.75" customHeight="1" thickBot="1" x14ac:dyDescent="0.3">
      <c r="A49" s="12" t="s">
        <v>31</v>
      </c>
      <c r="B49" s="476" t="s">
        <v>112</v>
      </c>
      <c r="C49" s="490" t="s">
        <v>111</v>
      </c>
      <c r="D49" s="488" t="s">
        <v>115</v>
      </c>
      <c r="E49" s="489" t="s">
        <v>11</v>
      </c>
      <c r="F49" s="118"/>
      <c r="G49" s="368"/>
      <c r="H49" s="369"/>
      <c r="I49" s="368"/>
      <c r="J49" s="370"/>
      <c r="K49" s="371"/>
      <c r="L49" s="372"/>
      <c r="M49" s="178"/>
      <c r="N49" s="178"/>
      <c r="O49" s="178"/>
      <c r="P49" s="324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537" ht="15.75" customHeight="1" thickBot="1" x14ac:dyDescent="0.3">
      <c r="A50" s="11" t="s">
        <v>32</v>
      </c>
      <c r="B50" s="477"/>
      <c r="C50" s="491"/>
      <c r="D50" s="485"/>
      <c r="E50" s="486"/>
      <c r="F50" s="118"/>
      <c r="G50" s="368"/>
      <c r="H50" s="369"/>
      <c r="I50" s="368"/>
      <c r="J50" s="370"/>
      <c r="K50" s="371"/>
      <c r="L50" s="372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537" ht="15.75" customHeight="1" thickBot="1" x14ac:dyDescent="0.3">
      <c r="A51" s="12" t="s">
        <v>33</v>
      </c>
      <c r="B51" s="476"/>
      <c r="C51" s="490"/>
      <c r="D51" s="488"/>
      <c r="E51" s="489"/>
      <c r="F51" s="118"/>
      <c r="G51" s="368"/>
      <c r="H51" s="369"/>
      <c r="I51" s="368"/>
      <c r="J51" s="370"/>
      <c r="K51" s="371"/>
      <c r="L51" s="372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537" ht="15.75" customHeight="1" thickBot="1" x14ac:dyDescent="0.3">
      <c r="A52" s="11" t="s">
        <v>34</v>
      </c>
      <c r="B52" s="477" t="s">
        <v>118</v>
      </c>
      <c r="C52" s="484" t="s">
        <v>110</v>
      </c>
      <c r="D52" s="485" t="s">
        <v>42</v>
      </c>
      <c r="E52" s="486" t="s">
        <v>13</v>
      </c>
      <c r="F52" s="118"/>
      <c r="G52" s="368"/>
      <c r="H52" s="369"/>
      <c r="I52" s="368"/>
      <c r="J52" s="370"/>
      <c r="K52" s="371"/>
      <c r="L52" s="372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537" ht="15.75" customHeight="1" thickBot="1" x14ac:dyDescent="0.3">
      <c r="A53" s="12" t="s">
        <v>35</v>
      </c>
      <c r="B53" s="476"/>
      <c r="C53" s="487"/>
      <c r="D53" s="488"/>
      <c r="E53" s="489"/>
      <c r="F53" s="118"/>
      <c r="G53" s="368"/>
      <c r="H53" s="369"/>
      <c r="I53" s="368"/>
      <c r="J53" s="370"/>
      <c r="K53" s="371"/>
      <c r="L53" s="372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537" ht="15.75" customHeight="1" thickBot="1" x14ac:dyDescent="0.3">
      <c r="A54" s="11" t="s">
        <v>36</v>
      </c>
      <c r="B54" s="492"/>
      <c r="C54" s="493"/>
      <c r="D54" s="494"/>
      <c r="E54" s="495"/>
      <c r="F54" s="118"/>
      <c r="G54" s="368"/>
      <c r="H54" s="369"/>
      <c r="I54" s="368"/>
      <c r="J54" s="370"/>
      <c r="K54" s="371"/>
      <c r="L54" s="372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537" ht="80.25" customHeight="1" thickBot="1" x14ac:dyDescent="0.3">
      <c r="A55" s="359"/>
      <c r="B55" s="373" t="s">
        <v>351</v>
      </c>
      <c r="C55" s="373" t="s">
        <v>352</v>
      </c>
      <c r="D55" s="373" t="s">
        <v>353</v>
      </c>
      <c r="E55" s="373" t="s">
        <v>354</v>
      </c>
      <c r="F55" s="118"/>
      <c r="G55" s="368"/>
      <c r="H55" s="369"/>
      <c r="I55" s="368"/>
      <c r="J55" s="370"/>
      <c r="K55" s="371"/>
      <c r="L55" s="372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537" ht="326.25" customHeight="1" thickBot="1" x14ac:dyDescent="0.3">
      <c r="A56" s="359"/>
      <c r="B56" s="374" t="s">
        <v>355</v>
      </c>
      <c r="C56" s="374" t="s">
        <v>356</v>
      </c>
      <c r="D56" s="374" t="s">
        <v>357</v>
      </c>
      <c r="E56" s="375" t="s">
        <v>358</v>
      </c>
      <c r="F56" s="118"/>
      <c r="G56" s="368"/>
      <c r="H56" s="369"/>
      <c r="I56" s="368"/>
      <c r="J56" s="370"/>
      <c r="K56" s="371"/>
      <c r="L56" s="372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537" s="130" customFormat="1" ht="14.25" customHeight="1" thickBot="1" x14ac:dyDescent="0.3">
      <c r="A57" s="359"/>
      <c r="B57" s="376"/>
      <c r="C57" s="377"/>
      <c r="D57" s="378"/>
      <c r="E57" s="379"/>
      <c r="F57" s="379"/>
      <c r="G57" s="379"/>
      <c r="H57" s="379"/>
      <c r="I57" s="380"/>
      <c r="J57" s="379"/>
      <c r="K57" s="381"/>
      <c r="L57" s="379"/>
      <c r="M57" s="381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AY57" s="322"/>
      <c r="AZ57" s="322"/>
      <c r="BA57" s="322"/>
      <c r="BB57" s="322"/>
      <c r="BC57" s="322"/>
      <c r="BD57" s="322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  <c r="EL57" s="322"/>
      <c r="EM57" s="322"/>
      <c r="EN57" s="322"/>
      <c r="EO57" s="322"/>
      <c r="EP57" s="322"/>
      <c r="EQ57" s="322"/>
      <c r="ER57" s="322"/>
      <c r="ES57" s="322"/>
      <c r="ET57" s="322"/>
      <c r="EU57" s="322"/>
      <c r="EV57" s="322"/>
      <c r="EW57" s="322"/>
      <c r="EX57" s="322"/>
      <c r="EY57" s="322"/>
      <c r="EZ57" s="322"/>
      <c r="FA57" s="322"/>
      <c r="FB57" s="322"/>
      <c r="FC57" s="322"/>
      <c r="FD57" s="322"/>
      <c r="FE57" s="322"/>
      <c r="FF57" s="322"/>
      <c r="FG57" s="322"/>
      <c r="FH57" s="322"/>
      <c r="FI57" s="322"/>
      <c r="FJ57" s="322"/>
      <c r="FK57" s="322"/>
      <c r="FL57" s="322"/>
      <c r="FM57" s="322"/>
      <c r="FN57" s="322"/>
      <c r="FO57" s="322"/>
      <c r="FP57" s="322"/>
      <c r="FQ57" s="322"/>
      <c r="FR57" s="322"/>
      <c r="FS57" s="322"/>
      <c r="FT57" s="322"/>
      <c r="FU57" s="322"/>
      <c r="FV57" s="322"/>
      <c r="FW57" s="322"/>
      <c r="FX57" s="322"/>
      <c r="FY57" s="322"/>
      <c r="FZ57" s="322"/>
      <c r="GA57" s="322"/>
      <c r="GB57" s="322"/>
      <c r="GC57" s="322"/>
      <c r="GD57" s="322"/>
      <c r="GE57" s="322"/>
      <c r="GF57" s="322"/>
      <c r="GG57" s="322"/>
      <c r="GH57" s="322"/>
      <c r="GI57" s="322"/>
      <c r="GJ57" s="322"/>
      <c r="GK57" s="322"/>
      <c r="GL57" s="322"/>
      <c r="GM57" s="322"/>
      <c r="GN57" s="322"/>
      <c r="GO57" s="322"/>
      <c r="GP57" s="322"/>
      <c r="GQ57" s="322"/>
      <c r="GR57" s="322"/>
      <c r="GS57" s="322"/>
      <c r="GT57" s="322"/>
      <c r="GU57" s="322"/>
      <c r="GV57" s="322"/>
      <c r="GW57" s="322"/>
      <c r="GX57" s="322"/>
      <c r="GY57" s="322"/>
      <c r="GZ57" s="322"/>
      <c r="HA57" s="322"/>
      <c r="HB57" s="322"/>
      <c r="HC57" s="322"/>
      <c r="HD57" s="322"/>
      <c r="HE57" s="322"/>
      <c r="HF57" s="322"/>
      <c r="HG57" s="322"/>
      <c r="HH57" s="322"/>
      <c r="HI57" s="322"/>
      <c r="HJ57" s="322"/>
      <c r="HK57" s="322"/>
      <c r="HL57" s="322"/>
      <c r="HM57" s="322"/>
      <c r="HN57" s="322"/>
      <c r="HO57" s="322"/>
      <c r="HP57" s="322"/>
      <c r="HQ57" s="322"/>
      <c r="HR57" s="322"/>
      <c r="HS57" s="322"/>
      <c r="HT57" s="322"/>
      <c r="HU57" s="322"/>
      <c r="HV57" s="322"/>
      <c r="HW57" s="322"/>
      <c r="HX57" s="322"/>
      <c r="HY57" s="322"/>
      <c r="HZ57" s="322"/>
      <c r="IA57" s="322"/>
      <c r="IB57" s="322"/>
      <c r="IC57" s="322"/>
      <c r="ID57" s="322"/>
      <c r="IE57" s="322"/>
      <c r="IF57" s="322"/>
      <c r="IG57" s="322"/>
      <c r="IH57" s="322"/>
      <c r="II57" s="322"/>
      <c r="IJ57" s="322"/>
      <c r="IK57" s="322"/>
      <c r="IL57" s="322"/>
      <c r="IM57" s="322"/>
      <c r="IN57" s="322"/>
      <c r="IO57" s="322"/>
      <c r="IP57" s="322"/>
      <c r="IQ57" s="322"/>
      <c r="IR57" s="322"/>
      <c r="IS57" s="322"/>
      <c r="IT57" s="322"/>
      <c r="IU57" s="322"/>
      <c r="IV57" s="322"/>
      <c r="IW57" s="322"/>
      <c r="IX57" s="322"/>
      <c r="IY57" s="322"/>
      <c r="IZ57" s="322"/>
      <c r="JA57" s="322"/>
      <c r="JB57" s="322"/>
      <c r="JC57" s="322"/>
      <c r="JD57" s="322"/>
      <c r="JE57" s="322"/>
      <c r="JF57" s="322"/>
      <c r="JG57" s="322"/>
      <c r="JH57" s="322"/>
      <c r="JI57" s="322"/>
      <c r="JJ57" s="322"/>
      <c r="JK57" s="322"/>
      <c r="JL57" s="322"/>
      <c r="JM57" s="322"/>
      <c r="JN57" s="322"/>
      <c r="JO57" s="322"/>
      <c r="JP57" s="322"/>
      <c r="JQ57" s="322"/>
      <c r="JR57" s="322"/>
      <c r="JS57" s="322"/>
      <c r="JT57" s="322"/>
      <c r="JU57" s="322"/>
      <c r="JV57" s="322"/>
      <c r="JW57" s="322"/>
      <c r="JX57" s="322"/>
      <c r="JY57" s="322"/>
      <c r="JZ57" s="322"/>
      <c r="KA57" s="322"/>
      <c r="KB57" s="322"/>
      <c r="KC57" s="322"/>
      <c r="KD57" s="322"/>
      <c r="KE57" s="322"/>
      <c r="KF57" s="322"/>
      <c r="KG57" s="322"/>
      <c r="KH57" s="322"/>
      <c r="KI57" s="322"/>
      <c r="KJ57" s="322"/>
      <c r="KK57" s="322"/>
      <c r="KL57" s="322"/>
      <c r="KM57" s="322"/>
      <c r="KN57" s="322"/>
      <c r="KO57" s="322"/>
      <c r="KP57" s="322"/>
      <c r="KQ57" s="322"/>
      <c r="KR57" s="322"/>
      <c r="KS57" s="322"/>
      <c r="KT57" s="322"/>
      <c r="KU57" s="322"/>
      <c r="KV57" s="322"/>
      <c r="KW57" s="322"/>
      <c r="KX57" s="322"/>
      <c r="KY57" s="322"/>
      <c r="KZ57" s="322"/>
      <c r="LA57" s="322"/>
      <c r="LB57" s="322"/>
      <c r="LC57" s="322"/>
      <c r="LD57" s="322"/>
      <c r="LE57" s="322"/>
      <c r="LF57" s="322"/>
      <c r="LG57" s="322"/>
      <c r="LH57" s="322"/>
      <c r="LI57" s="322"/>
      <c r="LJ57" s="322"/>
      <c r="LK57" s="322"/>
      <c r="LL57" s="322"/>
      <c r="LM57" s="322"/>
      <c r="LN57" s="322"/>
      <c r="LO57" s="322"/>
      <c r="LP57" s="322"/>
      <c r="LQ57" s="322"/>
      <c r="LR57" s="322"/>
      <c r="LS57" s="322"/>
      <c r="LT57" s="322"/>
      <c r="LU57" s="322"/>
      <c r="LV57" s="322"/>
      <c r="LW57" s="322"/>
      <c r="LX57" s="322"/>
      <c r="LY57" s="322"/>
      <c r="LZ57" s="322"/>
      <c r="MA57" s="322"/>
      <c r="MB57" s="322"/>
      <c r="MC57" s="322"/>
      <c r="MD57" s="322"/>
      <c r="ME57" s="322"/>
      <c r="MF57" s="322"/>
      <c r="MG57" s="322"/>
      <c r="MH57" s="322"/>
      <c r="MI57" s="322"/>
      <c r="MJ57" s="322"/>
      <c r="MK57" s="322"/>
      <c r="ML57" s="322"/>
      <c r="MM57" s="322"/>
      <c r="MN57" s="322"/>
      <c r="MO57" s="322"/>
      <c r="MP57" s="322"/>
      <c r="MQ57" s="322"/>
      <c r="MR57" s="322"/>
      <c r="MS57" s="322"/>
      <c r="MT57" s="322"/>
      <c r="MU57" s="322"/>
      <c r="MV57" s="322"/>
      <c r="MW57" s="322"/>
      <c r="MX57" s="322"/>
      <c r="MY57" s="322"/>
      <c r="MZ57" s="322"/>
      <c r="NA57" s="322"/>
      <c r="NB57" s="322"/>
      <c r="NC57" s="322"/>
      <c r="ND57" s="322"/>
      <c r="NE57" s="322"/>
      <c r="NF57" s="322"/>
      <c r="NG57" s="322"/>
      <c r="NH57" s="322"/>
      <c r="NI57" s="322"/>
      <c r="NJ57" s="322"/>
      <c r="NK57" s="322"/>
      <c r="NL57" s="322"/>
      <c r="NM57" s="322"/>
      <c r="NN57" s="322"/>
      <c r="NO57" s="322"/>
      <c r="NP57" s="322"/>
      <c r="NQ57" s="322"/>
      <c r="NR57" s="322"/>
      <c r="NS57" s="322"/>
      <c r="NT57" s="322"/>
      <c r="NU57" s="322"/>
      <c r="NV57" s="322"/>
      <c r="NW57" s="322"/>
      <c r="NX57" s="322"/>
      <c r="NY57" s="322"/>
      <c r="NZ57" s="322"/>
      <c r="OA57" s="322"/>
      <c r="OB57" s="322"/>
      <c r="OC57" s="322"/>
      <c r="OD57" s="322"/>
      <c r="OE57" s="322"/>
      <c r="OF57" s="322"/>
      <c r="OG57" s="322"/>
      <c r="OH57" s="322"/>
      <c r="OI57" s="322"/>
      <c r="OJ57" s="322"/>
      <c r="OK57" s="322"/>
      <c r="OL57" s="322"/>
      <c r="OM57" s="322"/>
      <c r="ON57" s="322"/>
      <c r="OO57" s="322"/>
      <c r="OP57" s="322"/>
      <c r="OQ57" s="322"/>
      <c r="OR57" s="322"/>
      <c r="OS57" s="322"/>
      <c r="OT57" s="322"/>
      <c r="OU57" s="322"/>
      <c r="OV57" s="322"/>
      <c r="OW57" s="322"/>
      <c r="OX57" s="322"/>
      <c r="OY57" s="322"/>
      <c r="OZ57" s="322"/>
      <c r="PA57" s="322"/>
      <c r="PB57" s="322"/>
      <c r="PC57" s="322"/>
      <c r="PD57" s="322"/>
      <c r="PE57" s="322"/>
      <c r="PF57" s="322"/>
      <c r="PG57" s="322"/>
      <c r="PH57" s="322"/>
      <c r="PI57" s="322"/>
      <c r="PJ57" s="322"/>
      <c r="PK57" s="322"/>
      <c r="PL57" s="322"/>
      <c r="PM57" s="322"/>
      <c r="PN57" s="322"/>
      <c r="PO57" s="322"/>
      <c r="PP57" s="322"/>
      <c r="PQ57" s="322"/>
      <c r="PR57" s="322"/>
      <c r="PS57" s="322"/>
      <c r="PT57" s="322"/>
      <c r="PU57" s="322"/>
      <c r="PV57" s="322"/>
      <c r="PW57" s="322"/>
      <c r="PX57" s="322"/>
      <c r="PY57" s="322"/>
      <c r="PZ57" s="322"/>
      <c r="QA57" s="322"/>
      <c r="QB57" s="322"/>
      <c r="QC57" s="322"/>
      <c r="QD57" s="322"/>
      <c r="QE57" s="322"/>
      <c r="QF57" s="322"/>
      <c r="QG57" s="322"/>
      <c r="QH57" s="322"/>
      <c r="QI57" s="322"/>
      <c r="QJ57" s="322"/>
      <c r="QK57" s="322"/>
      <c r="QL57" s="322"/>
      <c r="QM57" s="322"/>
      <c r="QN57" s="322"/>
      <c r="QO57" s="322"/>
      <c r="QP57" s="322"/>
      <c r="QQ57" s="322"/>
      <c r="QR57" s="322"/>
      <c r="QS57" s="322"/>
      <c r="QT57" s="322"/>
      <c r="QU57" s="322"/>
      <c r="QV57" s="322"/>
      <c r="QW57" s="322"/>
      <c r="QX57" s="322"/>
      <c r="QY57" s="322"/>
      <c r="QZ57" s="322"/>
      <c r="RA57" s="322"/>
      <c r="RB57" s="322"/>
      <c r="RC57" s="322"/>
      <c r="RD57" s="322"/>
      <c r="RE57" s="322"/>
      <c r="RF57" s="322"/>
      <c r="RG57" s="322"/>
      <c r="RH57" s="322"/>
      <c r="RI57" s="322"/>
      <c r="RJ57" s="322"/>
      <c r="RK57" s="322"/>
      <c r="RL57" s="322"/>
      <c r="RM57" s="322"/>
      <c r="RN57" s="322"/>
      <c r="RO57" s="322"/>
      <c r="RP57" s="322"/>
      <c r="RQ57" s="322"/>
      <c r="RR57" s="322"/>
      <c r="RS57" s="322"/>
      <c r="RT57" s="322"/>
      <c r="RU57" s="322"/>
      <c r="RV57" s="322"/>
      <c r="RW57" s="322"/>
      <c r="RX57" s="322"/>
      <c r="RY57" s="322"/>
      <c r="RZ57" s="322"/>
      <c r="SA57" s="322"/>
      <c r="SB57" s="322"/>
      <c r="SC57" s="322"/>
      <c r="SD57" s="322"/>
      <c r="SE57" s="322"/>
      <c r="SF57" s="322"/>
      <c r="SG57" s="322"/>
      <c r="SH57" s="322"/>
      <c r="SI57" s="322"/>
      <c r="SJ57" s="322"/>
      <c r="SK57" s="322"/>
      <c r="SL57" s="322"/>
      <c r="SM57" s="322"/>
      <c r="SN57" s="322"/>
      <c r="SO57" s="322"/>
      <c r="SP57" s="322"/>
      <c r="SQ57" s="322"/>
      <c r="SR57" s="322"/>
      <c r="SS57" s="322"/>
      <c r="ST57" s="322"/>
      <c r="SU57" s="322"/>
      <c r="SV57" s="322"/>
      <c r="SW57" s="322"/>
      <c r="SX57" s="322"/>
      <c r="SY57" s="322"/>
      <c r="SZ57" s="322"/>
      <c r="TA57" s="322"/>
      <c r="TB57" s="322"/>
      <c r="TC57" s="322"/>
      <c r="TD57" s="322"/>
      <c r="TE57" s="322"/>
      <c r="TF57" s="322"/>
      <c r="TG57" s="322"/>
      <c r="TH57" s="322"/>
      <c r="TI57" s="322"/>
      <c r="TJ57" s="322"/>
      <c r="TK57" s="322"/>
      <c r="TL57" s="322"/>
      <c r="TM57" s="322"/>
      <c r="TN57" s="322"/>
      <c r="TO57" s="322"/>
      <c r="TP57" s="322"/>
      <c r="TQ57" s="322"/>
    </row>
    <row r="58" spans="1:537" ht="20.25" customHeight="1" thickBot="1" x14ac:dyDescent="0.4">
      <c r="A58" s="619" t="s">
        <v>180</v>
      </c>
      <c r="B58" s="620"/>
      <c r="C58" s="620"/>
      <c r="D58" s="620"/>
      <c r="E58" s="620"/>
      <c r="F58" s="620"/>
      <c r="G58" s="620"/>
      <c r="H58" s="364"/>
      <c r="I58" s="364"/>
      <c r="J58" s="364"/>
      <c r="K58" s="365"/>
      <c r="L58" s="365"/>
      <c r="M58" s="365"/>
      <c r="N58" s="365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98" t="s">
        <v>47</v>
      </c>
      <c r="G59" s="98" t="s">
        <v>48</v>
      </c>
      <c r="H59" s="602"/>
      <c r="I59" s="366"/>
      <c r="J59" s="366"/>
      <c r="K59" s="367"/>
      <c r="L59" s="367"/>
      <c r="M59" s="371"/>
      <c r="N59" s="372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537" ht="15.75" thickBot="1" x14ac:dyDescent="0.3">
      <c r="A60" s="11" t="s">
        <v>22</v>
      </c>
      <c r="B60" s="496" t="s">
        <v>49</v>
      </c>
      <c r="C60" s="491">
        <v>100</v>
      </c>
      <c r="D60" s="497"/>
      <c r="E60" s="498"/>
      <c r="F60" s="499"/>
      <c r="G60" s="500"/>
      <c r="H60" s="603"/>
      <c r="I60" s="382"/>
      <c r="J60" s="370"/>
      <c r="K60" s="371"/>
      <c r="L60" s="372"/>
      <c r="M60" s="371"/>
      <c r="N60" s="372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537" ht="15.75" thickBot="1" x14ac:dyDescent="0.3">
      <c r="A61" s="12" t="s">
        <v>23</v>
      </c>
      <c r="B61" s="501"/>
      <c r="C61" s="490"/>
      <c r="D61" s="502"/>
      <c r="E61" s="503"/>
      <c r="F61" s="504"/>
      <c r="G61" s="505"/>
      <c r="H61" s="603"/>
      <c r="I61" s="382"/>
      <c r="J61" s="370"/>
      <c r="K61" s="371"/>
      <c r="L61" s="372"/>
      <c r="M61" s="371"/>
      <c r="N61" s="372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537" ht="15.75" thickBot="1" x14ac:dyDescent="0.3">
      <c r="A62" s="11" t="s">
        <v>24</v>
      </c>
      <c r="B62" s="496"/>
      <c r="C62" s="491"/>
      <c r="D62" s="497"/>
      <c r="E62" s="498"/>
      <c r="F62" s="499"/>
      <c r="G62" s="500"/>
      <c r="H62" s="603"/>
      <c r="I62" s="382"/>
      <c r="J62" s="370"/>
      <c r="K62" s="371"/>
      <c r="L62" s="372"/>
      <c r="M62" s="371"/>
      <c r="N62" s="372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537" ht="15.75" thickBot="1" x14ac:dyDescent="0.3">
      <c r="A63" s="12" t="s">
        <v>25</v>
      </c>
      <c r="B63" s="501" t="s">
        <v>49</v>
      </c>
      <c r="C63" s="490">
        <v>50</v>
      </c>
      <c r="D63" s="502" t="s">
        <v>116</v>
      </c>
      <c r="E63" s="503">
        <v>30</v>
      </c>
      <c r="F63" s="504" t="s">
        <v>136</v>
      </c>
      <c r="G63" s="505">
        <v>20</v>
      </c>
      <c r="H63" s="603"/>
      <c r="I63" s="382"/>
      <c r="J63" s="370"/>
      <c r="K63" s="371"/>
      <c r="L63" s="372"/>
      <c r="M63" s="371"/>
      <c r="N63" s="372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537" ht="15.75" thickBot="1" x14ac:dyDescent="0.3">
      <c r="A64" s="11" t="s">
        <v>26</v>
      </c>
      <c r="B64" s="496"/>
      <c r="C64" s="491"/>
      <c r="D64" s="497"/>
      <c r="E64" s="498"/>
      <c r="F64" s="499"/>
      <c r="G64" s="500"/>
      <c r="H64" s="603"/>
      <c r="I64" s="382"/>
      <c r="J64" s="370"/>
      <c r="K64" s="371"/>
      <c r="L64" s="372"/>
      <c r="M64" s="371"/>
      <c r="N64" s="372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537" ht="15.75" thickBot="1" x14ac:dyDescent="0.3">
      <c r="A65" s="12" t="s">
        <v>27</v>
      </c>
      <c r="B65" s="501"/>
      <c r="C65" s="490"/>
      <c r="D65" s="502"/>
      <c r="E65" s="503"/>
      <c r="F65" s="504"/>
      <c r="G65" s="505"/>
      <c r="H65" s="603"/>
      <c r="I65" s="382"/>
      <c r="J65" s="370"/>
      <c r="K65" s="371"/>
      <c r="L65" s="372"/>
      <c r="M65" s="371"/>
      <c r="N65" s="372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537" ht="15.75" thickBot="1" x14ac:dyDescent="0.3">
      <c r="A66" s="11" t="s">
        <v>28</v>
      </c>
      <c r="B66" s="496" t="s">
        <v>49</v>
      </c>
      <c r="C66" s="491">
        <v>100</v>
      </c>
      <c r="D66" s="497"/>
      <c r="E66" s="498"/>
      <c r="F66" s="499"/>
      <c r="G66" s="500"/>
      <c r="H66" s="603"/>
      <c r="I66" s="382"/>
      <c r="J66" s="370"/>
      <c r="K66" s="371"/>
      <c r="L66" s="372"/>
      <c r="M66" s="371"/>
      <c r="N66" s="372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537" ht="15.75" thickBot="1" x14ac:dyDescent="0.3">
      <c r="A67" s="12" t="s">
        <v>29</v>
      </c>
      <c r="B67" s="501"/>
      <c r="C67" s="490"/>
      <c r="D67" s="502"/>
      <c r="E67" s="503"/>
      <c r="F67" s="504"/>
      <c r="G67" s="505"/>
      <c r="H67" s="603"/>
      <c r="I67" s="382"/>
      <c r="J67" s="370"/>
      <c r="K67" s="371"/>
      <c r="L67" s="372"/>
      <c r="M67" s="371"/>
      <c r="N67" s="372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537" ht="15.75" thickBot="1" x14ac:dyDescent="0.3">
      <c r="A68" s="11" t="s">
        <v>30</v>
      </c>
      <c r="B68" s="496"/>
      <c r="C68" s="491"/>
      <c r="D68" s="497"/>
      <c r="E68" s="498"/>
      <c r="F68" s="499"/>
      <c r="G68" s="500"/>
      <c r="H68" s="603"/>
      <c r="I68" s="382"/>
      <c r="J68" s="370"/>
      <c r="K68" s="371"/>
      <c r="L68" s="372"/>
      <c r="M68" s="371"/>
      <c r="N68" s="372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537" ht="15.75" thickBot="1" x14ac:dyDescent="0.3">
      <c r="A69" s="12" t="s">
        <v>31</v>
      </c>
      <c r="B69" s="501" t="s">
        <v>116</v>
      </c>
      <c r="C69" s="490">
        <v>100</v>
      </c>
      <c r="D69" s="502"/>
      <c r="E69" s="503"/>
      <c r="F69" s="504"/>
      <c r="G69" s="505"/>
      <c r="H69" s="603"/>
      <c r="I69" s="382"/>
      <c r="J69" s="370"/>
      <c r="K69" s="371"/>
      <c r="L69" s="372"/>
      <c r="M69" s="371"/>
      <c r="N69" s="372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537" ht="15.75" thickBot="1" x14ac:dyDescent="0.3">
      <c r="A70" s="11" t="s">
        <v>32</v>
      </c>
      <c r="B70" s="496"/>
      <c r="C70" s="491"/>
      <c r="D70" s="497"/>
      <c r="E70" s="498"/>
      <c r="F70" s="499"/>
      <c r="G70" s="500"/>
      <c r="H70" s="603"/>
      <c r="I70" s="382"/>
      <c r="J70" s="370"/>
      <c r="K70" s="371"/>
      <c r="L70" s="372"/>
      <c r="M70" s="371"/>
      <c r="N70" s="372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537" ht="15.75" thickBot="1" x14ac:dyDescent="0.3">
      <c r="A71" s="12" t="s">
        <v>33</v>
      </c>
      <c r="B71" s="501"/>
      <c r="C71" s="490"/>
      <c r="D71" s="502"/>
      <c r="E71" s="503"/>
      <c r="F71" s="504"/>
      <c r="G71" s="506"/>
      <c r="H71" s="603"/>
      <c r="I71" s="382"/>
      <c r="J71" s="370"/>
      <c r="K71" s="371"/>
      <c r="L71" s="372"/>
      <c r="M71" s="371"/>
      <c r="N71" s="372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537" ht="15.75" thickBot="1" x14ac:dyDescent="0.3">
      <c r="A72" s="11" t="s">
        <v>34</v>
      </c>
      <c r="B72" s="496" t="s">
        <v>49</v>
      </c>
      <c r="C72" s="491">
        <v>100</v>
      </c>
      <c r="D72" s="497"/>
      <c r="E72" s="498"/>
      <c r="F72" s="499"/>
      <c r="G72" s="507"/>
      <c r="H72" s="603"/>
      <c r="I72" s="382"/>
      <c r="J72" s="370"/>
      <c r="K72" s="371"/>
      <c r="L72" s="372"/>
      <c r="M72" s="371"/>
      <c r="N72" s="372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537" ht="15.75" thickBot="1" x14ac:dyDescent="0.3">
      <c r="A73" s="12" t="s">
        <v>35</v>
      </c>
      <c r="B73" s="501"/>
      <c r="C73" s="490"/>
      <c r="D73" s="502"/>
      <c r="E73" s="503"/>
      <c r="F73" s="504"/>
      <c r="G73" s="505"/>
      <c r="H73" s="603"/>
      <c r="I73" s="382"/>
      <c r="J73" s="370"/>
      <c r="K73" s="371"/>
      <c r="L73" s="372"/>
      <c r="M73" s="371"/>
      <c r="N73" s="372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537" ht="15.75" thickBot="1" x14ac:dyDescent="0.3">
      <c r="A74" s="383" t="s">
        <v>36</v>
      </c>
      <c r="B74" s="496"/>
      <c r="C74" s="508"/>
      <c r="D74" s="497"/>
      <c r="E74" s="508"/>
      <c r="F74" s="499"/>
      <c r="G74" s="509"/>
      <c r="H74" s="603"/>
      <c r="I74" s="382"/>
      <c r="J74" s="370"/>
      <c r="K74" s="371"/>
      <c r="L74" s="372"/>
      <c r="M74" s="371"/>
      <c r="N74" s="372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537" ht="128.25" thickBot="1" x14ac:dyDescent="0.3">
      <c r="A75" s="384" t="s">
        <v>359</v>
      </c>
      <c r="B75" s="385" t="s">
        <v>360</v>
      </c>
      <c r="C75" s="386" t="s">
        <v>361</v>
      </c>
      <c r="D75" s="385" t="s">
        <v>360</v>
      </c>
      <c r="E75" s="386" t="s">
        <v>362</v>
      </c>
      <c r="F75" s="385" t="s">
        <v>360</v>
      </c>
      <c r="G75" s="386" t="s">
        <v>363</v>
      </c>
      <c r="H75" s="368"/>
      <c r="I75" s="382"/>
      <c r="J75" s="370"/>
      <c r="K75" s="371"/>
      <c r="L75" s="372"/>
      <c r="M75" s="371"/>
      <c r="N75" s="372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537" s="389" customFormat="1" ht="15.75" customHeight="1" thickBot="1" x14ac:dyDescent="0.3">
      <c r="A76" s="591" t="s">
        <v>364</v>
      </c>
      <c r="B76" s="592"/>
      <c r="C76" s="592"/>
      <c r="D76" s="592"/>
      <c r="E76" s="592"/>
      <c r="F76" s="592"/>
      <c r="G76" s="593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7"/>
      <c r="AT76" s="387"/>
      <c r="AU76" s="387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  <c r="BW76" s="387"/>
      <c r="BX76" s="387"/>
      <c r="BY76" s="387"/>
      <c r="BZ76" s="387"/>
      <c r="CA76" s="387"/>
      <c r="CB76" s="387"/>
      <c r="CC76" s="387"/>
      <c r="CD76" s="387"/>
      <c r="CE76" s="387"/>
      <c r="CF76" s="387"/>
      <c r="CG76" s="387"/>
      <c r="CH76" s="387"/>
      <c r="CI76" s="387"/>
      <c r="CJ76" s="387"/>
      <c r="CK76" s="387"/>
      <c r="CL76" s="387"/>
      <c r="CM76" s="387"/>
      <c r="CN76" s="387"/>
      <c r="CO76" s="387"/>
      <c r="CP76" s="387"/>
      <c r="CQ76" s="387"/>
      <c r="CR76" s="387"/>
      <c r="CS76" s="387"/>
      <c r="CT76" s="387"/>
      <c r="CU76" s="387"/>
      <c r="CV76" s="387"/>
      <c r="CW76" s="387"/>
      <c r="CX76" s="387"/>
      <c r="CY76" s="387"/>
      <c r="CZ76" s="387"/>
      <c r="DA76" s="387"/>
      <c r="DB76" s="387"/>
      <c r="DC76" s="387"/>
      <c r="DD76" s="387"/>
      <c r="DE76" s="387"/>
      <c r="DF76" s="387"/>
      <c r="DG76" s="387"/>
      <c r="DH76" s="387"/>
      <c r="DI76" s="387"/>
      <c r="DJ76" s="387"/>
      <c r="DK76" s="387"/>
      <c r="DL76" s="387"/>
      <c r="DM76" s="387"/>
      <c r="DN76" s="387"/>
      <c r="DO76" s="387"/>
      <c r="DP76" s="387"/>
      <c r="DQ76" s="387"/>
      <c r="DR76" s="387"/>
      <c r="DS76" s="387"/>
      <c r="DT76" s="387"/>
      <c r="DU76" s="387"/>
      <c r="DV76" s="387"/>
      <c r="DW76" s="387"/>
      <c r="DX76" s="387"/>
      <c r="DY76" s="387"/>
      <c r="DZ76" s="387"/>
      <c r="EA76" s="387"/>
      <c r="EB76" s="387"/>
      <c r="EC76" s="387"/>
      <c r="ED76" s="387"/>
      <c r="EE76" s="387"/>
      <c r="EF76" s="387"/>
      <c r="EG76" s="387"/>
      <c r="EH76" s="387"/>
      <c r="EI76" s="387"/>
      <c r="EJ76" s="387"/>
      <c r="EK76" s="387"/>
      <c r="EL76" s="387"/>
      <c r="EM76" s="387"/>
      <c r="EN76" s="387"/>
      <c r="EO76" s="387"/>
      <c r="EP76" s="387"/>
      <c r="EQ76" s="387"/>
      <c r="ER76" s="387"/>
      <c r="ES76" s="387"/>
      <c r="ET76" s="387"/>
      <c r="EU76" s="387"/>
      <c r="EV76" s="387"/>
      <c r="EW76" s="387"/>
      <c r="EX76" s="387"/>
      <c r="EY76" s="387"/>
      <c r="EZ76" s="387"/>
      <c r="FA76" s="387"/>
      <c r="FB76" s="387"/>
      <c r="FC76" s="387"/>
      <c r="FD76" s="387"/>
      <c r="FE76" s="387"/>
      <c r="FF76" s="387"/>
      <c r="FG76" s="387"/>
      <c r="FH76" s="387"/>
      <c r="FI76" s="387"/>
      <c r="FJ76" s="387"/>
      <c r="FK76" s="387"/>
      <c r="FL76" s="387"/>
      <c r="FM76" s="387"/>
      <c r="FN76" s="387"/>
      <c r="FO76" s="387"/>
      <c r="FP76" s="387"/>
      <c r="FQ76" s="387"/>
      <c r="FR76" s="387"/>
      <c r="FS76" s="387"/>
      <c r="FT76" s="387"/>
      <c r="FU76" s="387"/>
      <c r="FV76" s="387"/>
      <c r="FW76" s="387"/>
      <c r="FX76" s="387"/>
      <c r="FY76" s="387"/>
      <c r="FZ76" s="387"/>
      <c r="GA76" s="387"/>
      <c r="GB76" s="387"/>
      <c r="GC76" s="387"/>
      <c r="GD76" s="387"/>
      <c r="GE76" s="387"/>
      <c r="GF76" s="387"/>
      <c r="GG76" s="387"/>
      <c r="GH76" s="387"/>
      <c r="GI76" s="387"/>
      <c r="GJ76" s="387"/>
      <c r="GK76" s="387"/>
      <c r="GL76" s="387"/>
      <c r="GM76" s="387"/>
      <c r="GN76" s="387"/>
      <c r="GO76" s="387"/>
      <c r="GP76" s="387"/>
      <c r="GQ76" s="387"/>
      <c r="GR76" s="387"/>
      <c r="GS76" s="387"/>
      <c r="GT76" s="387"/>
      <c r="GU76" s="387"/>
      <c r="GV76" s="387"/>
      <c r="GW76" s="387"/>
      <c r="GX76" s="387"/>
      <c r="GY76" s="387"/>
      <c r="GZ76" s="387"/>
      <c r="HA76" s="387"/>
      <c r="HB76" s="387"/>
      <c r="HC76" s="387"/>
      <c r="HD76" s="387"/>
      <c r="HE76" s="387"/>
      <c r="HF76" s="387"/>
      <c r="HG76" s="387"/>
      <c r="HH76" s="387"/>
      <c r="HI76" s="387"/>
      <c r="HJ76" s="387"/>
      <c r="HK76" s="387"/>
      <c r="HL76" s="387"/>
      <c r="HM76" s="387"/>
      <c r="HN76" s="387"/>
      <c r="HO76" s="387"/>
      <c r="HP76" s="387"/>
      <c r="HQ76" s="387"/>
      <c r="HR76" s="387"/>
      <c r="HS76" s="387"/>
      <c r="HT76" s="387"/>
      <c r="HU76" s="387"/>
      <c r="HV76" s="387"/>
      <c r="HW76" s="387"/>
      <c r="HX76" s="387"/>
      <c r="HY76" s="387"/>
      <c r="HZ76" s="387"/>
      <c r="IA76" s="387"/>
      <c r="IB76" s="387"/>
      <c r="IC76" s="387"/>
      <c r="ID76" s="387"/>
      <c r="IE76" s="387"/>
      <c r="IF76" s="387"/>
      <c r="IG76" s="387"/>
      <c r="IH76" s="387"/>
      <c r="II76" s="387"/>
      <c r="IJ76" s="387"/>
      <c r="IK76" s="387"/>
      <c r="IL76" s="387"/>
      <c r="IM76" s="387"/>
      <c r="IN76" s="387"/>
      <c r="IO76" s="387"/>
      <c r="IP76" s="387"/>
      <c r="IQ76" s="387"/>
      <c r="IR76" s="387"/>
      <c r="IS76" s="387"/>
      <c r="IT76" s="387"/>
      <c r="IU76" s="387"/>
      <c r="IV76" s="387"/>
      <c r="IW76" s="387"/>
      <c r="IX76" s="387"/>
      <c r="IY76" s="387"/>
      <c r="IZ76" s="387"/>
      <c r="JA76" s="387"/>
      <c r="JB76" s="387"/>
      <c r="JC76" s="387"/>
      <c r="JD76" s="387"/>
      <c r="JE76" s="387"/>
      <c r="JF76" s="387"/>
      <c r="JG76" s="387"/>
      <c r="JH76" s="387"/>
      <c r="JI76" s="387"/>
      <c r="JJ76" s="387"/>
      <c r="JK76" s="387"/>
      <c r="JL76" s="387"/>
      <c r="JM76" s="387"/>
      <c r="JN76" s="387"/>
      <c r="JO76" s="387"/>
      <c r="JP76" s="387"/>
      <c r="JQ76" s="387"/>
      <c r="JR76" s="387"/>
      <c r="JS76" s="387"/>
      <c r="JT76" s="387"/>
      <c r="JU76" s="387"/>
      <c r="JV76" s="387"/>
      <c r="JW76" s="387"/>
      <c r="JX76" s="387"/>
      <c r="JY76" s="387"/>
      <c r="JZ76" s="387"/>
      <c r="KA76" s="387"/>
      <c r="KB76" s="387"/>
      <c r="KC76" s="387"/>
      <c r="KD76" s="387"/>
      <c r="KE76" s="387"/>
      <c r="KF76" s="387"/>
      <c r="KG76" s="387"/>
      <c r="KH76" s="387"/>
      <c r="KI76" s="387"/>
      <c r="KJ76" s="387"/>
      <c r="KK76" s="387"/>
      <c r="KL76" s="387"/>
      <c r="KM76" s="387"/>
      <c r="KN76" s="387"/>
      <c r="KO76" s="387"/>
      <c r="KP76" s="387"/>
      <c r="KQ76" s="387"/>
      <c r="KR76" s="387"/>
      <c r="KS76" s="387"/>
      <c r="KT76" s="387"/>
      <c r="KU76" s="387"/>
      <c r="KV76" s="387"/>
      <c r="KW76" s="387"/>
      <c r="KX76" s="387"/>
      <c r="KY76" s="387"/>
      <c r="KZ76" s="387"/>
      <c r="LA76" s="387"/>
      <c r="LB76" s="387"/>
      <c r="LC76" s="387"/>
      <c r="LD76" s="387"/>
      <c r="LE76" s="387"/>
      <c r="LF76" s="387"/>
      <c r="LG76" s="387"/>
      <c r="LH76" s="387"/>
      <c r="LI76" s="387"/>
      <c r="LJ76" s="387"/>
      <c r="LK76" s="387"/>
      <c r="LL76" s="387"/>
      <c r="LM76" s="387"/>
      <c r="LN76" s="387"/>
      <c r="LO76" s="387"/>
      <c r="LP76" s="387"/>
      <c r="LQ76" s="387"/>
      <c r="LR76" s="387"/>
      <c r="LS76" s="387"/>
      <c r="LT76" s="387"/>
      <c r="LU76" s="387"/>
      <c r="LV76" s="387"/>
      <c r="LW76" s="387"/>
      <c r="LX76" s="387"/>
      <c r="LY76" s="387"/>
      <c r="LZ76" s="387"/>
      <c r="MA76" s="387"/>
      <c r="MB76" s="387"/>
      <c r="MC76" s="387"/>
      <c r="MD76" s="387"/>
      <c r="ME76" s="387"/>
      <c r="MF76" s="387"/>
      <c r="MG76" s="387"/>
      <c r="MH76" s="387"/>
      <c r="MI76" s="387"/>
      <c r="MJ76" s="387"/>
      <c r="MK76" s="387"/>
      <c r="ML76" s="387"/>
      <c r="MM76" s="387"/>
      <c r="MN76" s="387"/>
      <c r="MO76" s="387"/>
      <c r="MP76" s="387"/>
      <c r="MQ76" s="387"/>
      <c r="MR76" s="387"/>
      <c r="MS76" s="387"/>
      <c r="MT76" s="387"/>
      <c r="MU76" s="387"/>
      <c r="MV76" s="387"/>
      <c r="MW76" s="387"/>
      <c r="MX76" s="387"/>
      <c r="MY76" s="387"/>
      <c r="MZ76" s="387"/>
      <c r="NA76" s="387"/>
      <c r="NB76" s="387"/>
      <c r="NC76" s="387"/>
      <c r="ND76" s="387"/>
      <c r="NE76" s="387"/>
      <c r="NF76" s="387"/>
      <c r="NG76" s="387"/>
      <c r="NH76" s="387"/>
      <c r="NI76" s="387"/>
      <c r="NJ76" s="387"/>
      <c r="NK76" s="387"/>
      <c r="NL76" s="387"/>
      <c r="NM76" s="387"/>
      <c r="NN76" s="387"/>
      <c r="NO76" s="387"/>
      <c r="NP76" s="387"/>
      <c r="NQ76" s="387"/>
      <c r="NR76" s="387"/>
      <c r="NS76" s="387"/>
      <c r="NT76" s="387"/>
      <c r="NU76" s="387"/>
      <c r="NV76" s="387"/>
      <c r="NW76" s="387"/>
      <c r="NX76" s="387"/>
      <c r="NY76" s="387"/>
      <c r="NZ76" s="387"/>
      <c r="OA76" s="387"/>
      <c r="OB76" s="387"/>
      <c r="OC76" s="387"/>
      <c r="OD76" s="387"/>
      <c r="OE76" s="387"/>
      <c r="OF76" s="387"/>
      <c r="OG76" s="387"/>
      <c r="OH76" s="387"/>
      <c r="OI76" s="387"/>
      <c r="OJ76" s="387"/>
      <c r="OK76" s="387"/>
      <c r="OL76" s="387"/>
      <c r="OM76" s="387"/>
      <c r="ON76" s="387"/>
      <c r="OO76" s="387"/>
      <c r="OP76" s="387"/>
      <c r="OQ76" s="387"/>
      <c r="OR76" s="387"/>
      <c r="OS76" s="387"/>
      <c r="OT76" s="387"/>
      <c r="OU76" s="387"/>
      <c r="OV76" s="387"/>
      <c r="OW76" s="387"/>
      <c r="OX76" s="387"/>
      <c r="OY76" s="387"/>
      <c r="OZ76" s="387"/>
      <c r="PA76" s="387"/>
      <c r="PB76" s="387"/>
      <c r="PC76" s="387"/>
      <c r="PD76" s="387"/>
      <c r="PE76" s="387"/>
      <c r="PF76" s="387"/>
      <c r="PG76" s="387"/>
      <c r="PH76" s="387"/>
      <c r="PI76" s="387"/>
      <c r="PJ76" s="387"/>
      <c r="PK76" s="387"/>
      <c r="PL76" s="387"/>
      <c r="PM76" s="387"/>
      <c r="PN76" s="387"/>
      <c r="PO76" s="387"/>
      <c r="PP76" s="387"/>
      <c r="PQ76" s="387"/>
      <c r="PR76" s="387"/>
      <c r="PS76" s="387"/>
      <c r="PT76" s="387"/>
      <c r="PU76" s="387"/>
      <c r="PV76" s="387"/>
      <c r="PW76" s="387"/>
      <c r="PX76" s="387"/>
      <c r="PY76" s="387"/>
      <c r="PZ76" s="387"/>
      <c r="QA76" s="387"/>
      <c r="QB76" s="387"/>
      <c r="QC76" s="387"/>
      <c r="QD76" s="387"/>
      <c r="QE76" s="387"/>
      <c r="QF76" s="387"/>
      <c r="QG76" s="387"/>
      <c r="QH76" s="387"/>
      <c r="QI76" s="387"/>
      <c r="QJ76" s="387"/>
      <c r="QK76" s="387"/>
      <c r="QL76" s="387"/>
      <c r="QM76" s="387"/>
      <c r="QN76" s="387"/>
      <c r="QO76" s="387"/>
      <c r="QP76" s="387"/>
      <c r="QQ76" s="387"/>
      <c r="QR76" s="387"/>
      <c r="QS76" s="387"/>
      <c r="QT76" s="387"/>
      <c r="QU76" s="387"/>
      <c r="QV76" s="387"/>
      <c r="QW76" s="387"/>
      <c r="QX76" s="387"/>
      <c r="QY76" s="387"/>
      <c r="QZ76" s="387"/>
      <c r="RA76" s="387"/>
      <c r="RB76" s="387"/>
      <c r="RC76" s="387"/>
      <c r="RD76" s="387"/>
      <c r="RE76" s="387"/>
      <c r="RF76" s="387"/>
      <c r="RG76" s="387"/>
      <c r="RH76" s="387"/>
      <c r="RI76" s="387"/>
      <c r="RJ76" s="387"/>
      <c r="RK76" s="387"/>
      <c r="RL76" s="387"/>
      <c r="RM76" s="387"/>
      <c r="RN76" s="387"/>
      <c r="RO76" s="387"/>
      <c r="RP76" s="387"/>
      <c r="RQ76" s="387"/>
      <c r="RR76" s="387"/>
      <c r="RS76" s="387"/>
      <c r="RT76" s="387"/>
      <c r="RU76" s="387"/>
      <c r="RV76" s="387"/>
      <c r="RW76" s="387"/>
      <c r="RX76" s="387"/>
      <c r="RY76" s="387"/>
      <c r="RZ76" s="387"/>
      <c r="SA76" s="387"/>
      <c r="SB76" s="387"/>
      <c r="SC76" s="387"/>
      <c r="SD76" s="387"/>
      <c r="SE76" s="387"/>
      <c r="SF76" s="387"/>
      <c r="SG76" s="387"/>
      <c r="SH76" s="387"/>
      <c r="SI76" s="387"/>
      <c r="SJ76" s="387"/>
      <c r="SK76" s="387"/>
      <c r="SL76" s="387"/>
      <c r="SM76" s="387"/>
      <c r="SN76" s="387"/>
      <c r="SO76" s="387"/>
      <c r="SP76" s="387"/>
      <c r="SQ76" s="387"/>
      <c r="SR76" s="387"/>
      <c r="SS76" s="387"/>
      <c r="ST76" s="387"/>
      <c r="SU76" s="387"/>
      <c r="SV76" s="387"/>
      <c r="SW76" s="387"/>
      <c r="SX76" s="387"/>
      <c r="SY76" s="387"/>
      <c r="SZ76" s="387"/>
      <c r="TA76" s="387"/>
      <c r="TB76" s="387"/>
      <c r="TC76" s="387"/>
      <c r="TD76" s="387"/>
      <c r="TE76" s="387"/>
      <c r="TF76" s="387"/>
      <c r="TG76" s="387"/>
      <c r="TH76" s="387"/>
      <c r="TI76" s="387"/>
      <c r="TJ76" s="387"/>
      <c r="TK76" s="387"/>
      <c r="TL76" s="387"/>
      <c r="TM76" s="387"/>
      <c r="TN76" s="387"/>
      <c r="TO76" s="387"/>
      <c r="TP76" s="387"/>
      <c r="TQ76" s="388"/>
    </row>
    <row r="77" spans="1:537" ht="157.5" customHeight="1" thickBot="1" x14ac:dyDescent="0.3">
      <c r="A77" s="390" t="s">
        <v>365</v>
      </c>
      <c r="B77" s="391" t="s">
        <v>366</v>
      </c>
      <c r="C77" s="392" t="s">
        <v>367</v>
      </c>
      <c r="D77" s="391" t="s">
        <v>368</v>
      </c>
      <c r="E77" s="392" t="s">
        <v>369</v>
      </c>
      <c r="F77" s="594" t="s">
        <v>370</v>
      </c>
      <c r="G77" s="595"/>
      <c r="H77" s="393"/>
      <c r="I77" s="394"/>
      <c r="J77" s="395"/>
      <c r="K77" s="393"/>
      <c r="L77" s="395"/>
      <c r="M77" s="393"/>
      <c r="N77" s="395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</row>
    <row r="78" spans="1:537" ht="15.75" customHeight="1" thickBot="1" x14ac:dyDescent="0.3">
      <c r="A78" s="397"/>
      <c r="B78" s="357"/>
      <c r="C78" s="357"/>
      <c r="D78" s="357"/>
      <c r="E78" s="357"/>
      <c r="F78" s="357"/>
      <c r="G78" s="357"/>
      <c r="H78" s="357"/>
      <c r="I78" s="357"/>
      <c r="J78" s="357"/>
      <c r="K78" s="358"/>
      <c r="L78" s="35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537" ht="20.25" customHeight="1" thickBot="1" x14ac:dyDescent="0.3">
      <c r="A79" s="110" t="s">
        <v>179</v>
      </c>
      <c r="B79" s="115"/>
      <c r="C79" s="93"/>
      <c r="D79" s="194"/>
      <c r="E79" s="194"/>
      <c r="F79" s="193"/>
      <c r="G79" s="194"/>
      <c r="H79" s="194"/>
      <c r="I79" s="194"/>
      <c r="J79" s="194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178"/>
      <c r="V79" s="178"/>
      <c r="W79" s="178"/>
      <c r="X79" s="178"/>
      <c r="Y79" s="178"/>
      <c r="Z79" s="178"/>
      <c r="AA79" s="178"/>
      <c r="AB79" s="178"/>
    </row>
    <row r="80" spans="1:537" ht="53.25" customHeight="1" thickBot="1" x14ac:dyDescent="0.3">
      <c r="A80" s="114" t="s">
        <v>15</v>
      </c>
      <c r="B80" s="114" t="s">
        <v>50</v>
      </c>
      <c r="C80" s="94"/>
      <c r="D80" s="366"/>
      <c r="E80" s="366"/>
      <c r="F80" s="193"/>
      <c r="G80" s="366"/>
      <c r="H80" s="366"/>
      <c r="I80" s="366"/>
      <c r="J80" s="399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178"/>
      <c r="V80" s="178"/>
      <c r="W80" s="178"/>
      <c r="X80" s="178"/>
      <c r="Y80" s="178"/>
      <c r="Z80" s="178"/>
      <c r="AA80" s="178"/>
      <c r="AB80" s="178"/>
    </row>
    <row r="81" spans="1:28" ht="15.75" customHeight="1" thickBot="1" x14ac:dyDescent="0.3">
      <c r="A81" s="113" t="s">
        <v>237</v>
      </c>
      <c r="B81" s="401">
        <v>10.5</v>
      </c>
      <c r="C81" s="596" t="s">
        <v>371</v>
      </c>
      <c r="D81" s="597"/>
      <c r="E81" s="597"/>
      <c r="F81" s="598"/>
      <c r="G81" s="117"/>
      <c r="H81" s="117"/>
      <c r="I81" s="117"/>
      <c r="J81" s="194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178"/>
      <c r="V81" s="178"/>
      <c r="W81" s="178"/>
      <c r="X81" s="178"/>
      <c r="Y81" s="178"/>
      <c r="Z81" s="178"/>
      <c r="AA81" s="178"/>
      <c r="AB81" s="178"/>
    </row>
    <row r="82" spans="1:28" ht="15.75" customHeight="1" thickBot="1" x14ac:dyDescent="0.3">
      <c r="A82" s="195" t="s">
        <v>238</v>
      </c>
      <c r="B82" s="402">
        <v>20</v>
      </c>
      <c r="C82" s="596" t="s">
        <v>372</v>
      </c>
      <c r="D82" s="597"/>
      <c r="E82" s="597"/>
      <c r="F82" s="598"/>
      <c r="G82" s="117"/>
      <c r="H82" s="117"/>
      <c r="I82" s="117"/>
      <c r="J82" s="194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178"/>
      <c r="V82" s="178"/>
      <c r="W82" s="178"/>
      <c r="X82" s="178"/>
      <c r="Y82" s="178"/>
      <c r="Z82" s="178"/>
      <c r="AA82" s="178"/>
      <c r="AB82" s="178"/>
    </row>
    <row r="83" spans="1:28" ht="15.75" customHeight="1" thickBot="1" x14ac:dyDescent="0.3">
      <c r="A83" s="113" t="s">
        <v>239</v>
      </c>
      <c r="B83" s="401">
        <v>30</v>
      </c>
      <c r="C83" s="596" t="s">
        <v>373</v>
      </c>
      <c r="D83" s="597"/>
      <c r="E83" s="597"/>
      <c r="F83" s="598"/>
      <c r="G83" s="117"/>
      <c r="H83" s="117"/>
      <c r="I83" s="117"/>
      <c r="J83" s="194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178"/>
      <c r="V83" s="178"/>
      <c r="W83" s="178"/>
      <c r="X83" s="178"/>
      <c r="Y83" s="178"/>
      <c r="Z83" s="178"/>
      <c r="AA83" s="178"/>
      <c r="AB83" s="178"/>
    </row>
    <row r="84" spans="1:28" ht="15.75" customHeight="1" thickBot="1" x14ac:dyDescent="0.3">
      <c r="A84" s="195" t="s">
        <v>241</v>
      </c>
      <c r="B84" s="402">
        <v>2</v>
      </c>
      <c r="C84" s="596" t="s">
        <v>374</v>
      </c>
      <c r="D84" s="597"/>
      <c r="E84" s="597"/>
      <c r="F84" s="598"/>
      <c r="G84" s="218"/>
      <c r="H84" s="218"/>
      <c r="I84" s="217"/>
      <c r="J84" s="11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customHeight="1" thickBot="1" x14ac:dyDescent="0.3">
      <c r="A85" s="196" t="s">
        <v>242</v>
      </c>
      <c r="B85" s="403">
        <v>2</v>
      </c>
      <c r="C85" s="599" t="s">
        <v>375</v>
      </c>
      <c r="D85" s="600"/>
      <c r="E85" s="600"/>
      <c r="F85" s="601"/>
      <c r="G85" s="218"/>
      <c r="H85" s="218"/>
      <c r="I85" s="217"/>
      <c r="J85" s="11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customHeight="1" thickBot="1" x14ac:dyDescent="0.3">
      <c r="A86" s="220" t="s">
        <v>243</v>
      </c>
      <c r="B86" s="404">
        <v>1800</v>
      </c>
      <c r="C86" s="599" t="s">
        <v>376</v>
      </c>
      <c r="D86" s="600"/>
      <c r="E86" s="600"/>
      <c r="F86" s="601"/>
      <c r="G86" s="218"/>
      <c r="H86" s="218"/>
      <c r="I86" s="217"/>
      <c r="J86" s="11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customHeight="1" thickBot="1" x14ac:dyDescent="0.3">
      <c r="A87" s="219" t="s">
        <v>244</v>
      </c>
      <c r="B87" s="405">
        <v>5000</v>
      </c>
      <c r="C87" s="599" t="s">
        <v>377</v>
      </c>
      <c r="D87" s="600"/>
      <c r="E87" s="600"/>
      <c r="F87" s="601"/>
      <c r="G87" s="118"/>
      <c r="H87" s="118"/>
      <c r="I87" s="118"/>
      <c r="J87" s="11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22.5" customHeight="1" thickBot="1" x14ac:dyDescent="0.3">
      <c r="A89" s="534" t="s">
        <v>177</v>
      </c>
      <c r="B89" s="537"/>
      <c r="C89" s="538"/>
      <c r="D89" s="99"/>
      <c r="E89" s="118"/>
      <c r="F89" s="118"/>
      <c r="G89" s="118"/>
      <c r="H89" s="118"/>
      <c r="I89" s="118"/>
      <c r="J89" s="11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customHeight="1" thickBot="1" x14ac:dyDescent="0.3">
      <c r="A90" s="9" t="s">
        <v>51</v>
      </c>
      <c r="B90" s="98" t="s">
        <v>52</v>
      </c>
      <c r="C90" s="102" t="s">
        <v>53</v>
      </c>
      <c r="D90" s="94"/>
      <c r="E90" s="118"/>
      <c r="F90" s="118"/>
      <c r="G90" s="118"/>
      <c r="H90" s="118"/>
      <c r="I90" s="118"/>
      <c r="J90" s="11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28.5" customHeight="1" thickBot="1" x14ac:dyDescent="0.3">
      <c r="A91" s="31" t="s">
        <v>174</v>
      </c>
      <c r="B91" s="406" t="s">
        <v>262</v>
      </c>
      <c r="C91" s="407">
        <v>800</v>
      </c>
      <c r="D91" s="586" t="s">
        <v>378</v>
      </c>
      <c r="E91" s="587"/>
      <c r="F91" s="588"/>
      <c r="G91" s="118"/>
      <c r="H91" s="118"/>
      <c r="I91" s="118"/>
      <c r="J91" s="11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33" customHeight="1" thickBot="1" x14ac:dyDescent="0.3">
      <c r="A92" s="71" t="s">
        <v>240</v>
      </c>
      <c r="B92" s="408" t="s">
        <v>261</v>
      </c>
      <c r="C92" s="409">
        <v>200</v>
      </c>
      <c r="D92" s="586" t="s">
        <v>379</v>
      </c>
      <c r="E92" s="587"/>
      <c r="F92" s="588"/>
      <c r="G92" s="118"/>
      <c r="H92" s="118"/>
      <c r="I92" s="118"/>
      <c r="J92" s="11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33.75" customHeight="1" thickBot="1" x14ac:dyDescent="0.3">
      <c r="A93" s="154" t="s">
        <v>175</v>
      </c>
      <c r="B93" s="410" t="s">
        <v>217</v>
      </c>
      <c r="C93" s="411">
        <v>1000</v>
      </c>
      <c r="D93" s="586" t="s">
        <v>380</v>
      </c>
      <c r="E93" s="587"/>
      <c r="F93" s="588"/>
      <c r="G93" s="118"/>
      <c r="H93" s="118"/>
      <c r="I93" s="118"/>
      <c r="J93" s="11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36" customHeight="1" thickBot="1" x14ac:dyDescent="0.3">
      <c r="A94" s="222" t="s">
        <v>175</v>
      </c>
      <c r="B94" s="412"/>
      <c r="C94" s="413"/>
      <c r="D94" s="586" t="s">
        <v>380</v>
      </c>
      <c r="E94" s="587"/>
      <c r="F94" s="588"/>
      <c r="G94" s="118"/>
      <c r="H94" s="118"/>
      <c r="I94" s="118"/>
      <c r="J94" s="11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29.25" customHeight="1" thickBot="1" x14ac:dyDescent="0.3">
      <c r="A95" s="221" t="s">
        <v>175</v>
      </c>
      <c r="B95" s="414"/>
      <c r="C95" s="415"/>
      <c r="D95" s="586" t="s">
        <v>380</v>
      </c>
      <c r="E95" s="587"/>
      <c r="F95" s="588"/>
      <c r="G95" s="118"/>
      <c r="H95" s="118"/>
      <c r="I95" s="118"/>
      <c r="J95" s="11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customHeight="1" thickBo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23.25" customHeight="1" thickBot="1" x14ac:dyDescent="0.3">
      <c r="A97" s="544" t="s">
        <v>176</v>
      </c>
      <c r="B97" s="545"/>
      <c r="C97" s="545"/>
      <c r="D97" s="545"/>
      <c r="E97" s="546"/>
      <c r="F97" s="320"/>
      <c r="G97" s="118"/>
      <c r="H97" s="118"/>
      <c r="I97" s="118"/>
      <c r="J97" s="11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50.25" customHeight="1" thickBot="1" x14ac:dyDescent="0.3">
      <c r="A98" s="9" t="s">
        <v>381</v>
      </c>
      <c r="B98" s="9" t="s">
        <v>54</v>
      </c>
      <c r="C98" s="9" t="s">
        <v>245</v>
      </c>
      <c r="D98" s="9" t="s">
        <v>246</v>
      </c>
      <c r="E98" s="98" t="s">
        <v>55</v>
      </c>
      <c r="F98" s="325"/>
      <c r="G98" s="118"/>
      <c r="H98" s="118"/>
      <c r="I98" s="118"/>
      <c r="J98" s="11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customHeight="1" thickBot="1" x14ac:dyDescent="0.3">
      <c r="A99" s="510" t="s">
        <v>382</v>
      </c>
      <c r="B99" s="491">
        <v>20</v>
      </c>
      <c r="C99" s="498">
        <v>30</v>
      </c>
      <c r="D99" s="486" t="s">
        <v>56</v>
      </c>
      <c r="E99" s="478" t="s">
        <v>124</v>
      </c>
      <c r="F99" s="416"/>
      <c r="G99" s="118"/>
      <c r="H99" s="118"/>
      <c r="I99" s="118"/>
      <c r="J99" s="11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4" customHeight="1" thickBot="1" x14ac:dyDescent="0.3">
      <c r="A100" s="408" t="s">
        <v>383</v>
      </c>
      <c r="B100" s="408">
        <v>20</v>
      </c>
      <c r="C100" s="503">
        <v>70</v>
      </c>
      <c r="D100" s="511" t="s">
        <v>124</v>
      </c>
      <c r="E100" s="512" t="s">
        <v>252</v>
      </c>
      <c r="F100" s="417"/>
      <c r="G100" s="118"/>
      <c r="H100" s="118"/>
      <c r="I100" s="118"/>
      <c r="J100" s="11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customHeight="1" thickBot="1" x14ac:dyDescent="0.3">
      <c r="A101" s="510" t="s">
        <v>384</v>
      </c>
      <c r="B101" s="510">
        <v>10</v>
      </c>
      <c r="C101" s="498">
        <v>110</v>
      </c>
      <c r="D101" s="486" t="s">
        <v>56</v>
      </c>
      <c r="E101" s="478" t="s">
        <v>56</v>
      </c>
      <c r="F101" s="416"/>
      <c r="G101" s="118"/>
      <c r="H101" s="118"/>
      <c r="I101" s="118"/>
      <c r="J101" s="11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customHeight="1" thickBot="1" x14ac:dyDescent="0.3">
      <c r="A102" s="408" t="s">
        <v>385</v>
      </c>
      <c r="B102" s="408"/>
      <c r="C102" s="503">
        <v>40</v>
      </c>
      <c r="D102" s="511" t="s">
        <v>124</v>
      </c>
      <c r="E102" s="512" t="s">
        <v>251</v>
      </c>
      <c r="F102" s="417"/>
      <c r="G102" s="118"/>
      <c r="H102" s="118"/>
      <c r="I102" s="118"/>
      <c r="J102" s="11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customHeight="1" thickBot="1" x14ac:dyDescent="0.3">
      <c r="A103" s="510"/>
      <c r="B103" s="510"/>
      <c r="C103" s="498"/>
      <c r="D103" s="486"/>
      <c r="E103" s="478"/>
      <c r="F103" s="416"/>
      <c r="G103" s="118"/>
      <c r="H103" s="118"/>
      <c r="I103" s="118"/>
      <c r="J103" s="11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customHeight="1" thickBot="1" x14ac:dyDescent="0.3">
      <c r="A104" s="513"/>
      <c r="B104" s="513"/>
      <c r="C104" s="514"/>
      <c r="D104" s="515"/>
      <c r="E104" s="516"/>
      <c r="F104" s="417"/>
      <c r="G104" s="118"/>
      <c r="H104" s="118"/>
      <c r="I104" s="118"/>
      <c r="J104" s="11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108.75" customHeight="1" thickBot="1" x14ac:dyDescent="0.3">
      <c r="A105" s="589" t="s">
        <v>386</v>
      </c>
      <c r="B105" s="589" t="s">
        <v>387</v>
      </c>
      <c r="C105" s="418" t="s">
        <v>388</v>
      </c>
      <c r="D105" s="589" t="s">
        <v>389</v>
      </c>
      <c r="E105" s="589" t="s">
        <v>390</v>
      </c>
      <c r="F105" s="417"/>
      <c r="G105" s="118"/>
      <c r="H105" s="118"/>
      <c r="I105" s="118"/>
      <c r="J105" s="11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22.5" customHeight="1" thickBot="1" x14ac:dyDescent="0.3">
      <c r="A106" s="590"/>
      <c r="B106" s="590"/>
      <c r="C106" s="419" t="s">
        <v>391</v>
      </c>
      <c r="D106" s="590"/>
      <c r="E106" s="590"/>
      <c r="F106" s="417"/>
      <c r="G106" s="118"/>
      <c r="H106" s="118"/>
      <c r="I106" s="118"/>
      <c r="J106" s="11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customHeight="1" x14ac:dyDescent="0.25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22.5" customHeight="1" thickBot="1" x14ac:dyDescent="0.3">
      <c r="A108" s="534" t="s">
        <v>178</v>
      </c>
      <c r="B108" s="570"/>
      <c r="C108" s="570"/>
      <c r="D108" s="570"/>
      <c r="E108" s="118"/>
      <c r="F108" s="118"/>
      <c r="G108" s="118"/>
      <c r="H108" s="118"/>
      <c r="I108" s="118"/>
      <c r="J108" s="11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36.75" customHeight="1" thickBot="1" x14ac:dyDescent="0.3">
      <c r="A109" s="32" t="s">
        <v>57</v>
      </c>
      <c r="B109" s="32" t="s">
        <v>58</v>
      </c>
      <c r="C109" s="9" t="s">
        <v>54</v>
      </c>
      <c r="D109" s="32" t="s">
        <v>59</v>
      </c>
      <c r="E109" s="118"/>
      <c r="F109" s="118"/>
      <c r="G109" s="118"/>
      <c r="H109" s="118"/>
      <c r="I109" s="118"/>
      <c r="J109" s="11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customHeight="1" thickBot="1" x14ac:dyDescent="0.3">
      <c r="A110" s="510" t="s">
        <v>214</v>
      </c>
      <c r="B110" s="491">
        <v>300</v>
      </c>
      <c r="C110" s="510">
        <v>10</v>
      </c>
      <c r="D110" s="517">
        <f>B110*C110</f>
        <v>3000</v>
      </c>
      <c r="E110" s="118"/>
      <c r="F110" s="118"/>
      <c r="G110" s="118"/>
      <c r="H110" s="118"/>
      <c r="I110" s="118"/>
      <c r="J110" s="11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customHeight="1" thickBot="1" x14ac:dyDescent="0.3">
      <c r="A111" s="518" t="s">
        <v>213</v>
      </c>
      <c r="B111" s="408"/>
      <c r="C111" s="519"/>
      <c r="D111" s="520">
        <v>3000</v>
      </c>
      <c r="E111" s="118"/>
      <c r="F111" s="118"/>
      <c r="G111" s="118"/>
      <c r="H111" s="118"/>
      <c r="I111" s="118"/>
      <c r="J111" s="11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customHeight="1" thickBot="1" x14ac:dyDescent="0.3">
      <c r="A112" s="510"/>
      <c r="B112" s="510"/>
      <c r="C112" s="521"/>
      <c r="D112" s="517">
        <f t="shared" ref="D112:D115" si="0">B112*C112</f>
        <v>0</v>
      </c>
      <c r="E112" s="118"/>
      <c r="F112" s="118"/>
      <c r="G112" s="118"/>
      <c r="H112" s="118"/>
      <c r="I112" s="118"/>
      <c r="J112" s="11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537" ht="15.75" customHeight="1" thickBot="1" x14ac:dyDescent="0.3">
      <c r="A113" s="518"/>
      <c r="B113" s="408"/>
      <c r="C113" s="519"/>
      <c r="D113" s="520">
        <f t="shared" si="0"/>
        <v>0</v>
      </c>
      <c r="E113" s="118"/>
      <c r="F113" s="118"/>
      <c r="G113" s="118"/>
      <c r="H113" s="118"/>
      <c r="I113" s="118"/>
      <c r="J113" s="11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537" ht="15.75" customHeight="1" thickBot="1" x14ac:dyDescent="0.3">
      <c r="A114" s="510"/>
      <c r="B114" s="510"/>
      <c r="C114" s="521"/>
      <c r="D114" s="517">
        <f t="shared" si="0"/>
        <v>0</v>
      </c>
      <c r="E114" s="118"/>
      <c r="F114" s="118"/>
      <c r="G114" s="118"/>
      <c r="H114" s="118"/>
      <c r="I114" s="118"/>
      <c r="J114" s="11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537" ht="15.75" customHeight="1" thickBot="1" x14ac:dyDescent="0.3">
      <c r="A115" s="518"/>
      <c r="B115" s="408"/>
      <c r="C115" s="522"/>
      <c r="D115" s="520">
        <f t="shared" si="0"/>
        <v>0</v>
      </c>
      <c r="E115" s="118"/>
      <c r="F115" s="118"/>
      <c r="G115" s="118"/>
      <c r="H115" s="118"/>
      <c r="I115" s="118"/>
      <c r="J115" s="11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537" ht="96.75" customHeight="1" thickBot="1" x14ac:dyDescent="0.3">
      <c r="A116" s="420" t="s">
        <v>392</v>
      </c>
      <c r="B116" s="420" t="s">
        <v>393</v>
      </c>
      <c r="C116" s="421" t="s">
        <v>394</v>
      </c>
      <c r="D116" s="421" t="s">
        <v>395</v>
      </c>
      <c r="E116" s="422"/>
      <c r="F116" s="118"/>
      <c r="G116" s="118"/>
      <c r="H116" s="118"/>
      <c r="I116" s="118"/>
      <c r="J116" s="11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537" ht="15.75" customHeight="1" thickBo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537" ht="27.75" customHeight="1" thickBot="1" x14ac:dyDescent="0.3">
      <c r="A118" s="423" t="s">
        <v>396</v>
      </c>
      <c r="B118" s="424"/>
      <c r="C118" s="425"/>
      <c r="D118" s="426"/>
      <c r="E118" s="426"/>
      <c r="F118" s="426"/>
      <c r="G118" s="426"/>
      <c r="H118" s="426"/>
      <c r="I118" s="426"/>
      <c r="J118" s="426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537" ht="26.25" customHeight="1" x14ac:dyDescent="0.35">
      <c r="A119" s="427" t="s">
        <v>0</v>
      </c>
      <c r="B119" s="428"/>
      <c r="C119" s="429"/>
      <c r="D119" s="429"/>
      <c r="E119" s="429"/>
      <c r="F119" s="429"/>
      <c r="G119" s="429"/>
      <c r="H119" s="571" t="s">
        <v>60</v>
      </c>
      <c r="I119" s="572"/>
      <c r="J119" s="572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537" ht="15.75" customHeight="1" x14ac:dyDescent="0.25">
      <c r="A120" s="556" t="s">
        <v>61</v>
      </c>
      <c r="B120" s="574" t="s">
        <v>397</v>
      </c>
      <c r="C120" s="575"/>
      <c r="D120" s="575"/>
      <c r="E120" s="575"/>
      <c r="F120" s="575"/>
      <c r="G120" s="576"/>
      <c r="H120" s="430" t="s">
        <v>65</v>
      </c>
      <c r="I120" s="431" t="s">
        <v>66</v>
      </c>
      <c r="J120" s="432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537" ht="53.25" customHeight="1" x14ac:dyDescent="0.25">
      <c r="A121" s="573"/>
      <c r="B121" s="34" t="s">
        <v>398</v>
      </c>
      <c r="C121" s="35" t="s">
        <v>399</v>
      </c>
      <c r="D121" s="35" t="s">
        <v>400</v>
      </c>
      <c r="E121" s="35" t="s">
        <v>401</v>
      </c>
      <c r="F121" s="35" t="s">
        <v>402</v>
      </c>
      <c r="G121" s="179" t="s">
        <v>403</v>
      </c>
      <c r="H121" s="433" t="s">
        <v>89</v>
      </c>
      <c r="I121" s="433" t="s">
        <v>90</v>
      </c>
      <c r="J121" s="434" t="s">
        <v>183</v>
      </c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537" ht="15.75" customHeight="1" x14ac:dyDescent="0.25">
      <c r="A122" s="435" t="s">
        <v>151</v>
      </c>
      <c r="B122" s="436">
        <v>3</v>
      </c>
      <c r="C122" s="437">
        <f>IF(B122&gt;0,(B122*(D122/100)),0)</f>
        <v>2.6363999999999996</v>
      </c>
      <c r="D122" s="438">
        <f>IF(B122&gt;0,VLOOKUP(A122,'[1]Lista Suspensa'!$A$1:$F$90,3,)," ")</f>
        <v>87.88</v>
      </c>
      <c r="E122" s="438">
        <f>IF(OR(B122&gt;0,C122&gt;0),VLOOKUP(A122,'[1]Lista Suspensa'!$A$1:$F$90,4,),0)</f>
        <v>8.9600000000000009</v>
      </c>
      <c r="F122" s="438">
        <f>IF(OR(B122&gt;0,C122&gt;0),VLOOKUP(A122,'[1]Lista Suspensa'!$A$1:$F$90,5,),0)</f>
        <v>90.265000000000001</v>
      </c>
      <c r="G122" s="439">
        <f>IF(OR(B122&gt;0,C122&gt;0),VLOOKUP(A122,'[1]Lista Suspensa'!$A$1:$F$90,6,),0)</f>
        <v>1.387319</v>
      </c>
      <c r="H122" s="440"/>
      <c r="I122" s="440"/>
      <c r="J122" s="441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537" ht="15.75" customHeight="1" x14ac:dyDescent="0.25">
      <c r="A123" s="442" t="s">
        <v>91</v>
      </c>
      <c r="B123" s="443">
        <v>1</v>
      </c>
      <c r="C123" s="444">
        <f t="shared" ref="C123:C126" si="1">IF(B123&gt;0,(B123*(D123/100)),0)</f>
        <v>0.88650000000000007</v>
      </c>
      <c r="D123" s="445">
        <f>IF(B123&gt;0,VLOOKUP(A123,'[1]Lista Suspensa'!$A$1:$F$90,3,)," ")</f>
        <v>88.65</v>
      </c>
      <c r="E123" s="445">
        <f>IF(OR(B123&gt;0,C123&gt;0),VLOOKUP(A123,'[1]Lista Suspensa'!$A$1:$F$90,4,),0)</f>
        <v>48.84</v>
      </c>
      <c r="F123" s="445">
        <f>IF(OR(B123&gt;0,C123&gt;0),VLOOKUP(A123,'[1]Lista Suspensa'!$A$1:$F$90,5,),0)</f>
        <v>78.165000000000006</v>
      </c>
      <c r="G123" s="446">
        <f>IF(OR(B123&gt;0,C123&gt;0),VLOOKUP(A123,'[1]Lista Suspensa'!$A$1:$F$90,6,),0)</f>
        <v>1.2827</v>
      </c>
      <c r="H123" s="447"/>
      <c r="I123" s="447"/>
      <c r="J123" s="44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537" ht="15.75" customHeight="1" x14ac:dyDescent="0.25">
      <c r="A124" s="435" t="s">
        <v>95</v>
      </c>
      <c r="B124" s="436"/>
      <c r="C124" s="437">
        <v>5</v>
      </c>
      <c r="D124" s="438" t="str">
        <f>IF(B124&gt;0,VLOOKUP(A124,'[1]Lista Suspensa'!$A$1:$F$90,3,)," ")</f>
        <v xml:space="preserve"> </v>
      </c>
      <c r="E124" s="438">
        <f>IF(OR(B124&gt;0,C124&gt;0),VLOOKUP(A124,'[1]Lista Suspensa'!$A$1:$F$90,4,),0)</f>
        <v>7.18</v>
      </c>
      <c r="F124" s="438">
        <f>IF(OR(B124&gt;0,C124&gt;0),VLOOKUP(A124,'[1]Lista Suspensa'!$A$1:$F$90,5,),0)</f>
        <v>61.58</v>
      </c>
      <c r="G124" s="439">
        <f>IF(OR(B124&gt;0,C124&gt;0),VLOOKUP(A124,'[1]Lista Suspensa'!$A$1:$F$90,6,),0)</f>
        <v>5.3606000000000001E-2</v>
      </c>
      <c r="H124" s="440"/>
      <c r="I124" s="440"/>
      <c r="J124" s="441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537" ht="15.75" customHeight="1" x14ac:dyDescent="0.25">
      <c r="A125" s="442" t="s">
        <v>315</v>
      </c>
      <c r="B125" s="443">
        <v>0.5</v>
      </c>
      <c r="C125" s="449">
        <f t="shared" si="1"/>
        <v>0.43780000000000002</v>
      </c>
      <c r="D125" s="445">
        <v>87.56</v>
      </c>
      <c r="E125" s="445">
        <v>9.2100000000000009</v>
      </c>
      <c r="F125" s="445">
        <v>69.14</v>
      </c>
      <c r="G125" s="446">
        <v>0.61606000000000005</v>
      </c>
      <c r="H125" s="447"/>
      <c r="I125" s="447"/>
      <c r="J125" s="44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537" ht="15.75" customHeight="1" x14ac:dyDescent="0.25">
      <c r="A126" s="450"/>
      <c r="B126" s="451"/>
      <c r="C126" s="452">
        <f t="shared" si="1"/>
        <v>0</v>
      </c>
      <c r="D126" s="453" t="str">
        <f>IF(B126&gt;0,VLOOKUP(A126,'[1]Lista Suspensa'!$A$1:$F$90,3,)," ")</f>
        <v xml:space="preserve"> </v>
      </c>
      <c r="E126" s="453">
        <f>IF(OR(B126&gt;0,C126&gt;0),VLOOKUP(A126,'[1]Lista Suspensa'!$A$1:$F$90,4,),0)</f>
        <v>0</v>
      </c>
      <c r="F126" s="453">
        <f>IF(OR(B126&gt;0,C126&gt;0),VLOOKUP(A126,'[1]Lista Suspensa'!$A$1:$F$90,5,),0)</f>
        <v>0</v>
      </c>
      <c r="G126" s="454">
        <f>IF(OR(B126&gt;0,C126&gt;0),VLOOKUP(A126,'[1]Lista Suspensa'!$A$1:$F$90,6,),0)</f>
        <v>0</v>
      </c>
      <c r="H126" s="440"/>
      <c r="I126" s="440"/>
      <c r="J126" s="441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537" ht="15.75" customHeight="1" x14ac:dyDescent="0.25">
      <c r="A127" s="455" t="s">
        <v>96</v>
      </c>
      <c r="B127" s="456"/>
      <c r="C127" s="457">
        <v>8.9600000000000009</v>
      </c>
      <c r="D127" s="458"/>
      <c r="E127" s="458">
        <v>11.93</v>
      </c>
      <c r="F127" s="458">
        <v>72.040000000000006</v>
      </c>
      <c r="G127" s="459">
        <v>0.56499999999999995</v>
      </c>
      <c r="H127" s="460"/>
      <c r="I127" s="460"/>
      <c r="J127" s="461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537" s="130" customFormat="1" ht="15.75" customHeight="1" thickBot="1" x14ac:dyDescent="0.3">
      <c r="A128" s="462"/>
      <c r="B128" s="463"/>
      <c r="C128" s="464"/>
      <c r="D128" s="465"/>
      <c r="E128" s="465"/>
      <c r="F128" s="465"/>
      <c r="G128" s="466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322"/>
      <c r="AD128" s="322"/>
      <c r="AE128" s="322"/>
      <c r="AF128" s="322"/>
      <c r="AG128" s="322"/>
      <c r="AH128" s="322"/>
      <c r="AI128" s="322"/>
      <c r="AJ128" s="322"/>
      <c r="AK128" s="322"/>
      <c r="AL128" s="322"/>
      <c r="AM128" s="322"/>
      <c r="AN128" s="322"/>
      <c r="AO128" s="322"/>
      <c r="AP128" s="322"/>
      <c r="AQ128" s="322"/>
      <c r="AR128" s="322"/>
      <c r="AS128" s="322"/>
      <c r="AT128" s="322"/>
      <c r="AU128" s="322"/>
      <c r="AV128" s="322"/>
      <c r="AW128" s="322"/>
      <c r="AX128" s="322"/>
      <c r="AY128" s="322"/>
      <c r="AZ128" s="322"/>
      <c r="BA128" s="322"/>
      <c r="BB128" s="322"/>
      <c r="BC128" s="322"/>
      <c r="BD128" s="322"/>
      <c r="BE128" s="322"/>
      <c r="BF128" s="322"/>
      <c r="BG128" s="322"/>
      <c r="BH128" s="322"/>
      <c r="BI128" s="322"/>
      <c r="BJ128" s="322"/>
      <c r="BK128" s="322"/>
      <c r="BL128" s="322"/>
      <c r="BM128" s="322"/>
      <c r="BN128" s="322"/>
      <c r="BO128" s="322"/>
      <c r="BP128" s="322"/>
      <c r="BQ128" s="322"/>
      <c r="BR128" s="322"/>
      <c r="BS128" s="322"/>
      <c r="BT128" s="322"/>
      <c r="BU128" s="322"/>
      <c r="BV128" s="322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  <c r="CI128" s="322"/>
      <c r="CJ128" s="322"/>
      <c r="CK128" s="322"/>
      <c r="CL128" s="322"/>
      <c r="CM128" s="322"/>
      <c r="CN128" s="322"/>
      <c r="CO128" s="322"/>
      <c r="CP128" s="322"/>
      <c r="CQ128" s="322"/>
      <c r="CR128" s="322"/>
      <c r="CS128" s="322"/>
      <c r="CT128" s="322"/>
      <c r="CU128" s="322"/>
      <c r="CV128" s="322"/>
      <c r="CW128" s="322"/>
      <c r="CX128" s="322"/>
      <c r="CY128" s="322"/>
      <c r="CZ128" s="322"/>
      <c r="DA128" s="322"/>
      <c r="DB128" s="322"/>
      <c r="DC128" s="322"/>
      <c r="DD128" s="322"/>
      <c r="DE128" s="322"/>
      <c r="DF128" s="322"/>
      <c r="DG128" s="322"/>
      <c r="DH128" s="322"/>
      <c r="DI128" s="322"/>
      <c r="DJ128" s="322"/>
      <c r="DK128" s="322"/>
      <c r="DL128" s="322"/>
      <c r="DM128" s="322"/>
      <c r="DN128" s="322"/>
      <c r="DO128" s="322"/>
      <c r="DP128" s="322"/>
      <c r="DQ128" s="322"/>
      <c r="DR128" s="322"/>
      <c r="DS128" s="322"/>
      <c r="DT128" s="322"/>
      <c r="DU128" s="322"/>
      <c r="DV128" s="322"/>
      <c r="DW128" s="322"/>
      <c r="DX128" s="322"/>
      <c r="DY128" s="322"/>
      <c r="DZ128" s="322"/>
      <c r="EA128" s="322"/>
      <c r="EB128" s="322"/>
      <c r="EC128" s="322"/>
      <c r="ED128" s="322"/>
      <c r="EE128" s="322"/>
      <c r="EF128" s="322"/>
      <c r="EG128" s="322"/>
      <c r="EH128" s="322"/>
      <c r="EI128" s="322"/>
      <c r="EJ128" s="322"/>
      <c r="EK128" s="322"/>
      <c r="EL128" s="322"/>
      <c r="EM128" s="322"/>
      <c r="EN128" s="322"/>
      <c r="EO128" s="322"/>
      <c r="EP128" s="322"/>
      <c r="EQ128" s="322"/>
      <c r="ER128" s="322"/>
      <c r="ES128" s="322"/>
      <c r="ET128" s="322"/>
      <c r="EU128" s="322"/>
      <c r="EV128" s="322"/>
      <c r="EW128" s="322"/>
      <c r="EX128" s="322"/>
      <c r="EY128" s="322"/>
      <c r="EZ128" s="322"/>
      <c r="FA128" s="322"/>
      <c r="FB128" s="322"/>
      <c r="FC128" s="322"/>
      <c r="FD128" s="322"/>
      <c r="FE128" s="322"/>
      <c r="FF128" s="322"/>
      <c r="FG128" s="322"/>
      <c r="FH128" s="322"/>
      <c r="FI128" s="322"/>
      <c r="FJ128" s="322"/>
      <c r="FK128" s="322"/>
      <c r="FL128" s="322"/>
      <c r="FM128" s="322"/>
      <c r="FN128" s="322"/>
      <c r="FO128" s="322"/>
      <c r="FP128" s="322"/>
      <c r="FQ128" s="322"/>
      <c r="FR128" s="322"/>
      <c r="FS128" s="322"/>
      <c r="FT128" s="322"/>
      <c r="FU128" s="322"/>
      <c r="FV128" s="322"/>
      <c r="FW128" s="322"/>
      <c r="FX128" s="322"/>
      <c r="FY128" s="322"/>
      <c r="FZ128" s="322"/>
      <c r="GA128" s="322"/>
      <c r="GB128" s="322"/>
      <c r="GC128" s="322"/>
      <c r="GD128" s="322"/>
      <c r="GE128" s="322"/>
      <c r="GF128" s="322"/>
      <c r="GG128" s="322"/>
      <c r="GH128" s="322"/>
      <c r="GI128" s="322"/>
      <c r="GJ128" s="322"/>
      <c r="GK128" s="322"/>
      <c r="GL128" s="322"/>
      <c r="GM128" s="322"/>
      <c r="GN128" s="322"/>
      <c r="GO128" s="322"/>
      <c r="GP128" s="322"/>
      <c r="GQ128" s="322"/>
      <c r="GR128" s="322"/>
      <c r="GS128" s="322"/>
      <c r="GT128" s="322"/>
      <c r="GU128" s="322"/>
      <c r="GV128" s="322"/>
      <c r="GW128" s="322"/>
      <c r="GX128" s="322"/>
      <c r="GY128" s="322"/>
      <c r="GZ128" s="322"/>
      <c r="HA128" s="322"/>
      <c r="HB128" s="322"/>
      <c r="HC128" s="322"/>
      <c r="HD128" s="322"/>
      <c r="HE128" s="322"/>
      <c r="HF128" s="322"/>
      <c r="HG128" s="322"/>
      <c r="HH128" s="322"/>
      <c r="HI128" s="322"/>
      <c r="HJ128" s="322"/>
      <c r="HK128" s="322"/>
      <c r="HL128" s="322"/>
      <c r="HM128" s="322"/>
      <c r="HN128" s="322"/>
      <c r="HO128" s="322"/>
      <c r="HP128" s="322"/>
      <c r="HQ128" s="322"/>
      <c r="HR128" s="322"/>
      <c r="HS128" s="322"/>
      <c r="HT128" s="322"/>
      <c r="HU128" s="322"/>
      <c r="HV128" s="322"/>
      <c r="HW128" s="322"/>
      <c r="HX128" s="322"/>
      <c r="HY128" s="322"/>
      <c r="HZ128" s="322"/>
      <c r="IA128" s="322"/>
      <c r="IB128" s="322"/>
      <c r="IC128" s="322"/>
      <c r="ID128" s="322"/>
      <c r="IE128" s="322"/>
      <c r="IF128" s="322"/>
      <c r="IG128" s="322"/>
      <c r="IH128" s="322"/>
      <c r="II128" s="322"/>
      <c r="IJ128" s="322"/>
      <c r="IK128" s="322"/>
      <c r="IL128" s="322"/>
      <c r="IM128" s="322"/>
      <c r="IN128" s="322"/>
      <c r="IO128" s="322"/>
      <c r="IP128" s="322"/>
      <c r="IQ128" s="322"/>
      <c r="IR128" s="322"/>
      <c r="IS128" s="322"/>
      <c r="IT128" s="322"/>
      <c r="IU128" s="322"/>
      <c r="IV128" s="322"/>
      <c r="IW128" s="322"/>
      <c r="IX128" s="322"/>
      <c r="IY128" s="322"/>
      <c r="IZ128" s="322"/>
      <c r="JA128" s="322"/>
      <c r="JB128" s="322"/>
      <c r="JC128" s="322"/>
      <c r="JD128" s="322"/>
      <c r="JE128" s="322"/>
      <c r="JF128" s="322"/>
      <c r="JG128" s="322"/>
      <c r="JH128" s="322"/>
      <c r="JI128" s="322"/>
      <c r="JJ128" s="322"/>
      <c r="JK128" s="322"/>
      <c r="JL128" s="322"/>
      <c r="JM128" s="322"/>
      <c r="JN128" s="322"/>
      <c r="JO128" s="322"/>
      <c r="JP128" s="322"/>
      <c r="JQ128" s="322"/>
      <c r="JR128" s="322"/>
      <c r="JS128" s="322"/>
      <c r="JT128" s="322"/>
      <c r="JU128" s="322"/>
      <c r="JV128" s="322"/>
      <c r="JW128" s="322"/>
      <c r="JX128" s="322"/>
      <c r="JY128" s="322"/>
      <c r="JZ128" s="322"/>
      <c r="KA128" s="322"/>
      <c r="KB128" s="322"/>
      <c r="KC128" s="322"/>
      <c r="KD128" s="322"/>
      <c r="KE128" s="322"/>
      <c r="KF128" s="322"/>
      <c r="KG128" s="322"/>
      <c r="KH128" s="322"/>
      <c r="KI128" s="322"/>
      <c r="KJ128" s="322"/>
      <c r="KK128" s="322"/>
      <c r="KL128" s="322"/>
      <c r="KM128" s="322"/>
      <c r="KN128" s="322"/>
      <c r="KO128" s="322"/>
      <c r="KP128" s="322"/>
      <c r="KQ128" s="322"/>
      <c r="KR128" s="322"/>
      <c r="KS128" s="322"/>
      <c r="KT128" s="322"/>
      <c r="KU128" s="322"/>
      <c r="KV128" s="322"/>
      <c r="KW128" s="322"/>
      <c r="KX128" s="322"/>
      <c r="KY128" s="322"/>
      <c r="KZ128" s="322"/>
      <c r="LA128" s="322"/>
      <c r="LB128" s="322"/>
      <c r="LC128" s="322"/>
      <c r="LD128" s="322"/>
      <c r="LE128" s="322"/>
      <c r="LF128" s="322"/>
      <c r="LG128" s="322"/>
      <c r="LH128" s="322"/>
      <c r="LI128" s="322"/>
      <c r="LJ128" s="322"/>
      <c r="LK128" s="322"/>
      <c r="LL128" s="322"/>
      <c r="LM128" s="322"/>
      <c r="LN128" s="322"/>
      <c r="LO128" s="322"/>
      <c r="LP128" s="322"/>
      <c r="LQ128" s="322"/>
      <c r="LR128" s="322"/>
      <c r="LS128" s="322"/>
      <c r="LT128" s="322"/>
      <c r="LU128" s="322"/>
      <c r="LV128" s="322"/>
      <c r="LW128" s="322"/>
      <c r="LX128" s="322"/>
      <c r="LY128" s="322"/>
      <c r="LZ128" s="322"/>
      <c r="MA128" s="322"/>
      <c r="MB128" s="322"/>
      <c r="MC128" s="322"/>
      <c r="MD128" s="322"/>
      <c r="ME128" s="322"/>
      <c r="MF128" s="322"/>
      <c r="MG128" s="322"/>
      <c r="MH128" s="322"/>
      <c r="MI128" s="322"/>
      <c r="MJ128" s="322"/>
      <c r="MK128" s="322"/>
      <c r="ML128" s="322"/>
      <c r="MM128" s="322"/>
      <c r="MN128" s="322"/>
      <c r="MO128" s="322"/>
      <c r="MP128" s="322"/>
      <c r="MQ128" s="322"/>
      <c r="MR128" s="322"/>
      <c r="MS128" s="322"/>
      <c r="MT128" s="322"/>
      <c r="MU128" s="322"/>
      <c r="MV128" s="322"/>
      <c r="MW128" s="322"/>
      <c r="MX128" s="322"/>
      <c r="MY128" s="322"/>
      <c r="MZ128" s="322"/>
      <c r="NA128" s="322"/>
      <c r="NB128" s="322"/>
      <c r="NC128" s="322"/>
      <c r="ND128" s="322"/>
      <c r="NE128" s="322"/>
      <c r="NF128" s="322"/>
      <c r="NG128" s="322"/>
      <c r="NH128" s="322"/>
      <c r="NI128" s="322"/>
      <c r="NJ128" s="322"/>
      <c r="NK128" s="322"/>
      <c r="NL128" s="322"/>
      <c r="NM128" s="322"/>
      <c r="NN128" s="322"/>
      <c r="NO128" s="322"/>
      <c r="NP128" s="322"/>
      <c r="NQ128" s="322"/>
      <c r="NR128" s="322"/>
      <c r="NS128" s="322"/>
      <c r="NT128" s="322"/>
      <c r="NU128" s="322"/>
      <c r="NV128" s="322"/>
      <c r="NW128" s="322"/>
      <c r="NX128" s="322"/>
      <c r="NY128" s="322"/>
      <c r="NZ128" s="322"/>
      <c r="OA128" s="322"/>
      <c r="OB128" s="322"/>
      <c r="OC128" s="322"/>
      <c r="OD128" s="322"/>
      <c r="OE128" s="322"/>
      <c r="OF128" s="322"/>
      <c r="OG128" s="322"/>
      <c r="OH128" s="322"/>
      <c r="OI128" s="322"/>
      <c r="OJ128" s="322"/>
      <c r="OK128" s="322"/>
      <c r="OL128" s="322"/>
      <c r="OM128" s="322"/>
      <c r="ON128" s="322"/>
      <c r="OO128" s="322"/>
      <c r="OP128" s="322"/>
      <c r="OQ128" s="322"/>
      <c r="OR128" s="322"/>
      <c r="OS128" s="322"/>
      <c r="OT128" s="322"/>
      <c r="OU128" s="322"/>
      <c r="OV128" s="322"/>
      <c r="OW128" s="322"/>
      <c r="OX128" s="322"/>
      <c r="OY128" s="322"/>
      <c r="OZ128" s="322"/>
      <c r="PA128" s="322"/>
      <c r="PB128" s="322"/>
      <c r="PC128" s="322"/>
      <c r="PD128" s="322"/>
      <c r="PE128" s="322"/>
      <c r="PF128" s="322"/>
      <c r="PG128" s="322"/>
      <c r="PH128" s="322"/>
      <c r="PI128" s="322"/>
      <c r="PJ128" s="322"/>
      <c r="PK128" s="322"/>
      <c r="PL128" s="322"/>
      <c r="PM128" s="322"/>
      <c r="PN128" s="322"/>
      <c r="PO128" s="322"/>
      <c r="PP128" s="322"/>
      <c r="PQ128" s="322"/>
      <c r="PR128" s="322"/>
      <c r="PS128" s="322"/>
      <c r="PT128" s="322"/>
      <c r="PU128" s="322"/>
      <c r="PV128" s="322"/>
      <c r="PW128" s="322"/>
      <c r="PX128" s="322"/>
      <c r="PY128" s="322"/>
      <c r="PZ128" s="322"/>
      <c r="QA128" s="322"/>
      <c r="QB128" s="322"/>
      <c r="QC128" s="322"/>
      <c r="QD128" s="322"/>
      <c r="QE128" s="322"/>
      <c r="QF128" s="322"/>
      <c r="QG128" s="322"/>
      <c r="QH128" s="322"/>
      <c r="QI128" s="322"/>
      <c r="QJ128" s="322"/>
      <c r="QK128" s="322"/>
      <c r="QL128" s="322"/>
      <c r="QM128" s="322"/>
      <c r="QN128" s="322"/>
      <c r="QO128" s="322"/>
      <c r="QP128" s="322"/>
      <c r="QQ128" s="322"/>
      <c r="QR128" s="322"/>
      <c r="QS128" s="322"/>
      <c r="QT128" s="322"/>
      <c r="QU128" s="322"/>
      <c r="QV128" s="322"/>
      <c r="QW128" s="322"/>
      <c r="QX128" s="322"/>
      <c r="QY128" s="322"/>
      <c r="QZ128" s="322"/>
      <c r="RA128" s="322"/>
      <c r="RB128" s="322"/>
      <c r="RC128" s="322"/>
      <c r="RD128" s="322"/>
      <c r="RE128" s="322"/>
      <c r="RF128" s="322"/>
      <c r="RG128" s="322"/>
      <c r="RH128" s="322"/>
      <c r="RI128" s="322"/>
      <c r="RJ128" s="322"/>
      <c r="RK128" s="322"/>
      <c r="RL128" s="322"/>
      <c r="RM128" s="322"/>
      <c r="RN128" s="322"/>
      <c r="RO128" s="322"/>
      <c r="RP128" s="322"/>
      <c r="RQ128" s="322"/>
      <c r="RR128" s="322"/>
      <c r="RS128" s="322"/>
      <c r="RT128" s="322"/>
      <c r="RU128" s="322"/>
      <c r="RV128" s="322"/>
      <c r="RW128" s="322"/>
      <c r="RX128" s="322"/>
      <c r="RY128" s="322"/>
      <c r="RZ128" s="322"/>
      <c r="SA128" s="322"/>
      <c r="SB128" s="322"/>
      <c r="SC128" s="322"/>
      <c r="SD128" s="322"/>
      <c r="SE128" s="322"/>
      <c r="SF128" s="322"/>
      <c r="SG128" s="322"/>
      <c r="SH128" s="322"/>
      <c r="SI128" s="322"/>
      <c r="SJ128" s="322"/>
      <c r="SK128" s="322"/>
      <c r="SL128" s="322"/>
      <c r="SM128" s="322"/>
      <c r="SN128" s="322"/>
      <c r="SO128" s="322"/>
      <c r="SP128" s="322"/>
      <c r="SQ128" s="322"/>
      <c r="SR128" s="322"/>
      <c r="SS128" s="322"/>
      <c r="ST128" s="322"/>
      <c r="SU128" s="322"/>
      <c r="SV128" s="322"/>
      <c r="SW128" s="322"/>
      <c r="SX128" s="322"/>
      <c r="SY128" s="322"/>
      <c r="SZ128" s="322"/>
      <c r="TA128" s="322"/>
      <c r="TB128" s="322"/>
      <c r="TC128" s="322"/>
      <c r="TD128" s="322"/>
      <c r="TE128" s="322"/>
      <c r="TF128" s="322"/>
      <c r="TG128" s="322"/>
      <c r="TH128" s="322"/>
      <c r="TI128" s="322"/>
      <c r="TJ128" s="322"/>
      <c r="TK128" s="322"/>
      <c r="TL128" s="322"/>
      <c r="TM128" s="322"/>
      <c r="TN128" s="322"/>
      <c r="TO128" s="322"/>
      <c r="TP128" s="322"/>
      <c r="TQ128" s="322"/>
    </row>
    <row r="129" spans="1:537" s="274" customFormat="1" ht="25.5" customHeight="1" thickBot="1" x14ac:dyDescent="0.3">
      <c r="A129" s="544" t="s">
        <v>273</v>
      </c>
      <c r="B129" s="545"/>
      <c r="C129" s="545"/>
      <c r="D129" s="545"/>
      <c r="E129" s="545"/>
      <c r="F129" s="545"/>
      <c r="G129" s="545"/>
      <c r="H129" s="545"/>
      <c r="I129" s="545"/>
      <c r="J129" s="546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  <c r="AA129" s="467"/>
      <c r="AB129" s="467"/>
      <c r="AC129" s="467"/>
      <c r="AD129" s="467"/>
      <c r="AE129" s="467"/>
      <c r="AF129" s="467"/>
      <c r="AG129" s="467"/>
      <c r="AH129" s="467"/>
      <c r="AI129" s="467"/>
      <c r="AJ129" s="467"/>
      <c r="AK129" s="467"/>
      <c r="AL129" s="467"/>
      <c r="AM129" s="467"/>
      <c r="AN129" s="467"/>
      <c r="AO129" s="467"/>
      <c r="AP129" s="467"/>
      <c r="AQ129" s="467"/>
      <c r="AR129" s="467"/>
      <c r="AS129" s="467"/>
      <c r="AT129" s="467"/>
      <c r="AU129" s="467"/>
      <c r="AV129" s="467"/>
      <c r="AW129" s="467"/>
      <c r="AX129" s="467"/>
      <c r="AY129" s="467"/>
      <c r="AZ129" s="467"/>
      <c r="BA129" s="467"/>
      <c r="BB129" s="467"/>
      <c r="BC129" s="467"/>
      <c r="BD129" s="467"/>
      <c r="BE129" s="467"/>
      <c r="BF129" s="467"/>
      <c r="BG129" s="467"/>
      <c r="BH129" s="467"/>
      <c r="BI129" s="467"/>
      <c r="BJ129" s="467"/>
      <c r="BK129" s="467"/>
      <c r="BL129" s="467"/>
      <c r="BM129" s="467"/>
      <c r="BN129" s="467"/>
      <c r="BO129" s="467"/>
      <c r="BP129" s="467"/>
      <c r="BQ129" s="467"/>
      <c r="BR129" s="467"/>
      <c r="BS129" s="467"/>
      <c r="BT129" s="467"/>
      <c r="BU129" s="467"/>
      <c r="BV129" s="467"/>
      <c r="BW129" s="467"/>
      <c r="BX129" s="467"/>
      <c r="BY129" s="467"/>
      <c r="BZ129" s="467"/>
      <c r="CA129" s="467"/>
      <c r="CB129" s="467"/>
      <c r="CC129" s="467"/>
      <c r="CD129" s="467"/>
      <c r="CE129" s="467"/>
      <c r="CF129" s="467"/>
      <c r="CG129" s="467"/>
      <c r="CH129" s="467"/>
      <c r="CI129" s="467"/>
      <c r="CJ129" s="467"/>
      <c r="CK129" s="467"/>
      <c r="CL129" s="467"/>
      <c r="CM129" s="467"/>
      <c r="CN129" s="467"/>
      <c r="CO129" s="467"/>
      <c r="CP129" s="467"/>
      <c r="CQ129" s="178"/>
      <c r="CR129" s="178"/>
      <c r="CS129" s="178"/>
      <c r="CT129" s="178"/>
      <c r="CU129" s="178"/>
      <c r="CV129" s="178"/>
      <c r="CW129" s="178"/>
      <c r="CX129" s="178"/>
      <c r="CY129" s="178"/>
      <c r="CZ129" s="178"/>
      <c r="DA129" s="178"/>
      <c r="DB129" s="178"/>
      <c r="DC129" s="178"/>
      <c r="DD129" s="178"/>
      <c r="DE129" s="178"/>
      <c r="DF129" s="178"/>
      <c r="DG129" s="178"/>
      <c r="DH129" s="322"/>
      <c r="DI129" s="322"/>
      <c r="DJ129" s="322"/>
      <c r="DK129" s="322"/>
      <c r="DL129" s="322"/>
      <c r="DM129" s="322"/>
      <c r="DN129" s="322"/>
      <c r="DO129" s="322"/>
      <c r="DP129" s="322"/>
      <c r="DQ129" s="322"/>
      <c r="DR129" s="322"/>
      <c r="DS129" s="322"/>
      <c r="DT129" s="322"/>
      <c r="DU129" s="322"/>
      <c r="DV129" s="322"/>
      <c r="DW129" s="322"/>
      <c r="DX129" s="322"/>
      <c r="DY129" s="322"/>
      <c r="DZ129" s="322"/>
      <c r="EA129" s="322"/>
      <c r="EB129" s="322"/>
      <c r="EC129" s="322"/>
      <c r="ED129" s="322"/>
      <c r="EE129" s="322"/>
      <c r="EF129" s="322"/>
      <c r="EG129" s="322"/>
      <c r="EH129" s="322"/>
      <c r="EI129" s="322"/>
      <c r="EJ129" s="322"/>
      <c r="EK129" s="322"/>
      <c r="EL129" s="322"/>
      <c r="EM129" s="322"/>
      <c r="EN129" s="322"/>
      <c r="EO129" s="322"/>
      <c r="EP129" s="322"/>
      <c r="EQ129" s="322"/>
      <c r="ER129" s="322"/>
      <c r="ES129" s="322"/>
      <c r="ET129" s="322"/>
      <c r="EU129" s="322"/>
      <c r="EV129" s="322"/>
      <c r="EW129" s="322"/>
      <c r="EX129" s="322"/>
      <c r="EY129" s="322"/>
      <c r="EZ129" s="322"/>
      <c r="FA129" s="322"/>
      <c r="FB129" s="322"/>
      <c r="FC129" s="322"/>
      <c r="FD129" s="322"/>
      <c r="FE129" s="322"/>
      <c r="FF129" s="322"/>
      <c r="FG129" s="322"/>
      <c r="FH129" s="322"/>
      <c r="FI129" s="322"/>
      <c r="FJ129" s="322"/>
      <c r="FK129" s="322"/>
      <c r="FL129" s="322"/>
      <c r="FM129" s="322"/>
      <c r="FN129" s="322"/>
      <c r="FO129" s="322"/>
      <c r="FP129" s="322"/>
      <c r="FQ129" s="322"/>
      <c r="FR129" s="322"/>
      <c r="FS129" s="322"/>
      <c r="FT129" s="322"/>
      <c r="FU129" s="322"/>
      <c r="FV129" s="322"/>
      <c r="FW129" s="322"/>
      <c r="FX129" s="322"/>
      <c r="FY129" s="322"/>
      <c r="FZ129" s="322"/>
      <c r="GA129" s="322"/>
      <c r="GB129" s="322"/>
      <c r="GC129" s="322"/>
      <c r="GD129" s="322"/>
      <c r="GE129" s="322"/>
      <c r="GF129" s="322"/>
      <c r="GG129" s="322"/>
      <c r="GH129" s="322"/>
      <c r="GI129" s="322"/>
      <c r="GJ129" s="322"/>
      <c r="GK129" s="322"/>
      <c r="GL129" s="322"/>
      <c r="GM129" s="322"/>
      <c r="GN129" s="322"/>
      <c r="GO129" s="322"/>
      <c r="GP129" s="322"/>
      <c r="GQ129" s="322"/>
      <c r="GR129" s="322"/>
      <c r="GS129" s="322"/>
      <c r="GT129" s="322"/>
      <c r="GU129" s="322"/>
      <c r="GV129" s="322"/>
      <c r="GW129" s="322"/>
      <c r="GX129" s="322"/>
      <c r="GY129" s="322"/>
      <c r="GZ129" s="322"/>
      <c r="HA129" s="322"/>
      <c r="HB129" s="322"/>
      <c r="HC129" s="322"/>
      <c r="HD129" s="322"/>
      <c r="HE129" s="322"/>
      <c r="HF129" s="322"/>
      <c r="HG129" s="322"/>
      <c r="HH129" s="322"/>
      <c r="HI129" s="322"/>
      <c r="HJ129" s="322"/>
      <c r="HK129" s="322"/>
      <c r="HL129" s="322"/>
      <c r="HM129" s="322"/>
      <c r="HN129" s="322"/>
      <c r="HO129" s="322"/>
      <c r="HP129" s="322"/>
      <c r="HQ129" s="322"/>
      <c r="HR129" s="322"/>
      <c r="HS129" s="322"/>
      <c r="HT129" s="322"/>
      <c r="HU129" s="322"/>
      <c r="HV129" s="322"/>
      <c r="HW129" s="322"/>
      <c r="HX129" s="322"/>
      <c r="HY129" s="322"/>
      <c r="HZ129" s="322"/>
      <c r="IA129" s="322"/>
      <c r="IB129" s="322"/>
      <c r="IC129" s="322"/>
      <c r="ID129" s="322"/>
      <c r="IE129" s="322"/>
      <c r="IF129" s="322"/>
      <c r="IG129" s="322"/>
      <c r="IH129" s="322"/>
      <c r="II129" s="322"/>
      <c r="IJ129" s="322"/>
      <c r="IK129" s="322"/>
      <c r="IL129" s="322"/>
      <c r="IM129" s="322"/>
      <c r="IN129" s="322"/>
      <c r="IO129" s="322"/>
      <c r="IP129" s="322"/>
      <c r="IQ129" s="322"/>
      <c r="IR129" s="322"/>
      <c r="IS129" s="322"/>
      <c r="IT129" s="322"/>
      <c r="IU129" s="322"/>
      <c r="IV129" s="322"/>
      <c r="IW129" s="322"/>
      <c r="IX129" s="322"/>
      <c r="IY129" s="322"/>
      <c r="IZ129" s="322"/>
      <c r="JA129" s="322"/>
      <c r="JB129" s="322"/>
      <c r="JC129" s="322"/>
      <c r="JD129" s="322"/>
      <c r="JE129" s="322"/>
      <c r="JF129" s="322"/>
      <c r="JG129" s="322"/>
      <c r="JH129" s="322"/>
      <c r="JI129" s="322"/>
      <c r="JJ129" s="322"/>
      <c r="JK129" s="322"/>
      <c r="JL129" s="322"/>
      <c r="JM129" s="322"/>
      <c r="JN129" s="322"/>
      <c r="JO129" s="322"/>
      <c r="JP129" s="322"/>
      <c r="JQ129" s="322"/>
      <c r="JR129" s="322"/>
      <c r="JS129" s="322"/>
      <c r="JT129" s="322"/>
      <c r="JU129" s="322"/>
      <c r="JV129" s="322"/>
      <c r="JW129" s="322"/>
      <c r="JX129" s="322"/>
      <c r="JY129" s="322"/>
      <c r="JZ129" s="322"/>
      <c r="KA129" s="322"/>
      <c r="KB129" s="322"/>
      <c r="KC129" s="322"/>
      <c r="KD129" s="322"/>
      <c r="KE129" s="322"/>
      <c r="KF129" s="322"/>
      <c r="KG129" s="322"/>
      <c r="KH129" s="322"/>
      <c r="KI129" s="322"/>
      <c r="KJ129" s="322"/>
      <c r="KK129" s="322"/>
      <c r="KL129" s="322"/>
      <c r="KM129" s="322"/>
      <c r="KN129" s="322"/>
      <c r="KO129" s="322"/>
      <c r="KP129" s="322"/>
      <c r="KQ129" s="322"/>
      <c r="KR129" s="322"/>
      <c r="KS129" s="322"/>
      <c r="KT129" s="322"/>
      <c r="KU129" s="322"/>
      <c r="KV129" s="322"/>
      <c r="KW129" s="322"/>
      <c r="KX129" s="322"/>
      <c r="KY129" s="322"/>
      <c r="KZ129" s="322"/>
      <c r="LA129" s="322"/>
      <c r="LB129" s="322"/>
      <c r="LC129" s="322"/>
      <c r="LD129" s="322"/>
      <c r="LE129" s="322"/>
      <c r="LF129" s="322"/>
      <c r="LG129" s="322"/>
      <c r="LH129" s="322"/>
      <c r="LI129" s="322"/>
      <c r="LJ129" s="322"/>
      <c r="LK129" s="322"/>
      <c r="LL129" s="322"/>
      <c r="LM129" s="322"/>
      <c r="LN129" s="322"/>
      <c r="LO129" s="322"/>
      <c r="LP129" s="322"/>
      <c r="LQ129" s="322"/>
      <c r="LR129" s="322"/>
      <c r="LS129" s="322"/>
      <c r="LT129" s="322"/>
      <c r="LU129" s="322"/>
      <c r="LV129" s="322"/>
      <c r="LW129" s="322"/>
      <c r="LX129" s="322"/>
      <c r="LY129" s="322"/>
      <c r="LZ129" s="322"/>
      <c r="MA129" s="322"/>
      <c r="MB129" s="322"/>
      <c r="MC129" s="322"/>
      <c r="MD129" s="322"/>
      <c r="ME129" s="322"/>
      <c r="MF129" s="322"/>
      <c r="MG129" s="322"/>
      <c r="MH129" s="322"/>
      <c r="MI129" s="322"/>
      <c r="MJ129" s="322"/>
      <c r="MK129" s="322"/>
      <c r="ML129" s="322"/>
      <c r="MM129" s="322"/>
      <c r="MN129" s="322"/>
      <c r="MO129" s="322"/>
      <c r="MP129" s="322"/>
      <c r="MQ129" s="322"/>
      <c r="MR129" s="322"/>
      <c r="MS129" s="322"/>
      <c r="MT129" s="322"/>
      <c r="MU129" s="322"/>
      <c r="MV129" s="322"/>
      <c r="MW129" s="322"/>
      <c r="MX129" s="322"/>
      <c r="MY129" s="322"/>
      <c r="MZ129" s="322"/>
      <c r="NA129" s="322"/>
      <c r="NB129" s="322"/>
      <c r="NC129" s="322"/>
      <c r="ND129" s="322"/>
      <c r="NE129" s="322"/>
      <c r="NF129" s="322"/>
      <c r="NG129" s="322"/>
      <c r="NH129" s="322"/>
      <c r="NI129" s="322"/>
      <c r="NJ129" s="322"/>
      <c r="NK129" s="322"/>
      <c r="NL129" s="322"/>
      <c r="NM129" s="322"/>
      <c r="NN129" s="322"/>
      <c r="NO129" s="322"/>
      <c r="NP129" s="322"/>
      <c r="NQ129" s="322"/>
      <c r="NR129" s="322"/>
      <c r="NS129" s="322"/>
      <c r="NT129" s="322"/>
      <c r="NU129" s="322"/>
      <c r="NV129" s="322"/>
      <c r="NW129" s="322"/>
      <c r="NX129" s="322"/>
      <c r="NY129" s="322"/>
      <c r="NZ129" s="322"/>
      <c r="OA129" s="322"/>
      <c r="OB129" s="322"/>
      <c r="OC129" s="322"/>
      <c r="OD129" s="322"/>
      <c r="OE129" s="322"/>
      <c r="OF129" s="322"/>
      <c r="OG129" s="322"/>
      <c r="OH129" s="322"/>
      <c r="OI129" s="322"/>
      <c r="OJ129" s="322"/>
      <c r="OK129" s="322"/>
      <c r="OL129" s="322"/>
      <c r="OM129" s="322"/>
      <c r="ON129" s="322"/>
      <c r="OO129" s="322"/>
      <c r="OP129" s="322"/>
      <c r="OQ129" s="322"/>
      <c r="OR129" s="322"/>
      <c r="OS129" s="322"/>
      <c r="OT129" s="322"/>
      <c r="OU129" s="322"/>
      <c r="OV129" s="322"/>
      <c r="OW129" s="322"/>
      <c r="OX129" s="322"/>
      <c r="OY129" s="322"/>
      <c r="OZ129" s="322"/>
      <c r="PA129" s="322"/>
      <c r="PB129" s="322"/>
      <c r="PC129" s="322"/>
      <c r="PD129" s="322"/>
      <c r="PE129" s="322"/>
      <c r="PF129" s="322"/>
      <c r="PG129" s="322"/>
      <c r="PH129" s="322"/>
      <c r="PI129" s="322"/>
      <c r="PJ129" s="322"/>
      <c r="PK129" s="322"/>
      <c r="PL129" s="322"/>
      <c r="PM129" s="322"/>
      <c r="PN129" s="322"/>
      <c r="PO129" s="322"/>
      <c r="PP129" s="322"/>
      <c r="PQ129" s="322"/>
      <c r="PR129" s="322"/>
      <c r="PS129" s="322"/>
      <c r="PT129" s="322"/>
      <c r="PU129" s="322"/>
      <c r="PV129" s="322"/>
      <c r="PW129" s="322"/>
      <c r="PX129" s="322"/>
      <c r="PY129" s="322"/>
      <c r="PZ129" s="322"/>
      <c r="QA129" s="322"/>
      <c r="QB129" s="322"/>
      <c r="QC129" s="322"/>
      <c r="QD129" s="322"/>
      <c r="QE129" s="322"/>
      <c r="QF129" s="322"/>
      <c r="QG129" s="322"/>
      <c r="QH129" s="322"/>
      <c r="QI129" s="322"/>
      <c r="QJ129" s="322"/>
      <c r="QK129" s="322"/>
      <c r="QL129" s="322"/>
      <c r="QM129" s="322"/>
      <c r="QN129" s="322"/>
      <c r="QO129" s="322"/>
      <c r="QP129" s="322"/>
      <c r="QQ129" s="322"/>
      <c r="QR129" s="322"/>
      <c r="QS129" s="322"/>
      <c r="QT129" s="322"/>
      <c r="QU129" s="322"/>
      <c r="QV129" s="322"/>
      <c r="QW129" s="322"/>
      <c r="QX129" s="322"/>
      <c r="QY129" s="322"/>
      <c r="QZ129" s="322"/>
      <c r="RA129" s="322"/>
      <c r="RB129" s="322"/>
      <c r="RC129" s="322"/>
      <c r="RD129" s="322"/>
      <c r="RE129" s="322"/>
      <c r="RF129" s="322"/>
      <c r="RG129" s="322"/>
      <c r="RH129" s="322"/>
      <c r="RI129" s="322"/>
      <c r="RJ129" s="322"/>
      <c r="RK129" s="322"/>
      <c r="RL129" s="322"/>
      <c r="RM129" s="322"/>
      <c r="RN129" s="322"/>
      <c r="RO129" s="322"/>
      <c r="RP129" s="322"/>
      <c r="RQ129" s="322"/>
      <c r="RR129" s="322"/>
      <c r="RS129" s="322"/>
      <c r="RT129" s="322"/>
      <c r="RU129" s="322"/>
      <c r="RV129" s="322"/>
      <c r="RW129" s="322"/>
      <c r="RX129" s="322"/>
      <c r="RY129" s="322"/>
      <c r="RZ129" s="322"/>
      <c r="SA129" s="322"/>
      <c r="SB129" s="322"/>
      <c r="SC129" s="322"/>
      <c r="SD129" s="322"/>
      <c r="SE129" s="322"/>
      <c r="SF129" s="322"/>
      <c r="SG129" s="322"/>
      <c r="SH129" s="322"/>
      <c r="SI129" s="322"/>
      <c r="SJ129" s="322"/>
      <c r="SK129" s="322"/>
      <c r="SL129" s="322"/>
      <c r="SM129" s="322"/>
      <c r="SN129" s="322"/>
      <c r="SO129" s="322"/>
      <c r="SP129" s="322"/>
      <c r="SQ129" s="322"/>
      <c r="SR129" s="322"/>
      <c r="SS129" s="322"/>
      <c r="ST129" s="322"/>
      <c r="SU129" s="322"/>
      <c r="SV129" s="322"/>
      <c r="SW129" s="322"/>
      <c r="SX129" s="322"/>
      <c r="SY129" s="322"/>
      <c r="SZ129" s="322"/>
      <c r="TA129" s="322"/>
      <c r="TB129" s="322"/>
      <c r="TC129" s="322"/>
      <c r="TD129" s="322"/>
      <c r="TE129" s="322"/>
      <c r="TF129" s="322"/>
      <c r="TG129" s="322"/>
      <c r="TH129" s="322"/>
      <c r="TI129" s="322"/>
      <c r="TJ129" s="322"/>
      <c r="TK129" s="322"/>
      <c r="TL129" s="322"/>
      <c r="TM129" s="322"/>
      <c r="TN129" s="322"/>
      <c r="TO129" s="322"/>
      <c r="TP129" s="322"/>
      <c r="TQ129" s="322"/>
    </row>
    <row r="130" spans="1:537" s="469" customFormat="1" ht="15.75" customHeight="1" thickBot="1" x14ac:dyDescent="0.3">
      <c r="A130" s="468"/>
      <c r="J130" s="470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  <c r="BL130" s="471"/>
      <c r="BM130" s="471"/>
      <c r="BN130" s="471"/>
      <c r="BO130" s="471"/>
      <c r="BP130" s="471"/>
      <c r="BQ130" s="471"/>
      <c r="BR130" s="471"/>
      <c r="BS130" s="471"/>
      <c r="BT130" s="471"/>
      <c r="BU130" s="471"/>
      <c r="BV130" s="471"/>
      <c r="BW130" s="471"/>
      <c r="BX130" s="471"/>
      <c r="BY130" s="471"/>
      <c r="BZ130" s="471"/>
      <c r="CA130" s="471"/>
      <c r="CB130" s="471"/>
      <c r="CC130" s="471"/>
      <c r="CD130" s="471"/>
      <c r="CE130" s="471"/>
      <c r="CF130" s="471"/>
      <c r="CG130" s="471"/>
      <c r="CH130" s="471"/>
      <c r="CI130" s="471"/>
      <c r="CJ130" s="471"/>
      <c r="CK130" s="471"/>
      <c r="CL130" s="471"/>
      <c r="CM130" s="471"/>
      <c r="CN130" s="471"/>
      <c r="CO130" s="471"/>
      <c r="CP130" s="471"/>
      <c r="CQ130" s="471"/>
      <c r="CR130" s="471"/>
      <c r="CS130" s="471"/>
      <c r="CT130" s="471"/>
      <c r="CU130" s="471"/>
      <c r="CV130" s="471"/>
      <c r="CW130" s="471"/>
      <c r="CX130" s="471"/>
      <c r="CY130" s="471"/>
      <c r="CZ130" s="471"/>
      <c r="DA130" s="471"/>
      <c r="DB130" s="471"/>
      <c r="DC130" s="471"/>
      <c r="DD130" s="471"/>
      <c r="DE130" s="471"/>
      <c r="DF130" s="471"/>
      <c r="DG130" s="471"/>
      <c r="DH130" s="471"/>
      <c r="DI130" s="471"/>
      <c r="DJ130" s="471"/>
      <c r="DK130" s="471"/>
      <c r="DL130" s="471"/>
      <c r="DM130" s="471"/>
      <c r="DN130" s="471"/>
      <c r="DO130" s="471"/>
      <c r="DP130" s="471"/>
      <c r="DQ130" s="471"/>
      <c r="DR130" s="471"/>
      <c r="DS130" s="471"/>
      <c r="DT130" s="471"/>
      <c r="DU130" s="471"/>
      <c r="DV130" s="471"/>
      <c r="DW130" s="471"/>
      <c r="DX130" s="471"/>
      <c r="DY130" s="471"/>
      <c r="DZ130" s="471"/>
      <c r="EA130" s="471"/>
      <c r="EB130" s="471"/>
      <c r="EC130" s="471"/>
      <c r="ED130" s="471"/>
      <c r="EE130" s="471"/>
      <c r="EF130" s="471"/>
      <c r="EG130" s="471"/>
      <c r="EH130" s="471"/>
      <c r="EI130" s="471"/>
      <c r="EJ130" s="471"/>
      <c r="EK130" s="471"/>
      <c r="EL130" s="471"/>
      <c r="EM130" s="471"/>
      <c r="EN130" s="471"/>
      <c r="EO130" s="471"/>
      <c r="EP130" s="471"/>
      <c r="EQ130" s="471"/>
      <c r="ER130" s="471"/>
      <c r="ES130" s="471"/>
      <c r="ET130" s="471"/>
      <c r="EU130" s="471"/>
      <c r="EV130" s="471"/>
      <c r="EW130" s="471"/>
      <c r="EX130" s="471"/>
      <c r="EY130" s="471"/>
      <c r="EZ130" s="471"/>
      <c r="FA130" s="471"/>
      <c r="FB130" s="471"/>
      <c r="FC130" s="471"/>
      <c r="FD130" s="471"/>
      <c r="FE130" s="471"/>
      <c r="FF130" s="471"/>
      <c r="FG130" s="471"/>
      <c r="FH130" s="471"/>
      <c r="FI130" s="471"/>
      <c r="FJ130" s="471"/>
      <c r="FK130" s="471"/>
      <c r="FL130" s="471"/>
      <c r="FM130" s="471"/>
      <c r="FN130" s="471"/>
      <c r="FO130" s="471"/>
      <c r="FP130" s="471"/>
      <c r="FQ130" s="471"/>
      <c r="FR130" s="471"/>
      <c r="FS130" s="471"/>
      <c r="FT130" s="471"/>
      <c r="FU130" s="471"/>
      <c r="FV130" s="471"/>
      <c r="FW130" s="471"/>
      <c r="FX130" s="471"/>
      <c r="FY130" s="471"/>
      <c r="FZ130" s="471"/>
      <c r="GA130" s="471"/>
      <c r="GB130" s="471"/>
      <c r="GC130" s="471"/>
      <c r="GD130" s="471"/>
      <c r="GE130" s="471"/>
      <c r="GF130" s="471"/>
      <c r="GG130" s="471"/>
      <c r="GH130" s="471"/>
      <c r="GI130" s="471"/>
      <c r="GJ130" s="471"/>
      <c r="GK130" s="471"/>
      <c r="GL130" s="471"/>
      <c r="GM130" s="471"/>
      <c r="GN130" s="471"/>
      <c r="GO130" s="471"/>
      <c r="GP130" s="471"/>
      <c r="GQ130" s="471"/>
      <c r="GR130" s="471"/>
      <c r="GS130" s="471"/>
      <c r="GT130" s="471"/>
      <c r="GU130" s="471"/>
      <c r="GV130" s="471"/>
      <c r="GW130" s="471"/>
      <c r="GX130" s="471"/>
      <c r="GY130" s="471"/>
      <c r="GZ130" s="471"/>
      <c r="HA130" s="471"/>
      <c r="HB130" s="471"/>
      <c r="HC130" s="471"/>
      <c r="HD130" s="471"/>
      <c r="HE130" s="471"/>
      <c r="HF130" s="471"/>
      <c r="HG130" s="471"/>
      <c r="HH130" s="471"/>
      <c r="HI130" s="471"/>
      <c r="HJ130" s="471"/>
      <c r="HK130" s="471"/>
      <c r="HL130" s="471"/>
      <c r="HM130" s="471"/>
      <c r="HN130" s="471"/>
      <c r="HO130" s="471"/>
      <c r="HP130" s="471"/>
      <c r="HQ130" s="471"/>
      <c r="HR130" s="471"/>
      <c r="HS130" s="471"/>
      <c r="HT130" s="471"/>
      <c r="HU130" s="471"/>
      <c r="HV130" s="471"/>
      <c r="HW130" s="471"/>
      <c r="HX130" s="471"/>
      <c r="HY130" s="471"/>
      <c r="HZ130" s="471"/>
      <c r="IA130" s="471"/>
      <c r="IB130" s="471"/>
      <c r="IC130" s="471"/>
      <c r="ID130" s="471"/>
      <c r="IE130" s="471"/>
      <c r="IF130" s="471"/>
      <c r="IG130" s="471"/>
      <c r="IH130" s="471"/>
      <c r="II130" s="471"/>
      <c r="IJ130" s="471"/>
      <c r="IK130" s="471"/>
      <c r="IL130" s="471"/>
      <c r="IM130" s="471"/>
      <c r="IN130" s="471"/>
      <c r="IO130" s="471"/>
      <c r="IP130" s="471"/>
      <c r="IQ130" s="471"/>
      <c r="IR130" s="471"/>
      <c r="IS130" s="471"/>
      <c r="IT130" s="471"/>
      <c r="IU130" s="471"/>
      <c r="IV130" s="471"/>
      <c r="IW130" s="471"/>
      <c r="IX130" s="471"/>
      <c r="IY130" s="471"/>
      <c r="IZ130" s="471"/>
      <c r="JA130" s="471"/>
      <c r="JB130" s="471"/>
      <c r="JC130" s="471"/>
      <c r="JD130" s="471"/>
      <c r="JE130" s="471"/>
      <c r="JF130" s="471"/>
      <c r="JG130" s="471"/>
      <c r="JH130" s="471"/>
      <c r="JI130" s="471"/>
      <c r="JJ130" s="471"/>
      <c r="JK130" s="471"/>
      <c r="JL130" s="471"/>
      <c r="JM130" s="471"/>
      <c r="JN130" s="471"/>
      <c r="JO130" s="471"/>
      <c r="JP130" s="471"/>
      <c r="JQ130" s="471"/>
      <c r="JR130" s="471"/>
      <c r="JS130" s="471"/>
      <c r="JT130" s="471"/>
      <c r="JU130" s="471"/>
      <c r="JV130" s="471"/>
      <c r="JW130" s="471"/>
      <c r="JX130" s="471"/>
      <c r="JY130" s="471"/>
      <c r="JZ130" s="471"/>
      <c r="KA130" s="471"/>
      <c r="KB130" s="471"/>
      <c r="KC130" s="471"/>
      <c r="KD130" s="471"/>
      <c r="KE130" s="471"/>
      <c r="KF130" s="471"/>
      <c r="KG130" s="471"/>
      <c r="KH130" s="471"/>
      <c r="KI130" s="471"/>
      <c r="KJ130" s="471"/>
      <c r="KK130" s="471"/>
      <c r="KL130" s="471"/>
      <c r="KM130" s="471"/>
      <c r="KN130" s="471"/>
      <c r="KO130" s="471"/>
      <c r="KP130" s="471"/>
      <c r="KQ130" s="471"/>
      <c r="KR130" s="471"/>
      <c r="KS130" s="471"/>
      <c r="KT130" s="471"/>
      <c r="KU130" s="471"/>
      <c r="KV130" s="471"/>
      <c r="KW130" s="471"/>
      <c r="KX130" s="471"/>
      <c r="KY130" s="471"/>
      <c r="KZ130" s="471"/>
      <c r="LA130" s="471"/>
      <c r="LB130" s="471"/>
      <c r="LC130" s="471"/>
      <c r="LD130" s="471"/>
      <c r="LE130" s="471"/>
      <c r="LF130" s="471"/>
      <c r="LG130" s="471"/>
      <c r="LH130" s="471"/>
      <c r="LI130" s="471"/>
      <c r="LJ130" s="471"/>
      <c r="LK130" s="471"/>
      <c r="LL130" s="471"/>
      <c r="LM130" s="471"/>
      <c r="LN130" s="471"/>
      <c r="LO130" s="471"/>
      <c r="LP130" s="471"/>
      <c r="LQ130" s="471"/>
      <c r="LR130" s="471"/>
      <c r="LS130" s="471"/>
      <c r="LT130" s="471"/>
      <c r="LU130" s="471"/>
      <c r="LV130" s="471"/>
      <c r="LW130" s="471"/>
      <c r="LX130" s="471"/>
      <c r="LY130" s="471"/>
      <c r="LZ130" s="471"/>
      <c r="MA130" s="471"/>
      <c r="MB130" s="471"/>
      <c r="MC130" s="471"/>
      <c r="MD130" s="471"/>
      <c r="ME130" s="471"/>
      <c r="MF130" s="471"/>
      <c r="MG130" s="471"/>
      <c r="MH130" s="471"/>
      <c r="MI130" s="471"/>
      <c r="MJ130" s="471"/>
      <c r="MK130" s="471"/>
      <c r="ML130" s="471"/>
      <c r="MM130" s="471"/>
      <c r="MN130" s="471"/>
      <c r="MO130" s="471"/>
      <c r="MP130" s="471"/>
      <c r="MQ130" s="471"/>
      <c r="MR130" s="471"/>
      <c r="MS130" s="471"/>
      <c r="MT130" s="471"/>
      <c r="MU130" s="471"/>
      <c r="MV130" s="471"/>
      <c r="MW130" s="471"/>
      <c r="MX130" s="471"/>
      <c r="MY130" s="471"/>
      <c r="MZ130" s="471"/>
      <c r="NA130" s="471"/>
      <c r="NB130" s="471"/>
      <c r="NC130" s="471"/>
      <c r="ND130" s="471"/>
      <c r="NE130" s="471"/>
      <c r="NF130" s="471"/>
      <c r="NG130" s="471"/>
      <c r="NH130" s="471"/>
      <c r="NI130" s="471"/>
      <c r="NJ130" s="471"/>
      <c r="NK130" s="471"/>
      <c r="NL130" s="471"/>
      <c r="NM130" s="471"/>
      <c r="NN130" s="471"/>
      <c r="NO130" s="471"/>
      <c r="NP130" s="471"/>
      <c r="NQ130" s="471"/>
      <c r="NR130" s="471"/>
      <c r="NS130" s="471"/>
      <c r="NT130" s="471"/>
      <c r="NU130" s="471"/>
      <c r="NV130" s="471"/>
      <c r="NW130" s="471"/>
      <c r="NX130" s="471"/>
      <c r="NY130" s="471"/>
      <c r="NZ130" s="471"/>
      <c r="OA130" s="471"/>
      <c r="OB130" s="471"/>
      <c r="OC130" s="471"/>
      <c r="OD130" s="471"/>
      <c r="OE130" s="471"/>
      <c r="OF130" s="471"/>
      <c r="OG130" s="471"/>
      <c r="OH130" s="471"/>
      <c r="OI130" s="471"/>
      <c r="OJ130" s="471"/>
      <c r="OK130" s="471"/>
      <c r="OL130" s="471"/>
      <c r="OM130" s="471"/>
      <c r="ON130" s="471"/>
      <c r="OO130" s="471"/>
      <c r="OP130" s="471"/>
      <c r="OQ130" s="471"/>
      <c r="OR130" s="471"/>
      <c r="OS130" s="471"/>
      <c r="OT130" s="471"/>
      <c r="OU130" s="471"/>
      <c r="OV130" s="471"/>
      <c r="OW130" s="471"/>
      <c r="OX130" s="471"/>
      <c r="OY130" s="471"/>
      <c r="OZ130" s="471"/>
      <c r="PA130" s="471"/>
      <c r="PB130" s="471"/>
      <c r="PC130" s="471"/>
      <c r="PD130" s="471"/>
      <c r="PE130" s="471"/>
      <c r="PF130" s="471"/>
      <c r="PG130" s="471"/>
      <c r="PH130" s="471"/>
      <c r="PI130" s="471"/>
      <c r="PJ130" s="471"/>
      <c r="PK130" s="471"/>
      <c r="PL130" s="471"/>
      <c r="PM130" s="471"/>
      <c r="PN130" s="471"/>
      <c r="PO130" s="471"/>
      <c r="PP130" s="471"/>
      <c r="PQ130" s="471"/>
      <c r="PR130" s="471"/>
      <c r="PS130" s="471"/>
      <c r="PT130" s="471"/>
      <c r="PU130" s="471"/>
      <c r="PV130" s="471"/>
      <c r="PW130" s="471"/>
      <c r="PX130" s="471"/>
      <c r="PY130" s="471"/>
      <c r="PZ130" s="471"/>
      <c r="QA130" s="471"/>
      <c r="QB130" s="471"/>
      <c r="QC130" s="471"/>
      <c r="QD130" s="471"/>
      <c r="QE130" s="471"/>
      <c r="QF130" s="471"/>
      <c r="QG130" s="471"/>
      <c r="QH130" s="471"/>
      <c r="QI130" s="471"/>
      <c r="QJ130" s="471"/>
      <c r="QK130" s="471"/>
      <c r="QL130" s="471"/>
      <c r="QM130" s="471"/>
      <c r="QN130" s="471"/>
      <c r="QO130" s="471"/>
      <c r="QP130" s="471"/>
      <c r="QQ130" s="471"/>
      <c r="QR130" s="471"/>
      <c r="QS130" s="471"/>
      <c r="QT130" s="471"/>
      <c r="QU130" s="471"/>
      <c r="QV130" s="471"/>
      <c r="QW130" s="471"/>
      <c r="QX130" s="471"/>
      <c r="QY130" s="471"/>
      <c r="QZ130" s="471"/>
      <c r="RA130" s="471"/>
      <c r="RB130" s="471"/>
      <c r="RC130" s="471"/>
      <c r="RD130" s="471"/>
      <c r="RE130" s="471"/>
      <c r="RF130" s="471"/>
      <c r="RG130" s="471"/>
      <c r="RH130" s="471"/>
      <c r="RI130" s="471"/>
      <c r="RJ130" s="471"/>
      <c r="RK130" s="471"/>
      <c r="RL130" s="471"/>
      <c r="RM130" s="471"/>
      <c r="RN130" s="471"/>
      <c r="RO130" s="471"/>
      <c r="RP130" s="471"/>
      <c r="RQ130" s="471"/>
      <c r="RR130" s="471"/>
      <c r="RS130" s="471"/>
      <c r="RT130" s="471"/>
      <c r="RU130" s="471"/>
      <c r="RV130" s="471"/>
      <c r="RW130" s="471"/>
      <c r="RX130" s="471"/>
      <c r="RY130" s="471"/>
      <c r="RZ130" s="471"/>
      <c r="SA130" s="471"/>
      <c r="SB130" s="471"/>
      <c r="SC130" s="471"/>
      <c r="SD130" s="471"/>
      <c r="SE130" s="471"/>
      <c r="SF130" s="471"/>
      <c r="SG130" s="471"/>
      <c r="SH130" s="471"/>
      <c r="SI130" s="471"/>
      <c r="SJ130" s="471"/>
      <c r="SK130" s="471"/>
      <c r="SL130" s="471"/>
      <c r="SM130" s="471"/>
      <c r="SN130" s="471"/>
      <c r="SO130" s="471"/>
      <c r="SP130" s="471"/>
      <c r="SQ130" s="471"/>
      <c r="SR130" s="471"/>
      <c r="SS130" s="471"/>
      <c r="ST130" s="471"/>
      <c r="SU130" s="471"/>
      <c r="SV130" s="471"/>
      <c r="SW130" s="471"/>
      <c r="SX130" s="471"/>
      <c r="SY130" s="471"/>
      <c r="SZ130" s="471"/>
      <c r="TA130" s="471"/>
      <c r="TB130" s="471"/>
      <c r="TC130" s="471"/>
      <c r="TD130" s="471"/>
      <c r="TE130" s="471"/>
      <c r="TF130" s="471"/>
      <c r="TG130" s="471"/>
      <c r="TH130" s="471"/>
      <c r="TI130" s="471"/>
      <c r="TJ130" s="471"/>
      <c r="TK130" s="471"/>
      <c r="TL130" s="471"/>
      <c r="TM130" s="471"/>
      <c r="TN130" s="471"/>
      <c r="TO130" s="471"/>
      <c r="TP130" s="471"/>
      <c r="TQ130" s="471"/>
    </row>
    <row r="131" spans="1:537" s="473" customFormat="1" ht="15.75" customHeight="1" thickBot="1" x14ac:dyDescent="0.3">
      <c r="A131" s="472"/>
      <c r="J131" s="474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  <c r="BL131" s="471"/>
      <c r="BM131" s="471"/>
      <c r="BN131" s="471"/>
      <c r="BO131" s="471"/>
      <c r="BP131" s="471"/>
      <c r="BQ131" s="471"/>
      <c r="BR131" s="471"/>
      <c r="BS131" s="471"/>
      <c r="BT131" s="471"/>
      <c r="BU131" s="471"/>
      <c r="BV131" s="471"/>
      <c r="BW131" s="471"/>
      <c r="BX131" s="471"/>
      <c r="BY131" s="471"/>
      <c r="BZ131" s="471"/>
      <c r="CA131" s="471"/>
      <c r="CB131" s="471"/>
      <c r="CC131" s="471"/>
      <c r="CD131" s="471"/>
      <c r="CE131" s="471"/>
      <c r="CF131" s="471"/>
      <c r="CG131" s="471"/>
      <c r="CH131" s="471"/>
      <c r="CI131" s="471"/>
      <c r="CJ131" s="471"/>
      <c r="CK131" s="471"/>
      <c r="CL131" s="471"/>
      <c r="CM131" s="471"/>
      <c r="CN131" s="471"/>
      <c r="CO131" s="471"/>
      <c r="CP131" s="471"/>
      <c r="CQ131" s="471"/>
      <c r="CR131" s="471"/>
      <c r="CS131" s="471"/>
      <c r="CT131" s="471"/>
      <c r="CU131" s="471"/>
      <c r="CV131" s="471"/>
      <c r="CW131" s="471"/>
      <c r="CX131" s="471"/>
      <c r="CY131" s="471"/>
      <c r="CZ131" s="471"/>
      <c r="DA131" s="471"/>
      <c r="DB131" s="471"/>
      <c r="DC131" s="471"/>
      <c r="DD131" s="471"/>
      <c r="DE131" s="471"/>
      <c r="DF131" s="471"/>
      <c r="DG131" s="471"/>
      <c r="DH131" s="471"/>
      <c r="DI131" s="471"/>
      <c r="DJ131" s="471"/>
      <c r="DK131" s="471"/>
      <c r="DL131" s="471"/>
      <c r="DM131" s="471"/>
      <c r="DN131" s="471"/>
      <c r="DO131" s="471"/>
      <c r="DP131" s="471"/>
      <c r="DQ131" s="471"/>
      <c r="DR131" s="471"/>
      <c r="DS131" s="471"/>
      <c r="DT131" s="471"/>
      <c r="DU131" s="471"/>
      <c r="DV131" s="471"/>
      <c r="DW131" s="471"/>
      <c r="DX131" s="471"/>
      <c r="DY131" s="471"/>
      <c r="DZ131" s="471"/>
      <c r="EA131" s="471"/>
      <c r="EB131" s="471"/>
      <c r="EC131" s="471"/>
      <c r="ED131" s="471"/>
      <c r="EE131" s="471"/>
      <c r="EF131" s="471"/>
      <c r="EG131" s="471"/>
      <c r="EH131" s="471"/>
      <c r="EI131" s="471"/>
      <c r="EJ131" s="471"/>
      <c r="EK131" s="471"/>
      <c r="EL131" s="471"/>
      <c r="EM131" s="471"/>
      <c r="EN131" s="471"/>
      <c r="EO131" s="471"/>
      <c r="EP131" s="471"/>
      <c r="EQ131" s="471"/>
      <c r="ER131" s="471"/>
      <c r="ES131" s="471"/>
      <c r="ET131" s="471"/>
      <c r="EU131" s="471"/>
      <c r="EV131" s="471"/>
      <c r="EW131" s="471"/>
      <c r="EX131" s="471"/>
      <c r="EY131" s="471"/>
      <c r="EZ131" s="471"/>
      <c r="FA131" s="471"/>
      <c r="FB131" s="471"/>
      <c r="FC131" s="471"/>
      <c r="FD131" s="471"/>
      <c r="FE131" s="471"/>
      <c r="FF131" s="471"/>
      <c r="FG131" s="471"/>
      <c r="FH131" s="471"/>
      <c r="FI131" s="471"/>
      <c r="FJ131" s="471"/>
      <c r="FK131" s="471"/>
      <c r="FL131" s="471"/>
      <c r="FM131" s="471"/>
      <c r="FN131" s="471"/>
      <c r="FO131" s="471"/>
      <c r="FP131" s="471"/>
      <c r="FQ131" s="471"/>
      <c r="FR131" s="471"/>
      <c r="FS131" s="471"/>
      <c r="FT131" s="471"/>
      <c r="FU131" s="471"/>
      <c r="FV131" s="471"/>
      <c r="FW131" s="471"/>
      <c r="FX131" s="471"/>
      <c r="FY131" s="471"/>
      <c r="FZ131" s="471"/>
      <c r="GA131" s="471"/>
      <c r="GB131" s="471"/>
      <c r="GC131" s="471"/>
      <c r="GD131" s="471"/>
      <c r="GE131" s="471"/>
      <c r="GF131" s="471"/>
      <c r="GG131" s="471"/>
      <c r="GH131" s="471"/>
      <c r="GI131" s="471"/>
      <c r="GJ131" s="471"/>
      <c r="GK131" s="471"/>
      <c r="GL131" s="471"/>
      <c r="GM131" s="471"/>
      <c r="GN131" s="471"/>
      <c r="GO131" s="471"/>
      <c r="GP131" s="471"/>
      <c r="GQ131" s="471"/>
      <c r="GR131" s="471"/>
      <c r="GS131" s="471"/>
      <c r="GT131" s="471"/>
      <c r="GU131" s="471"/>
      <c r="GV131" s="471"/>
      <c r="GW131" s="471"/>
      <c r="GX131" s="471"/>
      <c r="GY131" s="471"/>
      <c r="GZ131" s="471"/>
      <c r="HA131" s="471"/>
      <c r="HB131" s="471"/>
      <c r="HC131" s="471"/>
      <c r="HD131" s="471"/>
      <c r="HE131" s="471"/>
      <c r="HF131" s="471"/>
      <c r="HG131" s="471"/>
      <c r="HH131" s="471"/>
      <c r="HI131" s="471"/>
      <c r="HJ131" s="471"/>
      <c r="HK131" s="471"/>
      <c r="HL131" s="471"/>
      <c r="HM131" s="471"/>
      <c r="HN131" s="471"/>
      <c r="HO131" s="471"/>
      <c r="HP131" s="471"/>
      <c r="HQ131" s="471"/>
      <c r="HR131" s="471"/>
      <c r="HS131" s="471"/>
      <c r="HT131" s="471"/>
      <c r="HU131" s="471"/>
      <c r="HV131" s="471"/>
      <c r="HW131" s="471"/>
      <c r="HX131" s="471"/>
      <c r="HY131" s="471"/>
      <c r="HZ131" s="471"/>
      <c r="IA131" s="471"/>
      <c r="IB131" s="471"/>
      <c r="IC131" s="471"/>
      <c r="ID131" s="471"/>
      <c r="IE131" s="471"/>
      <c r="IF131" s="471"/>
      <c r="IG131" s="471"/>
      <c r="IH131" s="471"/>
      <c r="II131" s="471"/>
      <c r="IJ131" s="471"/>
      <c r="IK131" s="471"/>
      <c r="IL131" s="471"/>
      <c r="IM131" s="471"/>
      <c r="IN131" s="471"/>
      <c r="IO131" s="471"/>
      <c r="IP131" s="471"/>
      <c r="IQ131" s="471"/>
      <c r="IR131" s="471"/>
      <c r="IS131" s="471"/>
      <c r="IT131" s="471"/>
      <c r="IU131" s="471"/>
      <c r="IV131" s="471"/>
      <c r="IW131" s="471"/>
      <c r="IX131" s="471"/>
      <c r="IY131" s="471"/>
      <c r="IZ131" s="471"/>
      <c r="JA131" s="471"/>
      <c r="JB131" s="471"/>
      <c r="JC131" s="471"/>
      <c r="JD131" s="471"/>
      <c r="JE131" s="471"/>
      <c r="JF131" s="471"/>
      <c r="JG131" s="471"/>
      <c r="JH131" s="471"/>
      <c r="JI131" s="471"/>
      <c r="JJ131" s="471"/>
      <c r="JK131" s="471"/>
      <c r="JL131" s="471"/>
      <c r="JM131" s="471"/>
      <c r="JN131" s="471"/>
      <c r="JO131" s="471"/>
      <c r="JP131" s="471"/>
      <c r="JQ131" s="471"/>
      <c r="JR131" s="471"/>
      <c r="JS131" s="471"/>
      <c r="JT131" s="471"/>
      <c r="JU131" s="471"/>
      <c r="JV131" s="471"/>
      <c r="JW131" s="471"/>
      <c r="JX131" s="471"/>
      <c r="JY131" s="471"/>
      <c r="JZ131" s="471"/>
      <c r="KA131" s="471"/>
      <c r="KB131" s="471"/>
      <c r="KC131" s="471"/>
      <c r="KD131" s="471"/>
      <c r="KE131" s="471"/>
      <c r="KF131" s="471"/>
      <c r="KG131" s="471"/>
      <c r="KH131" s="471"/>
      <c r="KI131" s="471"/>
      <c r="KJ131" s="471"/>
      <c r="KK131" s="471"/>
      <c r="KL131" s="471"/>
      <c r="KM131" s="471"/>
      <c r="KN131" s="471"/>
      <c r="KO131" s="471"/>
      <c r="KP131" s="471"/>
      <c r="KQ131" s="471"/>
      <c r="KR131" s="471"/>
      <c r="KS131" s="471"/>
      <c r="KT131" s="471"/>
      <c r="KU131" s="471"/>
      <c r="KV131" s="471"/>
      <c r="KW131" s="471"/>
      <c r="KX131" s="471"/>
      <c r="KY131" s="471"/>
      <c r="KZ131" s="471"/>
      <c r="LA131" s="471"/>
      <c r="LB131" s="471"/>
      <c r="LC131" s="471"/>
      <c r="LD131" s="471"/>
      <c r="LE131" s="471"/>
      <c r="LF131" s="471"/>
      <c r="LG131" s="471"/>
      <c r="LH131" s="471"/>
      <c r="LI131" s="471"/>
      <c r="LJ131" s="471"/>
      <c r="LK131" s="471"/>
      <c r="LL131" s="471"/>
      <c r="LM131" s="471"/>
      <c r="LN131" s="471"/>
      <c r="LO131" s="471"/>
      <c r="LP131" s="471"/>
      <c r="LQ131" s="471"/>
      <c r="LR131" s="471"/>
      <c r="LS131" s="471"/>
      <c r="LT131" s="471"/>
      <c r="LU131" s="471"/>
      <c r="LV131" s="471"/>
      <c r="LW131" s="471"/>
      <c r="LX131" s="471"/>
      <c r="LY131" s="471"/>
      <c r="LZ131" s="471"/>
      <c r="MA131" s="471"/>
      <c r="MB131" s="471"/>
      <c r="MC131" s="471"/>
      <c r="MD131" s="471"/>
      <c r="ME131" s="471"/>
      <c r="MF131" s="471"/>
      <c r="MG131" s="471"/>
      <c r="MH131" s="471"/>
      <c r="MI131" s="471"/>
      <c r="MJ131" s="471"/>
      <c r="MK131" s="471"/>
      <c r="ML131" s="471"/>
      <c r="MM131" s="471"/>
      <c r="MN131" s="471"/>
      <c r="MO131" s="471"/>
      <c r="MP131" s="471"/>
      <c r="MQ131" s="471"/>
      <c r="MR131" s="471"/>
      <c r="MS131" s="471"/>
      <c r="MT131" s="471"/>
      <c r="MU131" s="471"/>
      <c r="MV131" s="471"/>
      <c r="MW131" s="471"/>
      <c r="MX131" s="471"/>
      <c r="MY131" s="471"/>
      <c r="MZ131" s="471"/>
      <c r="NA131" s="471"/>
      <c r="NB131" s="471"/>
      <c r="NC131" s="471"/>
      <c r="ND131" s="471"/>
      <c r="NE131" s="471"/>
      <c r="NF131" s="471"/>
      <c r="NG131" s="471"/>
      <c r="NH131" s="471"/>
      <c r="NI131" s="471"/>
      <c r="NJ131" s="471"/>
      <c r="NK131" s="471"/>
      <c r="NL131" s="471"/>
      <c r="NM131" s="471"/>
      <c r="NN131" s="471"/>
      <c r="NO131" s="471"/>
      <c r="NP131" s="471"/>
      <c r="NQ131" s="471"/>
      <c r="NR131" s="471"/>
      <c r="NS131" s="471"/>
      <c r="NT131" s="471"/>
      <c r="NU131" s="471"/>
      <c r="NV131" s="471"/>
      <c r="NW131" s="471"/>
      <c r="NX131" s="471"/>
      <c r="NY131" s="471"/>
      <c r="NZ131" s="471"/>
      <c r="OA131" s="471"/>
      <c r="OB131" s="471"/>
      <c r="OC131" s="471"/>
      <c r="OD131" s="471"/>
      <c r="OE131" s="471"/>
      <c r="OF131" s="471"/>
      <c r="OG131" s="471"/>
      <c r="OH131" s="471"/>
      <c r="OI131" s="471"/>
      <c r="OJ131" s="471"/>
      <c r="OK131" s="471"/>
      <c r="OL131" s="471"/>
      <c r="OM131" s="471"/>
      <c r="ON131" s="471"/>
      <c r="OO131" s="471"/>
      <c r="OP131" s="471"/>
      <c r="OQ131" s="471"/>
      <c r="OR131" s="471"/>
      <c r="OS131" s="471"/>
      <c r="OT131" s="471"/>
      <c r="OU131" s="471"/>
      <c r="OV131" s="471"/>
      <c r="OW131" s="471"/>
      <c r="OX131" s="471"/>
      <c r="OY131" s="471"/>
      <c r="OZ131" s="471"/>
      <c r="PA131" s="471"/>
      <c r="PB131" s="471"/>
      <c r="PC131" s="471"/>
      <c r="PD131" s="471"/>
      <c r="PE131" s="471"/>
      <c r="PF131" s="471"/>
      <c r="PG131" s="471"/>
      <c r="PH131" s="471"/>
      <c r="PI131" s="471"/>
      <c r="PJ131" s="471"/>
      <c r="PK131" s="471"/>
      <c r="PL131" s="471"/>
      <c r="PM131" s="471"/>
      <c r="PN131" s="471"/>
      <c r="PO131" s="471"/>
      <c r="PP131" s="471"/>
      <c r="PQ131" s="471"/>
      <c r="PR131" s="471"/>
      <c r="PS131" s="471"/>
      <c r="PT131" s="471"/>
      <c r="PU131" s="471"/>
      <c r="PV131" s="471"/>
      <c r="PW131" s="471"/>
      <c r="PX131" s="471"/>
      <c r="PY131" s="471"/>
      <c r="PZ131" s="471"/>
      <c r="QA131" s="471"/>
      <c r="QB131" s="471"/>
      <c r="QC131" s="471"/>
      <c r="QD131" s="471"/>
      <c r="QE131" s="471"/>
      <c r="QF131" s="471"/>
      <c r="QG131" s="471"/>
      <c r="QH131" s="471"/>
      <c r="QI131" s="471"/>
      <c r="QJ131" s="471"/>
      <c r="QK131" s="471"/>
      <c r="QL131" s="471"/>
      <c r="QM131" s="471"/>
      <c r="QN131" s="471"/>
      <c r="QO131" s="471"/>
      <c r="QP131" s="471"/>
      <c r="QQ131" s="471"/>
      <c r="QR131" s="471"/>
      <c r="QS131" s="471"/>
      <c r="QT131" s="471"/>
      <c r="QU131" s="471"/>
      <c r="QV131" s="471"/>
      <c r="QW131" s="471"/>
      <c r="QX131" s="471"/>
      <c r="QY131" s="471"/>
      <c r="QZ131" s="471"/>
      <c r="RA131" s="471"/>
      <c r="RB131" s="471"/>
      <c r="RC131" s="471"/>
      <c r="RD131" s="471"/>
      <c r="RE131" s="471"/>
      <c r="RF131" s="471"/>
      <c r="RG131" s="471"/>
      <c r="RH131" s="471"/>
      <c r="RI131" s="471"/>
      <c r="RJ131" s="471"/>
      <c r="RK131" s="471"/>
      <c r="RL131" s="471"/>
      <c r="RM131" s="471"/>
      <c r="RN131" s="471"/>
      <c r="RO131" s="471"/>
      <c r="RP131" s="471"/>
      <c r="RQ131" s="471"/>
      <c r="RR131" s="471"/>
      <c r="RS131" s="471"/>
      <c r="RT131" s="471"/>
      <c r="RU131" s="471"/>
      <c r="RV131" s="471"/>
      <c r="RW131" s="471"/>
      <c r="RX131" s="471"/>
      <c r="RY131" s="471"/>
      <c r="RZ131" s="471"/>
      <c r="SA131" s="471"/>
      <c r="SB131" s="471"/>
      <c r="SC131" s="471"/>
      <c r="SD131" s="471"/>
      <c r="SE131" s="471"/>
      <c r="SF131" s="471"/>
      <c r="SG131" s="471"/>
      <c r="SH131" s="471"/>
      <c r="SI131" s="471"/>
      <c r="SJ131" s="471"/>
      <c r="SK131" s="471"/>
      <c r="SL131" s="471"/>
      <c r="SM131" s="471"/>
      <c r="SN131" s="471"/>
      <c r="SO131" s="471"/>
      <c r="SP131" s="471"/>
      <c r="SQ131" s="471"/>
      <c r="SR131" s="471"/>
      <c r="SS131" s="471"/>
      <c r="ST131" s="471"/>
      <c r="SU131" s="471"/>
      <c r="SV131" s="471"/>
      <c r="SW131" s="471"/>
      <c r="SX131" s="471"/>
      <c r="SY131" s="471"/>
      <c r="SZ131" s="471"/>
      <c r="TA131" s="471"/>
      <c r="TB131" s="471"/>
      <c r="TC131" s="471"/>
      <c r="TD131" s="471"/>
      <c r="TE131" s="471"/>
      <c r="TF131" s="471"/>
      <c r="TG131" s="471"/>
      <c r="TH131" s="471"/>
      <c r="TI131" s="471"/>
      <c r="TJ131" s="471"/>
      <c r="TK131" s="471"/>
      <c r="TL131" s="471"/>
      <c r="TM131" s="471"/>
      <c r="TN131" s="471"/>
      <c r="TO131" s="471"/>
      <c r="TP131" s="471"/>
      <c r="TQ131" s="471"/>
    </row>
    <row r="132" spans="1:537" s="469" customFormat="1" ht="15.75" customHeight="1" thickBot="1" x14ac:dyDescent="0.3">
      <c r="A132" s="468"/>
      <c r="J132" s="470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  <c r="BL132" s="471"/>
      <c r="BM132" s="471"/>
      <c r="BN132" s="471"/>
      <c r="BO132" s="471"/>
      <c r="BP132" s="471"/>
      <c r="BQ132" s="471"/>
      <c r="BR132" s="471"/>
      <c r="BS132" s="471"/>
      <c r="BT132" s="471"/>
      <c r="BU132" s="471"/>
      <c r="BV132" s="471"/>
      <c r="BW132" s="471"/>
      <c r="BX132" s="471"/>
      <c r="BY132" s="471"/>
      <c r="BZ132" s="471"/>
      <c r="CA132" s="471"/>
      <c r="CB132" s="471"/>
      <c r="CC132" s="471"/>
      <c r="CD132" s="471"/>
      <c r="CE132" s="471"/>
      <c r="CF132" s="471"/>
      <c r="CG132" s="471"/>
      <c r="CH132" s="471"/>
      <c r="CI132" s="471"/>
      <c r="CJ132" s="471"/>
      <c r="CK132" s="471"/>
      <c r="CL132" s="471"/>
      <c r="CM132" s="471"/>
      <c r="CN132" s="471"/>
      <c r="CO132" s="471"/>
      <c r="CP132" s="471"/>
      <c r="CQ132" s="471"/>
      <c r="CR132" s="471"/>
      <c r="CS132" s="471"/>
      <c r="CT132" s="471"/>
      <c r="CU132" s="471"/>
      <c r="CV132" s="471"/>
      <c r="CW132" s="471"/>
      <c r="CX132" s="471"/>
      <c r="CY132" s="471"/>
      <c r="CZ132" s="471"/>
      <c r="DA132" s="471"/>
      <c r="DB132" s="471"/>
      <c r="DC132" s="471"/>
      <c r="DD132" s="471"/>
      <c r="DE132" s="471"/>
      <c r="DF132" s="471"/>
      <c r="DG132" s="471"/>
      <c r="DH132" s="471"/>
      <c r="DI132" s="471"/>
      <c r="DJ132" s="471"/>
      <c r="DK132" s="471"/>
      <c r="DL132" s="471"/>
      <c r="DM132" s="471"/>
      <c r="DN132" s="471"/>
      <c r="DO132" s="471"/>
      <c r="DP132" s="471"/>
      <c r="DQ132" s="471"/>
      <c r="DR132" s="471"/>
      <c r="DS132" s="471"/>
      <c r="DT132" s="471"/>
      <c r="DU132" s="471"/>
      <c r="DV132" s="471"/>
      <c r="DW132" s="471"/>
      <c r="DX132" s="471"/>
      <c r="DY132" s="471"/>
      <c r="DZ132" s="471"/>
      <c r="EA132" s="471"/>
      <c r="EB132" s="471"/>
      <c r="EC132" s="471"/>
      <c r="ED132" s="471"/>
      <c r="EE132" s="471"/>
      <c r="EF132" s="471"/>
      <c r="EG132" s="471"/>
      <c r="EH132" s="471"/>
      <c r="EI132" s="471"/>
      <c r="EJ132" s="471"/>
      <c r="EK132" s="471"/>
      <c r="EL132" s="471"/>
      <c r="EM132" s="471"/>
      <c r="EN132" s="471"/>
      <c r="EO132" s="471"/>
      <c r="EP132" s="471"/>
      <c r="EQ132" s="471"/>
      <c r="ER132" s="471"/>
      <c r="ES132" s="471"/>
      <c r="ET132" s="471"/>
      <c r="EU132" s="471"/>
      <c r="EV132" s="471"/>
      <c r="EW132" s="471"/>
      <c r="EX132" s="471"/>
      <c r="EY132" s="471"/>
      <c r="EZ132" s="471"/>
      <c r="FA132" s="471"/>
      <c r="FB132" s="471"/>
      <c r="FC132" s="471"/>
      <c r="FD132" s="471"/>
      <c r="FE132" s="471"/>
      <c r="FF132" s="471"/>
      <c r="FG132" s="471"/>
      <c r="FH132" s="471"/>
      <c r="FI132" s="471"/>
      <c r="FJ132" s="471"/>
      <c r="FK132" s="471"/>
      <c r="FL132" s="471"/>
      <c r="FM132" s="471"/>
      <c r="FN132" s="471"/>
      <c r="FO132" s="471"/>
      <c r="FP132" s="471"/>
      <c r="FQ132" s="471"/>
      <c r="FR132" s="471"/>
      <c r="FS132" s="471"/>
      <c r="FT132" s="471"/>
      <c r="FU132" s="471"/>
      <c r="FV132" s="471"/>
      <c r="FW132" s="471"/>
      <c r="FX132" s="471"/>
      <c r="FY132" s="471"/>
      <c r="FZ132" s="471"/>
      <c r="GA132" s="471"/>
      <c r="GB132" s="471"/>
      <c r="GC132" s="471"/>
      <c r="GD132" s="471"/>
      <c r="GE132" s="471"/>
      <c r="GF132" s="471"/>
      <c r="GG132" s="471"/>
      <c r="GH132" s="471"/>
      <c r="GI132" s="471"/>
      <c r="GJ132" s="471"/>
      <c r="GK132" s="471"/>
      <c r="GL132" s="471"/>
      <c r="GM132" s="471"/>
      <c r="GN132" s="471"/>
      <c r="GO132" s="471"/>
      <c r="GP132" s="471"/>
      <c r="GQ132" s="471"/>
      <c r="GR132" s="471"/>
      <c r="GS132" s="471"/>
      <c r="GT132" s="471"/>
      <c r="GU132" s="471"/>
      <c r="GV132" s="471"/>
      <c r="GW132" s="471"/>
      <c r="GX132" s="471"/>
      <c r="GY132" s="471"/>
      <c r="GZ132" s="471"/>
      <c r="HA132" s="471"/>
      <c r="HB132" s="471"/>
      <c r="HC132" s="471"/>
      <c r="HD132" s="471"/>
      <c r="HE132" s="471"/>
      <c r="HF132" s="471"/>
      <c r="HG132" s="471"/>
      <c r="HH132" s="471"/>
      <c r="HI132" s="471"/>
      <c r="HJ132" s="471"/>
      <c r="HK132" s="471"/>
      <c r="HL132" s="471"/>
      <c r="HM132" s="471"/>
      <c r="HN132" s="471"/>
      <c r="HO132" s="471"/>
      <c r="HP132" s="471"/>
      <c r="HQ132" s="471"/>
      <c r="HR132" s="471"/>
      <c r="HS132" s="471"/>
      <c r="HT132" s="471"/>
      <c r="HU132" s="471"/>
      <c r="HV132" s="471"/>
      <c r="HW132" s="471"/>
      <c r="HX132" s="471"/>
      <c r="HY132" s="471"/>
      <c r="HZ132" s="471"/>
      <c r="IA132" s="471"/>
      <c r="IB132" s="471"/>
      <c r="IC132" s="471"/>
      <c r="ID132" s="471"/>
      <c r="IE132" s="471"/>
      <c r="IF132" s="471"/>
      <c r="IG132" s="471"/>
      <c r="IH132" s="471"/>
      <c r="II132" s="471"/>
      <c r="IJ132" s="471"/>
      <c r="IK132" s="471"/>
      <c r="IL132" s="471"/>
      <c r="IM132" s="471"/>
      <c r="IN132" s="471"/>
      <c r="IO132" s="471"/>
      <c r="IP132" s="471"/>
      <c r="IQ132" s="471"/>
      <c r="IR132" s="471"/>
      <c r="IS132" s="471"/>
      <c r="IT132" s="471"/>
      <c r="IU132" s="471"/>
      <c r="IV132" s="471"/>
      <c r="IW132" s="471"/>
      <c r="IX132" s="471"/>
      <c r="IY132" s="471"/>
      <c r="IZ132" s="471"/>
      <c r="JA132" s="471"/>
      <c r="JB132" s="471"/>
      <c r="JC132" s="471"/>
      <c r="JD132" s="471"/>
      <c r="JE132" s="471"/>
      <c r="JF132" s="471"/>
      <c r="JG132" s="471"/>
      <c r="JH132" s="471"/>
      <c r="JI132" s="471"/>
      <c r="JJ132" s="471"/>
      <c r="JK132" s="471"/>
      <c r="JL132" s="471"/>
      <c r="JM132" s="471"/>
      <c r="JN132" s="471"/>
      <c r="JO132" s="471"/>
      <c r="JP132" s="471"/>
      <c r="JQ132" s="471"/>
      <c r="JR132" s="471"/>
      <c r="JS132" s="471"/>
      <c r="JT132" s="471"/>
      <c r="JU132" s="471"/>
      <c r="JV132" s="471"/>
      <c r="JW132" s="471"/>
      <c r="JX132" s="471"/>
      <c r="JY132" s="471"/>
      <c r="JZ132" s="471"/>
      <c r="KA132" s="471"/>
      <c r="KB132" s="471"/>
      <c r="KC132" s="471"/>
      <c r="KD132" s="471"/>
      <c r="KE132" s="471"/>
      <c r="KF132" s="471"/>
      <c r="KG132" s="471"/>
      <c r="KH132" s="471"/>
      <c r="KI132" s="471"/>
      <c r="KJ132" s="471"/>
      <c r="KK132" s="471"/>
      <c r="KL132" s="471"/>
      <c r="KM132" s="471"/>
      <c r="KN132" s="471"/>
      <c r="KO132" s="471"/>
      <c r="KP132" s="471"/>
      <c r="KQ132" s="471"/>
      <c r="KR132" s="471"/>
      <c r="KS132" s="471"/>
      <c r="KT132" s="471"/>
      <c r="KU132" s="471"/>
      <c r="KV132" s="471"/>
      <c r="KW132" s="471"/>
      <c r="KX132" s="471"/>
      <c r="KY132" s="471"/>
      <c r="KZ132" s="471"/>
      <c r="LA132" s="471"/>
      <c r="LB132" s="471"/>
      <c r="LC132" s="471"/>
      <c r="LD132" s="471"/>
      <c r="LE132" s="471"/>
      <c r="LF132" s="471"/>
      <c r="LG132" s="471"/>
      <c r="LH132" s="471"/>
      <c r="LI132" s="471"/>
      <c r="LJ132" s="471"/>
      <c r="LK132" s="471"/>
      <c r="LL132" s="471"/>
      <c r="LM132" s="471"/>
      <c r="LN132" s="471"/>
      <c r="LO132" s="471"/>
      <c r="LP132" s="471"/>
      <c r="LQ132" s="471"/>
      <c r="LR132" s="471"/>
      <c r="LS132" s="471"/>
      <c r="LT132" s="471"/>
      <c r="LU132" s="471"/>
      <c r="LV132" s="471"/>
      <c r="LW132" s="471"/>
      <c r="LX132" s="471"/>
      <c r="LY132" s="471"/>
      <c r="LZ132" s="471"/>
      <c r="MA132" s="471"/>
      <c r="MB132" s="471"/>
      <c r="MC132" s="471"/>
      <c r="MD132" s="471"/>
      <c r="ME132" s="471"/>
      <c r="MF132" s="471"/>
      <c r="MG132" s="471"/>
      <c r="MH132" s="471"/>
      <c r="MI132" s="471"/>
      <c r="MJ132" s="471"/>
      <c r="MK132" s="471"/>
      <c r="ML132" s="471"/>
      <c r="MM132" s="471"/>
      <c r="MN132" s="471"/>
      <c r="MO132" s="471"/>
      <c r="MP132" s="471"/>
      <c r="MQ132" s="471"/>
      <c r="MR132" s="471"/>
      <c r="MS132" s="471"/>
      <c r="MT132" s="471"/>
      <c r="MU132" s="471"/>
      <c r="MV132" s="471"/>
      <c r="MW132" s="471"/>
      <c r="MX132" s="471"/>
      <c r="MY132" s="471"/>
      <c r="MZ132" s="471"/>
      <c r="NA132" s="471"/>
      <c r="NB132" s="471"/>
      <c r="NC132" s="471"/>
      <c r="ND132" s="471"/>
      <c r="NE132" s="471"/>
      <c r="NF132" s="471"/>
      <c r="NG132" s="471"/>
      <c r="NH132" s="471"/>
      <c r="NI132" s="471"/>
      <c r="NJ132" s="471"/>
      <c r="NK132" s="471"/>
      <c r="NL132" s="471"/>
      <c r="NM132" s="471"/>
      <c r="NN132" s="471"/>
      <c r="NO132" s="471"/>
      <c r="NP132" s="471"/>
      <c r="NQ132" s="471"/>
      <c r="NR132" s="471"/>
      <c r="NS132" s="471"/>
      <c r="NT132" s="471"/>
      <c r="NU132" s="471"/>
      <c r="NV132" s="471"/>
      <c r="NW132" s="471"/>
      <c r="NX132" s="471"/>
      <c r="NY132" s="471"/>
      <c r="NZ132" s="471"/>
      <c r="OA132" s="471"/>
      <c r="OB132" s="471"/>
      <c r="OC132" s="471"/>
      <c r="OD132" s="471"/>
      <c r="OE132" s="471"/>
      <c r="OF132" s="471"/>
      <c r="OG132" s="471"/>
      <c r="OH132" s="471"/>
      <c r="OI132" s="471"/>
      <c r="OJ132" s="471"/>
      <c r="OK132" s="471"/>
      <c r="OL132" s="471"/>
      <c r="OM132" s="471"/>
      <c r="ON132" s="471"/>
      <c r="OO132" s="471"/>
      <c r="OP132" s="471"/>
      <c r="OQ132" s="471"/>
      <c r="OR132" s="471"/>
      <c r="OS132" s="471"/>
      <c r="OT132" s="471"/>
      <c r="OU132" s="471"/>
      <c r="OV132" s="471"/>
      <c r="OW132" s="471"/>
      <c r="OX132" s="471"/>
      <c r="OY132" s="471"/>
      <c r="OZ132" s="471"/>
      <c r="PA132" s="471"/>
      <c r="PB132" s="471"/>
      <c r="PC132" s="471"/>
      <c r="PD132" s="471"/>
      <c r="PE132" s="471"/>
      <c r="PF132" s="471"/>
      <c r="PG132" s="471"/>
      <c r="PH132" s="471"/>
      <c r="PI132" s="471"/>
      <c r="PJ132" s="471"/>
      <c r="PK132" s="471"/>
      <c r="PL132" s="471"/>
      <c r="PM132" s="471"/>
      <c r="PN132" s="471"/>
      <c r="PO132" s="471"/>
      <c r="PP132" s="471"/>
      <c r="PQ132" s="471"/>
      <c r="PR132" s="471"/>
      <c r="PS132" s="471"/>
      <c r="PT132" s="471"/>
      <c r="PU132" s="471"/>
      <c r="PV132" s="471"/>
      <c r="PW132" s="471"/>
      <c r="PX132" s="471"/>
      <c r="PY132" s="471"/>
      <c r="PZ132" s="471"/>
      <c r="QA132" s="471"/>
      <c r="QB132" s="471"/>
      <c r="QC132" s="471"/>
      <c r="QD132" s="471"/>
      <c r="QE132" s="471"/>
      <c r="QF132" s="471"/>
      <c r="QG132" s="471"/>
      <c r="QH132" s="471"/>
      <c r="QI132" s="471"/>
      <c r="QJ132" s="471"/>
      <c r="QK132" s="471"/>
      <c r="QL132" s="471"/>
      <c r="QM132" s="471"/>
      <c r="QN132" s="471"/>
      <c r="QO132" s="471"/>
      <c r="QP132" s="471"/>
      <c r="QQ132" s="471"/>
      <c r="QR132" s="471"/>
      <c r="QS132" s="471"/>
      <c r="QT132" s="471"/>
      <c r="QU132" s="471"/>
      <c r="QV132" s="471"/>
      <c r="QW132" s="471"/>
      <c r="QX132" s="471"/>
      <c r="QY132" s="471"/>
      <c r="QZ132" s="471"/>
      <c r="RA132" s="471"/>
      <c r="RB132" s="471"/>
      <c r="RC132" s="471"/>
      <c r="RD132" s="471"/>
      <c r="RE132" s="471"/>
      <c r="RF132" s="471"/>
      <c r="RG132" s="471"/>
      <c r="RH132" s="471"/>
      <c r="RI132" s="471"/>
      <c r="RJ132" s="471"/>
      <c r="RK132" s="471"/>
      <c r="RL132" s="471"/>
      <c r="RM132" s="471"/>
      <c r="RN132" s="471"/>
      <c r="RO132" s="471"/>
      <c r="RP132" s="471"/>
      <c r="RQ132" s="471"/>
      <c r="RR132" s="471"/>
      <c r="RS132" s="471"/>
      <c r="RT132" s="471"/>
      <c r="RU132" s="471"/>
      <c r="RV132" s="471"/>
      <c r="RW132" s="471"/>
      <c r="RX132" s="471"/>
      <c r="RY132" s="471"/>
      <c r="RZ132" s="471"/>
      <c r="SA132" s="471"/>
      <c r="SB132" s="471"/>
      <c r="SC132" s="471"/>
      <c r="SD132" s="471"/>
      <c r="SE132" s="471"/>
      <c r="SF132" s="471"/>
      <c r="SG132" s="471"/>
      <c r="SH132" s="471"/>
      <c r="SI132" s="471"/>
      <c r="SJ132" s="471"/>
      <c r="SK132" s="471"/>
      <c r="SL132" s="471"/>
      <c r="SM132" s="471"/>
      <c r="SN132" s="471"/>
      <c r="SO132" s="471"/>
      <c r="SP132" s="471"/>
      <c r="SQ132" s="471"/>
      <c r="SR132" s="471"/>
      <c r="SS132" s="471"/>
      <c r="ST132" s="471"/>
      <c r="SU132" s="471"/>
      <c r="SV132" s="471"/>
      <c r="SW132" s="471"/>
      <c r="SX132" s="471"/>
      <c r="SY132" s="471"/>
      <c r="SZ132" s="471"/>
      <c r="TA132" s="471"/>
      <c r="TB132" s="471"/>
      <c r="TC132" s="471"/>
      <c r="TD132" s="471"/>
      <c r="TE132" s="471"/>
      <c r="TF132" s="471"/>
      <c r="TG132" s="471"/>
      <c r="TH132" s="471"/>
      <c r="TI132" s="471"/>
      <c r="TJ132" s="471"/>
      <c r="TK132" s="471"/>
      <c r="TL132" s="471"/>
      <c r="TM132" s="471"/>
      <c r="TN132" s="471"/>
      <c r="TO132" s="471"/>
      <c r="TP132" s="471"/>
      <c r="TQ132" s="471"/>
    </row>
    <row r="133" spans="1:537" s="473" customFormat="1" ht="15.75" customHeight="1" thickBot="1" x14ac:dyDescent="0.3">
      <c r="A133" s="472"/>
      <c r="J133" s="474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  <c r="BL133" s="471"/>
      <c r="BM133" s="471"/>
      <c r="BN133" s="471"/>
      <c r="BO133" s="471"/>
      <c r="BP133" s="471"/>
      <c r="BQ133" s="471"/>
      <c r="BR133" s="471"/>
      <c r="BS133" s="471"/>
      <c r="BT133" s="471"/>
      <c r="BU133" s="471"/>
      <c r="BV133" s="471"/>
      <c r="BW133" s="471"/>
      <c r="BX133" s="471"/>
      <c r="BY133" s="471"/>
      <c r="BZ133" s="471"/>
      <c r="CA133" s="471"/>
      <c r="CB133" s="471"/>
      <c r="CC133" s="471"/>
      <c r="CD133" s="471"/>
      <c r="CE133" s="471"/>
      <c r="CF133" s="471"/>
      <c r="CG133" s="471"/>
      <c r="CH133" s="471"/>
      <c r="CI133" s="471"/>
      <c r="CJ133" s="471"/>
      <c r="CK133" s="471"/>
      <c r="CL133" s="471"/>
      <c r="CM133" s="471"/>
      <c r="CN133" s="471"/>
      <c r="CO133" s="471"/>
      <c r="CP133" s="471"/>
      <c r="CQ133" s="471"/>
      <c r="CR133" s="471"/>
      <c r="CS133" s="471"/>
      <c r="CT133" s="471"/>
      <c r="CU133" s="471"/>
      <c r="CV133" s="471"/>
      <c r="CW133" s="471"/>
      <c r="CX133" s="471"/>
      <c r="CY133" s="471"/>
      <c r="CZ133" s="471"/>
      <c r="DA133" s="471"/>
      <c r="DB133" s="471"/>
      <c r="DC133" s="471"/>
      <c r="DD133" s="471"/>
      <c r="DE133" s="471"/>
      <c r="DF133" s="471"/>
      <c r="DG133" s="471"/>
      <c r="DH133" s="471"/>
      <c r="DI133" s="471"/>
      <c r="DJ133" s="471"/>
      <c r="DK133" s="471"/>
      <c r="DL133" s="471"/>
      <c r="DM133" s="471"/>
      <c r="DN133" s="471"/>
      <c r="DO133" s="471"/>
      <c r="DP133" s="471"/>
      <c r="DQ133" s="471"/>
      <c r="DR133" s="471"/>
      <c r="DS133" s="471"/>
      <c r="DT133" s="471"/>
      <c r="DU133" s="471"/>
      <c r="DV133" s="471"/>
      <c r="DW133" s="471"/>
      <c r="DX133" s="471"/>
      <c r="DY133" s="471"/>
      <c r="DZ133" s="471"/>
      <c r="EA133" s="471"/>
      <c r="EB133" s="471"/>
      <c r="EC133" s="471"/>
      <c r="ED133" s="471"/>
      <c r="EE133" s="471"/>
      <c r="EF133" s="471"/>
      <c r="EG133" s="471"/>
      <c r="EH133" s="471"/>
      <c r="EI133" s="471"/>
      <c r="EJ133" s="471"/>
      <c r="EK133" s="471"/>
      <c r="EL133" s="471"/>
      <c r="EM133" s="471"/>
      <c r="EN133" s="471"/>
      <c r="EO133" s="471"/>
      <c r="EP133" s="471"/>
      <c r="EQ133" s="471"/>
      <c r="ER133" s="471"/>
      <c r="ES133" s="471"/>
      <c r="ET133" s="471"/>
      <c r="EU133" s="471"/>
      <c r="EV133" s="471"/>
      <c r="EW133" s="471"/>
      <c r="EX133" s="471"/>
      <c r="EY133" s="471"/>
      <c r="EZ133" s="471"/>
      <c r="FA133" s="471"/>
      <c r="FB133" s="471"/>
      <c r="FC133" s="471"/>
      <c r="FD133" s="471"/>
      <c r="FE133" s="471"/>
      <c r="FF133" s="471"/>
      <c r="FG133" s="471"/>
      <c r="FH133" s="471"/>
      <c r="FI133" s="471"/>
      <c r="FJ133" s="471"/>
      <c r="FK133" s="471"/>
      <c r="FL133" s="471"/>
      <c r="FM133" s="471"/>
      <c r="FN133" s="471"/>
      <c r="FO133" s="471"/>
      <c r="FP133" s="471"/>
      <c r="FQ133" s="471"/>
      <c r="FR133" s="471"/>
      <c r="FS133" s="471"/>
      <c r="FT133" s="471"/>
      <c r="FU133" s="471"/>
      <c r="FV133" s="471"/>
      <c r="FW133" s="471"/>
      <c r="FX133" s="471"/>
      <c r="FY133" s="471"/>
      <c r="FZ133" s="471"/>
      <c r="GA133" s="471"/>
      <c r="GB133" s="471"/>
      <c r="GC133" s="471"/>
      <c r="GD133" s="471"/>
      <c r="GE133" s="471"/>
      <c r="GF133" s="471"/>
      <c r="GG133" s="471"/>
      <c r="GH133" s="471"/>
      <c r="GI133" s="471"/>
      <c r="GJ133" s="471"/>
      <c r="GK133" s="471"/>
      <c r="GL133" s="471"/>
      <c r="GM133" s="471"/>
      <c r="GN133" s="471"/>
      <c r="GO133" s="471"/>
      <c r="GP133" s="471"/>
      <c r="GQ133" s="471"/>
      <c r="GR133" s="471"/>
      <c r="GS133" s="471"/>
      <c r="GT133" s="471"/>
      <c r="GU133" s="471"/>
      <c r="GV133" s="471"/>
      <c r="GW133" s="471"/>
      <c r="GX133" s="471"/>
      <c r="GY133" s="471"/>
      <c r="GZ133" s="471"/>
      <c r="HA133" s="471"/>
      <c r="HB133" s="471"/>
      <c r="HC133" s="471"/>
      <c r="HD133" s="471"/>
      <c r="HE133" s="471"/>
      <c r="HF133" s="471"/>
      <c r="HG133" s="471"/>
      <c r="HH133" s="471"/>
      <c r="HI133" s="471"/>
      <c r="HJ133" s="471"/>
      <c r="HK133" s="471"/>
      <c r="HL133" s="471"/>
      <c r="HM133" s="471"/>
      <c r="HN133" s="471"/>
      <c r="HO133" s="471"/>
      <c r="HP133" s="471"/>
      <c r="HQ133" s="471"/>
      <c r="HR133" s="471"/>
      <c r="HS133" s="471"/>
      <c r="HT133" s="471"/>
      <c r="HU133" s="471"/>
      <c r="HV133" s="471"/>
      <c r="HW133" s="471"/>
      <c r="HX133" s="471"/>
      <c r="HY133" s="471"/>
      <c r="HZ133" s="471"/>
      <c r="IA133" s="471"/>
      <c r="IB133" s="471"/>
      <c r="IC133" s="471"/>
      <c r="ID133" s="471"/>
      <c r="IE133" s="471"/>
      <c r="IF133" s="471"/>
      <c r="IG133" s="471"/>
      <c r="IH133" s="471"/>
      <c r="II133" s="471"/>
      <c r="IJ133" s="471"/>
      <c r="IK133" s="471"/>
      <c r="IL133" s="471"/>
      <c r="IM133" s="471"/>
      <c r="IN133" s="471"/>
      <c r="IO133" s="471"/>
      <c r="IP133" s="471"/>
      <c r="IQ133" s="471"/>
      <c r="IR133" s="471"/>
      <c r="IS133" s="471"/>
      <c r="IT133" s="471"/>
      <c r="IU133" s="471"/>
      <c r="IV133" s="471"/>
      <c r="IW133" s="471"/>
      <c r="IX133" s="471"/>
      <c r="IY133" s="471"/>
      <c r="IZ133" s="471"/>
      <c r="JA133" s="471"/>
      <c r="JB133" s="471"/>
      <c r="JC133" s="471"/>
      <c r="JD133" s="471"/>
      <c r="JE133" s="471"/>
      <c r="JF133" s="471"/>
      <c r="JG133" s="471"/>
      <c r="JH133" s="471"/>
      <c r="JI133" s="471"/>
      <c r="JJ133" s="471"/>
      <c r="JK133" s="471"/>
      <c r="JL133" s="471"/>
      <c r="JM133" s="471"/>
      <c r="JN133" s="471"/>
      <c r="JO133" s="471"/>
      <c r="JP133" s="471"/>
      <c r="JQ133" s="471"/>
      <c r="JR133" s="471"/>
      <c r="JS133" s="471"/>
      <c r="JT133" s="471"/>
      <c r="JU133" s="471"/>
      <c r="JV133" s="471"/>
      <c r="JW133" s="471"/>
      <c r="JX133" s="471"/>
      <c r="JY133" s="471"/>
      <c r="JZ133" s="471"/>
      <c r="KA133" s="471"/>
      <c r="KB133" s="471"/>
      <c r="KC133" s="471"/>
      <c r="KD133" s="471"/>
      <c r="KE133" s="471"/>
      <c r="KF133" s="471"/>
      <c r="KG133" s="471"/>
      <c r="KH133" s="471"/>
      <c r="KI133" s="471"/>
      <c r="KJ133" s="471"/>
      <c r="KK133" s="471"/>
      <c r="KL133" s="471"/>
      <c r="KM133" s="471"/>
      <c r="KN133" s="471"/>
      <c r="KO133" s="471"/>
      <c r="KP133" s="471"/>
      <c r="KQ133" s="471"/>
      <c r="KR133" s="471"/>
      <c r="KS133" s="471"/>
      <c r="KT133" s="471"/>
      <c r="KU133" s="471"/>
      <c r="KV133" s="471"/>
      <c r="KW133" s="471"/>
      <c r="KX133" s="471"/>
      <c r="KY133" s="471"/>
      <c r="KZ133" s="471"/>
      <c r="LA133" s="471"/>
      <c r="LB133" s="471"/>
      <c r="LC133" s="471"/>
      <c r="LD133" s="471"/>
      <c r="LE133" s="471"/>
      <c r="LF133" s="471"/>
      <c r="LG133" s="471"/>
      <c r="LH133" s="471"/>
      <c r="LI133" s="471"/>
      <c r="LJ133" s="471"/>
      <c r="LK133" s="471"/>
      <c r="LL133" s="471"/>
      <c r="LM133" s="471"/>
      <c r="LN133" s="471"/>
      <c r="LO133" s="471"/>
      <c r="LP133" s="471"/>
      <c r="LQ133" s="471"/>
      <c r="LR133" s="471"/>
      <c r="LS133" s="471"/>
      <c r="LT133" s="471"/>
      <c r="LU133" s="471"/>
      <c r="LV133" s="471"/>
      <c r="LW133" s="471"/>
      <c r="LX133" s="471"/>
      <c r="LY133" s="471"/>
      <c r="LZ133" s="471"/>
      <c r="MA133" s="471"/>
      <c r="MB133" s="471"/>
      <c r="MC133" s="471"/>
      <c r="MD133" s="471"/>
      <c r="ME133" s="471"/>
      <c r="MF133" s="471"/>
      <c r="MG133" s="471"/>
      <c r="MH133" s="471"/>
      <c r="MI133" s="471"/>
      <c r="MJ133" s="471"/>
      <c r="MK133" s="471"/>
      <c r="ML133" s="471"/>
      <c r="MM133" s="471"/>
      <c r="MN133" s="471"/>
      <c r="MO133" s="471"/>
      <c r="MP133" s="471"/>
      <c r="MQ133" s="471"/>
      <c r="MR133" s="471"/>
      <c r="MS133" s="471"/>
      <c r="MT133" s="471"/>
      <c r="MU133" s="471"/>
      <c r="MV133" s="471"/>
      <c r="MW133" s="471"/>
      <c r="MX133" s="471"/>
      <c r="MY133" s="471"/>
      <c r="MZ133" s="471"/>
      <c r="NA133" s="471"/>
      <c r="NB133" s="471"/>
      <c r="NC133" s="471"/>
      <c r="ND133" s="471"/>
      <c r="NE133" s="471"/>
      <c r="NF133" s="471"/>
      <c r="NG133" s="471"/>
      <c r="NH133" s="471"/>
      <c r="NI133" s="471"/>
      <c r="NJ133" s="471"/>
      <c r="NK133" s="471"/>
      <c r="NL133" s="471"/>
      <c r="NM133" s="471"/>
      <c r="NN133" s="471"/>
      <c r="NO133" s="471"/>
      <c r="NP133" s="471"/>
      <c r="NQ133" s="471"/>
      <c r="NR133" s="471"/>
      <c r="NS133" s="471"/>
      <c r="NT133" s="471"/>
      <c r="NU133" s="471"/>
      <c r="NV133" s="471"/>
      <c r="NW133" s="471"/>
      <c r="NX133" s="471"/>
      <c r="NY133" s="471"/>
      <c r="NZ133" s="471"/>
      <c r="OA133" s="471"/>
      <c r="OB133" s="471"/>
      <c r="OC133" s="471"/>
      <c r="OD133" s="471"/>
      <c r="OE133" s="471"/>
      <c r="OF133" s="471"/>
      <c r="OG133" s="471"/>
      <c r="OH133" s="471"/>
      <c r="OI133" s="471"/>
      <c r="OJ133" s="471"/>
      <c r="OK133" s="471"/>
      <c r="OL133" s="471"/>
      <c r="OM133" s="471"/>
      <c r="ON133" s="471"/>
      <c r="OO133" s="471"/>
      <c r="OP133" s="471"/>
      <c r="OQ133" s="471"/>
      <c r="OR133" s="471"/>
      <c r="OS133" s="471"/>
      <c r="OT133" s="471"/>
      <c r="OU133" s="471"/>
      <c r="OV133" s="471"/>
      <c r="OW133" s="471"/>
      <c r="OX133" s="471"/>
      <c r="OY133" s="471"/>
      <c r="OZ133" s="471"/>
      <c r="PA133" s="471"/>
      <c r="PB133" s="471"/>
      <c r="PC133" s="471"/>
      <c r="PD133" s="471"/>
      <c r="PE133" s="471"/>
      <c r="PF133" s="471"/>
      <c r="PG133" s="471"/>
      <c r="PH133" s="471"/>
      <c r="PI133" s="471"/>
      <c r="PJ133" s="471"/>
      <c r="PK133" s="471"/>
      <c r="PL133" s="471"/>
      <c r="PM133" s="471"/>
      <c r="PN133" s="471"/>
      <c r="PO133" s="471"/>
      <c r="PP133" s="471"/>
      <c r="PQ133" s="471"/>
      <c r="PR133" s="471"/>
      <c r="PS133" s="471"/>
      <c r="PT133" s="471"/>
      <c r="PU133" s="471"/>
      <c r="PV133" s="471"/>
      <c r="PW133" s="471"/>
      <c r="PX133" s="471"/>
      <c r="PY133" s="471"/>
      <c r="PZ133" s="471"/>
      <c r="QA133" s="471"/>
      <c r="QB133" s="471"/>
      <c r="QC133" s="471"/>
      <c r="QD133" s="471"/>
      <c r="QE133" s="471"/>
      <c r="QF133" s="471"/>
      <c r="QG133" s="471"/>
      <c r="QH133" s="471"/>
      <c r="QI133" s="471"/>
      <c r="QJ133" s="471"/>
      <c r="QK133" s="471"/>
      <c r="QL133" s="471"/>
      <c r="QM133" s="471"/>
      <c r="QN133" s="471"/>
      <c r="QO133" s="471"/>
      <c r="QP133" s="471"/>
      <c r="QQ133" s="471"/>
      <c r="QR133" s="471"/>
      <c r="QS133" s="471"/>
      <c r="QT133" s="471"/>
      <c r="QU133" s="471"/>
      <c r="QV133" s="471"/>
      <c r="QW133" s="471"/>
      <c r="QX133" s="471"/>
      <c r="QY133" s="471"/>
      <c r="QZ133" s="471"/>
      <c r="RA133" s="471"/>
      <c r="RB133" s="471"/>
      <c r="RC133" s="471"/>
      <c r="RD133" s="471"/>
      <c r="RE133" s="471"/>
      <c r="RF133" s="471"/>
      <c r="RG133" s="471"/>
      <c r="RH133" s="471"/>
      <c r="RI133" s="471"/>
      <c r="RJ133" s="471"/>
      <c r="RK133" s="471"/>
      <c r="RL133" s="471"/>
      <c r="RM133" s="471"/>
      <c r="RN133" s="471"/>
      <c r="RO133" s="471"/>
      <c r="RP133" s="471"/>
      <c r="RQ133" s="471"/>
      <c r="RR133" s="471"/>
      <c r="RS133" s="471"/>
      <c r="RT133" s="471"/>
      <c r="RU133" s="471"/>
      <c r="RV133" s="471"/>
      <c r="RW133" s="471"/>
      <c r="RX133" s="471"/>
      <c r="RY133" s="471"/>
      <c r="RZ133" s="471"/>
      <c r="SA133" s="471"/>
      <c r="SB133" s="471"/>
      <c r="SC133" s="471"/>
      <c r="SD133" s="471"/>
      <c r="SE133" s="471"/>
      <c r="SF133" s="471"/>
      <c r="SG133" s="471"/>
      <c r="SH133" s="471"/>
      <c r="SI133" s="471"/>
      <c r="SJ133" s="471"/>
      <c r="SK133" s="471"/>
      <c r="SL133" s="471"/>
      <c r="SM133" s="471"/>
      <c r="SN133" s="471"/>
      <c r="SO133" s="471"/>
      <c r="SP133" s="471"/>
      <c r="SQ133" s="471"/>
      <c r="SR133" s="471"/>
      <c r="SS133" s="471"/>
      <c r="ST133" s="471"/>
      <c r="SU133" s="471"/>
      <c r="SV133" s="471"/>
      <c r="SW133" s="471"/>
      <c r="SX133" s="471"/>
      <c r="SY133" s="471"/>
      <c r="SZ133" s="471"/>
      <c r="TA133" s="471"/>
      <c r="TB133" s="471"/>
      <c r="TC133" s="471"/>
      <c r="TD133" s="471"/>
      <c r="TE133" s="471"/>
      <c r="TF133" s="471"/>
      <c r="TG133" s="471"/>
      <c r="TH133" s="471"/>
      <c r="TI133" s="471"/>
      <c r="TJ133" s="471"/>
      <c r="TK133" s="471"/>
      <c r="TL133" s="471"/>
      <c r="TM133" s="471"/>
      <c r="TN133" s="471"/>
      <c r="TO133" s="471"/>
      <c r="TP133" s="471"/>
      <c r="TQ133" s="471"/>
    </row>
    <row r="134" spans="1:537" s="469" customFormat="1" ht="15.75" customHeight="1" thickBot="1" x14ac:dyDescent="0.3">
      <c r="A134" s="468"/>
      <c r="J134" s="470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  <c r="BL134" s="471"/>
      <c r="BM134" s="471"/>
      <c r="BN134" s="471"/>
      <c r="BO134" s="471"/>
      <c r="BP134" s="471"/>
      <c r="BQ134" s="471"/>
      <c r="BR134" s="471"/>
      <c r="BS134" s="471"/>
      <c r="BT134" s="471"/>
      <c r="BU134" s="471"/>
      <c r="BV134" s="471"/>
      <c r="BW134" s="471"/>
      <c r="BX134" s="471"/>
      <c r="BY134" s="471"/>
      <c r="BZ134" s="471"/>
      <c r="CA134" s="471"/>
      <c r="CB134" s="471"/>
      <c r="CC134" s="471"/>
      <c r="CD134" s="471"/>
      <c r="CE134" s="471"/>
      <c r="CF134" s="471"/>
      <c r="CG134" s="471"/>
      <c r="CH134" s="471"/>
      <c r="CI134" s="471"/>
      <c r="CJ134" s="471"/>
      <c r="CK134" s="471"/>
      <c r="CL134" s="471"/>
      <c r="CM134" s="471"/>
      <c r="CN134" s="471"/>
      <c r="CO134" s="471"/>
      <c r="CP134" s="471"/>
      <c r="CQ134" s="471"/>
      <c r="CR134" s="471"/>
      <c r="CS134" s="471"/>
      <c r="CT134" s="471"/>
      <c r="CU134" s="471"/>
      <c r="CV134" s="471"/>
      <c r="CW134" s="471"/>
      <c r="CX134" s="471"/>
      <c r="CY134" s="471"/>
      <c r="CZ134" s="471"/>
      <c r="DA134" s="471"/>
      <c r="DB134" s="471"/>
      <c r="DC134" s="471"/>
      <c r="DD134" s="471"/>
      <c r="DE134" s="471"/>
      <c r="DF134" s="471"/>
      <c r="DG134" s="471"/>
      <c r="DH134" s="471"/>
      <c r="DI134" s="471"/>
      <c r="DJ134" s="471"/>
      <c r="DK134" s="471"/>
      <c r="DL134" s="471"/>
      <c r="DM134" s="471"/>
      <c r="DN134" s="471"/>
      <c r="DO134" s="471"/>
      <c r="DP134" s="471"/>
      <c r="DQ134" s="471"/>
      <c r="DR134" s="471"/>
      <c r="DS134" s="471"/>
      <c r="DT134" s="471"/>
      <c r="DU134" s="471"/>
      <c r="DV134" s="471"/>
      <c r="DW134" s="471"/>
      <c r="DX134" s="471"/>
      <c r="DY134" s="471"/>
      <c r="DZ134" s="471"/>
      <c r="EA134" s="471"/>
      <c r="EB134" s="471"/>
      <c r="EC134" s="471"/>
      <c r="ED134" s="471"/>
      <c r="EE134" s="471"/>
      <c r="EF134" s="471"/>
      <c r="EG134" s="471"/>
      <c r="EH134" s="471"/>
      <c r="EI134" s="471"/>
      <c r="EJ134" s="471"/>
      <c r="EK134" s="471"/>
      <c r="EL134" s="471"/>
      <c r="EM134" s="471"/>
      <c r="EN134" s="471"/>
      <c r="EO134" s="471"/>
      <c r="EP134" s="471"/>
      <c r="EQ134" s="471"/>
      <c r="ER134" s="471"/>
      <c r="ES134" s="471"/>
      <c r="ET134" s="471"/>
      <c r="EU134" s="471"/>
      <c r="EV134" s="471"/>
      <c r="EW134" s="471"/>
      <c r="EX134" s="471"/>
      <c r="EY134" s="471"/>
      <c r="EZ134" s="471"/>
      <c r="FA134" s="471"/>
      <c r="FB134" s="471"/>
      <c r="FC134" s="471"/>
      <c r="FD134" s="471"/>
      <c r="FE134" s="471"/>
      <c r="FF134" s="471"/>
      <c r="FG134" s="471"/>
      <c r="FH134" s="471"/>
      <c r="FI134" s="471"/>
      <c r="FJ134" s="471"/>
      <c r="FK134" s="471"/>
      <c r="FL134" s="471"/>
      <c r="FM134" s="471"/>
      <c r="FN134" s="471"/>
      <c r="FO134" s="471"/>
      <c r="FP134" s="471"/>
      <c r="FQ134" s="471"/>
      <c r="FR134" s="471"/>
      <c r="FS134" s="471"/>
      <c r="FT134" s="471"/>
      <c r="FU134" s="471"/>
      <c r="FV134" s="471"/>
      <c r="FW134" s="471"/>
      <c r="FX134" s="471"/>
      <c r="FY134" s="471"/>
      <c r="FZ134" s="471"/>
      <c r="GA134" s="471"/>
      <c r="GB134" s="471"/>
      <c r="GC134" s="471"/>
      <c r="GD134" s="471"/>
      <c r="GE134" s="471"/>
      <c r="GF134" s="471"/>
      <c r="GG134" s="471"/>
      <c r="GH134" s="471"/>
      <c r="GI134" s="471"/>
      <c r="GJ134" s="471"/>
      <c r="GK134" s="471"/>
      <c r="GL134" s="471"/>
      <c r="GM134" s="471"/>
      <c r="GN134" s="471"/>
      <c r="GO134" s="471"/>
      <c r="GP134" s="471"/>
      <c r="GQ134" s="471"/>
      <c r="GR134" s="471"/>
      <c r="GS134" s="471"/>
      <c r="GT134" s="471"/>
      <c r="GU134" s="471"/>
      <c r="GV134" s="471"/>
      <c r="GW134" s="471"/>
      <c r="GX134" s="471"/>
      <c r="GY134" s="471"/>
      <c r="GZ134" s="471"/>
      <c r="HA134" s="471"/>
      <c r="HB134" s="471"/>
      <c r="HC134" s="471"/>
      <c r="HD134" s="471"/>
      <c r="HE134" s="471"/>
      <c r="HF134" s="471"/>
      <c r="HG134" s="471"/>
      <c r="HH134" s="471"/>
      <c r="HI134" s="471"/>
      <c r="HJ134" s="471"/>
      <c r="HK134" s="471"/>
      <c r="HL134" s="471"/>
      <c r="HM134" s="471"/>
      <c r="HN134" s="471"/>
      <c r="HO134" s="471"/>
      <c r="HP134" s="471"/>
      <c r="HQ134" s="471"/>
      <c r="HR134" s="471"/>
      <c r="HS134" s="471"/>
      <c r="HT134" s="471"/>
      <c r="HU134" s="471"/>
      <c r="HV134" s="471"/>
      <c r="HW134" s="471"/>
      <c r="HX134" s="471"/>
      <c r="HY134" s="471"/>
      <c r="HZ134" s="471"/>
      <c r="IA134" s="471"/>
      <c r="IB134" s="471"/>
      <c r="IC134" s="471"/>
      <c r="ID134" s="471"/>
      <c r="IE134" s="471"/>
      <c r="IF134" s="471"/>
      <c r="IG134" s="471"/>
      <c r="IH134" s="471"/>
      <c r="II134" s="471"/>
      <c r="IJ134" s="471"/>
      <c r="IK134" s="471"/>
      <c r="IL134" s="471"/>
      <c r="IM134" s="471"/>
      <c r="IN134" s="471"/>
      <c r="IO134" s="471"/>
      <c r="IP134" s="471"/>
      <c r="IQ134" s="471"/>
      <c r="IR134" s="471"/>
      <c r="IS134" s="471"/>
      <c r="IT134" s="471"/>
      <c r="IU134" s="471"/>
      <c r="IV134" s="471"/>
      <c r="IW134" s="471"/>
      <c r="IX134" s="471"/>
      <c r="IY134" s="471"/>
      <c r="IZ134" s="471"/>
      <c r="JA134" s="471"/>
      <c r="JB134" s="471"/>
      <c r="JC134" s="471"/>
      <c r="JD134" s="471"/>
      <c r="JE134" s="471"/>
      <c r="JF134" s="471"/>
      <c r="JG134" s="471"/>
      <c r="JH134" s="471"/>
      <c r="JI134" s="471"/>
      <c r="JJ134" s="471"/>
      <c r="JK134" s="471"/>
      <c r="JL134" s="471"/>
      <c r="JM134" s="471"/>
      <c r="JN134" s="471"/>
      <c r="JO134" s="471"/>
      <c r="JP134" s="471"/>
      <c r="JQ134" s="471"/>
      <c r="JR134" s="471"/>
      <c r="JS134" s="471"/>
      <c r="JT134" s="471"/>
      <c r="JU134" s="471"/>
      <c r="JV134" s="471"/>
      <c r="JW134" s="471"/>
      <c r="JX134" s="471"/>
      <c r="JY134" s="471"/>
      <c r="JZ134" s="471"/>
      <c r="KA134" s="471"/>
      <c r="KB134" s="471"/>
      <c r="KC134" s="471"/>
      <c r="KD134" s="471"/>
      <c r="KE134" s="471"/>
      <c r="KF134" s="471"/>
      <c r="KG134" s="471"/>
      <c r="KH134" s="471"/>
      <c r="KI134" s="471"/>
      <c r="KJ134" s="471"/>
      <c r="KK134" s="471"/>
      <c r="KL134" s="471"/>
      <c r="KM134" s="471"/>
      <c r="KN134" s="471"/>
      <c r="KO134" s="471"/>
      <c r="KP134" s="471"/>
      <c r="KQ134" s="471"/>
      <c r="KR134" s="471"/>
      <c r="KS134" s="471"/>
      <c r="KT134" s="471"/>
      <c r="KU134" s="471"/>
      <c r="KV134" s="471"/>
      <c r="KW134" s="471"/>
      <c r="KX134" s="471"/>
      <c r="KY134" s="471"/>
      <c r="KZ134" s="471"/>
      <c r="LA134" s="471"/>
      <c r="LB134" s="471"/>
      <c r="LC134" s="471"/>
      <c r="LD134" s="471"/>
      <c r="LE134" s="471"/>
      <c r="LF134" s="471"/>
      <c r="LG134" s="471"/>
      <c r="LH134" s="471"/>
      <c r="LI134" s="471"/>
      <c r="LJ134" s="471"/>
      <c r="LK134" s="471"/>
      <c r="LL134" s="471"/>
      <c r="LM134" s="471"/>
      <c r="LN134" s="471"/>
      <c r="LO134" s="471"/>
      <c r="LP134" s="471"/>
      <c r="LQ134" s="471"/>
      <c r="LR134" s="471"/>
      <c r="LS134" s="471"/>
      <c r="LT134" s="471"/>
      <c r="LU134" s="471"/>
      <c r="LV134" s="471"/>
      <c r="LW134" s="471"/>
      <c r="LX134" s="471"/>
      <c r="LY134" s="471"/>
      <c r="LZ134" s="471"/>
      <c r="MA134" s="471"/>
      <c r="MB134" s="471"/>
      <c r="MC134" s="471"/>
      <c r="MD134" s="471"/>
      <c r="ME134" s="471"/>
      <c r="MF134" s="471"/>
      <c r="MG134" s="471"/>
      <c r="MH134" s="471"/>
      <c r="MI134" s="471"/>
      <c r="MJ134" s="471"/>
      <c r="MK134" s="471"/>
      <c r="ML134" s="471"/>
      <c r="MM134" s="471"/>
      <c r="MN134" s="471"/>
      <c r="MO134" s="471"/>
      <c r="MP134" s="471"/>
      <c r="MQ134" s="471"/>
      <c r="MR134" s="471"/>
      <c r="MS134" s="471"/>
      <c r="MT134" s="471"/>
      <c r="MU134" s="471"/>
      <c r="MV134" s="471"/>
      <c r="MW134" s="471"/>
      <c r="MX134" s="471"/>
      <c r="MY134" s="471"/>
      <c r="MZ134" s="471"/>
      <c r="NA134" s="471"/>
      <c r="NB134" s="471"/>
      <c r="NC134" s="471"/>
      <c r="ND134" s="471"/>
      <c r="NE134" s="471"/>
      <c r="NF134" s="471"/>
      <c r="NG134" s="471"/>
      <c r="NH134" s="471"/>
      <c r="NI134" s="471"/>
      <c r="NJ134" s="471"/>
      <c r="NK134" s="471"/>
      <c r="NL134" s="471"/>
      <c r="NM134" s="471"/>
      <c r="NN134" s="471"/>
      <c r="NO134" s="471"/>
      <c r="NP134" s="471"/>
      <c r="NQ134" s="471"/>
      <c r="NR134" s="471"/>
      <c r="NS134" s="471"/>
      <c r="NT134" s="471"/>
      <c r="NU134" s="471"/>
      <c r="NV134" s="471"/>
      <c r="NW134" s="471"/>
      <c r="NX134" s="471"/>
      <c r="NY134" s="471"/>
      <c r="NZ134" s="471"/>
      <c r="OA134" s="471"/>
      <c r="OB134" s="471"/>
      <c r="OC134" s="471"/>
      <c r="OD134" s="471"/>
      <c r="OE134" s="471"/>
      <c r="OF134" s="471"/>
      <c r="OG134" s="471"/>
      <c r="OH134" s="471"/>
      <c r="OI134" s="471"/>
      <c r="OJ134" s="471"/>
      <c r="OK134" s="471"/>
      <c r="OL134" s="471"/>
      <c r="OM134" s="471"/>
      <c r="ON134" s="471"/>
      <c r="OO134" s="471"/>
      <c r="OP134" s="471"/>
      <c r="OQ134" s="471"/>
      <c r="OR134" s="471"/>
      <c r="OS134" s="471"/>
      <c r="OT134" s="471"/>
      <c r="OU134" s="471"/>
      <c r="OV134" s="471"/>
      <c r="OW134" s="471"/>
      <c r="OX134" s="471"/>
      <c r="OY134" s="471"/>
      <c r="OZ134" s="471"/>
      <c r="PA134" s="471"/>
      <c r="PB134" s="471"/>
      <c r="PC134" s="471"/>
      <c r="PD134" s="471"/>
      <c r="PE134" s="471"/>
      <c r="PF134" s="471"/>
      <c r="PG134" s="471"/>
      <c r="PH134" s="471"/>
      <c r="PI134" s="471"/>
      <c r="PJ134" s="471"/>
      <c r="PK134" s="471"/>
      <c r="PL134" s="471"/>
      <c r="PM134" s="471"/>
      <c r="PN134" s="471"/>
      <c r="PO134" s="471"/>
      <c r="PP134" s="471"/>
      <c r="PQ134" s="471"/>
      <c r="PR134" s="471"/>
      <c r="PS134" s="471"/>
      <c r="PT134" s="471"/>
      <c r="PU134" s="471"/>
      <c r="PV134" s="471"/>
      <c r="PW134" s="471"/>
      <c r="PX134" s="471"/>
      <c r="PY134" s="471"/>
      <c r="PZ134" s="471"/>
      <c r="QA134" s="471"/>
      <c r="QB134" s="471"/>
      <c r="QC134" s="471"/>
      <c r="QD134" s="471"/>
      <c r="QE134" s="471"/>
      <c r="QF134" s="471"/>
      <c r="QG134" s="471"/>
      <c r="QH134" s="471"/>
      <c r="QI134" s="471"/>
      <c r="QJ134" s="471"/>
      <c r="QK134" s="471"/>
      <c r="QL134" s="471"/>
      <c r="QM134" s="471"/>
      <c r="QN134" s="471"/>
      <c r="QO134" s="471"/>
      <c r="QP134" s="471"/>
      <c r="QQ134" s="471"/>
      <c r="QR134" s="471"/>
      <c r="QS134" s="471"/>
      <c r="QT134" s="471"/>
      <c r="QU134" s="471"/>
      <c r="QV134" s="471"/>
      <c r="QW134" s="471"/>
      <c r="QX134" s="471"/>
      <c r="QY134" s="471"/>
      <c r="QZ134" s="471"/>
      <c r="RA134" s="471"/>
      <c r="RB134" s="471"/>
      <c r="RC134" s="471"/>
      <c r="RD134" s="471"/>
      <c r="RE134" s="471"/>
      <c r="RF134" s="471"/>
      <c r="RG134" s="471"/>
      <c r="RH134" s="471"/>
      <c r="RI134" s="471"/>
      <c r="RJ134" s="471"/>
      <c r="RK134" s="471"/>
      <c r="RL134" s="471"/>
      <c r="RM134" s="471"/>
      <c r="RN134" s="471"/>
      <c r="RO134" s="471"/>
      <c r="RP134" s="471"/>
      <c r="RQ134" s="471"/>
      <c r="RR134" s="471"/>
      <c r="RS134" s="471"/>
      <c r="RT134" s="471"/>
      <c r="RU134" s="471"/>
      <c r="RV134" s="471"/>
      <c r="RW134" s="471"/>
      <c r="RX134" s="471"/>
      <c r="RY134" s="471"/>
      <c r="RZ134" s="471"/>
      <c r="SA134" s="471"/>
      <c r="SB134" s="471"/>
      <c r="SC134" s="471"/>
      <c r="SD134" s="471"/>
      <c r="SE134" s="471"/>
      <c r="SF134" s="471"/>
      <c r="SG134" s="471"/>
      <c r="SH134" s="471"/>
      <c r="SI134" s="471"/>
      <c r="SJ134" s="471"/>
      <c r="SK134" s="471"/>
      <c r="SL134" s="471"/>
      <c r="SM134" s="471"/>
      <c r="SN134" s="471"/>
      <c r="SO134" s="471"/>
      <c r="SP134" s="471"/>
      <c r="SQ134" s="471"/>
      <c r="SR134" s="471"/>
      <c r="SS134" s="471"/>
      <c r="ST134" s="471"/>
      <c r="SU134" s="471"/>
      <c r="SV134" s="471"/>
      <c r="SW134" s="471"/>
      <c r="SX134" s="471"/>
      <c r="SY134" s="471"/>
      <c r="SZ134" s="471"/>
      <c r="TA134" s="471"/>
      <c r="TB134" s="471"/>
      <c r="TC134" s="471"/>
      <c r="TD134" s="471"/>
      <c r="TE134" s="471"/>
      <c r="TF134" s="471"/>
      <c r="TG134" s="471"/>
      <c r="TH134" s="471"/>
      <c r="TI134" s="471"/>
      <c r="TJ134" s="471"/>
      <c r="TK134" s="471"/>
      <c r="TL134" s="471"/>
      <c r="TM134" s="471"/>
      <c r="TN134" s="471"/>
      <c r="TO134" s="471"/>
      <c r="TP134" s="471"/>
      <c r="TQ134" s="471"/>
    </row>
    <row r="135" spans="1:537" s="471" customFormat="1" ht="15.75" customHeight="1" thickBot="1" x14ac:dyDescent="0.3"/>
    <row r="136" spans="1:537" ht="15.75" customHeight="1" thickBot="1" x14ac:dyDescent="0.3">
      <c r="A136" s="577" t="s">
        <v>404</v>
      </c>
      <c r="B136" s="578"/>
      <c r="C136" s="578"/>
      <c r="D136" s="578"/>
      <c r="E136" s="578"/>
      <c r="F136" s="578"/>
      <c r="G136" s="578"/>
      <c r="H136" s="578"/>
      <c r="I136" s="578"/>
      <c r="J136" s="579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537" ht="15.75" customHeight="1" thickBot="1" x14ac:dyDescent="0.3">
      <c r="A137" s="577" t="s">
        <v>405</v>
      </c>
      <c r="B137" s="578"/>
      <c r="C137" s="578"/>
      <c r="D137" s="578"/>
      <c r="E137" s="578"/>
      <c r="F137" s="578"/>
      <c r="G137" s="578"/>
      <c r="H137" s="578"/>
      <c r="I137" s="578"/>
      <c r="J137" s="579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537" ht="15.75" customHeight="1" thickBot="1" x14ac:dyDescent="0.3">
      <c r="A138" s="577" t="s">
        <v>406</v>
      </c>
      <c r="B138" s="578"/>
      <c r="C138" s="578"/>
      <c r="D138" s="578"/>
      <c r="E138" s="578"/>
      <c r="F138" s="578"/>
      <c r="G138" s="578"/>
      <c r="H138" s="578"/>
      <c r="I138" s="578"/>
      <c r="J138" s="579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537" ht="15.75" customHeight="1" thickBot="1" x14ac:dyDescent="0.3">
      <c r="A139" s="580" t="s">
        <v>407</v>
      </c>
      <c r="B139" s="581"/>
      <c r="C139" s="581"/>
      <c r="D139" s="581"/>
      <c r="E139" s="581"/>
      <c r="F139" s="581"/>
      <c r="G139" s="581"/>
      <c r="H139" s="581"/>
      <c r="I139" s="581"/>
      <c r="J139" s="582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537" ht="15.75" customHeight="1" thickBot="1" x14ac:dyDescent="0.3">
      <c r="A140" s="583" t="s">
        <v>408</v>
      </c>
      <c r="B140" s="584"/>
      <c r="C140" s="584"/>
      <c r="D140" s="584"/>
      <c r="E140" s="584"/>
      <c r="F140" s="584"/>
      <c r="G140" s="584"/>
      <c r="H140" s="584"/>
      <c r="I140" s="584"/>
      <c r="J140" s="585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537" ht="15.75" customHeight="1" thickBot="1" x14ac:dyDescent="0.3">
      <c r="A141" s="583" t="s">
        <v>409</v>
      </c>
      <c r="B141" s="584"/>
      <c r="C141" s="584"/>
      <c r="D141" s="584"/>
      <c r="E141" s="584"/>
      <c r="F141" s="584"/>
      <c r="G141" s="584"/>
      <c r="H141" s="584"/>
      <c r="I141" s="584"/>
      <c r="J141" s="585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537" ht="15.75" customHeight="1" thickBot="1" x14ac:dyDescent="0.3">
      <c r="A142" s="567" t="s">
        <v>410</v>
      </c>
      <c r="B142" s="568"/>
      <c r="C142" s="568"/>
      <c r="D142" s="568"/>
      <c r="E142" s="568"/>
      <c r="F142" s="568"/>
      <c r="G142" s="568"/>
      <c r="H142" s="568"/>
      <c r="I142" s="568"/>
      <c r="J142" s="569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537" ht="15.75" customHeight="1" x14ac:dyDescent="0.25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537" ht="15.75" customHeight="1" x14ac:dyDescent="0.25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customHeight="1" x14ac:dyDescent="0.25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customHeight="1" x14ac:dyDescent="0.25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customHeight="1" x14ac:dyDescent="0.25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customHeight="1" x14ac:dyDescent="0.25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customHeight="1" x14ac:dyDescent="0.25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customHeight="1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customHeight="1" x14ac:dyDescent="0.25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customHeight="1" x14ac:dyDescent="0.25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customHeight="1" x14ac:dyDescent="0.25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customHeight="1" x14ac:dyDescent="0.25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customHeight="1" x14ac:dyDescent="0.25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customHeight="1" x14ac:dyDescent="0.25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customHeight="1" x14ac:dyDescent="0.25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customHeight="1" x14ac:dyDescent="0.25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customHeight="1" x14ac:dyDescent="0.25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customHeight="1" x14ac:dyDescent="0.25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customHeight="1" x14ac:dyDescent="0.25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customHeight="1" x14ac:dyDescent="0.25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customHeight="1" x14ac:dyDescent="0.25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customHeight="1" x14ac:dyDescent="0.25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customHeight="1" x14ac:dyDescent="0.25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customHeight="1" x14ac:dyDescent="0.25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customHeight="1" x14ac:dyDescent="0.25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customHeight="1" x14ac:dyDescent="0.25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customHeight="1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customHeight="1" x14ac:dyDescent="0.25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customHeight="1" x14ac:dyDescent="0.2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customHeight="1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customHeight="1" x14ac:dyDescent="0.25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customHeight="1" x14ac:dyDescent="0.25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customHeight="1" x14ac:dyDescent="0.25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customHeight="1" x14ac:dyDescent="0.25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customHeight="1" x14ac:dyDescent="0.25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customHeight="1" x14ac:dyDescent="0.25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customHeight="1" x14ac:dyDescent="0.25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customHeight="1" x14ac:dyDescent="0.25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customHeight="1" x14ac:dyDescent="0.25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customHeight="1" x14ac:dyDescent="0.25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customHeight="1" x14ac:dyDescent="0.25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customHeight="1" x14ac:dyDescent="0.25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customHeight="1" x14ac:dyDescent="0.25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customHeight="1" x14ac:dyDescent="0.25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customHeight="1" x14ac:dyDescent="0.25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15.75" customHeight="1" x14ac:dyDescent="0.25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</row>
    <row r="189" spans="1:28" ht="15.75" customHeight="1" x14ac:dyDescent="0.25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</row>
    <row r="190" spans="1:28" ht="15.75" customHeight="1" x14ac:dyDescent="0.25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</row>
    <row r="191" spans="1:28" ht="15.75" customHeight="1" x14ac:dyDescent="0.25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</row>
    <row r="192" spans="1:28" ht="15.75" customHeight="1" x14ac:dyDescent="0.25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</row>
    <row r="193" spans="1:28" ht="15.75" customHeight="1" x14ac:dyDescent="0.25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</row>
    <row r="194" spans="1:28" ht="15.75" customHeight="1" x14ac:dyDescent="0.25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</row>
    <row r="195" spans="1:28" ht="15.75" customHeight="1" x14ac:dyDescent="0.25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</row>
    <row r="196" spans="1:28" ht="15.75" customHeight="1" x14ac:dyDescent="0.25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</row>
    <row r="197" spans="1:28" ht="15.75" customHeight="1" x14ac:dyDescent="0.25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</row>
    <row r="198" spans="1:28" ht="15.75" customHeight="1" x14ac:dyDescent="0.25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</row>
    <row r="199" spans="1:28" ht="15.75" customHeight="1" x14ac:dyDescent="0.25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</row>
    <row r="200" spans="1:28" ht="15.75" customHeight="1" x14ac:dyDescent="0.25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</row>
    <row r="201" spans="1:28" ht="15.75" customHeight="1" x14ac:dyDescent="0.25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</row>
    <row r="202" spans="1:28" ht="15.75" customHeight="1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</row>
    <row r="203" spans="1:28" ht="15.75" customHeight="1" x14ac:dyDescent="0.25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</row>
    <row r="204" spans="1:28" ht="15.75" customHeight="1" x14ac:dyDescent="0.25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</row>
    <row r="205" spans="1:28" ht="15.75" customHeight="1" x14ac:dyDescent="0.25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</row>
    <row r="206" spans="1:28" ht="15.75" customHeight="1" x14ac:dyDescent="0.25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</row>
    <row r="207" spans="1:28" ht="15.75" customHeight="1" x14ac:dyDescent="0.25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</row>
    <row r="208" spans="1:28" ht="15.75" customHeight="1" x14ac:dyDescent="0.25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</row>
    <row r="209" spans="1:28" ht="15.75" customHeight="1" x14ac:dyDescent="0.25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</row>
    <row r="210" spans="1:28" ht="15.75" customHeight="1" x14ac:dyDescent="0.25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</row>
    <row r="211" spans="1:28" ht="15.75" customHeight="1" x14ac:dyDescent="0.25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</row>
    <row r="212" spans="1:28" ht="15.75" customHeight="1" x14ac:dyDescent="0.25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</row>
    <row r="213" spans="1:28" ht="15.75" customHeight="1" x14ac:dyDescent="0.25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</row>
    <row r="214" spans="1:28" ht="15.75" customHeight="1" x14ac:dyDescent="0.25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</row>
    <row r="215" spans="1:28" ht="15.75" customHeight="1" x14ac:dyDescent="0.25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</row>
    <row r="216" spans="1:28" ht="15.75" customHeight="1" x14ac:dyDescent="0.25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</row>
    <row r="217" spans="1:28" ht="15.75" customHeight="1" x14ac:dyDescent="0.25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</row>
    <row r="218" spans="1:28" ht="15.75" customHeight="1" x14ac:dyDescent="0.25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</row>
    <row r="219" spans="1:28" ht="15.75" customHeight="1" x14ac:dyDescent="0.25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</row>
    <row r="220" spans="1:28" ht="15.75" customHeight="1" x14ac:dyDescent="0.25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</row>
    <row r="221" spans="1:28" ht="15.75" customHeight="1" x14ac:dyDescent="0.25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</row>
    <row r="222" spans="1:28" ht="15.75" customHeight="1" x14ac:dyDescent="0.25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</row>
    <row r="223" spans="1:28" ht="15.75" customHeight="1" x14ac:dyDescent="0.25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</row>
    <row r="224" spans="1:28" ht="15.75" customHeight="1" x14ac:dyDescent="0.25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</row>
    <row r="225" spans="1:28" ht="15.75" customHeight="1" x14ac:dyDescent="0.25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</row>
    <row r="226" spans="1:28" ht="15.75" customHeight="1" x14ac:dyDescent="0.25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</row>
    <row r="227" spans="1:28" ht="15.75" customHeight="1" x14ac:dyDescent="0.25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</row>
    <row r="228" spans="1:28" ht="15.75" customHeight="1" x14ac:dyDescent="0.25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</row>
    <row r="229" spans="1:28" ht="15.75" customHeight="1" x14ac:dyDescent="0.25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</row>
    <row r="230" spans="1:28" ht="15.75" customHeight="1" x14ac:dyDescent="0.25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</row>
    <row r="231" spans="1:28" ht="15.75" customHeight="1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</row>
    <row r="232" spans="1:28" ht="15.75" customHeight="1" x14ac:dyDescent="0.25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</row>
    <row r="233" spans="1:28" ht="15.75" customHeight="1" x14ac:dyDescent="0.25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</row>
    <row r="234" spans="1:28" ht="15.75" customHeight="1" x14ac:dyDescent="0.25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</row>
    <row r="235" spans="1:28" ht="15.75" customHeight="1" x14ac:dyDescent="0.25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</row>
    <row r="236" spans="1:28" ht="15.75" customHeight="1" x14ac:dyDescent="0.25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</row>
    <row r="237" spans="1:28" ht="15.75" customHeight="1" x14ac:dyDescent="0.25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</row>
    <row r="238" spans="1:28" ht="15.75" customHeight="1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</row>
    <row r="239" spans="1:28" ht="15.75" customHeight="1" x14ac:dyDescent="0.25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</row>
    <row r="240" spans="1:28" ht="15.75" customHeight="1" x14ac:dyDescent="0.25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</row>
    <row r="241" spans="1:28" ht="15.75" customHeight="1" x14ac:dyDescent="0.25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</row>
    <row r="242" spans="1:28" ht="15.75" customHeight="1" x14ac:dyDescent="0.25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</row>
    <row r="243" spans="1:28" ht="15.75" customHeight="1" x14ac:dyDescent="0.25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</row>
    <row r="244" spans="1:28" ht="15.75" customHeight="1" x14ac:dyDescent="0.25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</row>
    <row r="245" spans="1:28" ht="15.75" customHeight="1" x14ac:dyDescent="0.25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</row>
    <row r="246" spans="1:28" ht="15.75" customHeight="1" x14ac:dyDescent="0.25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</row>
    <row r="247" spans="1:28" ht="15.75" customHeight="1" x14ac:dyDescent="0.25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</row>
    <row r="248" spans="1:28" ht="15.75" customHeight="1" x14ac:dyDescent="0.25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</row>
    <row r="249" spans="1:28" ht="15.75" customHeight="1" x14ac:dyDescent="0.25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</row>
    <row r="250" spans="1:28" ht="15.75" customHeight="1" x14ac:dyDescent="0.25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</row>
    <row r="251" spans="1:28" ht="15.75" customHeight="1" x14ac:dyDescent="0.25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</row>
    <row r="252" spans="1:28" ht="15.75" customHeight="1" x14ac:dyDescent="0.25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</row>
    <row r="253" spans="1:28" ht="15.75" customHeight="1" x14ac:dyDescent="0.25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</row>
    <row r="254" spans="1:28" ht="15.75" customHeight="1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</row>
    <row r="255" spans="1:28" ht="15.75" customHeight="1" x14ac:dyDescent="0.25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</row>
    <row r="256" spans="1:28" ht="15.75" customHeight="1" x14ac:dyDescent="0.25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</row>
    <row r="257" spans="1:28" ht="15.75" customHeight="1" x14ac:dyDescent="0.25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</row>
    <row r="258" spans="1:28" ht="15.75" customHeight="1" x14ac:dyDescent="0.25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</row>
    <row r="259" spans="1:28" ht="15.75" customHeight="1" x14ac:dyDescent="0.2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</row>
    <row r="260" spans="1:28" ht="15.75" customHeight="1" x14ac:dyDescent="0.25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</row>
    <row r="261" spans="1:28" ht="15.75" customHeight="1" x14ac:dyDescent="0.25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</row>
    <row r="262" spans="1:28" ht="15.75" customHeight="1" x14ac:dyDescent="0.25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</row>
    <row r="263" spans="1:28" ht="15.75" customHeight="1" x14ac:dyDescent="0.25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</row>
    <row r="264" spans="1:28" ht="15.75" customHeight="1" x14ac:dyDescent="0.25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</row>
    <row r="265" spans="1:28" ht="15.75" customHeight="1" x14ac:dyDescent="0.25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</row>
    <row r="266" spans="1:28" ht="15.75" customHeight="1" x14ac:dyDescent="0.25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</row>
    <row r="267" spans="1:28" ht="15.75" customHeight="1" x14ac:dyDescent="0.25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</row>
    <row r="268" spans="1:28" ht="15.75" customHeight="1" x14ac:dyDescent="0.25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</row>
    <row r="269" spans="1:28" ht="15.75" customHeight="1" x14ac:dyDescent="0.25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</row>
    <row r="270" spans="1:28" ht="15.75" customHeight="1" x14ac:dyDescent="0.25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</row>
    <row r="271" spans="1:28" ht="15.75" customHeight="1" x14ac:dyDescent="0.25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</row>
    <row r="272" spans="1:28" ht="15.75" customHeight="1" x14ac:dyDescent="0.25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</row>
    <row r="273" spans="1:28" ht="15.75" customHeight="1" x14ac:dyDescent="0.25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</row>
    <row r="274" spans="1:28" ht="15.75" customHeight="1" x14ac:dyDescent="0.25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</row>
    <row r="275" spans="1:28" ht="15.75" customHeight="1" x14ac:dyDescent="0.25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</row>
    <row r="276" spans="1:28" ht="15.75" customHeight="1" x14ac:dyDescent="0.25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</row>
    <row r="277" spans="1:28" ht="15.75" customHeight="1" x14ac:dyDescent="0.25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</row>
    <row r="278" spans="1:28" ht="15.75" customHeight="1" x14ac:dyDescent="0.25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</row>
    <row r="279" spans="1:28" ht="15.75" customHeight="1" x14ac:dyDescent="0.25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</row>
    <row r="280" spans="1:28" ht="15.75" customHeight="1" x14ac:dyDescent="0.25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</row>
    <row r="281" spans="1:28" ht="15.75" customHeight="1" x14ac:dyDescent="0.25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</row>
    <row r="282" spans="1:28" ht="15.75" customHeight="1" x14ac:dyDescent="0.25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</row>
    <row r="283" spans="1:28" ht="15.75" customHeight="1" x14ac:dyDescent="0.25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</row>
    <row r="284" spans="1:28" ht="15.75" customHeight="1" x14ac:dyDescent="0.25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</row>
    <row r="285" spans="1:28" ht="15.75" customHeight="1" x14ac:dyDescent="0.25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</row>
    <row r="286" spans="1:28" ht="15.75" customHeight="1" x14ac:dyDescent="0.25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</row>
    <row r="287" spans="1:28" ht="15.75" customHeight="1" x14ac:dyDescent="0.25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</row>
    <row r="288" spans="1:28" ht="15.75" customHeight="1" x14ac:dyDescent="0.25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</row>
    <row r="289" spans="1:28" ht="15.75" customHeight="1" x14ac:dyDescent="0.25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</row>
    <row r="290" spans="1:28" ht="15.75" customHeight="1" x14ac:dyDescent="0.25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</row>
    <row r="291" spans="1:28" ht="15.75" customHeight="1" x14ac:dyDescent="0.25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</row>
    <row r="292" spans="1:28" ht="15.75" customHeight="1" x14ac:dyDescent="0.25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</row>
    <row r="293" spans="1:28" ht="15.75" customHeight="1" x14ac:dyDescent="0.25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</row>
    <row r="294" spans="1:28" ht="15.75" customHeight="1" x14ac:dyDescent="0.25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</row>
    <row r="295" spans="1:28" ht="15.75" customHeight="1" x14ac:dyDescent="0.25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</row>
    <row r="296" spans="1:28" ht="15.75" customHeight="1" x14ac:dyDescent="0.25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</row>
    <row r="297" spans="1:28" ht="15.75" customHeight="1" x14ac:dyDescent="0.25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</row>
    <row r="298" spans="1:28" ht="15.75" customHeight="1" x14ac:dyDescent="0.25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</row>
    <row r="299" spans="1:28" ht="15.75" customHeight="1" x14ac:dyDescent="0.25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</row>
    <row r="300" spans="1:28" ht="15.75" customHeight="1" x14ac:dyDescent="0.25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</row>
    <row r="301" spans="1:28" ht="15.75" customHeight="1" x14ac:dyDescent="0.25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</row>
    <row r="302" spans="1:28" ht="15.75" customHeight="1" x14ac:dyDescent="0.25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</row>
    <row r="303" spans="1:28" ht="15.75" customHeight="1" x14ac:dyDescent="0.25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</row>
    <row r="304" spans="1:28" ht="15.75" customHeight="1" x14ac:dyDescent="0.25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</row>
    <row r="305" spans="1:28" ht="15.75" customHeight="1" x14ac:dyDescent="0.25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</row>
    <row r="306" spans="1:28" ht="15.75" customHeight="1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</row>
    <row r="307" spans="1:28" ht="15.75" customHeight="1" x14ac:dyDescent="0.25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</row>
    <row r="308" spans="1:28" ht="15.75" customHeight="1" x14ac:dyDescent="0.25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</row>
    <row r="309" spans="1:28" ht="15.75" customHeight="1" x14ac:dyDescent="0.25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</row>
    <row r="310" spans="1:28" ht="15.75" customHeight="1" x14ac:dyDescent="0.25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</row>
    <row r="311" spans="1:28" ht="15.75" customHeight="1" x14ac:dyDescent="0.25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</row>
    <row r="312" spans="1:28" ht="15.75" customHeight="1" x14ac:dyDescent="0.25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</row>
    <row r="313" spans="1:28" ht="15.75" customHeight="1" x14ac:dyDescent="0.25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</row>
    <row r="314" spans="1:28" ht="15.75" customHeight="1" x14ac:dyDescent="0.25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</row>
    <row r="315" spans="1:28" ht="15.75" customHeight="1" x14ac:dyDescent="0.25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</row>
    <row r="316" spans="1:28" ht="15.75" customHeight="1" x14ac:dyDescent="0.25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</row>
    <row r="317" spans="1:28" ht="15.75" customHeight="1" x14ac:dyDescent="0.25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</row>
    <row r="318" spans="1:28" ht="15.75" customHeight="1" x14ac:dyDescent="0.25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</row>
    <row r="319" spans="1:28" ht="15.75" customHeight="1" x14ac:dyDescent="0.25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</row>
    <row r="320" spans="1:28" ht="15.75" customHeight="1" x14ac:dyDescent="0.25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</row>
    <row r="321" spans="1:28" ht="15.75" customHeight="1" x14ac:dyDescent="0.25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</row>
    <row r="322" spans="1:28" ht="15.75" customHeight="1" x14ac:dyDescent="0.25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</row>
    <row r="323" spans="1:28" ht="15.75" customHeight="1" x14ac:dyDescent="0.25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</row>
    <row r="324" spans="1:28" ht="15.75" customHeight="1" x14ac:dyDescent="0.25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</row>
    <row r="325" spans="1:28" ht="15.75" customHeight="1" x14ac:dyDescent="0.25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</row>
    <row r="326" spans="1:28" ht="15.75" customHeight="1" x14ac:dyDescent="0.25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</row>
    <row r="327" spans="1:28" ht="15.75" customHeight="1" x14ac:dyDescent="0.25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</row>
    <row r="328" spans="1:28" ht="15.75" customHeight="1" x14ac:dyDescent="0.25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</row>
    <row r="329" spans="1:28" ht="15.75" customHeight="1" x14ac:dyDescent="0.25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</row>
    <row r="330" spans="1:28" ht="15.75" customHeight="1" x14ac:dyDescent="0.25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</row>
    <row r="331" spans="1:28" ht="15.75" customHeight="1" x14ac:dyDescent="0.25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</row>
    <row r="332" spans="1:28" ht="15.75" customHeight="1" x14ac:dyDescent="0.25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</row>
    <row r="333" spans="1:28" ht="15.75" customHeight="1" x14ac:dyDescent="0.25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</row>
    <row r="334" spans="1:28" ht="15.75" customHeight="1" x14ac:dyDescent="0.25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</row>
    <row r="335" spans="1:28" ht="15.75" customHeight="1" x14ac:dyDescent="0.25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</row>
    <row r="336" spans="1:28" ht="15.75" customHeight="1" x14ac:dyDescent="0.25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</row>
    <row r="337" spans="1:28" ht="15.75" customHeight="1" x14ac:dyDescent="0.25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</row>
    <row r="338" spans="1:28" ht="15.75" customHeight="1" x14ac:dyDescent="0.25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</row>
    <row r="339" spans="1:28" ht="15.75" customHeight="1" x14ac:dyDescent="0.25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</row>
    <row r="340" spans="1:28" ht="15.75" customHeight="1" x14ac:dyDescent="0.25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</row>
    <row r="341" spans="1:28" ht="15.75" customHeight="1" x14ac:dyDescent="0.25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</row>
    <row r="342" spans="1:28" ht="15.75" customHeight="1" x14ac:dyDescent="0.25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</row>
    <row r="343" spans="1:28" ht="15.75" customHeight="1" x14ac:dyDescent="0.25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</row>
    <row r="344" spans="1:28" ht="15.75" customHeight="1" x14ac:dyDescent="0.25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</row>
    <row r="345" spans="1:28" ht="15.75" customHeight="1" x14ac:dyDescent="0.25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</row>
    <row r="346" spans="1:28" ht="15.75" customHeight="1" x14ac:dyDescent="0.25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</row>
    <row r="347" spans="1:28" ht="15.75" customHeight="1" x14ac:dyDescent="0.25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</row>
    <row r="348" spans="1:28" ht="15.75" customHeight="1" x14ac:dyDescent="0.25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</row>
    <row r="349" spans="1:28" ht="15.75" customHeight="1" x14ac:dyDescent="0.25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</row>
    <row r="350" spans="1:28" ht="15.75" customHeight="1" x14ac:dyDescent="0.25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</row>
    <row r="351" spans="1:28" ht="15.75" customHeight="1" x14ac:dyDescent="0.25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</row>
    <row r="352" spans="1:28" ht="15.75" customHeight="1" x14ac:dyDescent="0.25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</row>
    <row r="353" spans="1:28" ht="15.75" customHeight="1" x14ac:dyDescent="0.25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</row>
    <row r="354" spans="1:28" ht="15.75" customHeight="1" x14ac:dyDescent="0.25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</row>
    <row r="355" spans="1:28" ht="15.75" customHeight="1" x14ac:dyDescent="0.25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</row>
    <row r="356" spans="1:28" ht="15.75" customHeight="1" x14ac:dyDescent="0.25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</row>
    <row r="357" spans="1:28" ht="15.75" customHeight="1" x14ac:dyDescent="0.25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</row>
    <row r="358" spans="1:28" ht="15.75" customHeight="1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</row>
    <row r="359" spans="1:28" ht="15.75" customHeight="1" x14ac:dyDescent="0.25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</row>
    <row r="360" spans="1:28" ht="15.75" customHeight="1" x14ac:dyDescent="0.25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</row>
    <row r="361" spans="1:28" ht="15.75" customHeight="1" x14ac:dyDescent="0.25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</row>
    <row r="362" spans="1:28" ht="15.75" customHeight="1" x14ac:dyDescent="0.25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</row>
    <row r="363" spans="1:28" ht="15.75" customHeight="1" x14ac:dyDescent="0.25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</row>
    <row r="364" spans="1:28" ht="15.75" customHeight="1" x14ac:dyDescent="0.25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</row>
    <row r="365" spans="1:28" ht="15.75" customHeight="1" x14ac:dyDescent="0.25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</row>
    <row r="366" spans="1:28" ht="15.75" customHeight="1" x14ac:dyDescent="0.25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</row>
    <row r="367" spans="1:28" ht="15.75" customHeight="1" x14ac:dyDescent="0.25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</row>
    <row r="368" spans="1:28" ht="15.75" customHeight="1" x14ac:dyDescent="0.25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</row>
    <row r="369" spans="1:28" ht="15.75" customHeight="1" x14ac:dyDescent="0.25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</row>
    <row r="370" spans="1:28" ht="15.75" customHeight="1" x14ac:dyDescent="0.25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</row>
    <row r="371" spans="1:28" ht="15.75" customHeight="1" x14ac:dyDescent="0.25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</row>
    <row r="372" spans="1:28" ht="15.75" customHeight="1" x14ac:dyDescent="0.25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</row>
    <row r="373" spans="1:28" ht="15.75" customHeight="1" x14ac:dyDescent="0.25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</row>
    <row r="374" spans="1:28" ht="15.75" customHeight="1" x14ac:dyDescent="0.25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</row>
    <row r="375" spans="1:28" ht="15.75" customHeight="1" x14ac:dyDescent="0.25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</row>
    <row r="376" spans="1:28" ht="15.75" customHeight="1" x14ac:dyDescent="0.25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</row>
    <row r="377" spans="1:28" ht="15.75" customHeight="1" x14ac:dyDescent="0.25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</row>
    <row r="378" spans="1:28" ht="15.75" customHeight="1" x14ac:dyDescent="0.25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</row>
    <row r="379" spans="1:28" ht="15.75" customHeight="1" x14ac:dyDescent="0.25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</row>
    <row r="380" spans="1:28" ht="15.75" customHeight="1" x14ac:dyDescent="0.25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</row>
    <row r="381" spans="1:28" ht="15.75" customHeight="1" x14ac:dyDescent="0.25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</row>
    <row r="382" spans="1:28" ht="15.75" customHeight="1" x14ac:dyDescent="0.25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</row>
    <row r="383" spans="1:28" ht="15.75" customHeight="1" x14ac:dyDescent="0.25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</row>
    <row r="384" spans="1:28" ht="15.75" customHeight="1" x14ac:dyDescent="0.25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</row>
    <row r="385" spans="1:28" ht="15.75" customHeight="1" x14ac:dyDescent="0.25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</row>
    <row r="386" spans="1:28" ht="15.75" customHeight="1" x14ac:dyDescent="0.25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</row>
    <row r="387" spans="1:28" ht="15.75" customHeight="1" x14ac:dyDescent="0.25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</row>
    <row r="388" spans="1:28" ht="15.75" customHeight="1" x14ac:dyDescent="0.25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</row>
    <row r="389" spans="1:28" ht="15.75" customHeight="1" x14ac:dyDescent="0.25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</row>
    <row r="390" spans="1:28" ht="15.75" customHeight="1" x14ac:dyDescent="0.25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</row>
    <row r="391" spans="1:28" ht="15.75" customHeight="1" x14ac:dyDescent="0.25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</row>
    <row r="392" spans="1:28" ht="15.75" customHeight="1" x14ac:dyDescent="0.25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</row>
    <row r="393" spans="1:28" ht="15.75" customHeight="1" x14ac:dyDescent="0.25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</row>
    <row r="394" spans="1:28" ht="15.75" customHeight="1" x14ac:dyDescent="0.25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</row>
    <row r="395" spans="1:28" ht="15.75" customHeight="1" x14ac:dyDescent="0.25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</row>
    <row r="396" spans="1:28" ht="15.75" customHeight="1" x14ac:dyDescent="0.25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</row>
    <row r="397" spans="1:28" ht="15.75" customHeight="1" x14ac:dyDescent="0.25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</row>
    <row r="398" spans="1:28" ht="15.75" customHeight="1" x14ac:dyDescent="0.25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</row>
    <row r="399" spans="1:28" ht="15.75" customHeight="1" x14ac:dyDescent="0.25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</row>
    <row r="400" spans="1:28" ht="15.75" customHeight="1" x14ac:dyDescent="0.25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</row>
    <row r="401" spans="1:28" ht="15.75" customHeight="1" x14ac:dyDescent="0.25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</row>
    <row r="402" spans="1:28" ht="15.75" customHeight="1" x14ac:dyDescent="0.25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</row>
    <row r="403" spans="1:28" ht="15.75" customHeight="1" x14ac:dyDescent="0.25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</row>
    <row r="404" spans="1:28" ht="15.75" customHeight="1" x14ac:dyDescent="0.25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</row>
    <row r="405" spans="1:28" ht="15.75" customHeight="1" x14ac:dyDescent="0.25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</row>
    <row r="406" spans="1:28" ht="15.75" customHeight="1" x14ac:dyDescent="0.25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</row>
    <row r="407" spans="1:28" ht="15.75" customHeight="1" x14ac:dyDescent="0.25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</row>
    <row r="408" spans="1:28" ht="15.75" customHeight="1" x14ac:dyDescent="0.25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</row>
    <row r="409" spans="1:28" ht="15.75" customHeight="1" x14ac:dyDescent="0.25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</row>
    <row r="410" spans="1:28" ht="15.75" customHeight="1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</row>
    <row r="411" spans="1:28" ht="15.75" customHeight="1" x14ac:dyDescent="0.25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</row>
    <row r="412" spans="1:28" ht="15.75" customHeight="1" x14ac:dyDescent="0.25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</row>
    <row r="413" spans="1:28" ht="15.75" customHeight="1" x14ac:dyDescent="0.25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</row>
    <row r="414" spans="1:28" ht="15.75" customHeight="1" x14ac:dyDescent="0.25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</row>
    <row r="415" spans="1:28" ht="15.75" customHeight="1" x14ac:dyDescent="0.25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</row>
    <row r="416" spans="1:28" ht="15.75" customHeight="1" x14ac:dyDescent="0.25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</row>
    <row r="417" spans="1:28" ht="15.75" customHeight="1" x14ac:dyDescent="0.25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</row>
    <row r="418" spans="1:28" ht="15.75" customHeight="1" x14ac:dyDescent="0.25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</row>
    <row r="419" spans="1:28" ht="15.75" customHeight="1" x14ac:dyDescent="0.25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</row>
    <row r="420" spans="1:28" ht="15.75" customHeight="1" x14ac:dyDescent="0.25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</row>
    <row r="421" spans="1:28" ht="15.75" customHeight="1" x14ac:dyDescent="0.25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</row>
    <row r="422" spans="1:28" ht="15.75" customHeight="1" x14ac:dyDescent="0.25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</row>
    <row r="423" spans="1:28" ht="15.75" customHeight="1" x14ac:dyDescent="0.25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</row>
    <row r="424" spans="1:28" ht="15.75" customHeight="1" x14ac:dyDescent="0.25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</row>
    <row r="425" spans="1:28" ht="15.75" customHeight="1" x14ac:dyDescent="0.25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</row>
    <row r="426" spans="1:28" ht="15.75" customHeight="1" x14ac:dyDescent="0.25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</row>
    <row r="427" spans="1:28" ht="15.75" customHeight="1" x14ac:dyDescent="0.25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</row>
    <row r="428" spans="1:28" ht="15.75" customHeight="1" x14ac:dyDescent="0.25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</row>
    <row r="429" spans="1:28" ht="15.75" customHeight="1" x14ac:dyDescent="0.25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</row>
    <row r="430" spans="1:28" ht="15.75" customHeight="1" x14ac:dyDescent="0.25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</row>
    <row r="431" spans="1:28" ht="15.75" customHeight="1" x14ac:dyDescent="0.25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</row>
    <row r="432" spans="1:28" ht="15.75" customHeight="1" x14ac:dyDescent="0.25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</row>
    <row r="433" spans="1:28" ht="15.75" customHeight="1" x14ac:dyDescent="0.25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</row>
    <row r="434" spans="1:28" ht="15.75" customHeight="1" x14ac:dyDescent="0.25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</row>
    <row r="435" spans="1:28" ht="15.75" customHeight="1" x14ac:dyDescent="0.25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</row>
    <row r="436" spans="1:28" ht="15.75" customHeight="1" x14ac:dyDescent="0.25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</row>
    <row r="437" spans="1:28" ht="15.75" customHeight="1" x14ac:dyDescent="0.25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</row>
    <row r="438" spans="1:28" ht="15.75" customHeight="1" x14ac:dyDescent="0.25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</row>
    <row r="439" spans="1:28" ht="15.75" customHeight="1" x14ac:dyDescent="0.25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</row>
    <row r="440" spans="1:28" ht="15.75" customHeight="1" x14ac:dyDescent="0.25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</row>
    <row r="441" spans="1:28" ht="15.75" customHeight="1" x14ac:dyDescent="0.25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</row>
    <row r="442" spans="1:28" ht="15.75" customHeight="1" x14ac:dyDescent="0.25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</row>
    <row r="443" spans="1:28" ht="15.75" customHeight="1" x14ac:dyDescent="0.25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</row>
    <row r="444" spans="1:28" ht="15.75" customHeight="1" x14ac:dyDescent="0.25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</row>
    <row r="445" spans="1:28" ht="15.75" customHeight="1" x14ac:dyDescent="0.25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</row>
    <row r="446" spans="1:28" ht="15.75" customHeight="1" x14ac:dyDescent="0.25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</row>
    <row r="447" spans="1:28" ht="15.75" customHeight="1" x14ac:dyDescent="0.25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</row>
    <row r="448" spans="1:28" ht="15.75" customHeight="1" x14ac:dyDescent="0.25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</row>
    <row r="449" spans="1:28" ht="15.75" customHeight="1" x14ac:dyDescent="0.25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</row>
    <row r="450" spans="1:28" ht="15.75" customHeight="1" x14ac:dyDescent="0.25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</row>
    <row r="451" spans="1:28" ht="15.75" customHeight="1" x14ac:dyDescent="0.25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</row>
    <row r="452" spans="1:28" ht="15.75" customHeight="1" x14ac:dyDescent="0.25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</row>
    <row r="453" spans="1:28" ht="15.75" customHeight="1" x14ac:dyDescent="0.25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</row>
    <row r="454" spans="1:28" ht="15.75" customHeight="1" x14ac:dyDescent="0.25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</row>
    <row r="455" spans="1:28" ht="15.75" customHeight="1" x14ac:dyDescent="0.25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</row>
    <row r="456" spans="1:28" ht="15.75" customHeight="1" x14ac:dyDescent="0.25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</row>
    <row r="457" spans="1:28" ht="15.75" customHeight="1" x14ac:dyDescent="0.25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</row>
    <row r="458" spans="1:28" ht="15.75" customHeight="1" x14ac:dyDescent="0.25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</row>
    <row r="459" spans="1:28" ht="15.75" customHeight="1" x14ac:dyDescent="0.25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</row>
    <row r="460" spans="1:28" ht="15.75" customHeight="1" x14ac:dyDescent="0.25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</row>
    <row r="461" spans="1:28" ht="15.75" customHeight="1" x14ac:dyDescent="0.25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</row>
    <row r="462" spans="1:28" ht="15.75" customHeight="1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</row>
    <row r="463" spans="1:28" ht="15.75" customHeight="1" x14ac:dyDescent="0.25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</row>
    <row r="464" spans="1:28" ht="15.75" customHeight="1" x14ac:dyDescent="0.25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</row>
    <row r="465" spans="1:28" ht="15.75" customHeight="1" x14ac:dyDescent="0.25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</row>
    <row r="466" spans="1:28" ht="15.75" customHeight="1" x14ac:dyDescent="0.25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</row>
    <row r="467" spans="1:28" ht="15.75" customHeight="1" x14ac:dyDescent="0.25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</row>
    <row r="468" spans="1:28" ht="15.75" customHeight="1" x14ac:dyDescent="0.25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</row>
    <row r="469" spans="1:28" ht="15.75" customHeight="1" x14ac:dyDescent="0.25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</row>
    <row r="470" spans="1:28" ht="15.75" customHeight="1" x14ac:dyDescent="0.25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</row>
    <row r="471" spans="1:28" ht="15.75" customHeight="1" x14ac:dyDescent="0.25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</row>
    <row r="472" spans="1:28" ht="15.75" customHeight="1" x14ac:dyDescent="0.25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</row>
    <row r="473" spans="1:28" ht="15.75" customHeight="1" x14ac:dyDescent="0.25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</row>
    <row r="474" spans="1:28" ht="15.75" customHeight="1" x14ac:dyDescent="0.25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</row>
    <row r="475" spans="1:28" ht="15.75" customHeight="1" x14ac:dyDescent="0.25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</row>
    <row r="476" spans="1:28" ht="15.75" customHeight="1" x14ac:dyDescent="0.25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</row>
    <row r="477" spans="1:28" ht="15.75" customHeight="1" x14ac:dyDescent="0.25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</row>
    <row r="478" spans="1:28" ht="15.75" customHeight="1" x14ac:dyDescent="0.25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</row>
    <row r="479" spans="1:28" ht="15.75" customHeight="1" x14ac:dyDescent="0.25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</row>
    <row r="480" spans="1:28" ht="15.75" customHeight="1" x14ac:dyDescent="0.25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</row>
    <row r="481" spans="1:28" ht="15.75" customHeight="1" x14ac:dyDescent="0.25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</row>
    <row r="482" spans="1:28" ht="15.75" customHeight="1" x14ac:dyDescent="0.25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</row>
    <row r="483" spans="1:28" ht="15.75" customHeight="1" x14ac:dyDescent="0.25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</row>
    <row r="484" spans="1:28" ht="15.75" customHeight="1" x14ac:dyDescent="0.25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</row>
    <row r="485" spans="1:28" ht="15.75" customHeight="1" x14ac:dyDescent="0.25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</row>
    <row r="486" spans="1:28" ht="15.75" customHeight="1" x14ac:dyDescent="0.25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</row>
    <row r="487" spans="1:28" ht="15.75" customHeight="1" x14ac:dyDescent="0.25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</row>
    <row r="488" spans="1:28" ht="15.75" customHeight="1" x14ac:dyDescent="0.25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</row>
    <row r="489" spans="1:28" ht="15.75" customHeight="1" x14ac:dyDescent="0.25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</row>
    <row r="490" spans="1:28" ht="15.75" customHeight="1" x14ac:dyDescent="0.25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</row>
    <row r="491" spans="1:28" ht="15.75" customHeight="1" x14ac:dyDescent="0.25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</row>
    <row r="492" spans="1:28" ht="15.75" customHeight="1" x14ac:dyDescent="0.25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</row>
    <row r="493" spans="1:28" ht="15.75" customHeight="1" x14ac:dyDescent="0.25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</row>
    <row r="494" spans="1:28" ht="15.75" customHeight="1" x14ac:dyDescent="0.25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</row>
    <row r="495" spans="1:28" ht="15.75" customHeight="1" x14ac:dyDescent="0.25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</row>
    <row r="496" spans="1:28" ht="15.75" customHeight="1" x14ac:dyDescent="0.25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</row>
    <row r="497" spans="1:28" ht="15.75" customHeight="1" x14ac:dyDescent="0.25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</row>
    <row r="498" spans="1:28" ht="15.75" customHeight="1" x14ac:dyDescent="0.25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</row>
    <row r="499" spans="1:28" ht="15.75" customHeight="1" x14ac:dyDescent="0.25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</row>
    <row r="500" spans="1:28" ht="15.75" customHeight="1" x14ac:dyDescent="0.25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</row>
    <row r="501" spans="1:28" ht="15.75" customHeight="1" x14ac:dyDescent="0.25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</row>
    <row r="502" spans="1:28" ht="15.75" customHeight="1" x14ac:dyDescent="0.25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</row>
    <row r="503" spans="1:28" ht="15.75" customHeight="1" x14ac:dyDescent="0.25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</row>
    <row r="504" spans="1:28" ht="15.75" customHeight="1" x14ac:dyDescent="0.25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</row>
    <row r="505" spans="1:28" ht="15.75" customHeight="1" x14ac:dyDescent="0.25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</row>
    <row r="506" spans="1:28" ht="15.75" customHeight="1" x14ac:dyDescent="0.25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</row>
    <row r="507" spans="1:28" ht="15.75" customHeight="1" x14ac:dyDescent="0.25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</row>
    <row r="508" spans="1:28" ht="15.75" customHeight="1" x14ac:dyDescent="0.25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</row>
    <row r="509" spans="1:28" ht="15.75" customHeight="1" x14ac:dyDescent="0.25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</row>
    <row r="510" spans="1:28" ht="15.75" customHeight="1" x14ac:dyDescent="0.25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</row>
    <row r="511" spans="1:28" ht="15.75" customHeight="1" x14ac:dyDescent="0.25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</row>
    <row r="512" spans="1:28" ht="15.75" customHeight="1" x14ac:dyDescent="0.25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</row>
    <row r="513" spans="1:28" ht="15.75" customHeight="1" x14ac:dyDescent="0.25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</row>
    <row r="514" spans="1:28" ht="15.75" customHeight="1" x14ac:dyDescent="0.25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</row>
    <row r="515" spans="1:28" ht="15.75" customHeight="1" x14ac:dyDescent="0.25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</row>
    <row r="516" spans="1:28" ht="15.75" customHeight="1" x14ac:dyDescent="0.25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</row>
    <row r="517" spans="1:28" ht="15.75" customHeight="1" x14ac:dyDescent="0.25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</row>
    <row r="518" spans="1:28" ht="15.75" customHeight="1" x14ac:dyDescent="0.25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</row>
    <row r="519" spans="1:28" ht="15.75" customHeight="1" x14ac:dyDescent="0.25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</row>
    <row r="520" spans="1:28" ht="15.75" customHeight="1" x14ac:dyDescent="0.25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</row>
    <row r="521" spans="1:28" ht="15.75" customHeight="1" x14ac:dyDescent="0.25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</row>
    <row r="522" spans="1:28" ht="15.75" customHeight="1" x14ac:dyDescent="0.25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</row>
    <row r="523" spans="1:28" ht="15.75" customHeight="1" x14ac:dyDescent="0.25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</row>
    <row r="524" spans="1:28" ht="15.75" customHeight="1" x14ac:dyDescent="0.25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</row>
    <row r="525" spans="1:28" ht="15.75" customHeight="1" x14ac:dyDescent="0.25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</row>
    <row r="526" spans="1:28" ht="15.75" customHeight="1" x14ac:dyDescent="0.25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</row>
    <row r="527" spans="1:28" ht="15.75" customHeight="1" x14ac:dyDescent="0.25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</row>
    <row r="528" spans="1:28" ht="15.75" customHeight="1" x14ac:dyDescent="0.25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</row>
    <row r="529" spans="1:28" ht="15.75" customHeight="1" x14ac:dyDescent="0.25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</row>
    <row r="530" spans="1:28" ht="15.75" customHeight="1" x14ac:dyDescent="0.25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</row>
    <row r="531" spans="1:28" ht="15.75" customHeight="1" x14ac:dyDescent="0.25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</row>
    <row r="532" spans="1:28" ht="15.75" customHeight="1" x14ac:dyDescent="0.25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</row>
    <row r="533" spans="1:28" ht="15.75" customHeight="1" x14ac:dyDescent="0.25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</row>
    <row r="534" spans="1:28" ht="15.75" customHeight="1" x14ac:dyDescent="0.25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</row>
    <row r="535" spans="1:28" ht="15.75" customHeight="1" x14ac:dyDescent="0.25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</row>
    <row r="536" spans="1:28" ht="15.75" customHeight="1" x14ac:dyDescent="0.25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</row>
    <row r="537" spans="1:28" ht="15.75" customHeight="1" x14ac:dyDescent="0.25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</row>
    <row r="538" spans="1:28" ht="15.75" customHeight="1" x14ac:dyDescent="0.25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</row>
    <row r="539" spans="1:28" ht="15.75" customHeight="1" x14ac:dyDescent="0.25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</row>
    <row r="540" spans="1:28" ht="15.75" customHeight="1" x14ac:dyDescent="0.25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</row>
    <row r="541" spans="1:28" ht="15.75" customHeight="1" x14ac:dyDescent="0.25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</row>
    <row r="542" spans="1:28" ht="15.75" customHeight="1" x14ac:dyDescent="0.25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</row>
    <row r="543" spans="1:28" ht="15.75" customHeight="1" x14ac:dyDescent="0.25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</row>
    <row r="544" spans="1:28" ht="15.75" customHeight="1" x14ac:dyDescent="0.25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</row>
    <row r="545" spans="1:28" ht="15.75" customHeight="1" x14ac:dyDescent="0.25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</row>
    <row r="546" spans="1:28" ht="15.75" customHeight="1" x14ac:dyDescent="0.25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</row>
    <row r="547" spans="1:28" ht="15.75" customHeight="1" x14ac:dyDescent="0.25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</row>
    <row r="548" spans="1:28" ht="15.75" customHeight="1" x14ac:dyDescent="0.25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</row>
    <row r="549" spans="1:28" ht="15.75" customHeight="1" x14ac:dyDescent="0.25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</row>
    <row r="550" spans="1:28" ht="15.75" customHeight="1" x14ac:dyDescent="0.25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</row>
    <row r="551" spans="1:28" ht="15.75" customHeight="1" x14ac:dyDescent="0.25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</row>
    <row r="552" spans="1:28" ht="15.75" customHeight="1" x14ac:dyDescent="0.25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</row>
    <row r="553" spans="1:28" ht="15.75" customHeight="1" x14ac:dyDescent="0.25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</row>
    <row r="554" spans="1:28" ht="15.75" customHeight="1" x14ac:dyDescent="0.25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</row>
    <row r="555" spans="1:28" ht="15.75" customHeight="1" x14ac:dyDescent="0.25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</row>
    <row r="556" spans="1:28" ht="15.75" customHeight="1" x14ac:dyDescent="0.25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</row>
    <row r="557" spans="1:28" ht="15.75" customHeight="1" x14ac:dyDescent="0.25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</row>
    <row r="558" spans="1:28" ht="15.75" customHeight="1" x14ac:dyDescent="0.25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</row>
    <row r="559" spans="1:28" ht="15.75" customHeight="1" x14ac:dyDescent="0.25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</row>
    <row r="560" spans="1:28" ht="15.75" customHeight="1" x14ac:dyDescent="0.25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</row>
    <row r="561" spans="1:28" ht="15.75" customHeight="1" x14ac:dyDescent="0.25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</row>
    <row r="562" spans="1:28" ht="15.75" customHeight="1" x14ac:dyDescent="0.25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</row>
    <row r="563" spans="1:28" ht="15.75" customHeight="1" x14ac:dyDescent="0.25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</row>
    <row r="564" spans="1:28" ht="15.75" customHeight="1" x14ac:dyDescent="0.25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</row>
    <row r="565" spans="1:28" ht="15.75" customHeight="1" x14ac:dyDescent="0.25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</row>
    <row r="566" spans="1:28" ht="15.75" customHeight="1" x14ac:dyDescent="0.25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</row>
    <row r="567" spans="1:28" ht="15.75" customHeight="1" x14ac:dyDescent="0.25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</row>
    <row r="568" spans="1:28" ht="15.75" customHeight="1" x14ac:dyDescent="0.25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</row>
    <row r="569" spans="1:28" ht="15.75" customHeight="1" x14ac:dyDescent="0.25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</row>
    <row r="570" spans="1:28" ht="15.75" customHeight="1" x14ac:dyDescent="0.25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</row>
    <row r="571" spans="1:28" ht="15.75" customHeight="1" x14ac:dyDescent="0.25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</row>
    <row r="572" spans="1:28" ht="15.75" customHeight="1" x14ac:dyDescent="0.25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</row>
    <row r="573" spans="1:28" ht="15.75" customHeight="1" x14ac:dyDescent="0.25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</row>
    <row r="574" spans="1:28" ht="15.75" customHeight="1" x14ac:dyDescent="0.25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</row>
    <row r="575" spans="1:28" ht="15.75" customHeight="1" x14ac:dyDescent="0.25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</row>
    <row r="576" spans="1:28" ht="15.75" customHeight="1" x14ac:dyDescent="0.25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</row>
    <row r="577" spans="1:28" ht="15.75" customHeight="1" x14ac:dyDescent="0.25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</row>
    <row r="578" spans="1:28" ht="15.75" customHeight="1" x14ac:dyDescent="0.25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</row>
    <row r="579" spans="1:28" ht="15.75" customHeight="1" x14ac:dyDescent="0.25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</row>
    <row r="580" spans="1:28" ht="15.75" customHeight="1" x14ac:dyDescent="0.25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</row>
    <row r="581" spans="1:28" ht="15.75" customHeight="1" x14ac:dyDescent="0.25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</row>
    <row r="582" spans="1:28" ht="15.75" customHeight="1" x14ac:dyDescent="0.25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</row>
    <row r="583" spans="1:28" ht="15.75" customHeight="1" x14ac:dyDescent="0.25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</row>
    <row r="584" spans="1:28" ht="15.75" customHeight="1" x14ac:dyDescent="0.25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</row>
    <row r="585" spans="1:28" ht="15.75" customHeight="1" x14ac:dyDescent="0.25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</row>
    <row r="586" spans="1:28" ht="15.75" customHeight="1" x14ac:dyDescent="0.25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</row>
    <row r="587" spans="1:28" ht="15.75" customHeight="1" x14ac:dyDescent="0.25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</row>
    <row r="588" spans="1:28" ht="15.75" customHeight="1" x14ac:dyDescent="0.25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</row>
    <row r="589" spans="1:28" ht="15.75" customHeight="1" x14ac:dyDescent="0.25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</row>
    <row r="590" spans="1:28" ht="15.75" customHeight="1" x14ac:dyDescent="0.25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</row>
    <row r="591" spans="1:28" ht="15.75" customHeight="1" x14ac:dyDescent="0.25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</row>
    <row r="592" spans="1:28" ht="15.75" customHeight="1" x14ac:dyDescent="0.25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</row>
    <row r="593" spans="1:28" ht="15.75" customHeight="1" x14ac:dyDescent="0.25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</row>
    <row r="594" spans="1:28" ht="15.75" customHeight="1" x14ac:dyDescent="0.25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</row>
    <row r="595" spans="1:28" ht="15.75" customHeight="1" x14ac:dyDescent="0.25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</row>
    <row r="596" spans="1:28" ht="15.75" customHeight="1" x14ac:dyDescent="0.25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</row>
    <row r="597" spans="1:28" ht="15.75" customHeight="1" x14ac:dyDescent="0.25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</row>
    <row r="598" spans="1:28" ht="15.75" customHeight="1" x14ac:dyDescent="0.25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</row>
    <row r="599" spans="1:28" ht="15.75" customHeight="1" x14ac:dyDescent="0.25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</row>
    <row r="600" spans="1:28" ht="15.75" customHeight="1" x14ac:dyDescent="0.25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</row>
    <row r="601" spans="1:28" ht="15.75" customHeight="1" x14ac:dyDescent="0.25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</row>
    <row r="602" spans="1:28" ht="15.75" customHeight="1" x14ac:dyDescent="0.25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</row>
    <row r="603" spans="1:28" ht="15.75" customHeight="1" x14ac:dyDescent="0.25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</row>
    <row r="604" spans="1:28" ht="15.75" customHeight="1" x14ac:dyDescent="0.25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</row>
    <row r="605" spans="1:28" ht="15.75" customHeight="1" x14ac:dyDescent="0.25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</row>
    <row r="606" spans="1:28" ht="15.75" customHeight="1" x14ac:dyDescent="0.25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</row>
    <row r="607" spans="1:28" ht="15.75" customHeight="1" x14ac:dyDescent="0.25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</row>
    <row r="608" spans="1:28" ht="15.75" customHeight="1" x14ac:dyDescent="0.25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</row>
    <row r="609" spans="1:28" ht="15.75" customHeight="1" x14ac:dyDescent="0.25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</row>
    <row r="610" spans="1:28" ht="15.75" customHeight="1" x14ac:dyDescent="0.25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</row>
    <row r="611" spans="1:28" ht="15.75" customHeight="1" x14ac:dyDescent="0.25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</row>
    <row r="612" spans="1:28" ht="15.75" customHeight="1" x14ac:dyDescent="0.25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</row>
    <row r="613" spans="1:28" ht="15.75" customHeight="1" x14ac:dyDescent="0.25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</row>
    <row r="614" spans="1:28" ht="15.75" customHeight="1" x14ac:dyDescent="0.25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</row>
    <row r="615" spans="1:28" ht="15.75" customHeight="1" x14ac:dyDescent="0.25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</row>
    <row r="616" spans="1:28" ht="15.75" customHeight="1" x14ac:dyDescent="0.25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</row>
    <row r="617" spans="1:28" ht="15.75" customHeight="1" x14ac:dyDescent="0.25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</row>
    <row r="618" spans="1:28" ht="15.75" customHeight="1" x14ac:dyDescent="0.25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</row>
    <row r="619" spans="1:28" ht="15.75" customHeight="1" x14ac:dyDescent="0.25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</row>
    <row r="620" spans="1:28" ht="15.75" customHeight="1" x14ac:dyDescent="0.25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</row>
    <row r="621" spans="1:28" ht="15.75" customHeight="1" x14ac:dyDescent="0.25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</row>
    <row r="622" spans="1:28" ht="15.75" customHeight="1" x14ac:dyDescent="0.25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</row>
    <row r="623" spans="1:28" ht="15.75" customHeight="1" x14ac:dyDescent="0.25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</row>
    <row r="624" spans="1:28" ht="15.75" customHeight="1" x14ac:dyDescent="0.25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</row>
    <row r="625" spans="1:28" ht="15.75" customHeight="1" x14ac:dyDescent="0.25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</row>
    <row r="626" spans="1:28" ht="15.75" customHeight="1" x14ac:dyDescent="0.25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</row>
    <row r="627" spans="1:28" ht="15.75" customHeight="1" x14ac:dyDescent="0.25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</row>
    <row r="628" spans="1:28" ht="15.75" customHeight="1" x14ac:dyDescent="0.25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</row>
    <row r="629" spans="1:28" ht="15.75" customHeight="1" x14ac:dyDescent="0.25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</row>
    <row r="630" spans="1:28" ht="15.75" customHeight="1" x14ac:dyDescent="0.25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</row>
    <row r="631" spans="1:28" ht="15.75" customHeight="1" x14ac:dyDescent="0.25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</row>
    <row r="632" spans="1:28" ht="15.75" customHeight="1" x14ac:dyDescent="0.25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</row>
    <row r="633" spans="1:28" ht="15.75" customHeight="1" x14ac:dyDescent="0.25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</row>
    <row r="634" spans="1:28" ht="15.75" customHeight="1" x14ac:dyDescent="0.25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</row>
    <row r="635" spans="1:28" ht="15.75" customHeight="1" x14ac:dyDescent="0.25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</row>
    <row r="636" spans="1:28" ht="15.75" customHeight="1" x14ac:dyDescent="0.25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</row>
    <row r="637" spans="1:28" ht="15.75" customHeight="1" x14ac:dyDescent="0.25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</row>
    <row r="638" spans="1:28" ht="15.75" customHeight="1" x14ac:dyDescent="0.25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</row>
    <row r="639" spans="1:28" ht="15.75" customHeight="1" x14ac:dyDescent="0.25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</row>
    <row r="640" spans="1:28" ht="15.75" customHeight="1" x14ac:dyDescent="0.25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</row>
    <row r="641" spans="1:28" ht="15.75" customHeight="1" x14ac:dyDescent="0.25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</row>
    <row r="642" spans="1:28" ht="15.75" customHeight="1" x14ac:dyDescent="0.25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</row>
    <row r="643" spans="1:28" ht="15.75" customHeight="1" x14ac:dyDescent="0.25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</row>
    <row r="644" spans="1:28" ht="15.75" customHeight="1" x14ac:dyDescent="0.25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</row>
    <row r="645" spans="1:28" ht="15.75" customHeight="1" x14ac:dyDescent="0.25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</row>
    <row r="646" spans="1:28" ht="15.75" customHeight="1" x14ac:dyDescent="0.25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</row>
    <row r="647" spans="1:28" ht="15.75" customHeight="1" x14ac:dyDescent="0.25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</row>
    <row r="648" spans="1:28" ht="15.75" customHeight="1" x14ac:dyDescent="0.25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</row>
    <row r="649" spans="1:28" ht="15.75" customHeight="1" x14ac:dyDescent="0.25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</row>
    <row r="650" spans="1:28" ht="15.75" customHeight="1" x14ac:dyDescent="0.25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</row>
    <row r="651" spans="1:28" ht="15.75" customHeight="1" x14ac:dyDescent="0.25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</row>
    <row r="652" spans="1:28" ht="15.75" customHeight="1" x14ac:dyDescent="0.25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</row>
    <row r="653" spans="1:28" ht="15.75" customHeight="1" x14ac:dyDescent="0.25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</row>
    <row r="654" spans="1:28" ht="15.75" customHeight="1" x14ac:dyDescent="0.25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</row>
    <row r="655" spans="1:28" ht="15.75" customHeight="1" x14ac:dyDescent="0.25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</row>
    <row r="656" spans="1:28" ht="15.75" customHeight="1" x14ac:dyDescent="0.25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</row>
    <row r="657" spans="1:28" ht="15.75" customHeight="1" x14ac:dyDescent="0.25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</row>
    <row r="658" spans="1:28" ht="15.75" customHeight="1" x14ac:dyDescent="0.25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</row>
    <row r="659" spans="1:28" ht="15.75" customHeight="1" x14ac:dyDescent="0.25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</row>
    <row r="660" spans="1:28" ht="15.75" customHeight="1" x14ac:dyDescent="0.25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</row>
    <row r="661" spans="1:28" ht="15.75" customHeight="1" x14ac:dyDescent="0.25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</row>
    <row r="662" spans="1:28" ht="15.75" customHeight="1" x14ac:dyDescent="0.25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</row>
    <row r="663" spans="1:28" ht="15.75" customHeight="1" x14ac:dyDescent="0.25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</row>
    <row r="664" spans="1:28" ht="15.75" customHeight="1" x14ac:dyDescent="0.25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</row>
    <row r="665" spans="1:28" ht="15.75" customHeight="1" x14ac:dyDescent="0.25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</row>
    <row r="666" spans="1:28" ht="15.75" customHeight="1" x14ac:dyDescent="0.25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</row>
    <row r="667" spans="1:28" ht="15.75" customHeight="1" x14ac:dyDescent="0.25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</row>
    <row r="668" spans="1:28" ht="15.75" customHeight="1" x14ac:dyDescent="0.25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</row>
    <row r="669" spans="1:28" ht="15.75" customHeight="1" x14ac:dyDescent="0.25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</row>
    <row r="670" spans="1:28" ht="15.75" customHeight="1" x14ac:dyDescent="0.25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</row>
    <row r="671" spans="1:28" ht="15.75" customHeight="1" x14ac:dyDescent="0.25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</row>
    <row r="672" spans="1:28" ht="15.75" customHeight="1" x14ac:dyDescent="0.25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</row>
    <row r="673" spans="1:28" ht="15.75" customHeight="1" x14ac:dyDescent="0.25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</row>
    <row r="674" spans="1:28" ht="15.75" customHeight="1" x14ac:dyDescent="0.25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</row>
    <row r="675" spans="1:28" ht="15.75" customHeight="1" x14ac:dyDescent="0.25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</row>
    <row r="676" spans="1:28" ht="15.75" customHeight="1" x14ac:dyDescent="0.25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</row>
    <row r="677" spans="1:28" ht="15.75" customHeight="1" x14ac:dyDescent="0.25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</row>
    <row r="678" spans="1:28" ht="15.75" customHeight="1" x14ac:dyDescent="0.25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</row>
    <row r="679" spans="1:28" ht="15.75" customHeight="1" x14ac:dyDescent="0.25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</row>
    <row r="680" spans="1:28" ht="15.75" customHeight="1" x14ac:dyDescent="0.25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</row>
    <row r="681" spans="1:28" ht="15.75" customHeight="1" x14ac:dyDescent="0.25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</row>
    <row r="682" spans="1:28" ht="15.75" customHeight="1" x14ac:dyDescent="0.25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</row>
    <row r="683" spans="1:28" ht="15.75" customHeight="1" x14ac:dyDescent="0.25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</row>
    <row r="684" spans="1:28" ht="15.75" customHeight="1" x14ac:dyDescent="0.25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</row>
    <row r="685" spans="1:28" ht="15.75" customHeight="1" x14ac:dyDescent="0.25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</row>
    <row r="686" spans="1:28" ht="15.75" customHeight="1" x14ac:dyDescent="0.25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</row>
    <row r="687" spans="1:28" ht="15.75" customHeight="1" x14ac:dyDescent="0.25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</row>
    <row r="688" spans="1:28" ht="15.75" customHeight="1" x14ac:dyDescent="0.25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</row>
    <row r="689" spans="1:28" ht="15.75" customHeight="1" x14ac:dyDescent="0.25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</row>
    <row r="690" spans="1:28" ht="15.75" customHeight="1" x14ac:dyDescent="0.25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</row>
    <row r="691" spans="1:28" ht="15.75" customHeight="1" x14ac:dyDescent="0.25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</row>
    <row r="692" spans="1:28" ht="15.75" customHeight="1" x14ac:dyDescent="0.25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</row>
    <row r="693" spans="1:28" ht="15.75" customHeight="1" x14ac:dyDescent="0.25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</row>
    <row r="694" spans="1:28" ht="15.75" customHeight="1" x14ac:dyDescent="0.25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</row>
    <row r="695" spans="1:28" ht="15.75" customHeight="1" x14ac:dyDescent="0.25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</row>
    <row r="696" spans="1:28" ht="15.75" customHeight="1" x14ac:dyDescent="0.25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</row>
    <row r="697" spans="1:28" ht="15.75" customHeight="1" x14ac:dyDescent="0.25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</row>
    <row r="698" spans="1:28" ht="15.75" customHeight="1" x14ac:dyDescent="0.25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</row>
    <row r="699" spans="1:28" ht="15.75" customHeight="1" x14ac:dyDescent="0.25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</row>
    <row r="700" spans="1:28" ht="15.75" customHeight="1" x14ac:dyDescent="0.25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</row>
    <row r="701" spans="1:28" ht="15.75" customHeight="1" x14ac:dyDescent="0.25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</row>
    <row r="702" spans="1:28" ht="15.75" customHeight="1" x14ac:dyDescent="0.25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</row>
    <row r="703" spans="1:28" ht="15.75" customHeight="1" x14ac:dyDescent="0.25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</row>
    <row r="704" spans="1:28" ht="15.75" customHeight="1" x14ac:dyDescent="0.25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</row>
    <row r="705" spans="1:28" ht="15.75" customHeight="1" x14ac:dyDescent="0.25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</row>
    <row r="706" spans="1:28" ht="15.75" customHeight="1" x14ac:dyDescent="0.25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</row>
    <row r="707" spans="1:28" ht="15.75" customHeight="1" x14ac:dyDescent="0.25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</row>
    <row r="708" spans="1:28" ht="15.75" customHeight="1" x14ac:dyDescent="0.25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</row>
    <row r="709" spans="1:28" ht="15.75" customHeight="1" x14ac:dyDescent="0.25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</row>
    <row r="710" spans="1:28" ht="15.75" customHeight="1" x14ac:dyDescent="0.25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</row>
    <row r="711" spans="1:28" ht="15.75" customHeight="1" x14ac:dyDescent="0.25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</row>
    <row r="712" spans="1:28" ht="15.75" customHeight="1" x14ac:dyDescent="0.25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</row>
    <row r="713" spans="1:28" ht="15.75" customHeight="1" x14ac:dyDescent="0.25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</row>
    <row r="714" spans="1:28" ht="15.75" customHeight="1" x14ac:dyDescent="0.25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</row>
    <row r="715" spans="1:28" ht="15.75" customHeight="1" x14ac:dyDescent="0.25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</row>
    <row r="716" spans="1:28" ht="15.75" customHeight="1" x14ac:dyDescent="0.25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</row>
    <row r="717" spans="1:28" ht="15.75" customHeight="1" x14ac:dyDescent="0.25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</row>
    <row r="718" spans="1:28" ht="15.75" customHeight="1" x14ac:dyDescent="0.25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</row>
    <row r="719" spans="1:28" ht="15.75" customHeight="1" x14ac:dyDescent="0.25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</row>
    <row r="720" spans="1:28" ht="15.75" customHeight="1" x14ac:dyDescent="0.25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</row>
    <row r="721" spans="1:28" ht="15.75" customHeight="1" x14ac:dyDescent="0.25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</row>
    <row r="722" spans="1:28" ht="15.75" customHeight="1" x14ac:dyDescent="0.25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</row>
    <row r="723" spans="1:28" ht="15.75" customHeight="1" x14ac:dyDescent="0.25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</row>
    <row r="724" spans="1:28" ht="15.75" customHeight="1" x14ac:dyDescent="0.25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</row>
    <row r="725" spans="1:28" ht="15.75" customHeight="1" x14ac:dyDescent="0.25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</row>
    <row r="726" spans="1:28" ht="15.75" customHeight="1" x14ac:dyDescent="0.25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</row>
    <row r="727" spans="1:28" ht="15.75" customHeight="1" x14ac:dyDescent="0.25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</row>
    <row r="728" spans="1:28" ht="15.75" customHeight="1" x14ac:dyDescent="0.25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</row>
    <row r="729" spans="1:28" ht="15.75" customHeight="1" x14ac:dyDescent="0.25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</row>
    <row r="730" spans="1:28" ht="15.75" customHeight="1" x14ac:dyDescent="0.25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</row>
    <row r="731" spans="1:28" ht="15.75" customHeight="1" x14ac:dyDescent="0.25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</row>
    <row r="732" spans="1:28" ht="15.75" customHeight="1" x14ac:dyDescent="0.25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</row>
    <row r="733" spans="1:28" ht="15.75" customHeight="1" x14ac:dyDescent="0.25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</row>
    <row r="734" spans="1:28" ht="15.75" customHeight="1" x14ac:dyDescent="0.25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</row>
    <row r="735" spans="1:28" ht="15.75" customHeight="1" x14ac:dyDescent="0.25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</row>
    <row r="736" spans="1:28" ht="15.75" customHeight="1" x14ac:dyDescent="0.25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</row>
    <row r="737" spans="1:28" ht="15.75" customHeight="1" x14ac:dyDescent="0.25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</row>
    <row r="738" spans="1:28" ht="15.75" customHeight="1" x14ac:dyDescent="0.25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</row>
    <row r="739" spans="1:28" ht="15.75" customHeight="1" x14ac:dyDescent="0.25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</row>
    <row r="740" spans="1:28" ht="15.75" customHeight="1" x14ac:dyDescent="0.25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</row>
    <row r="741" spans="1:28" ht="15.75" customHeight="1" x14ac:dyDescent="0.25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</row>
    <row r="742" spans="1:28" ht="15.75" customHeight="1" x14ac:dyDescent="0.25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</row>
    <row r="743" spans="1:28" ht="15.75" customHeight="1" x14ac:dyDescent="0.25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</row>
    <row r="744" spans="1:28" ht="15.75" customHeight="1" x14ac:dyDescent="0.25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</row>
    <row r="745" spans="1:28" ht="15.75" customHeight="1" x14ac:dyDescent="0.25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</row>
    <row r="746" spans="1:28" ht="15.75" customHeight="1" x14ac:dyDescent="0.25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</row>
    <row r="747" spans="1:28" ht="15.75" customHeight="1" x14ac:dyDescent="0.25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</row>
    <row r="748" spans="1:28" ht="15.75" customHeight="1" x14ac:dyDescent="0.25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</row>
    <row r="749" spans="1:28" ht="15.75" customHeight="1" x14ac:dyDescent="0.25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</row>
    <row r="750" spans="1:28" ht="15.75" customHeight="1" x14ac:dyDescent="0.25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</row>
    <row r="751" spans="1:28" ht="15.75" customHeight="1" x14ac:dyDescent="0.25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</row>
    <row r="752" spans="1:28" ht="15.75" customHeight="1" x14ac:dyDescent="0.25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</row>
    <row r="753" spans="1:28" ht="15.75" customHeight="1" x14ac:dyDescent="0.25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</row>
    <row r="754" spans="1:28" ht="15.75" customHeight="1" x14ac:dyDescent="0.25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</row>
    <row r="755" spans="1:28" ht="15.75" customHeight="1" x14ac:dyDescent="0.25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</row>
    <row r="756" spans="1:28" ht="15.75" customHeight="1" x14ac:dyDescent="0.25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</row>
    <row r="757" spans="1:28" ht="15.75" customHeight="1" x14ac:dyDescent="0.25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</row>
    <row r="758" spans="1:28" ht="15.75" customHeight="1" x14ac:dyDescent="0.25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</row>
    <row r="759" spans="1:28" ht="15.75" customHeight="1" x14ac:dyDescent="0.25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</row>
    <row r="760" spans="1:28" ht="15.75" customHeight="1" x14ac:dyDescent="0.25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</row>
    <row r="761" spans="1:28" ht="15.75" customHeight="1" x14ac:dyDescent="0.25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</row>
    <row r="762" spans="1:28" ht="15.75" customHeight="1" x14ac:dyDescent="0.25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</row>
    <row r="763" spans="1:28" ht="15.75" customHeight="1" x14ac:dyDescent="0.25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</row>
    <row r="764" spans="1:28" ht="15.75" customHeight="1" x14ac:dyDescent="0.25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</row>
    <row r="765" spans="1:28" ht="15.75" customHeight="1" x14ac:dyDescent="0.25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</row>
    <row r="766" spans="1:28" ht="15.75" customHeight="1" x14ac:dyDescent="0.25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</row>
    <row r="767" spans="1:28" ht="15.75" customHeight="1" x14ac:dyDescent="0.25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</row>
    <row r="768" spans="1:28" ht="15.75" customHeight="1" x14ac:dyDescent="0.25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</row>
    <row r="769" spans="1:28" ht="15.75" customHeight="1" x14ac:dyDescent="0.25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</row>
    <row r="770" spans="1:28" ht="15.75" customHeight="1" x14ac:dyDescent="0.25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</row>
    <row r="771" spans="1:28" ht="15.75" customHeight="1" x14ac:dyDescent="0.25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</row>
    <row r="772" spans="1:28" ht="15.75" customHeight="1" x14ac:dyDescent="0.25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</row>
    <row r="773" spans="1:28" ht="15.75" customHeight="1" x14ac:dyDescent="0.25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</row>
    <row r="774" spans="1:28" ht="15.75" customHeight="1" x14ac:dyDescent="0.25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</row>
    <row r="775" spans="1:28" ht="15.75" customHeight="1" x14ac:dyDescent="0.25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</row>
    <row r="776" spans="1:28" ht="15.75" customHeight="1" x14ac:dyDescent="0.25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</row>
    <row r="777" spans="1:28" ht="15.75" customHeight="1" x14ac:dyDescent="0.25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</row>
    <row r="778" spans="1:28" ht="15.75" customHeight="1" x14ac:dyDescent="0.25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</row>
    <row r="779" spans="1:28" ht="15.75" customHeight="1" x14ac:dyDescent="0.25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</row>
    <row r="780" spans="1:28" ht="15.75" customHeight="1" x14ac:dyDescent="0.25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</row>
    <row r="781" spans="1:28" ht="15.75" customHeight="1" x14ac:dyDescent="0.25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</row>
    <row r="782" spans="1:28" ht="15.75" customHeight="1" x14ac:dyDescent="0.25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</row>
    <row r="783" spans="1:28" ht="15.75" customHeight="1" x14ac:dyDescent="0.25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</row>
    <row r="784" spans="1:28" ht="15.75" customHeight="1" x14ac:dyDescent="0.25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</row>
    <row r="785" spans="1:28" ht="15.75" customHeight="1" x14ac:dyDescent="0.25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</row>
    <row r="786" spans="1:28" ht="15.75" customHeight="1" x14ac:dyDescent="0.25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</row>
    <row r="787" spans="1:28" ht="15.75" customHeight="1" x14ac:dyDescent="0.25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</row>
    <row r="788" spans="1:28" ht="15.75" customHeight="1" x14ac:dyDescent="0.25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</row>
    <row r="789" spans="1:28" ht="15.75" customHeight="1" x14ac:dyDescent="0.25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</row>
    <row r="790" spans="1:28" ht="15.75" customHeight="1" x14ac:dyDescent="0.25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</row>
    <row r="791" spans="1:28" ht="15.75" customHeight="1" x14ac:dyDescent="0.25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</row>
    <row r="792" spans="1:28" ht="15.75" customHeight="1" x14ac:dyDescent="0.25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</row>
    <row r="793" spans="1:28" ht="15.75" customHeight="1" x14ac:dyDescent="0.25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</row>
    <row r="794" spans="1:28" ht="15.75" customHeight="1" x14ac:dyDescent="0.25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</row>
    <row r="795" spans="1:28" ht="15.75" customHeight="1" x14ac:dyDescent="0.25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</row>
    <row r="796" spans="1:28" ht="15.75" customHeight="1" x14ac:dyDescent="0.25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</row>
    <row r="797" spans="1:28" ht="15.75" customHeight="1" x14ac:dyDescent="0.25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</row>
    <row r="798" spans="1:28" ht="15.75" customHeight="1" x14ac:dyDescent="0.25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</row>
    <row r="799" spans="1:28" ht="15.75" customHeight="1" x14ac:dyDescent="0.25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</row>
    <row r="800" spans="1:28" ht="15.75" customHeight="1" x14ac:dyDescent="0.25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</row>
    <row r="801" spans="1:28" ht="15.75" customHeight="1" x14ac:dyDescent="0.25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</row>
    <row r="802" spans="1:28" ht="15.75" customHeight="1" x14ac:dyDescent="0.25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</row>
    <row r="803" spans="1:28" ht="15.75" customHeight="1" x14ac:dyDescent="0.25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</row>
    <row r="804" spans="1:28" ht="15.75" customHeight="1" x14ac:dyDescent="0.25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</row>
    <row r="805" spans="1:28" ht="15.75" customHeight="1" x14ac:dyDescent="0.25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</row>
    <row r="806" spans="1:28" ht="15.75" customHeight="1" x14ac:dyDescent="0.25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</row>
    <row r="807" spans="1:28" ht="15.75" customHeight="1" x14ac:dyDescent="0.25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</row>
    <row r="808" spans="1:28" ht="15.75" customHeight="1" x14ac:dyDescent="0.25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</row>
    <row r="809" spans="1:28" ht="15.75" customHeight="1" x14ac:dyDescent="0.25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</row>
    <row r="810" spans="1:28" ht="15.75" customHeight="1" x14ac:dyDescent="0.25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</row>
    <row r="811" spans="1:28" ht="15.75" customHeight="1" x14ac:dyDescent="0.25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</row>
    <row r="812" spans="1:28" ht="15.75" customHeight="1" x14ac:dyDescent="0.25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</row>
    <row r="813" spans="1:28" ht="15.75" customHeight="1" x14ac:dyDescent="0.25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</row>
    <row r="814" spans="1:28" ht="15.75" customHeight="1" x14ac:dyDescent="0.25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</row>
    <row r="815" spans="1:28" ht="15.75" customHeight="1" x14ac:dyDescent="0.25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</row>
    <row r="816" spans="1:28" ht="15.75" customHeight="1" x14ac:dyDescent="0.25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</row>
    <row r="817" spans="1:28" ht="15.75" customHeight="1" x14ac:dyDescent="0.25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</row>
    <row r="818" spans="1:28" ht="15.75" customHeight="1" x14ac:dyDescent="0.25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</row>
    <row r="819" spans="1:28" ht="15.75" customHeight="1" x14ac:dyDescent="0.25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</row>
    <row r="820" spans="1:28" ht="15.75" customHeight="1" x14ac:dyDescent="0.25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</row>
    <row r="821" spans="1:28" ht="15.75" customHeight="1" x14ac:dyDescent="0.25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</row>
    <row r="822" spans="1:28" ht="15.75" customHeight="1" x14ac:dyDescent="0.25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</row>
    <row r="823" spans="1:28" ht="15.75" customHeight="1" x14ac:dyDescent="0.25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</row>
    <row r="824" spans="1:28" ht="15.75" customHeight="1" x14ac:dyDescent="0.25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</row>
    <row r="825" spans="1:28" ht="15.75" customHeight="1" x14ac:dyDescent="0.25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</row>
    <row r="826" spans="1:28" ht="15.75" customHeight="1" x14ac:dyDescent="0.25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</row>
    <row r="827" spans="1:28" ht="15.75" customHeight="1" x14ac:dyDescent="0.25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</row>
    <row r="828" spans="1:28" ht="15.75" customHeight="1" x14ac:dyDescent="0.25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</row>
    <row r="829" spans="1:28" ht="15.75" customHeight="1" x14ac:dyDescent="0.25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</row>
    <row r="830" spans="1:28" ht="15.75" customHeight="1" x14ac:dyDescent="0.25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</row>
    <row r="831" spans="1:28" ht="15.75" customHeight="1" x14ac:dyDescent="0.25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</row>
    <row r="832" spans="1:28" ht="15.75" customHeight="1" x14ac:dyDescent="0.25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</row>
    <row r="833" spans="1:28" ht="15.75" customHeight="1" x14ac:dyDescent="0.25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</row>
    <row r="834" spans="1:28" ht="15.75" customHeight="1" x14ac:dyDescent="0.25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</row>
    <row r="835" spans="1:28" ht="15.75" customHeight="1" x14ac:dyDescent="0.25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</row>
    <row r="836" spans="1:28" ht="15.75" customHeight="1" x14ac:dyDescent="0.25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</row>
    <row r="837" spans="1:28" ht="15.75" customHeight="1" x14ac:dyDescent="0.25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</row>
    <row r="838" spans="1:28" ht="15.75" customHeight="1" x14ac:dyDescent="0.25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</row>
    <row r="839" spans="1:28" ht="15.75" customHeight="1" x14ac:dyDescent="0.25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</row>
    <row r="840" spans="1:28" ht="15.75" customHeight="1" x14ac:dyDescent="0.25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</row>
    <row r="841" spans="1:28" ht="15.75" customHeight="1" x14ac:dyDescent="0.25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</row>
    <row r="842" spans="1:28" ht="15.75" customHeight="1" x14ac:dyDescent="0.25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</row>
    <row r="843" spans="1:28" ht="15.75" customHeight="1" x14ac:dyDescent="0.25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</row>
    <row r="844" spans="1:28" ht="15.75" customHeight="1" x14ac:dyDescent="0.25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</row>
    <row r="845" spans="1:28" ht="15.75" customHeight="1" x14ac:dyDescent="0.25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</row>
    <row r="846" spans="1:28" ht="15.75" customHeight="1" x14ac:dyDescent="0.25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</row>
    <row r="847" spans="1:28" ht="15.75" customHeight="1" x14ac:dyDescent="0.25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</row>
    <row r="848" spans="1:28" ht="15.75" customHeight="1" x14ac:dyDescent="0.25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</row>
    <row r="849" spans="1:28" ht="15.75" customHeight="1" x14ac:dyDescent="0.25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</row>
    <row r="850" spans="1:28" ht="15.75" customHeight="1" x14ac:dyDescent="0.25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</row>
    <row r="851" spans="1:28" ht="15.75" customHeight="1" x14ac:dyDescent="0.25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</row>
    <row r="852" spans="1:28" ht="15.75" customHeight="1" x14ac:dyDescent="0.25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</row>
    <row r="853" spans="1:28" ht="15.75" customHeight="1" x14ac:dyDescent="0.25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</row>
    <row r="854" spans="1:28" ht="15.75" customHeight="1" x14ac:dyDescent="0.25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</row>
    <row r="855" spans="1:28" ht="15.75" customHeight="1" x14ac:dyDescent="0.25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</row>
    <row r="856" spans="1:28" ht="15.75" customHeight="1" x14ac:dyDescent="0.25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</row>
    <row r="857" spans="1:28" ht="15.75" customHeight="1" x14ac:dyDescent="0.25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</row>
    <row r="858" spans="1:28" ht="15.75" customHeight="1" x14ac:dyDescent="0.25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</row>
    <row r="859" spans="1:28" ht="15.75" customHeight="1" x14ac:dyDescent="0.25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</row>
    <row r="860" spans="1:28" ht="15.75" customHeight="1" x14ac:dyDescent="0.25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</row>
    <row r="861" spans="1:28" ht="15.75" customHeight="1" x14ac:dyDescent="0.25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</row>
    <row r="862" spans="1:28" ht="15.75" customHeight="1" x14ac:dyDescent="0.25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</row>
    <row r="863" spans="1:28" ht="15.75" customHeight="1" x14ac:dyDescent="0.25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</row>
    <row r="864" spans="1:28" ht="15.75" customHeight="1" x14ac:dyDescent="0.25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</row>
    <row r="865" spans="1:28" ht="15.75" customHeight="1" x14ac:dyDescent="0.25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</row>
    <row r="866" spans="1:28" ht="15.75" customHeight="1" x14ac:dyDescent="0.25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</row>
    <row r="867" spans="1:28" ht="15.75" customHeight="1" x14ac:dyDescent="0.25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</row>
    <row r="868" spans="1:28" ht="15.75" customHeight="1" x14ac:dyDescent="0.25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</row>
    <row r="869" spans="1:28" ht="15.75" customHeight="1" x14ac:dyDescent="0.25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</row>
    <row r="870" spans="1:28" ht="15.75" customHeight="1" x14ac:dyDescent="0.25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</row>
    <row r="871" spans="1:28" ht="15.75" customHeight="1" x14ac:dyDescent="0.25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</row>
    <row r="872" spans="1:28" ht="15.75" customHeight="1" x14ac:dyDescent="0.25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</row>
    <row r="873" spans="1:28" ht="15.75" customHeight="1" x14ac:dyDescent="0.25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</row>
    <row r="874" spans="1:28" ht="15.75" customHeight="1" x14ac:dyDescent="0.25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</row>
    <row r="875" spans="1:28" ht="15.75" customHeight="1" x14ac:dyDescent="0.25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</row>
    <row r="876" spans="1:28" ht="15.75" customHeight="1" x14ac:dyDescent="0.25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</row>
    <row r="877" spans="1:28" ht="15.75" customHeight="1" x14ac:dyDescent="0.25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</row>
    <row r="878" spans="1:28" ht="15.75" customHeight="1" x14ac:dyDescent="0.25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</row>
    <row r="879" spans="1:28" ht="15.75" customHeight="1" x14ac:dyDescent="0.25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</row>
    <row r="880" spans="1:28" ht="15.75" customHeight="1" x14ac:dyDescent="0.25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</row>
    <row r="881" spans="1:28" ht="15.75" customHeight="1" x14ac:dyDescent="0.25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</row>
    <row r="882" spans="1:28" ht="15.75" customHeight="1" x14ac:dyDescent="0.25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</row>
    <row r="883" spans="1:28" ht="15.75" customHeight="1" x14ac:dyDescent="0.25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</row>
    <row r="884" spans="1:28" ht="15.75" customHeight="1" x14ac:dyDescent="0.25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</row>
    <row r="885" spans="1:28" ht="15.75" customHeight="1" x14ac:dyDescent="0.25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</row>
    <row r="886" spans="1:28" ht="15.75" customHeight="1" x14ac:dyDescent="0.25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</row>
    <row r="887" spans="1:28" ht="15.75" customHeight="1" x14ac:dyDescent="0.25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</row>
    <row r="888" spans="1:28" ht="15.75" customHeight="1" x14ac:dyDescent="0.25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</row>
    <row r="889" spans="1:28" ht="15.75" customHeight="1" x14ac:dyDescent="0.25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</row>
    <row r="890" spans="1:28" ht="15.75" customHeight="1" x14ac:dyDescent="0.25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</row>
    <row r="891" spans="1:28" ht="15.75" customHeight="1" x14ac:dyDescent="0.25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</row>
    <row r="892" spans="1:28" ht="15.75" customHeight="1" x14ac:dyDescent="0.25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</row>
    <row r="893" spans="1:28" ht="15.75" customHeight="1" x14ac:dyDescent="0.25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</row>
    <row r="894" spans="1:28" ht="15.75" customHeight="1" x14ac:dyDescent="0.25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</row>
    <row r="895" spans="1:28" ht="15.75" customHeight="1" x14ac:dyDescent="0.25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</row>
    <row r="896" spans="1:28" ht="15.75" customHeight="1" x14ac:dyDescent="0.25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</row>
    <row r="897" spans="1:28" ht="15.75" customHeight="1" x14ac:dyDescent="0.25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</row>
    <row r="898" spans="1:28" ht="15.75" customHeight="1" x14ac:dyDescent="0.25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</row>
    <row r="899" spans="1:28" ht="15.75" customHeight="1" x14ac:dyDescent="0.25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</row>
    <row r="900" spans="1:28" ht="15.75" customHeight="1" x14ac:dyDescent="0.25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</row>
    <row r="901" spans="1:28" ht="15.75" customHeight="1" x14ac:dyDescent="0.25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</row>
    <row r="902" spans="1:28" ht="15.75" customHeight="1" x14ac:dyDescent="0.25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</row>
    <row r="903" spans="1:28" ht="15.75" customHeight="1" x14ac:dyDescent="0.25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</row>
    <row r="904" spans="1:28" ht="15.75" customHeight="1" x14ac:dyDescent="0.25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</row>
    <row r="905" spans="1:28" ht="15.75" customHeight="1" x14ac:dyDescent="0.25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</row>
    <row r="906" spans="1:28" ht="15.75" customHeight="1" x14ac:dyDescent="0.25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</row>
    <row r="907" spans="1:28" ht="15.75" customHeight="1" x14ac:dyDescent="0.25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</row>
    <row r="908" spans="1:28" ht="15.75" customHeight="1" x14ac:dyDescent="0.25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</row>
    <row r="909" spans="1:28" ht="15.75" customHeight="1" x14ac:dyDescent="0.25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</row>
    <row r="910" spans="1:28" ht="15.75" customHeight="1" x14ac:dyDescent="0.25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</row>
    <row r="911" spans="1:28" ht="15.75" customHeight="1" x14ac:dyDescent="0.25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</row>
    <row r="912" spans="1:28" ht="15.75" customHeight="1" x14ac:dyDescent="0.25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</row>
    <row r="913" spans="1:28" ht="15.75" customHeight="1" x14ac:dyDescent="0.25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</row>
    <row r="914" spans="1:28" ht="15.75" customHeight="1" x14ac:dyDescent="0.25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</row>
    <row r="915" spans="1:28" ht="15.75" customHeight="1" x14ac:dyDescent="0.25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</row>
    <row r="916" spans="1:28" ht="15.75" customHeight="1" x14ac:dyDescent="0.25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</row>
    <row r="917" spans="1:28" ht="15.75" customHeight="1" x14ac:dyDescent="0.25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</row>
    <row r="918" spans="1:28" ht="15.75" customHeight="1" x14ac:dyDescent="0.25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</row>
    <row r="919" spans="1:28" ht="15.75" customHeight="1" x14ac:dyDescent="0.25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</row>
    <row r="920" spans="1:28" ht="15.75" customHeight="1" x14ac:dyDescent="0.25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</row>
    <row r="921" spans="1:28" ht="15.75" customHeight="1" x14ac:dyDescent="0.25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</row>
    <row r="922" spans="1:28" ht="15.75" customHeight="1" x14ac:dyDescent="0.25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</row>
    <row r="923" spans="1:28" ht="15.75" customHeight="1" x14ac:dyDescent="0.25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</row>
    <row r="924" spans="1:28" ht="15.75" customHeight="1" x14ac:dyDescent="0.25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</row>
    <row r="925" spans="1:28" ht="15.75" customHeight="1" x14ac:dyDescent="0.25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</row>
    <row r="926" spans="1:28" ht="15.75" customHeight="1" x14ac:dyDescent="0.25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</row>
    <row r="927" spans="1:28" ht="15.75" customHeight="1" x14ac:dyDescent="0.25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</row>
    <row r="928" spans="1:28" ht="15.75" customHeight="1" x14ac:dyDescent="0.25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</row>
    <row r="929" spans="1:28" ht="15.75" customHeight="1" x14ac:dyDescent="0.25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</row>
    <row r="930" spans="1:28" ht="15.75" customHeight="1" x14ac:dyDescent="0.25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</row>
    <row r="931" spans="1:28" ht="15.75" customHeight="1" x14ac:dyDescent="0.25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</row>
    <row r="932" spans="1:28" ht="15.75" customHeight="1" x14ac:dyDescent="0.25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</row>
    <row r="933" spans="1:28" ht="15.75" customHeight="1" x14ac:dyDescent="0.25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</row>
    <row r="934" spans="1:28" ht="15.75" customHeight="1" x14ac:dyDescent="0.25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</row>
    <row r="935" spans="1:28" ht="15.75" customHeight="1" x14ac:dyDescent="0.25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</row>
    <row r="936" spans="1:28" ht="15.75" customHeight="1" x14ac:dyDescent="0.25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</row>
    <row r="937" spans="1:28" ht="15.75" customHeight="1" x14ac:dyDescent="0.25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</row>
    <row r="938" spans="1:28" ht="15.75" customHeight="1" x14ac:dyDescent="0.25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</row>
    <row r="939" spans="1:28" ht="15.75" customHeight="1" x14ac:dyDescent="0.25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</row>
    <row r="940" spans="1:28" ht="15.75" customHeight="1" x14ac:dyDescent="0.25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</row>
    <row r="941" spans="1:28" ht="15.75" customHeight="1" x14ac:dyDescent="0.25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</row>
    <row r="942" spans="1:28" ht="15.75" customHeight="1" x14ac:dyDescent="0.25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</row>
    <row r="943" spans="1:28" ht="15.75" customHeight="1" x14ac:dyDescent="0.25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</row>
    <row r="944" spans="1:28" ht="15.75" customHeight="1" x14ac:dyDescent="0.25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</row>
    <row r="945" spans="1:28" ht="15.75" customHeight="1" x14ac:dyDescent="0.25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</row>
    <row r="946" spans="1:28" ht="15.75" customHeight="1" x14ac:dyDescent="0.25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</row>
    <row r="947" spans="1:28" ht="15.75" customHeight="1" x14ac:dyDescent="0.25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</row>
    <row r="948" spans="1:28" ht="15.75" customHeight="1" x14ac:dyDescent="0.25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</row>
    <row r="949" spans="1:28" ht="15.75" customHeight="1" x14ac:dyDescent="0.25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</row>
    <row r="950" spans="1:28" ht="15.75" customHeight="1" x14ac:dyDescent="0.25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</row>
    <row r="951" spans="1:28" ht="15.75" customHeight="1" x14ac:dyDescent="0.25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</row>
    <row r="952" spans="1:28" ht="15.75" customHeight="1" x14ac:dyDescent="0.25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</row>
    <row r="953" spans="1:28" ht="15.75" customHeight="1" x14ac:dyDescent="0.25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</row>
    <row r="954" spans="1:28" ht="15.75" customHeight="1" x14ac:dyDescent="0.25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</row>
    <row r="955" spans="1:28" ht="15.75" customHeight="1" x14ac:dyDescent="0.25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</row>
    <row r="956" spans="1:28" ht="15.75" customHeight="1" x14ac:dyDescent="0.25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</row>
    <row r="957" spans="1:28" ht="15.75" customHeight="1" x14ac:dyDescent="0.25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</row>
    <row r="958" spans="1:28" ht="15.75" customHeight="1" x14ac:dyDescent="0.25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</row>
    <row r="959" spans="1:28" ht="15.75" customHeight="1" x14ac:dyDescent="0.25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</row>
    <row r="960" spans="1:28" ht="15.75" customHeight="1" x14ac:dyDescent="0.25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</row>
    <row r="961" spans="1:28" ht="15.75" customHeight="1" x14ac:dyDescent="0.25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</row>
    <row r="962" spans="1:28" ht="15.75" customHeight="1" x14ac:dyDescent="0.25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</row>
    <row r="963" spans="1:28" ht="15.75" customHeight="1" x14ac:dyDescent="0.25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</row>
    <row r="964" spans="1:28" ht="15.75" customHeight="1" x14ac:dyDescent="0.25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</row>
    <row r="965" spans="1:28" ht="15.75" customHeight="1" x14ac:dyDescent="0.25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</row>
    <row r="966" spans="1:28" ht="15.75" customHeight="1" x14ac:dyDescent="0.25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</row>
    <row r="967" spans="1:28" ht="15.75" customHeight="1" x14ac:dyDescent="0.25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</row>
    <row r="968" spans="1:28" ht="15.75" customHeight="1" x14ac:dyDescent="0.25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</row>
    <row r="969" spans="1:28" ht="15.75" customHeight="1" x14ac:dyDescent="0.25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</row>
    <row r="970" spans="1:28" ht="15.75" customHeight="1" x14ac:dyDescent="0.25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</row>
    <row r="971" spans="1:28" ht="15.75" customHeight="1" x14ac:dyDescent="0.25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</row>
    <row r="972" spans="1:28" ht="15.75" customHeight="1" x14ac:dyDescent="0.25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</row>
    <row r="973" spans="1:28" ht="15.75" customHeight="1" x14ac:dyDescent="0.25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</row>
    <row r="974" spans="1:28" ht="15.75" customHeight="1" x14ac:dyDescent="0.25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</row>
    <row r="975" spans="1:28" ht="15.75" customHeight="1" x14ac:dyDescent="0.25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</row>
    <row r="976" spans="1:28" ht="15.75" customHeight="1" x14ac:dyDescent="0.25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</row>
    <row r="977" spans="1:28" ht="15.75" customHeight="1" x14ac:dyDescent="0.25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</row>
    <row r="978" spans="1:28" ht="15.75" customHeight="1" x14ac:dyDescent="0.25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</row>
    <row r="979" spans="1:28" ht="15.75" customHeight="1" x14ac:dyDescent="0.25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</row>
    <row r="980" spans="1:28" ht="15.75" customHeight="1" x14ac:dyDescent="0.25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</row>
    <row r="981" spans="1:28" ht="15.75" customHeight="1" x14ac:dyDescent="0.25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</row>
    <row r="982" spans="1:28" ht="15.75" customHeight="1" x14ac:dyDescent="0.25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</row>
    <row r="983" spans="1:28" ht="15.75" customHeight="1" x14ac:dyDescent="0.25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</row>
    <row r="984" spans="1:28" ht="15.75" customHeight="1" x14ac:dyDescent="0.25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</row>
    <row r="985" spans="1:28" ht="15.75" customHeight="1" x14ac:dyDescent="0.25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</row>
    <row r="986" spans="1:28" ht="15.75" customHeight="1" x14ac:dyDescent="0.25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</row>
    <row r="987" spans="1:28" ht="15.75" customHeight="1" x14ac:dyDescent="0.25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</row>
    <row r="988" spans="1:28" ht="15.75" customHeight="1" x14ac:dyDescent="0.25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</row>
    <row r="989" spans="1:28" ht="15.75" customHeight="1" x14ac:dyDescent="0.25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</row>
    <row r="990" spans="1:28" ht="15.75" customHeight="1" x14ac:dyDescent="0.25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</row>
    <row r="991" spans="1:28" ht="15.75" customHeight="1" x14ac:dyDescent="0.25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</row>
    <row r="992" spans="1:28" ht="15.75" customHeight="1" x14ac:dyDescent="0.25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</row>
    <row r="993" spans="1:28" ht="15.75" customHeight="1" x14ac:dyDescent="0.25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</row>
    <row r="994" spans="1:28" ht="15.75" customHeight="1" x14ac:dyDescent="0.25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</row>
    <row r="995" spans="1:28" ht="15.75" customHeight="1" x14ac:dyDescent="0.25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</row>
    <row r="996" spans="1:28" ht="15.75" customHeight="1" x14ac:dyDescent="0.25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</row>
    <row r="997" spans="1:28" ht="15.75" customHeight="1" x14ac:dyDescent="0.25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</row>
    <row r="998" spans="1:28" ht="15.75" customHeight="1" x14ac:dyDescent="0.25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</row>
    <row r="999" spans="1:28" ht="15.75" customHeight="1" x14ac:dyDescent="0.25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</row>
    <row r="1000" spans="1:28" ht="15.75" customHeight="1" x14ac:dyDescent="0.25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</row>
    <row r="1001" spans="1:28" ht="15.75" customHeight="1" x14ac:dyDescent="0.25">
      <c r="A1001" s="118"/>
      <c r="B1001" s="118"/>
      <c r="C1001" s="118"/>
      <c r="D1001" s="118"/>
      <c r="E1001" s="118"/>
      <c r="F1001" s="118"/>
      <c r="G1001" s="118"/>
      <c r="H1001" s="118"/>
      <c r="I1001" s="118"/>
      <c r="J1001" s="11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</row>
    <row r="1002" spans="1:28" ht="15.75" customHeight="1" x14ac:dyDescent="0.25">
      <c r="A1002" s="118"/>
      <c r="B1002" s="118"/>
      <c r="C1002" s="118"/>
      <c r="D1002" s="118"/>
      <c r="E1002" s="118"/>
      <c r="F1002" s="118"/>
      <c r="G1002" s="118"/>
      <c r="H1002" s="118"/>
      <c r="I1002" s="118"/>
      <c r="J1002" s="11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</row>
    <row r="1003" spans="1:28" ht="15.75" customHeight="1" x14ac:dyDescent="0.25">
      <c r="A1003" s="118"/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</row>
    <row r="1004" spans="1:28" ht="15.75" customHeight="1" x14ac:dyDescent="0.25">
      <c r="A1004" s="118"/>
      <c r="B1004" s="118"/>
      <c r="C1004" s="118"/>
      <c r="D1004" s="118"/>
      <c r="E1004" s="118"/>
      <c r="F1004" s="118"/>
      <c r="G1004" s="118"/>
      <c r="H1004" s="118"/>
      <c r="I1004" s="118"/>
      <c r="J1004" s="11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</row>
    <row r="1005" spans="1:28" ht="15.75" customHeight="1" x14ac:dyDescent="0.25">
      <c r="A1005" s="118"/>
      <c r="B1005" s="118"/>
      <c r="C1005" s="118"/>
      <c r="D1005" s="118"/>
      <c r="E1005" s="118"/>
      <c r="F1005" s="118"/>
      <c r="G1005" s="118"/>
      <c r="H1005" s="118"/>
      <c r="I1005" s="118"/>
      <c r="J1005" s="11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</row>
    <row r="1006" spans="1:28" ht="15.75" customHeight="1" x14ac:dyDescent="0.25">
      <c r="A1006" s="118"/>
      <c r="B1006" s="118"/>
      <c r="C1006" s="118"/>
      <c r="D1006" s="118"/>
      <c r="E1006" s="118"/>
      <c r="F1006" s="118"/>
      <c r="G1006" s="118"/>
      <c r="H1006" s="118"/>
      <c r="I1006" s="118"/>
      <c r="J1006" s="11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</row>
    <row r="1007" spans="1:28" ht="15.75" customHeight="1" x14ac:dyDescent="0.25">
      <c r="A1007" s="118"/>
      <c r="B1007" s="118"/>
      <c r="C1007" s="118"/>
      <c r="D1007" s="118"/>
      <c r="E1007" s="118"/>
      <c r="F1007" s="118"/>
      <c r="G1007" s="118"/>
      <c r="H1007" s="118"/>
      <c r="I1007" s="118"/>
      <c r="J1007" s="11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</row>
    <row r="1008" spans="1:28" ht="15.75" customHeight="1" x14ac:dyDescent="0.25">
      <c r="A1008" s="118"/>
      <c r="B1008" s="118"/>
      <c r="C1008" s="118"/>
      <c r="D1008" s="118"/>
      <c r="E1008" s="118"/>
      <c r="F1008" s="118"/>
      <c r="G1008" s="118"/>
      <c r="H1008" s="118"/>
      <c r="I1008" s="118"/>
      <c r="J1008" s="11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</row>
    <row r="1009" spans="1:28" ht="15.75" customHeight="1" x14ac:dyDescent="0.25">
      <c r="A1009" s="118"/>
      <c r="B1009" s="118"/>
      <c r="C1009" s="118"/>
      <c r="D1009" s="118"/>
      <c r="E1009" s="118"/>
      <c r="F1009" s="118"/>
      <c r="G1009" s="118"/>
      <c r="H1009" s="118"/>
      <c r="I1009" s="118"/>
      <c r="J1009" s="11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</row>
    <row r="1010" spans="1:28" ht="15.75" customHeight="1" x14ac:dyDescent="0.25">
      <c r="A1010" s="118"/>
      <c r="B1010" s="118"/>
      <c r="C1010" s="118"/>
      <c r="D1010" s="118"/>
      <c r="E1010" s="118"/>
      <c r="F1010" s="118"/>
      <c r="G1010" s="118"/>
      <c r="H1010" s="118"/>
      <c r="I1010" s="118"/>
      <c r="J1010" s="11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</row>
    <row r="1011" spans="1:28" ht="15.75" customHeight="1" x14ac:dyDescent="0.25">
      <c r="A1011" s="118"/>
      <c r="B1011" s="118"/>
      <c r="C1011" s="118"/>
      <c r="D1011" s="118"/>
      <c r="E1011" s="118"/>
      <c r="F1011" s="118"/>
      <c r="G1011" s="118"/>
      <c r="H1011" s="118"/>
      <c r="I1011" s="118"/>
      <c r="J1011" s="11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</row>
    <row r="1012" spans="1:28" ht="15.75" customHeight="1" x14ac:dyDescent="0.25">
      <c r="A1012" s="118"/>
      <c r="B1012" s="118"/>
      <c r="C1012" s="118"/>
      <c r="D1012" s="118"/>
      <c r="E1012" s="118"/>
      <c r="F1012" s="118"/>
      <c r="G1012" s="118"/>
      <c r="H1012" s="118"/>
      <c r="I1012" s="118"/>
      <c r="J1012" s="11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</row>
    <row r="1013" spans="1:28" ht="15.75" customHeight="1" x14ac:dyDescent="0.25">
      <c r="A1013" s="118"/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</row>
    <row r="1014" spans="1:28" ht="15.75" customHeight="1" x14ac:dyDescent="0.25">
      <c r="A1014" s="118"/>
      <c r="B1014" s="118"/>
      <c r="C1014" s="118"/>
      <c r="D1014" s="118"/>
      <c r="E1014" s="118"/>
      <c r="F1014" s="118"/>
      <c r="G1014" s="118"/>
      <c r="H1014" s="118"/>
      <c r="I1014" s="118"/>
      <c r="J1014" s="11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</row>
    <row r="1015" spans="1:28" ht="15.75" customHeight="1" x14ac:dyDescent="0.25">
      <c r="A1015" s="118"/>
      <c r="B1015" s="118"/>
      <c r="C1015" s="118"/>
      <c r="D1015" s="118"/>
      <c r="E1015" s="118"/>
      <c r="F1015" s="118"/>
      <c r="G1015" s="118"/>
      <c r="H1015" s="118"/>
      <c r="I1015" s="118"/>
      <c r="J1015" s="11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</row>
    <row r="1016" spans="1:28" ht="15.75" customHeight="1" x14ac:dyDescent="0.25">
      <c r="A1016" s="118"/>
      <c r="B1016" s="118"/>
      <c r="C1016" s="118"/>
      <c r="D1016" s="118"/>
      <c r="E1016" s="118"/>
      <c r="F1016" s="118"/>
      <c r="G1016" s="118"/>
      <c r="H1016" s="118"/>
      <c r="I1016" s="118"/>
      <c r="J1016" s="11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</row>
    <row r="1017" spans="1:28" ht="15.75" customHeight="1" x14ac:dyDescent="0.25">
      <c r="A1017" s="118"/>
      <c r="B1017" s="118"/>
      <c r="C1017" s="118"/>
      <c r="D1017" s="118"/>
      <c r="E1017" s="118"/>
      <c r="F1017" s="118"/>
      <c r="G1017" s="118"/>
      <c r="H1017" s="118"/>
      <c r="I1017" s="118"/>
      <c r="J1017" s="11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</row>
    <row r="1018" spans="1:28" ht="15.75" customHeight="1" x14ac:dyDescent="0.25">
      <c r="A1018" s="118"/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</row>
    <row r="1019" spans="1:28" ht="15.75" customHeight="1" x14ac:dyDescent="0.25">
      <c r="A1019" s="118"/>
      <c r="B1019" s="118"/>
      <c r="C1019" s="118"/>
      <c r="D1019" s="118"/>
      <c r="E1019" s="118"/>
      <c r="F1019" s="118"/>
      <c r="G1019" s="118"/>
      <c r="H1019" s="118"/>
      <c r="I1019" s="118"/>
      <c r="J1019" s="11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</row>
  </sheetData>
  <sheetProtection algorithmName="SHA-512" hashValue="hRapvtABNBrSe3djpR2n0ETIAHeYdFs9+4ya37WzJKDm1K5rxC1OIyntM8MbLGnz9LxYvnRRO9mZzinqujMQ5g==" saltValue="FSkgv9oaM+qcfoaq8Waqug==" spinCount="100000" sheet="1" objects="1" scenarios="1"/>
  <mergeCells count="68"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28" operator="equal">
      <formula>0</formula>
    </cfRule>
    <cfRule type="cellIs" dxfId="21" priority="18" operator="equal">
      <formula>0</formula>
    </cfRule>
    <cfRule type="cellIs" dxfId="20" priority="19" operator="equal">
      <formula>1.31275</formula>
    </cfRule>
    <cfRule type="cellIs" dxfId="19" priority="20" operator="equal">
      <formula>1.31275</formula>
    </cfRule>
    <cfRule type="cellIs" dxfId="18" priority="21" operator="equal">
      <formula>0.45055</formula>
    </cfRule>
    <cfRule type="cellIs" dxfId="17" priority="22" operator="equal">
      <formula>1.31275</formula>
    </cfRule>
    <cfRule type="cellIs" dxfId="16" priority="23" operator="equal">
      <formula>1.31275</formula>
    </cfRule>
    <cfRule type="cellIs" dxfId="15" priority="24" operator="equal">
      <formula>1.31275</formula>
    </cfRule>
    <cfRule type="cellIs" dxfId="14" priority="25" operator="equal">
      <formula>1.31275</formula>
    </cfRule>
    <cfRule type="cellIs" dxfId="13" priority="26" operator="equal">
      <formula>1.31275</formula>
    </cfRule>
    <cfRule type="cellIs" dxfId="12" priority="27" operator="equal">
      <formula>1.561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6" operator="greaterThan">
      <formula>0</formula>
    </cfRule>
    <cfRule type="cellIs" dxfId="7" priority="5" operator="equal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0"/>
  <sheetViews>
    <sheetView topLeftCell="AM1" workbookViewId="0">
      <selection activeCell="AT6" sqref="AT6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42578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3" width="8.7109375" customWidth="1"/>
    <col min="24" max="24" width="48.28515625" customWidth="1"/>
    <col min="25" max="25" width="8.7109375" customWidth="1"/>
    <col min="26" max="26" width="59.42578125" customWidth="1"/>
    <col min="27" max="27" width="8.7109375" customWidth="1"/>
    <col min="28" max="28" width="58.42578125" customWidth="1"/>
    <col min="29" max="29" width="8.7109375" customWidth="1"/>
    <col min="30" max="30" width="91.28515625" customWidth="1"/>
    <col min="31" max="31" width="8.7109375" customWidth="1"/>
    <col min="32" max="32" width="78.28515625" customWidth="1"/>
    <col min="33" max="33" width="8.7109375" customWidth="1"/>
    <col min="34" max="34" width="72.7109375" customWidth="1"/>
    <col min="35" max="35" width="8.7109375" customWidth="1"/>
    <col min="36" max="36" width="81.85546875" customWidth="1"/>
    <col min="37" max="37" width="8.7109375" customWidth="1"/>
    <col min="38" max="38" width="25" customWidth="1"/>
    <col min="40" max="40" width="27" customWidth="1"/>
    <col min="42" max="42" width="32.42578125" customWidth="1"/>
    <col min="44" max="44" width="24.7109375" customWidth="1"/>
    <col min="46" max="46" width="39.42578125" customWidth="1"/>
    <col min="48" max="48" width="18.42578125" customWidth="1"/>
    <col min="50" max="50" width="26.85546875" customWidth="1"/>
    <col min="52" max="52" width="29.28515625" customWidth="1"/>
  </cols>
  <sheetData>
    <row r="1" spans="1:54" ht="63" customHeight="1" thickBot="1" x14ac:dyDescent="0.4">
      <c r="A1" s="284" t="s">
        <v>97</v>
      </c>
      <c r="B1" s="284" t="s">
        <v>15</v>
      </c>
      <c r="C1" s="285" t="s">
        <v>98</v>
      </c>
      <c r="D1" s="285" t="s">
        <v>99</v>
      </c>
      <c r="E1" s="285" t="s">
        <v>100</v>
      </c>
      <c r="F1" s="285" t="s">
        <v>101</v>
      </c>
      <c r="H1" s="61" t="s">
        <v>102</v>
      </c>
      <c r="I1" s="62"/>
      <c r="J1" s="61" t="s">
        <v>102</v>
      </c>
      <c r="K1" s="62"/>
      <c r="L1" s="61" t="s">
        <v>102</v>
      </c>
      <c r="M1" s="62"/>
      <c r="N1" s="63" t="s">
        <v>103</v>
      </c>
      <c r="O1" s="62"/>
      <c r="P1" s="63" t="s">
        <v>103</v>
      </c>
      <c r="Q1" s="62"/>
      <c r="R1" s="63" t="s">
        <v>103</v>
      </c>
      <c r="S1" s="62"/>
      <c r="T1" s="63" t="s">
        <v>103</v>
      </c>
      <c r="U1" s="64"/>
      <c r="V1" s="63" t="s">
        <v>104</v>
      </c>
      <c r="W1" s="64"/>
      <c r="X1" s="63" t="s">
        <v>105</v>
      </c>
      <c r="Y1" s="62"/>
      <c r="Z1" s="63" t="s">
        <v>10</v>
      </c>
      <c r="AB1" s="63" t="s">
        <v>12</v>
      </c>
      <c r="AD1" s="63" t="s">
        <v>106</v>
      </c>
      <c r="AF1" s="63" t="s">
        <v>106</v>
      </c>
      <c r="AH1" s="63" t="s">
        <v>106</v>
      </c>
      <c r="AJ1" s="65" t="s">
        <v>107</v>
      </c>
      <c r="AL1" s="63" t="s">
        <v>39</v>
      </c>
      <c r="AN1" s="63" t="s">
        <v>108</v>
      </c>
      <c r="AP1" s="66" t="s">
        <v>109</v>
      </c>
      <c r="AR1" s="119" t="s">
        <v>184</v>
      </c>
      <c r="AT1" s="119" t="s">
        <v>212</v>
      </c>
      <c r="AV1" s="119" t="s">
        <v>216</v>
      </c>
      <c r="AX1" s="227" t="s">
        <v>233</v>
      </c>
      <c r="AZ1" s="227" t="s">
        <v>259</v>
      </c>
      <c r="BB1" s="227" t="s">
        <v>260</v>
      </c>
    </row>
    <row r="2" spans="1:54" ht="15.75" customHeight="1" thickBot="1" x14ac:dyDescent="0.3">
      <c r="A2" s="286" t="s">
        <v>142</v>
      </c>
      <c r="B2" s="287" t="s">
        <v>276</v>
      </c>
      <c r="C2" s="287">
        <v>90.66</v>
      </c>
      <c r="D2" s="287">
        <v>22.94</v>
      </c>
      <c r="E2" s="287">
        <v>95.62</v>
      </c>
      <c r="F2" s="288">
        <v>0.42226999999999998</v>
      </c>
      <c r="H2" s="31" t="s">
        <v>110</v>
      </c>
      <c r="I2" s="67"/>
      <c r="J2" s="31" t="s">
        <v>111</v>
      </c>
      <c r="K2" s="67"/>
      <c r="L2" s="31" t="s">
        <v>110</v>
      </c>
      <c r="M2" s="67"/>
      <c r="N2" s="68" t="s">
        <v>112</v>
      </c>
      <c r="O2" s="67"/>
      <c r="P2" s="58" t="s">
        <v>40</v>
      </c>
      <c r="Q2" s="67"/>
      <c r="R2" s="58" t="s">
        <v>40</v>
      </c>
      <c r="S2" s="67"/>
      <c r="T2" s="124" t="s">
        <v>40</v>
      </c>
      <c r="U2" s="64"/>
      <c r="V2" s="58" t="s">
        <v>113</v>
      </c>
      <c r="W2" s="64"/>
      <c r="X2" s="58" t="s">
        <v>114</v>
      </c>
      <c r="Y2" s="67"/>
      <c r="Z2" s="58" t="s">
        <v>11</v>
      </c>
      <c r="AB2" s="58" t="s">
        <v>11</v>
      </c>
      <c r="AD2" s="58" t="s">
        <v>115</v>
      </c>
      <c r="AF2" s="58" t="s">
        <v>42</v>
      </c>
      <c r="AH2" s="58" t="s">
        <v>42</v>
      </c>
      <c r="AJ2" s="25" t="s">
        <v>116</v>
      </c>
      <c r="AL2" s="58" t="s">
        <v>11</v>
      </c>
      <c r="AN2" s="69" t="s">
        <v>117</v>
      </c>
      <c r="AP2" s="70" t="s">
        <v>56</v>
      </c>
      <c r="AR2" s="120" t="s">
        <v>185</v>
      </c>
      <c r="AT2" s="123" t="s">
        <v>214</v>
      </c>
      <c r="AV2" s="122" t="s">
        <v>217</v>
      </c>
      <c r="AX2" s="225" t="s">
        <v>221</v>
      </c>
      <c r="AZ2" s="225" t="s">
        <v>261</v>
      </c>
      <c r="BB2" s="241" t="s">
        <v>264</v>
      </c>
    </row>
    <row r="3" spans="1:54" ht="14.25" customHeight="1" thickBot="1" x14ac:dyDescent="0.3">
      <c r="A3" s="289" t="s">
        <v>143</v>
      </c>
      <c r="B3" s="287" t="s">
        <v>276</v>
      </c>
      <c r="C3" s="290">
        <v>90.28</v>
      </c>
      <c r="D3" s="290">
        <v>5.27</v>
      </c>
      <c r="E3" s="290">
        <v>55.27</v>
      </c>
      <c r="F3" s="290">
        <v>1.40899</v>
      </c>
      <c r="H3" s="71" t="s">
        <v>111</v>
      </c>
      <c r="I3" s="67"/>
      <c r="J3" s="67"/>
      <c r="K3" s="67"/>
      <c r="L3" s="71" t="s">
        <v>41</v>
      </c>
      <c r="M3" s="67"/>
      <c r="N3" s="67"/>
      <c r="O3" s="67"/>
      <c r="P3" s="59" t="s">
        <v>118</v>
      </c>
      <c r="Q3" s="67"/>
      <c r="R3" s="59" t="s">
        <v>112</v>
      </c>
      <c r="S3" s="67"/>
      <c r="T3" s="127" t="s">
        <v>112</v>
      </c>
      <c r="U3" s="64"/>
      <c r="V3" s="59" t="s">
        <v>120</v>
      </c>
      <c r="W3" s="64"/>
      <c r="X3" s="58" t="s">
        <v>121</v>
      </c>
      <c r="Y3" s="67"/>
      <c r="Z3" s="72" t="s">
        <v>13</v>
      </c>
      <c r="AB3" s="72" t="s">
        <v>13</v>
      </c>
      <c r="AD3" s="72" t="s">
        <v>122</v>
      </c>
      <c r="AF3" s="73" t="s">
        <v>215</v>
      </c>
      <c r="AH3" s="60" t="s">
        <v>215</v>
      </c>
      <c r="AJ3" s="27" t="s">
        <v>123</v>
      </c>
      <c r="AL3" s="72" t="s">
        <v>13</v>
      </c>
      <c r="AN3" s="30" t="s">
        <v>66</v>
      </c>
      <c r="AP3" s="74" t="s">
        <v>124</v>
      </c>
      <c r="AR3" s="121" t="s">
        <v>186</v>
      </c>
      <c r="AT3" s="122" t="s">
        <v>213</v>
      </c>
      <c r="AV3" s="123" t="s">
        <v>218</v>
      </c>
      <c r="AX3" s="238" t="s">
        <v>231</v>
      </c>
      <c r="AZ3" s="229" t="s">
        <v>267</v>
      </c>
      <c r="BB3" s="232" t="s">
        <v>266</v>
      </c>
    </row>
    <row r="4" spans="1:54" ht="15.75" thickBot="1" x14ac:dyDescent="0.3">
      <c r="A4" s="286" t="s">
        <v>94</v>
      </c>
      <c r="B4" s="287" t="s">
        <v>276</v>
      </c>
      <c r="C4" s="287">
        <v>90.11</v>
      </c>
      <c r="D4" s="287">
        <v>12.59</v>
      </c>
      <c r="E4" s="287">
        <v>73.08</v>
      </c>
      <c r="F4" s="290">
        <v>1.40899</v>
      </c>
      <c r="H4" s="31" t="s">
        <v>41</v>
      </c>
      <c r="I4" s="67"/>
      <c r="J4" s="67"/>
      <c r="K4" s="67"/>
      <c r="L4" s="75"/>
      <c r="M4" s="67"/>
      <c r="N4" s="67"/>
      <c r="O4" s="67"/>
      <c r="P4" s="67"/>
      <c r="Q4" s="67"/>
      <c r="R4" s="58" t="s">
        <v>118</v>
      </c>
      <c r="S4" s="67"/>
      <c r="T4" s="128" t="s">
        <v>119</v>
      </c>
      <c r="U4" s="64"/>
      <c r="V4" s="58" t="s">
        <v>126</v>
      </c>
      <c r="W4" s="64"/>
      <c r="X4" s="59" t="s">
        <v>127</v>
      </c>
      <c r="Y4" s="67"/>
      <c r="AD4" s="67"/>
      <c r="AF4" s="67"/>
      <c r="AH4" s="58" t="s">
        <v>115</v>
      </c>
      <c r="AJ4" s="27" t="s">
        <v>128</v>
      </c>
      <c r="AL4" s="67"/>
      <c r="AN4" s="69" t="s">
        <v>129</v>
      </c>
      <c r="AP4" s="70" t="s">
        <v>130</v>
      </c>
      <c r="AR4" s="120" t="s">
        <v>187</v>
      </c>
      <c r="AT4" s="232" t="s">
        <v>318</v>
      </c>
      <c r="AV4" s="122" t="s">
        <v>219</v>
      </c>
      <c r="AX4" s="228" t="s">
        <v>228</v>
      </c>
      <c r="AZ4" s="228" t="s">
        <v>265</v>
      </c>
      <c r="BB4" s="228" t="s">
        <v>262</v>
      </c>
    </row>
    <row r="5" spans="1:54" ht="15.75" thickBot="1" x14ac:dyDescent="0.3">
      <c r="A5" s="289" t="s">
        <v>277</v>
      </c>
      <c r="B5" s="287" t="s">
        <v>276</v>
      </c>
      <c r="C5" s="290">
        <v>22.28</v>
      </c>
      <c r="D5" s="290">
        <v>28.78</v>
      </c>
      <c r="E5" s="290">
        <v>74.209999999999994</v>
      </c>
      <c r="F5" s="290">
        <v>0.45978999999999998</v>
      </c>
      <c r="T5" s="129" t="s">
        <v>125</v>
      </c>
      <c r="U5" s="64"/>
      <c r="V5" s="58" t="s">
        <v>3</v>
      </c>
      <c r="W5" s="64"/>
      <c r="X5" s="58" t="s">
        <v>131</v>
      </c>
      <c r="AD5" s="67"/>
      <c r="AF5" s="67"/>
      <c r="AH5" s="72" t="s">
        <v>122</v>
      </c>
      <c r="AJ5" s="76" t="s">
        <v>132</v>
      </c>
      <c r="AL5" s="67"/>
      <c r="AP5" s="74" t="s">
        <v>133</v>
      </c>
      <c r="AR5" s="121" t="s">
        <v>188</v>
      </c>
      <c r="AX5" s="229" t="s">
        <v>225</v>
      </c>
      <c r="AZ5" s="229" t="s">
        <v>268</v>
      </c>
      <c r="BB5" s="239"/>
    </row>
    <row r="6" spans="1:54" ht="14.25" customHeight="1" thickBot="1" x14ac:dyDescent="0.3">
      <c r="A6" s="289" t="s">
        <v>278</v>
      </c>
      <c r="B6" s="287" t="s">
        <v>276</v>
      </c>
      <c r="C6" s="290">
        <v>93</v>
      </c>
      <c r="D6" s="290">
        <v>26</v>
      </c>
      <c r="E6" s="290">
        <v>66</v>
      </c>
      <c r="F6" s="290">
        <v>0.45978999999999998</v>
      </c>
      <c r="T6" s="126" t="s">
        <v>5</v>
      </c>
      <c r="U6" s="64"/>
      <c r="V6" s="59" t="s">
        <v>134</v>
      </c>
      <c r="W6" s="64"/>
      <c r="X6" s="59" t="s">
        <v>135</v>
      </c>
      <c r="AH6" s="77"/>
      <c r="AJ6" s="27" t="s">
        <v>136</v>
      </c>
      <c r="AL6" s="67"/>
      <c r="AP6" s="70" t="s">
        <v>248</v>
      </c>
      <c r="AR6" s="120" t="s">
        <v>189</v>
      </c>
      <c r="AX6" s="225" t="s">
        <v>223</v>
      </c>
      <c r="AZ6" s="241" t="s">
        <v>269</v>
      </c>
      <c r="BB6" s="239"/>
    </row>
    <row r="7" spans="1:54" ht="15" customHeight="1" thickBot="1" x14ac:dyDescent="0.3">
      <c r="A7" s="286" t="s">
        <v>144</v>
      </c>
      <c r="B7" s="287" t="s">
        <v>276</v>
      </c>
      <c r="C7" s="287">
        <v>88.95</v>
      </c>
      <c r="D7" s="287">
        <v>13.42</v>
      </c>
      <c r="E7" s="287">
        <v>88.53</v>
      </c>
      <c r="F7" s="287">
        <v>1.2595000000000001</v>
      </c>
      <c r="T7" s="125" t="s">
        <v>118</v>
      </c>
      <c r="U7" s="64"/>
      <c r="V7" s="59" t="s">
        <v>137</v>
      </c>
      <c r="W7" s="64"/>
      <c r="X7" s="64"/>
      <c r="AH7" s="67"/>
      <c r="AJ7" s="78" t="s">
        <v>138</v>
      </c>
      <c r="AL7" s="67"/>
      <c r="AP7" s="74" t="s">
        <v>249</v>
      </c>
      <c r="AR7" s="121" t="s">
        <v>190</v>
      </c>
      <c r="AX7" s="120" t="s">
        <v>253</v>
      </c>
      <c r="AZ7" s="238" t="s">
        <v>263</v>
      </c>
      <c r="BB7" s="240"/>
    </row>
    <row r="8" spans="1:54" ht="18" customHeight="1" thickBot="1" x14ac:dyDescent="0.3">
      <c r="A8" s="289" t="s">
        <v>91</v>
      </c>
      <c r="B8" s="287" t="s">
        <v>276</v>
      </c>
      <c r="C8" s="290">
        <v>88.65</v>
      </c>
      <c r="D8" s="290">
        <v>48.84</v>
      </c>
      <c r="E8" s="290">
        <v>79.45</v>
      </c>
      <c r="F8" s="290">
        <v>1.4099900000000001</v>
      </c>
      <c r="T8" s="79"/>
      <c r="U8" s="64"/>
      <c r="V8" s="64"/>
      <c r="W8" s="64"/>
      <c r="X8" s="64"/>
      <c r="AJ8" s="27" t="s">
        <v>139</v>
      </c>
      <c r="AL8" s="67"/>
      <c r="AP8" s="70" t="s">
        <v>250</v>
      </c>
      <c r="AR8" s="120" t="s">
        <v>191</v>
      </c>
      <c r="AX8" s="226" t="s">
        <v>226</v>
      </c>
    </row>
    <row r="9" spans="1:54" ht="15.75" customHeight="1" thickBot="1" x14ac:dyDescent="0.3">
      <c r="A9" s="286" t="s">
        <v>93</v>
      </c>
      <c r="B9" s="287" t="s">
        <v>276</v>
      </c>
      <c r="C9" s="287">
        <v>87.64</v>
      </c>
      <c r="D9" s="287">
        <v>16.68</v>
      </c>
      <c r="E9" s="287">
        <v>77.540000000000006</v>
      </c>
      <c r="F9" s="287">
        <v>1.2855000000000001</v>
      </c>
      <c r="H9" s="80"/>
      <c r="U9" s="64"/>
      <c r="V9" s="64"/>
      <c r="W9" s="64"/>
      <c r="X9" s="64"/>
      <c r="AJ9" s="25" t="s">
        <v>49</v>
      </c>
      <c r="AL9" s="67"/>
      <c r="AP9" s="81" t="s">
        <v>251</v>
      </c>
      <c r="AR9" s="121" t="s">
        <v>192</v>
      </c>
      <c r="AX9" s="230" t="s">
        <v>229</v>
      </c>
    </row>
    <row r="10" spans="1:54" ht="16.5" customHeight="1" thickBot="1" x14ac:dyDescent="0.3">
      <c r="A10" s="289" t="s">
        <v>145</v>
      </c>
      <c r="B10" s="287" t="s">
        <v>276</v>
      </c>
      <c r="C10" s="290">
        <v>89.71</v>
      </c>
      <c r="D10" s="290">
        <v>31.48</v>
      </c>
      <c r="E10" s="290">
        <v>77.08</v>
      </c>
      <c r="F10" s="290">
        <v>0.47749999999999998</v>
      </c>
      <c r="U10" s="64"/>
      <c r="V10" s="64"/>
      <c r="W10" s="64"/>
      <c r="X10" s="64"/>
      <c r="AJ10" s="25" t="s">
        <v>140</v>
      </c>
      <c r="AL10" s="67"/>
      <c r="AP10" s="82" t="s">
        <v>252</v>
      </c>
      <c r="AR10" s="120" t="s">
        <v>193</v>
      </c>
      <c r="AX10" s="121" t="s">
        <v>254</v>
      </c>
    </row>
    <row r="11" spans="1:54" x14ac:dyDescent="0.25">
      <c r="A11" s="286" t="s">
        <v>146</v>
      </c>
      <c r="B11" s="287" t="s">
        <v>276</v>
      </c>
      <c r="C11" s="287">
        <v>89.74</v>
      </c>
      <c r="D11" s="287">
        <v>39.630000000000003</v>
      </c>
      <c r="E11" s="287">
        <v>75.709999999999994</v>
      </c>
      <c r="F11" s="287">
        <v>0.47749999999999998</v>
      </c>
      <c r="U11" s="64"/>
      <c r="V11" s="64"/>
      <c r="W11" s="64"/>
      <c r="X11" s="64"/>
      <c r="AJ11" s="27" t="s">
        <v>141</v>
      </c>
      <c r="AL11" s="67"/>
      <c r="AR11" s="121" t="s">
        <v>194</v>
      </c>
      <c r="AX11" s="231" t="s">
        <v>222</v>
      </c>
    </row>
    <row r="12" spans="1:54" x14ac:dyDescent="0.25">
      <c r="A12" s="289" t="s">
        <v>147</v>
      </c>
      <c r="B12" s="287" t="s">
        <v>276</v>
      </c>
      <c r="C12" s="290">
        <v>89.41</v>
      </c>
      <c r="D12" s="290">
        <v>56.74</v>
      </c>
      <c r="E12" s="290">
        <v>79.64</v>
      </c>
      <c r="F12" s="290">
        <v>0.94328999999999996</v>
      </c>
      <c r="U12" s="64"/>
      <c r="V12" s="64"/>
      <c r="W12" s="64"/>
      <c r="X12" s="64"/>
      <c r="AL12" s="67"/>
      <c r="AR12" s="120" t="s">
        <v>195</v>
      </c>
      <c r="AX12" s="225" t="s">
        <v>227</v>
      </c>
    </row>
    <row r="13" spans="1:54" x14ac:dyDescent="0.25">
      <c r="A13" s="286" t="s">
        <v>148</v>
      </c>
      <c r="B13" s="287" t="s">
        <v>276</v>
      </c>
      <c r="C13" s="287">
        <v>90.55</v>
      </c>
      <c r="D13" s="287">
        <v>63.96</v>
      </c>
      <c r="E13" s="287">
        <v>81.98</v>
      </c>
      <c r="F13" s="287">
        <v>2.0148299999999999</v>
      </c>
      <c r="U13" s="64"/>
      <c r="V13" s="64"/>
      <c r="W13" s="64"/>
      <c r="X13" s="64"/>
      <c r="AJ13" s="83"/>
      <c r="AL13" s="67"/>
      <c r="AR13" s="121" t="s">
        <v>196</v>
      </c>
      <c r="AX13" s="120" t="s">
        <v>255</v>
      </c>
    </row>
    <row r="14" spans="1:54" x14ac:dyDescent="0.25">
      <c r="A14" s="289" t="s">
        <v>149</v>
      </c>
      <c r="B14" s="287" t="s">
        <v>276</v>
      </c>
      <c r="C14" s="290">
        <v>31.8</v>
      </c>
      <c r="D14" s="290">
        <v>29.39</v>
      </c>
      <c r="E14" s="290">
        <v>83.02</v>
      </c>
      <c r="F14" s="290">
        <v>2.9860000000000001E-2</v>
      </c>
      <c r="U14" s="64"/>
      <c r="V14" s="64"/>
      <c r="W14" s="64"/>
      <c r="X14" s="64"/>
      <c r="AJ14" s="84"/>
      <c r="AL14" s="67"/>
      <c r="AR14" s="120" t="s">
        <v>197</v>
      </c>
      <c r="AX14" s="241" t="s">
        <v>232</v>
      </c>
    </row>
    <row r="15" spans="1:54" x14ac:dyDescent="0.25">
      <c r="A15" s="286" t="s">
        <v>150</v>
      </c>
      <c r="B15" s="287" t="s">
        <v>276</v>
      </c>
      <c r="C15" s="287">
        <v>89</v>
      </c>
      <c r="D15" s="287">
        <v>28.21</v>
      </c>
      <c r="E15" s="287">
        <v>78.739999999999995</v>
      </c>
      <c r="F15" s="290">
        <v>2.9860000000000001E-2</v>
      </c>
      <c r="U15" s="64"/>
      <c r="V15" s="64"/>
      <c r="W15" s="64"/>
      <c r="X15" s="64"/>
      <c r="AJ15" s="84"/>
      <c r="AL15" s="67"/>
      <c r="AR15" s="121" t="s">
        <v>198</v>
      </c>
      <c r="AX15" s="231" t="s">
        <v>220</v>
      </c>
    </row>
    <row r="16" spans="1:54" x14ac:dyDescent="0.25">
      <c r="A16" s="289" t="s">
        <v>151</v>
      </c>
      <c r="B16" s="287" t="s">
        <v>276</v>
      </c>
      <c r="C16" s="290">
        <v>87.88</v>
      </c>
      <c r="D16" s="290">
        <v>8.9600000000000009</v>
      </c>
      <c r="E16" s="290">
        <v>86.92</v>
      </c>
      <c r="F16" s="290">
        <v>1.3873200000000001</v>
      </c>
      <c r="U16" s="64"/>
      <c r="V16" s="64"/>
      <c r="W16" s="64"/>
      <c r="X16" s="64"/>
      <c r="AJ16" s="84"/>
      <c r="AL16" s="67"/>
      <c r="AR16" s="120" t="s">
        <v>199</v>
      </c>
      <c r="AX16" s="120" t="s">
        <v>256</v>
      </c>
    </row>
    <row r="17" spans="1:50" x14ac:dyDescent="0.25">
      <c r="A17" s="286" t="s">
        <v>92</v>
      </c>
      <c r="B17" s="287" t="s">
        <v>276</v>
      </c>
      <c r="C17" s="290">
        <v>87.88</v>
      </c>
      <c r="D17" s="290">
        <v>8.9600000000000009</v>
      </c>
      <c r="E17" s="290">
        <v>86.92</v>
      </c>
      <c r="F17" s="290">
        <v>1.3873200000000001</v>
      </c>
      <c r="U17" s="64"/>
      <c r="V17" s="64"/>
      <c r="W17" s="64"/>
      <c r="X17" s="64"/>
      <c r="AJ17" s="84"/>
      <c r="AL17" s="67"/>
      <c r="AR17" s="121" t="s">
        <v>200</v>
      </c>
      <c r="AX17" s="226" t="s">
        <v>224</v>
      </c>
    </row>
    <row r="18" spans="1:50" x14ac:dyDescent="0.25">
      <c r="A18" s="289" t="s">
        <v>152</v>
      </c>
      <c r="B18" s="287" t="s">
        <v>276</v>
      </c>
      <c r="C18" s="290">
        <v>65</v>
      </c>
      <c r="D18" s="287">
        <v>9.4</v>
      </c>
      <c r="E18" s="287">
        <v>88.1</v>
      </c>
      <c r="F18" s="290">
        <v>1.3873200000000001</v>
      </c>
      <c r="U18" s="64"/>
      <c r="V18" s="64"/>
      <c r="W18" s="64"/>
      <c r="X18" s="64"/>
      <c r="AJ18" s="84"/>
      <c r="AL18" s="67"/>
      <c r="AR18" s="120" t="s">
        <v>201</v>
      </c>
      <c r="AX18" s="232" t="s">
        <v>230</v>
      </c>
    </row>
    <row r="19" spans="1:50" x14ac:dyDescent="0.25">
      <c r="A19" s="286" t="s">
        <v>279</v>
      </c>
      <c r="B19" s="287" t="s">
        <v>276</v>
      </c>
      <c r="C19" s="287">
        <v>88.1</v>
      </c>
      <c r="D19" s="287">
        <v>9.4</v>
      </c>
      <c r="E19" s="287">
        <v>88.1</v>
      </c>
      <c r="F19" s="290">
        <v>1.3873200000000001</v>
      </c>
      <c r="U19" s="64"/>
      <c r="V19" s="64"/>
      <c r="W19" s="64"/>
      <c r="X19" s="64"/>
      <c r="AJ19" s="84"/>
      <c r="AL19" s="67"/>
      <c r="AR19" s="121" t="s">
        <v>202</v>
      </c>
      <c r="AX19" s="121" t="s">
        <v>257</v>
      </c>
    </row>
    <row r="20" spans="1:50" x14ac:dyDescent="0.25">
      <c r="A20" s="289" t="s">
        <v>153</v>
      </c>
      <c r="B20" s="287" t="s">
        <v>276</v>
      </c>
      <c r="C20" s="290">
        <v>88.38</v>
      </c>
      <c r="D20" s="290">
        <v>6.93</v>
      </c>
      <c r="E20" s="290">
        <v>79.12</v>
      </c>
      <c r="F20" s="288">
        <v>-14.756790000000001</v>
      </c>
      <c r="U20" s="64"/>
      <c r="V20" s="64"/>
      <c r="W20" s="64"/>
      <c r="X20" s="64"/>
      <c r="AJ20" s="84"/>
      <c r="AL20" s="67"/>
      <c r="AR20" s="120" t="s">
        <v>203</v>
      </c>
      <c r="AX20" s="120" t="s">
        <v>258</v>
      </c>
    </row>
    <row r="21" spans="1:50" ht="15.75" customHeight="1" x14ac:dyDescent="0.25">
      <c r="A21" s="286" t="s">
        <v>154</v>
      </c>
      <c r="B21" s="287" t="s">
        <v>276</v>
      </c>
      <c r="C21" s="287">
        <v>88.83</v>
      </c>
      <c r="D21" s="287">
        <v>23.99</v>
      </c>
      <c r="E21" s="287">
        <v>77.34</v>
      </c>
      <c r="F21" s="287">
        <v>2.0148299999999999</v>
      </c>
      <c r="U21" s="64"/>
      <c r="V21" s="64"/>
      <c r="W21" s="64"/>
      <c r="X21" s="64"/>
      <c r="AJ21" s="67"/>
      <c r="AL21" s="67"/>
      <c r="AR21" s="121" t="s">
        <v>204</v>
      </c>
      <c r="AX21" s="238" t="s">
        <v>234</v>
      </c>
    </row>
    <row r="22" spans="1:50" ht="15.75" customHeight="1" x14ac:dyDescent="0.25">
      <c r="A22" s="289" t="s">
        <v>155</v>
      </c>
      <c r="B22" s="287" t="s">
        <v>276</v>
      </c>
      <c r="C22" s="290">
        <v>89.99</v>
      </c>
      <c r="D22" s="290">
        <v>28.7</v>
      </c>
      <c r="E22" s="290">
        <v>61.96</v>
      </c>
      <c r="F22" s="290">
        <v>1.40899</v>
      </c>
      <c r="U22" s="64"/>
      <c r="V22" s="64"/>
      <c r="W22" s="64"/>
      <c r="X22" s="64"/>
      <c r="AJ22" s="67"/>
      <c r="AL22" s="67"/>
      <c r="AR22" s="120" t="s">
        <v>205</v>
      </c>
      <c r="AX22" s="233"/>
    </row>
    <row r="23" spans="1:50" ht="15.75" customHeight="1" x14ac:dyDescent="0.25">
      <c r="A23" s="286" t="s">
        <v>156</v>
      </c>
      <c r="B23" s="287" t="s">
        <v>276</v>
      </c>
      <c r="C23" s="287">
        <v>90.92</v>
      </c>
      <c r="D23" s="287">
        <v>38.47</v>
      </c>
      <c r="E23" s="287">
        <v>96.11</v>
      </c>
      <c r="F23" s="287">
        <v>1.5261899999999999</v>
      </c>
      <c r="U23" s="64"/>
      <c r="V23" s="64"/>
      <c r="W23" s="64"/>
      <c r="X23" s="64"/>
      <c r="AJ23" s="67"/>
      <c r="AL23" s="67"/>
      <c r="AR23" s="121" t="s">
        <v>206</v>
      </c>
    </row>
    <row r="24" spans="1:50" ht="15.75" customHeight="1" x14ac:dyDescent="0.25">
      <c r="A24" s="289" t="s">
        <v>157</v>
      </c>
      <c r="B24" s="287" t="s">
        <v>276</v>
      </c>
      <c r="C24" s="290">
        <v>88.01</v>
      </c>
      <c r="D24" s="290">
        <v>9.33</v>
      </c>
      <c r="E24" s="290">
        <v>84.19</v>
      </c>
      <c r="F24" s="290">
        <v>0.86112999999999995</v>
      </c>
      <c r="U24" s="64"/>
      <c r="V24" s="64"/>
      <c r="W24" s="64"/>
      <c r="X24" s="64"/>
      <c r="AJ24" s="67"/>
      <c r="AL24" s="67"/>
      <c r="AR24" s="120" t="s">
        <v>207</v>
      </c>
    </row>
    <row r="25" spans="1:50" ht="15.75" customHeight="1" x14ac:dyDescent="0.25">
      <c r="A25" s="289" t="s">
        <v>280</v>
      </c>
      <c r="B25" s="287" t="s">
        <v>276</v>
      </c>
      <c r="C25" s="290">
        <v>85</v>
      </c>
      <c r="D25" s="290">
        <v>16</v>
      </c>
      <c r="E25" s="290">
        <v>89</v>
      </c>
      <c r="F25" s="291">
        <v>1.3986550000000002</v>
      </c>
      <c r="U25" s="64"/>
      <c r="V25" s="64"/>
      <c r="W25" s="64"/>
      <c r="X25" s="64"/>
      <c r="AJ25" s="67"/>
      <c r="AL25" s="67"/>
      <c r="AR25" s="121" t="s">
        <v>208</v>
      </c>
    </row>
    <row r="26" spans="1:50" ht="15.75" customHeight="1" x14ac:dyDescent="0.25">
      <c r="A26" s="289" t="s">
        <v>281</v>
      </c>
      <c r="B26" s="287" t="s">
        <v>276</v>
      </c>
      <c r="C26" s="290">
        <v>85</v>
      </c>
      <c r="D26" s="290">
        <v>18</v>
      </c>
      <c r="E26" s="290">
        <v>89</v>
      </c>
      <c r="F26" s="291">
        <v>1.3986550000000002</v>
      </c>
      <c r="U26" s="64"/>
      <c r="V26" s="64"/>
      <c r="W26" s="64"/>
      <c r="X26" s="64"/>
      <c r="AJ26" s="67"/>
      <c r="AL26" s="67"/>
      <c r="AR26" s="120" t="s">
        <v>209</v>
      </c>
    </row>
    <row r="27" spans="1:50" ht="15.75" customHeight="1" x14ac:dyDescent="0.25">
      <c r="A27" s="286" t="s">
        <v>282</v>
      </c>
      <c r="B27" s="287" t="s">
        <v>276</v>
      </c>
      <c r="C27" s="290">
        <v>85</v>
      </c>
      <c r="D27" s="287">
        <v>20</v>
      </c>
      <c r="E27" s="290">
        <v>89</v>
      </c>
      <c r="F27" s="291">
        <v>1.3986550000000002</v>
      </c>
      <c r="U27" s="64"/>
      <c r="V27" s="64"/>
      <c r="W27" s="64"/>
      <c r="X27" s="64"/>
      <c r="AJ27" s="67"/>
      <c r="AL27" s="67"/>
      <c r="AR27" s="121" t="s">
        <v>210</v>
      </c>
    </row>
    <row r="28" spans="1:50" ht="15.75" customHeight="1" x14ac:dyDescent="0.25">
      <c r="A28" s="286" t="s">
        <v>283</v>
      </c>
      <c r="B28" s="287" t="s">
        <v>276</v>
      </c>
      <c r="C28" s="290">
        <v>85</v>
      </c>
      <c r="D28" s="287">
        <v>22</v>
      </c>
      <c r="E28" s="290">
        <v>89</v>
      </c>
      <c r="F28" s="291">
        <v>1.3986550000000002</v>
      </c>
      <c r="U28" s="64"/>
      <c r="V28" s="64"/>
      <c r="W28" s="64"/>
      <c r="X28" s="64"/>
      <c r="AJ28" s="67"/>
      <c r="AL28" s="67"/>
    </row>
    <row r="29" spans="1:50" ht="15.75" customHeight="1" x14ac:dyDescent="0.25">
      <c r="A29" s="289" t="s">
        <v>284</v>
      </c>
      <c r="B29" s="287" t="s">
        <v>276</v>
      </c>
      <c r="C29" s="290">
        <v>85</v>
      </c>
      <c r="D29" s="290">
        <v>24</v>
      </c>
      <c r="E29" s="290">
        <v>89</v>
      </c>
      <c r="F29" s="291">
        <v>1.3986550000000002</v>
      </c>
      <c r="U29" s="64"/>
      <c r="V29" s="64"/>
      <c r="W29" s="64"/>
      <c r="X29" s="64"/>
      <c r="AJ29" s="67"/>
      <c r="AL29" s="67"/>
    </row>
    <row r="30" spans="1:50" ht="15.75" customHeight="1" x14ac:dyDescent="0.25">
      <c r="A30" s="289" t="s">
        <v>285</v>
      </c>
      <c r="B30" s="287" t="s">
        <v>276</v>
      </c>
      <c r="C30" s="290">
        <v>85</v>
      </c>
      <c r="D30" s="290">
        <v>30</v>
      </c>
      <c r="E30" s="290">
        <v>89</v>
      </c>
      <c r="F30" s="291">
        <v>1.3986550000000002</v>
      </c>
      <c r="U30" s="64"/>
      <c r="V30" s="64"/>
      <c r="W30" s="64"/>
      <c r="X30" s="64"/>
      <c r="AJ30" s="85"/>
      <c r="AL30" s="67"/>
    </row>
    <row r="31" spans="1:50" ht="15.75" customHeight="1" x14ac:dyDescent="0.25">
      <c r="A31" s="289" t="s">
        <v>286</v>
      </c>
      <c r="B31" s="287" t="s">
        <v>276</v>
      </c>
      <c r="C31" s="290">
        <v>85</v>
      </c>
      <c r="D31" s="290">
        <v>366</v>
      </c>
      <c r="E31" s="290">
        <v>89</v>
      </c>
      <c r="F31" s="291">
        <v>1.3986550000000002</v>
      </c>
      <c r="U31" s="64"/>
      <c r="V31" s="64"/>
      <c r="W31" s="64"/>
      <c r="X31" s="64"/>
      <c r="AJ31" s="86"/>
    </row>
    <row r="32" spans="1:50" ht="15.75" customHeight="1" x14ac:dyDescent="0.25">
      <c r="A32" s="286" t="s">
        <v>287</v>
      </c>
      <c r="B32" s="287" t="s">
        <v>288</v>
      </c>
      <c r="C32" s="287">
        <v>99.9</v>
      </c>
      <c r="D32" s="287">
        <v>86</v>
      </c>
      <c r="E32" s="287">
        <v>0</v>
      </c>
      <c r="F32" s="287">
        <v>2.1520000000000001</v>
      </c>
      <c r="U32" s="64"/>
      <c r="V32" s="64"/>
      <c r="W32" s="64"/>
      <c r="X32" s="64"/>
      <c r="AJ32" s="86"/>
    </row>
    <row r="33" spans="1:36" ht="15.75" customHeight="1" x14ac:dyDescent="0.25">
      <c r="A33" s="286" t="s">
        <v>289</v>
      </c>
      <c r="B33" s="287" t="s">
        <v>288</v>
      </c>
      <c r="C33" s="287">
        <v>99.9</v>
      </c>
      <c r="D33" s="287">
        <v>78</v>
      </c>
      <c r="E33" s="287">
        <v>0</v>
      </c>
      <c r="F33" s="287">
        <v>2.1520000000000001</v>
      </c>
      <c r="U33" s="64"/>
      <c r="V33" s="64"/>
      <c r="W33" s="64"/>
      <c r="X33" s="64"/>
      <c r="AJ33" s="86"/>
    </row>
    <row r="34" spans="1:36" ht="15.75" customHeight="1" x14ac:dyDescent="0.25">
      <c r="A34" s="286" t="s">
        <v>290</v>
      </c>
      <c r="B34" s="287" t="s">
        <v>288</v>
      </c>
      <c r="C34" s="287">
        <v>99.9</v>
      </c>
      <c r="D34" s="287">
        <v>89</v>
      </c>
      <c r="E34" s="287">
        <v>0</v>
      </c>
      <c r="F34" s="287">
        <v>2.1520000000000001</v>
      </c>
      <c r="U34" s="64"/>
      <c r="V34" s="64"/>
      <c r="W34" s="64"/>
      <c r="X34" s="64"/>
      <c r="AJ34" s="86"/>
    </row>
    <row r="35" spans="1:36" ht="15.75" customHeight="1" x14ac:dyDescent="0.25">
      <c r="A35" s="286" t="s">
        <v>291</v>
      </c>
      <c r="B35" s="287" t="s">
        <v>288</v>
      </c>
      <c r="C35" s="287">
        <v>99.9</v>
      </c>
      <c r="D35" s="287">
        <v>86</v>
      </c>
      <c r="E35" s="287">
        <v>0</v>
      </c>
      <c r="F35" s="287">
        <v>2.1520000000000001</v>
      </c>
      <c r="U35" s="64"/>
      <c r="V35" s="64"/>
      <c r="W35" s="64"/>
      <c r="X35" s="64"/>
      <c r="AJ35" s="86"/>
    </row>
    <row r="36" spans="1:36" ht="15.75" customHeight="1" x14ac:dyDescent="0.25">
      <c r="A36" s="286" t="s">
        <v>292</v>
      </c>
      <c r="B36" s="287" t="s">
        <v>288</v>
      </c>
      <c r="C36" s="287">
        <v>99.9</v>
      </c>
      <c r="D36" s="287">
        <v>55.8</v>
      </c>
      <c r="E36" s="287">
        <v>0</v>
      </c>
      <c r="F36" s="290">
        <v>2.1520000000000001</v>
      </c>
      <c r="U36" s="64"/>
      <c r="V36" s="64"/>
      <c r="W36" s="64"/>
      <c r="X36" s="64"/>
      <c r="AJ36" s="86"/>
    </row>
    <row r="37" spans="1:36" ht="15.75" customHeight="1" x14ac:dyDescent="0.25">
      <c r="A37" s="289" t="s">
        <v>293</v>
      </c>
      <c r="B37" s="290" t="s">
        <v>288</v>
      </c>
      <c r="C37" s="290">
        <v>99.9</v>
      </c>
      <c r="D37" s="287">
        <v>33.35</v>
      </c>
      <c r="E37" s="290">
        <v>0</v>
      </c>
      <c r="F37" s="290">
        <v>2.1520000000000001</v>
      </c>
      <c r="U37" s="64"/>
      <c r="V37" s="64"/>
      <c r="W37" s="64"/>
      <c r="X37" s="64"/>
      <c r="AJ37" s="86"/>
    </row>
    <row r="38" spans="1:36" ht="15.75" customHeight="1" x14ac:dyDescent="0.25">
      <c r="A38" s="289" t="s">
        <v>167</v>
      </c>
      <c r="B38" s="290" t="s">
        <v>294</v>
      </c>
      <c r="C38" s="290">
        <v>12</v>
      </c>
      <c r="D38" s="290">
        <v>3.2</v>
      </c>
      <c r="E38" s="290">
        <v>98.3</v>
      </c>
      <c r="F38" s="290">
        <v>1.542</v>
      </c>
      <c r="U38" s="64"/>
      <c r="V38" s="64"/>
      <c r="W38" s="64"/>
      <c r="X38" s="64"/>
      <c r="AJ38" s="86"/>
    </row>
    <row r="39" spans="1:36" ht="15.75" customHeight="1" x14ac:dyDescent="0.25">
      <c r="A39" s="286" t="s">
        <v>168</v>
      </c>
      <c r="B39" s="287" t="s">
        <v>294</v>
      </c>
      <c r="C39" s="287">
        <v>11</v>
      </c>
      <c r="D39" s="287">
        <v>21</v>
      </c>
      <c r="E39" s="287">
        <v>98.3</v>
      </c>
      <c r="F39" s="287">
        <v>8.8405299999999993</v>
      </c>
      <c r="U39" s="64"/>
      <c r="V39" s="64"/>
      <c r="W39" s="64"/>
      <c r="X39" s="64"/>
      <c r="AJ39" s="86"/>
    </row>
    <row r="40" spans="1:36" ht="15.75" customHeight="1" x14ac:dyDescent="0.25">
      <c r="A40" s="289" t="s">
        <v>169</v>
      </c>
      <c r="B40" s="290" t="s">
        <v>295</v>
      </c>
      <c r="C40" s="290">
        <v>98.97</v>
      </c>
      <c r="D40" s="290">
        <v>0</v>
      </c>
      <c r="E40" s="290">
        <v>0</v>
      </c>
      <c r="F40" s="290">
        <v>0.64598999999999995</v>
      </c>
      <c r="U40" s="64"/>
      <c r="V40" s="64"/>
      <c r="W40" s="64"/>
      <c r="X40" s="64"/>
      <c r="AJ40" s="86"/>
    </row>
    <row r="41" spans="1:36" ht="15.75" customHeight="1" x14ac:dyDescent="0.25">
      <c r="A41" s="286" t="s">
        <v>158</v>
      </c>
      <c r="B41" s="287" t="s">
        <v>296</v>
      </c>
      <c r="C41" s="287">
        <v>97.88</v>
      </c>
      <c r="D41" s="287">
        <v>281.92</v>
      </c>
      <c r="E41" s="287">
        <v>0</v>
      </c>
      <c r="F41" s="292">
        <v>1.5697700000000001</v>
      </c>
      <c r="U41" s="64"/>
      <c r="V41" s="64"/>
      <c r="W41" s="64"/>
      <c r="X41" s="64"/>
      <c r="AJ41" s="86"/>
    </row>
    <row r="42" spans="1:36" ht="15.75" customHeight="1" x14ac:dyDescent="0.25">
      <c r="A42" s="286" t="s">
        <v>159</v>
      </c>
      <c r="B42" s="290" t="s">
        <v>297</v>
      </c>
      <c r="C42" s="287">
        <v>94.12</v>
      </c>
      <c r="D42" s="287">
        <v>7.3</v>
      </c>
      <c r="E42" s="287">
        <v>80.67</v>
      </c>
      <c r="F42" s="287">
        <v>0.47749999999999998</v>
      </c>
      <c r="U42" s="64"/>
      <c r="V42" s="64"/>
      <c r="W42" s="64"/>
      <c r="X42" s="64"/>
      <c r="AJ42" s="86"/>
    </row>
    <row r="43" spans="1:36" ht="15.75" customHeight="1" x14ac:dyDescent="0.25">
      <c r="A43" s="289" t="s">
        <v>160</v>
      </c>
      <c r="B43" s="290" t="s">
        <v>297</v>
      </c>
      <c r="C43" s="290">
        <v>28.86</v>
      </c>
      <c r="D43" s="290">
        <v>2.8</v>
      </c>
      <c r="E43" s="290">
        <v>63.3</v>
      </c>
      <c r="F43" s="293">
        <v>-1.7799999999999999E-3</v>
      </c>
      <c r="U43" s="64"/>
      <c r="V43" s="64"/>
      <c r="W43" s="64"/>
      <c r="X43" s="64"/>
      <c r="AJ43" s="86"/>
    </row>
    <row r="44" spans="1:36" ht="15.75" customHeight="1" x14ac:dyDescent="0.25">
      <c r="A44" s="289" t="s">
        <v>298</v>
      </c>
      <c r="B44" s="290" t="s">
        <v>297</v>
      </c>
      <c r="C44" s="290">
        <v>57.17</v>
      </c>
      <c r="D44" s="290">
        <v>2.14</v>
      </c>
      <c r="E44" s="290">
        <v>53.35</v>
      </c>
      <c r="F44" s="290">
        <v>1.0740000000000001E-3</v>
      </c>
      <c r="U44" s="64"/>
      <c r="V44" s="64"/>
      <c r="W44" s="64"/>
      <c r="X44" s="64"/>
      <c r="AJ44" s="86"/>
    </row>
    <row r="45" spans="1:36" ht="15.75" customHeight="1" x14ac:dyDescent="0.25">
      <c r="A45" s="286" t="s">
        <v>161</v>
      </c>
      <c r="B45" s="287" t="s">
        <v>297</v>
      </c>
      <c r="C45" s="287">
        <v>89.32</v>
      </c>
      <c r="D45" s="287">
        <v>18.77</v>
      </c>
      <c r="E45" s="287">
        <v>52.87</v>
      </c>
      <c r="F45" s="287">
        <v>0.44762000000000002</v>
      </c>
      <c r="U45" s="64"/>
      <c r="V45" s="64"/>
      <c r="W45" s="64"/>
      <c r="X45" s="64"/>
      <c r="AJ45" s="86"/>
    </row>
    <row r="46" spans="1:36" ht="15.75" customHeight="1" x14ac:dyDescent="0.25">
      <c r="A46" s="289" t="s">
        <v>299</v>
      </c>
      <c r="B46" s="290" t="s">
        <v>297</v>
      </c>
      <c r="C46" s="290">
        <v>88.66</v>
      </c>
      <c r="D46" s="290">
        <v>9.24</v>
      </c>
      <c r="E46" s="290">
        <v>55.38</v>
      </c>
      <c r="F46" s="290">
        <v>0.44762000000000002</v>
      </c>
      <c r="U46" s="64"/>
      <c r="V46" s="64"/>
      <c r="W46" s="64"/>
      <c r="X46" s="64"/>
      <c r="AJ46" s="86"/>
    </row>
    <row r="47" spans="1:36" ht="15.75" customHeight="1" x14ac:dyDescent="0.25">
      <c r="A47" s="289" t="s">
        <v>162</v>
      </c>
      <c r="B47" s="290" t="s">
        <v>297</v>
      </c>
      <c r="C47" s="290">
        <v>62.2</v>
      </c>
      <c r="D47" s="290">
        <v>6.7</v>
      </c>
      <c r="E47" s="290">
        <v>66.849999999999994</v>
      </c>
      <c r="F47" s="290">
        <v>0.23202999999999999</v>
      </c>
      <c r="U47" s="64"/>
      <c r="V47" s="64"/>
      <c r="W47" s="64"/>
      <c r="X47" s="64"/>
      <c r="AJ47" s="86"/>
    </row>
    <row r="48" spans="1:36" ht="15.75" customHeight="1" x14ac:dyDescent="0.25">
      <c r="A48" s="286" t="s">
        <v>163</v>
      </c>
      <c r="B48" s="287" t="s">
        <v>297</v>
      </c>
      <c r="C48" s="287">
        <v>13.8</v>
      </c>
      <c r="D48" s="287">
        <v>4.3600000000000003</v>
      </c>
      <c r="E48" s="287">
        <v>50.92</v>
      </c>
      <c r="F48" s="290">
        <v>1.108E-2</v>
      </c>
      <c r="U48" s="64"/>
      <c r="V48" s="64"/>
      <c r="W48" s="64"/>
      <c r="X48" s="64"/>
    </row>
    <row r="49" spans="1:24" ht="15.75" customHeight="1" x14ac:dyDescent="0.25">
      <c r="A49" s="289" t="s">
        <v>164</v>
      </c>
      <c r="B49" s="287" t="s">
        <v>297</v>
      </c>
      <c r="C49" s="290">
        <v>25.68</v>
      </c>
      <c r="D49" s="290">
        <v>3.47</v>
      </c>
      <c r="E49" s="290">
        <v>58.75</v>
      </c>
      <c r="F49" s="290">
        <v>1.108E-2</v>
      </c>
      <c r="U49" s="64"/>
      <c r="V49" s="64"/>
      <c r="W49" s="64"/>
      <c r="X49" s="64"/>
    </row>
    <row r="50" spans="1:24" ht="15.75" customHeight="1" x14ac:dyDescent="0.25">
      <c r="A50" s="289" t="s">
        <v>165</v>
      </c>
      <c r="B50" s="287" t="s">
        <v>297</v>
      </c>
      <c r="C50" s="290">
        <v>26.49</v>
      </c>
      <c r="D50" s="290">
        <v>8.07</v>
      </c>
      <c r="E50" s="290">
        <v>55.96</v>
      </c>
      <c r="F50" s="290">
        <v>5.3609999999999998E-2</v>
      </c>
      <c r="U50" s="64"/>
      <c r="V50" s="64"/>
      <c r="W50" s="64"/>
      <c r="X50" s="64"/>
    </row>
    <row r="51" spans="1:24" ht="15.75" customHeight="1" x14ac:dyDescent="0.25">
      <c r="A51" s="286" t="s">
        <v>95</v>
      </c>
      <c r="B51" s="287" t="s">
        <v>297</v>
      </c>
      <c r="C51" s="287">
        <v>31.22</v>
      </c>
      <c r="D51" s="287">
        <v>7.18</v>
      </c>
      <c r="E51" s="287">
        <v>63.58</v>
      </c>
      <c r="F51" s="290">
        <v>5.3609999999999998E-2</v>
      </c>
      <c r="U51" s="64"/>
      <c r="V51" s="64"/>
      <c r="W51" s="64"/>
      <c r="X51" s="64"/>
    </row>
    <row r="52" spans="1:24" ht="15.75" customHeight="1" x14ac:dyDescent="0.25">
      <c r="A52" s="294" t="s">
        <v>166</v>
      </c>
      <c r="B52" s="295" t="s">
        <v>297</v>
      </c>
      <c r="C52" s="296">
        <v>29.71</v>
      </c>
      <c r="D52" s="296">
        <v>6.46</v>
      </c>
      <c r="E52" s="296">
        <v>61.41</v>
      </c>
      <c r="F52" s="290">
        <v>5.3609999999999998E-2</v>
      </c>
      <c r="U52" s="64"/>
      <c r="V52" s="64"/>
      <c r="W52" s="64"/>
      <c r="X52" s="64"/>
    </row>
    <row r="53" spans="1:24" ht="15.75" customHeight="1" x14ac:dyDescent="0.25">
      <c r="A53" s="297" t="s">
        <v>300</v>
      </c>
      <c r="B53" s="287" t="s">
        <v>297</v>
      </c>
      <c r="C53" s="298">
        <v>24.01</v>
      </c>
      <c r="D53" s="298">
        <v>13</v>
      </c>
      <c r="E53" s="298">
        <v>62</v>
      </c>
      <c r="F53" s="299">
        <v>0.14699999999999999</v>
      </c>
      <c r="U53" s="64"/>
      <c r="V53" s="64"/>
      <c r="W53" s="64"/>
      <c r="X53" s="64"/>
    </row>
    <row r="54" spans="1:24" ht="15.75" customHeight="1" x14ac:dyDescent="0.25">
      <c r="A54" s="297" t="s">
        <v>301</v>
      </c>
      <c r="B54" s="287" t="s">
        <v>297</v>
      </c>
      <c r="C54" s="298">
        <v>15</v>
      </c>
      <c r="D54" s="298">
        <v>9.5</v>
      </c>
      <c r="E54" s="298">
        <v>55</v>
      </c>
      <c r="F54" s="299">
        <v>0.14699999999999999</v>
      </c>
      <c r="U54" s="64"/>
      <c r="V54" s="64"/>
      <c r="W54" s="64"/>
      <c r="X54" s="64"/>
    </row>
    <row r="55" spans="1:24" ht="15.75" customHeight="1" x14ac:dyDescent="0.25">
      <c r="A55" s="297" t="s">
        <v>302</v>
      </c>
      <c r="B55" s="287" t="s">
        <v>297</v>
      </c>
      <c r="C55" s="298">
        <v>24.36</v>
      </c>
      <c r="D55" s="298">
        <v>12.21</v>
      </c>
      <c r="E55" s="298">
        <v>57.25</v>
      </c>
      <c r="F55" s="299">
        <v>0.14699999999999999</v>
      </c>
      <c r="U55" s="64"/>
      <c r="V55" s="64"/>
      <c r="W55" s="64"/>
      <c r="X55" s="64"/>
    </row>
    <row r="56" spans="1:24" ht="15.75" customHeight="1" x14ac:dyDescent="0.25">
      <c r="A56" s="297" t="s">
        <v>303</v>
      </c>
      <c r="B56" s="287" t="s">
        <v>297</v>
      </c>
      <c r="C56" s="298">
        <v>30.95</v>
      </c>
      <c r="D56" s="298">
        <v>9.5</v>
      </c>
      <c r="E56" s="298">
        <v>60</v>
      </c>
      <c r="F56" s="299">
        <v>0.14699999999999999</v>
      </c>
      <c r="U56" s="64"/>
      <c r="V56" s="64"/>
      <c r="W56" s="64"/>
      <c r="X56" s="64"/>
    </row>
    <row r="57" spans="1:24" ht="15.75" customHeight="1" x14ac:dyDescent="0.25">
      <c r="A57" s="297" t="s">
        <v>304</v>
      </c>
      <c r="B57" s="287" t="s">
        <v>297</v>
      </c>
      <c r="C57" s="298">
        <v>24.01</v>
      </c>
      <c r="D57" s="298">
        <v>9.5</v>
      </c>
      <c r="E57" s="298">
        <v>55.5</v>
      </c>
      <c r="F57" s="299">
        <v>0.14699999999999999</v>
      </c>
      <c r="U57" s="64"/>
      <c r="V57" s="64"/>
      <c r="W57" s="64"/>
      <c r="X57" s="64"/>
    </row>
    <row r="58" spans="1:24" ht="15.75" customHeight="1" x14ac:dyDescent="0.25">
      <c r="A58" s="297" t="s">
        <v>305</v>
      </c>
      <c r="B58" s="287" t="s">
        <v>297</v>
      </c>
      <c r="C58" s="298">
        <v>30.95</v>
      </c>
      <c r="D58" s="298">
        <v>7.5</v>
      </c>
      <c r="E58" s="298">
        <v>52.5</v>
      </c>
      <c r="F58" s="299">
        <v>0.14699999999999999</v>
      </c>
      <c r="U58" s="64"/>
      <c r="V58" s="64"/>
      <c r="W58" s="64"/>
      <c r="X58" s="64"/>
    </row>
    <row r="59" spans="1:24" ht="15.75" customHeight="1" x14ac:dyDescent="0.25">
      <c r="A59" s="297" t="s">
        <v>306</v>
      </c>
      <c r="B59" s="287" t="s">
        <v>297</v>
      </c>
      <c r="C59" s="298">
        <v>30.95</v>
      </c>
      <c r="D59" s="298">
        <v>9.5</v>
      </c>
      <c r="E59" s="298">
        <v>55.5</v>
      </c>
      <c r="F59" s="299">
        <v>0.14699999999999999</v>
      </c>
      <c r="U59" s="64"/>
      <c r="V59" s="64"/>
      <c r="W59" s="64"/>
      <c r="X59" s="64"/>
    </row>
    <row r="60" spans="1:24" ht="15.75" customHeight="1" x14ac:dyDescent="0.25">
      <c r="A60" s="297" t="s">
        <v>307</v>
      </c>
      <c r="B60" s="287" t="s">
        <v>297</v>
      </c>
      <c r="C60" s="298">
        <v>25.5</v>
      </c>
      <c r="D60" s="298">
        <v>9.5299999999999994</v>
      </c>
      <c r="E60" s="298">
        <v>55</v>
      </c>
      <c r="F60" s="299">
        <v>0.14699999999999999</v>
      </c>
      <c r="U60" s="64"/>
      <c r="V60" s="64"/>
      <c r="W60" s="64"/>
      <c r="X60" s="64"/>
    </row>
    <row r="61" spans="1:24" ht="15.75" customHeight="1" x14ac:dyDescent="0.25">
      <c r="A61" s="297" t="s">
        <v>308</v>
      </c>
      <c r="B61" s="287" t="s">
        <v>297</v>
      </c>
      <c r="C61" s="298">
        <v>25.55</v>
      </c>
      <c r="D61" s="298">
        <v>11.5</v>
      </c>
      <c r="E61" s="298">
        <v>58</v>
      </c>
      <c r="F61" s="299">
        <v>0.14699999999999999</v>
      </c>
      <c r="U61" s="64"/>
      <c r="V61" s="64"/>
      <c r="W61" s="64"/>
      <c r="X61" s="64"/>
    </row>
    <row r="62" spans="1:24" ht="15.75" customHeight="1" x14ac:dyDescent="0.25">
      <c r="A62" s="297" t="s">
        <v>309</v>
      </c>
      <c r="B62" s="287" t="s">
        <v>297</v>
      </c>
      <c r="C62" s="298">
        <v>38.520000000000003</v>
      </c>
      <c r="D62" s="298">
        <v>7.5</v>
      </c>
      <c r="E62" s="298">
        <v>54</v>
      </c>
      <c r="F62" s="299">
        <v>0.14699999999999999</v>
      </c>
      <c r="U62" s="64"/>
      <c r="V62" s="64"/>
      <c r="W62" s="64"/>
      <c r="X62" s="64"/>
    </row>
    <row r="63" spans="1:24" ht="15.75" customHeight="1" x14ac:dyDescent="0.25">
      <c r="A63" s="297" t="s">
        <v>310</v>
      </c>
      <c r="B63" s="287" t="s">
        <v>297</v>
      </c>
      <c r="C63" s="298">
        <v>38.520000000000003</v>
      </c>
      <c r="D63" s="298">
        <v>8</v>
      </c>
      <c r="E63" s="298">
        <v>50.75</v>
      </c>
      <c r="F63" s="299">
        <v>0.14699999999999999</v>
      </c>
      <c r="U63" s="64"/>
      <c r="V63" s="64"/>
      <c r="W63" s="64"/>
      <c r="X63" s="64"/>
    </row>
    <row r="64" spans="1:24" ht="15.75" customHeight="1" x14ac:dyDescent="0.25">
      <c r="A64" s="297" t="s">
        <v>311</v>
      </c>
      <c r="B64" s="287" t="s">
        <v>297</v>
      </c>
      <c r="C64" s="298">
        <v>38.520000000000003</v>
      </c>
      <c r="D64" s="298">
        <v>6.75</v>
      </c>
      <c r="E64" s="298">
        <v>50.75</v>
      </c>
      <c r="F64" s="299">
        <v>0.14699999999999999</v>
      </c>
      <c r="U64" s="64"/>
      <c r="V64" s="64"/>
      <c r="W64" s="64"/>
      <c r="X64" s="64"/>
    </row>
    <row r="65" spans="1:24" ht="15.75" customHeight="1" x14ac:dyDescent="0.25">
      <c r="A65" s="297" t="s">
        <v>312</v>
      </c>
      <c r="B65" s="287" t="s">
        <v>297</v>
      </c>
      <c r="C65" s="298">
        <v>22</v>
      </c>
      <c r="D65" s="298">
        <v>7.73</v>
      </c>
      <c r="E65" s="298">
        <v>50</v>
      </c>
      <c r="F65" s="299">
        <v>0.14699999999999999</v>
      </c>
      <c r="U65" s="64"/>
      <c r="V65" s="64"/>
      <c r="W65" s="64"/>
      <c r="X65" s="64"/>
    </row>
    <row r="66" spans="1:24" ht="15.75" customHeight="1" x14ac:dyDescent="0.25">
      <c r="A66" s="297" t="s">
        <v>313</v>
      </c>
      <c r="B66" s="287" t="s">
        <v>297</v>
      </c>
      <c r="C66" s="298">
        <v>30.43</v>
      </c>
      <c r="D66" s="298">
        <v>5.42</v>
      </c>
      <c r="E66" s="298">
        <v>50</v>
      </c>
      <c r="F66" s="299">
        <v>0.14699999999999999</v>
      </c>
      <c r="U66" s="64"/>
      <c r="V66" s="64"/>
      <c r="W66" s="64"/>
      <c r="X66" s="64"/>
    </row>
    <row r="67" spans="1:24" ht="15.75" customHeight="1" x14ac:dyDescent="0.25">
      <c r="A67" s="297" t="s">
        <v>314</v>
      </c>
      <c r="B67" s="287" t="s">
        <v>297</v>
      </c>
      <c r="C67" s="298">
        <v>25.55</v>
      </c>
      <c r="D67" s="298">
        <v>10</v>
      </c>
      <c r="E67" s="298">
        <v>51</v>
      </c>
      <c r="F67" s="299">
        <v>0.14699999999999999</v>
      </c>
      <c r="U67" s="64"/>
      <c r="V67" s="64"/>
      <c r="W67" s="64"/>
      <c r="X67" s="64"/>
    </row>
    <row r="68" spans="1:24" ht="15.75" customHeight="1" x14ac:dyDescent="0.25">
      <c r="A68" s="300" t="s">
        <v>315</v>
      </c>
      <c r="B68" s="301" t="s">
        <v>276</v>
      </c>
      <c r="C68" s="302"/>
      <c r="D68" s="302"/>
      <c r="E68" s="302"/>
      <c r="F68" s="303">
        <v>0.61606249999999996</v>
      </c>
      <c r="U68" s="64"/>
      <c r="V68" s="64"/>
      <c r="W68" s="64"/>
      <c r="X68" s="64"/>
    </row>
    <row r="69" spans="1:24" ht="15.75" customHeight="1" x14ac:dyDescent="0.25">
      <c r="A69" s="304" t="s">
        <v>316</v>
      </c>
      <c r="B69" s="305" t="s">
        <v>297</v>
      </c>
      <c r="C69" s="306"/>
      <c r="D69" s="306"/>
      <c r="E69" s="306"/>
      <c r="F69" s="307">
        <v>0.15354053846153837</v>
      </c>
      <c r="U69" s="64"/>
      <c r="V69" s="64"/>
      <c r="W69" s="64"/>
      <c r="X69" s="64"/>
    </row>
    <row r="70" spans="1:24" ht="15.75" customHeight="1" x14ac:dyDescent="0.25">
      <c r="A70" s="308"/>
      <c r="B70" s="309"/>
      <c r="C70" s="310"/>
      <c r="D70" s="310"/>
      <c r="E70" s="310"/>
      <c r="F70" s="309"/>
      <c r="U70" s="64"/>
      <c r="V70" s="64"/>
      <c r="W70" s="64"/>
      <c r="X70" s="64"/>
    </row>
    <row r="71" spans="1:24" ht="15.75" customHeight="1" x14ac:dyDescent="0.25">
      <c r="A71" s="311"/>
      <c r="B71" s="312"/>
      <c r="C71" s="313"/>
      <c r="D71" s="313"/>
      <c r="E71" s="313"/>
      <c r="F71" s="313"/>
      <c r="U71" s="64"/>
      <c r="V71" s="64"/>
      <c r="W71" s="64"/>
      <c r="X71" s="64"/>
    </row>
    <row r="72" spans="1:24" ht="15.75" customHeight="1" x14ac:dyDescent="0.25">
      <c r="A72" s="308"/>
      <c r="B72" s="309"/>
      <c r="C72" s="310"/>
      <c r="D72" s="310"/>
      <c r="E72" s="310"/>
      <c r="F72" s="309"/>
      <c r="U72" s="64"/>
      <c r="V72" s="64"/>
      <c r="W72" s="64"/>
      <c r="X72" s="64"/>
    </row>
    <row r="73" spans="1:24" ht="15.75" customHeight="1" x14ac:dyDescent="0.25">
      <c r="A73" s="311"/>
      <c r="B73" s="312"/>
      <c r="C73" s="313"/>
      <c r="D73" s="313"/>
      <c r="E73" s="313"/>
      <c r="F73" s="313"/>
      <c r="U73" s="64"/>
      <c r="V73" s="64"/>
      <c r="W73" s="64"/>
      <c r="X73" s="64"/>
    </row>
    <row r="74" spans="1:24" ht="15.75" customHeight="1" x14ac:dyDescent="0.25">
      <c r="A74" s="308"/>
      <c r="B74" s="309"/>
      <c r="C74" s="310"/>
      <c r="D74" s="310"/>
      <c r="E74" s="310"/>
      <c r="F74" s="309"/>
      <c r="U74" s="64"/>
      <c r="V74" s="64"/>
      <c r="W74" s="64"/>
      <c r="X74" s="64"/>
    </row>
    <row r="75" spans="1:24" ht="15.75" customHeight="1" x14ac:dyDescent="0.25">
      <c r="A75" s="311"/>
      <c r="B75" s="312"/>
      <c r="C75" s="313"/>
      <c r="D75" s="313"/>
      <c r="E75" s="313"/>
      <c r="F75" s="312"/>
      <c r="U75" s="64"/>
      <c r="V75" s="64"/>
      <c r="W75" s="64"/>
      <c r="X75" s="64"/>
    </row>
    <row r="76" spans="1:24" ht="15.75" customHeight="1" x14ac:dyDescent="0.25">
      <c r="A76" s="308"/>
      <c r="B76" s="309"/>
      <c r="C76" s="310"/>
      <c r="D76" s="310"/>
      <c r="E76" s="310"/>
      <c r="F76" s="309"/>
      <c r="U76" s="64"/>
      <c r="V76" s="64"/>
      <c r="W76" s="64"/>
      <c r="X76" s="64"/>
    </row>
    <row r="77" spans="1:24" ht="15.75" customHeight="1" x14ac:dyDescent="0.25">
      <c r="A77" s="311"/>
      <c r="B77" s="312"/>
      <c r="C77" s="313"/>
      <c r="D77" s="313"/>
      <c r="E77" s="313"/>
      <c r="F77" s="312"/>
      <c r="U77" s="64"/>
      <c r="V77" s="64"/>
      <c r="W77" s="64"/>
      <c r="X77" s="64"/>
    </row>
    <row r="78" spans="1:24" ht="15.75" customHeight="1" x14ac:dyDescent="0.25">
      <c r="A78" s="308"/>
      <c r="B78" s="309"/>
      <c r="C78" s="310"/>
      <c r="D78" s="310"/>
      <c r="E78" s="310"/>
      <c r="F78" s="310"/>
      <c r="U78" s="64"/>
      <c r="V78" s="64"/>
      <c r="W78" s="64"/>
      <c r="X78" s="64"/>
    </row>
    <row r="79" spans="1:24" ht="15.75" customHeight="1" x14ac:dyDescent="0.25">
      <c r="A79" s="311"/>
      <c r="B79" s="312"/>
      <c r="C79" s="313"/>
      <c r="D79" s="313"/>
      <c r="E79" s="313"/>
      <c r="F79" s="313"/>
      <c r="U79" s="64"/>
      <c r="V79" s="64"/>
      <c r="W79" s="64"/>
      <c r="X79" s="64"/>
    </row>
    <row r="80" spans="1:24" ht="15.75" customHeight="1" x14ac:dyDescent="0.25">
      <c r="A80" s="308"/>
      <c r="B80" s="309"/>
      <c r="C80" s="310"/>
      <c r="D80" s="310"/>
      <c r="E80" s="310"/>
      <c r="F80" s="310"/>
      <c r="U80" s="64"/>
      <c r="V80" s="64"/>
      <c r="W80" s="64"/>
      <c r="X80" s="64"/>
    </row>
    <row r="81" spans="1:24" ht="15.75" customHeight="1" x14ac:dyDescent="0.25">
      <c r="A81" s="311"/>
      <c r="B81" s="312"/>
      <c r="C81" s="313"/>
      <c r="D81" s="313"/>
      <c r="E81" s="313"/>
      <c r="F81" s="313"/>
      <c r="U81" s="64"/>
      <c r="V81" s="64"/>
      <c r="W81" s="64"/>
      <c r="X81" s="64"/>
    </row>
    <row r="82" spans="1:24" ht="15.75" customHeight="1" x14ac:dyDescent="0.25">
      <c r="A82" s="308"/>
      <c r="B82" s="309"/>
      <c r="C82" s="310"/>
      <c r="D82" s="310"/>
      <c r="E82" s="310"/>
      <c r="F82" s="310"/>
      <c r="U82" s="64"/>
      <c r="V82" s="64"/>
      <c r="W82" s="64"/>
      <c r="X82" s="64"/>
    </row>
    <row r="83" spans="1:24" ht="15.75" customHeight="1" x14ac:dyDescent="0.25">
      <c r="A83" s="311"/>
      <c r="B83" s="312"/>
      <c r="C83" s="313"/>
      <c r="D83" s="313"/>
      <c r="E83" s="313"/>
      <c r="F83" s="312"/>
      <c r="U83" s="64"/>
      <c r="V83" s="64"/>
      <c r="W83" s="64"/>
      <c r="X83" s="64"/>
    </row>
    <row r="84" spans="1:24" ht="15.75" customHeight="1" x14ac:dyDescent="0.25">
      <c r="A84" s="308"/>
      <c r="B84" s="309"/>
      <c r="C84" s="310"/>
      <c r="D84" s="310"/>
      <c r="E84" s="310"/>
      <c r="F84" s="309"/>
      <c r="U84" s="64"/>
      <c r="V84" s="64"/>
      <c r="W84" s="64"/>
      <c r="X84" s="64"/>
    </row>
    <row r="85" spans="1:24" ht="15.75" customHeight="1" x14ac:dyDescent="0.25">
      <c r="A85" s="311"/>
      <c r="B85" s="312"/>
      <c r="C85" s="313"/>
      <c r="D85" s="313"/>
      <c r="E85" s="313"/>
      <c r="F85" s="312"/>
      <c r="U85" s="64"/>
      <c r="V85" s="64"/>
      <c r="W85" s="64"/>
      <c r="X85" s="64"/>
    </row>
    <row r="86" spans="1:24" ht="15.75" customHeight="1" x14ac:dyDescent="0.25">
      <c r="A86" s="308"/>
      <c r="B86" s="309"/>
      <c r="C86" s="310"/>
      <c r="D86" s="309"/>
      <c r="E86" s="309"/>
      <c r="F86" s="309"/>
      <c r="U86" s="64"/>
      <c r="V86" s="64"/>
      <c r="W86" s="64"/>
      <c r="X86" s="64"/>
    </row>
    <row r="87" spans="1:24" ht="15.75" customHeight="1" x14ac:dyDescent="0.25">
      <c r="A87" s="311"/>
      <c r="B87" s="312"/>
      <c r="C87" s="312"/>
      <c r="D87" s="312"/>
      <c r="E87" s="312"/>
      <c r="F87" s="312"/>
      <c r="U87" s="64"/>
      <c r="V87" s="64"/>
      <c r="W87" s="64"/>
      <c r="X87" s="64"/>
    </row>
    <row r="88" spans="1:24" ht="15.75" customHeight="1" x14ac:dyDescent="0.25">
      <c r="A88" s="308"/>
      <c r="B88" s="309"/>
      <c r="C88" s="309"/>
      <c r="D88" s="309"/>
      <c r="E88" s="309"/>
      <c r="F88" s="309"/>
      <c r="U88" s="64"/>
      <c r="V88" s="64"/>
      <c r="W88" s="64"/>
      <c r="X88" s="64"/>
    </row>
    <row r="89" spans="1:24" ht="15.75" customHeight="1" x14ac:dyDescent="0.25">
      <c r="A89" s="311"/>
      <c r="B89" s="312"/>
      <c r="C89" s="312"/>
      <c r="D89" s="312"/>
      <c r="E89" s="312"/>
      <c r="F89" s="312"/>
      <c r="U89" s="64"/>
      <c r="V89" s="64"/>
      <c r="W89" s="64"/>
      <c r="X89" s="64"/>
    </row>
    <row r="90" spans="1:24" ht="15.75" customHeight="1" x14ac:dyDescent="0.25">
      <c r="A90" s="308"/>
      <c r="B90" s="309"/>
      <c r="C90" s="309"/>
      <c r="D90" s="309"/>
      <c r="E90" s="309"/>
      <c r="F90" s="309"/>
      <c r="U90" s="64"/>
      <c r="V90" s="64"/>
      <c r="W90" s="64"/>
      <c r="X90" s="64"/>
    </row>
    <row r="91" spans="1:24" ht="15.75" customHeight="1" x14ac:dyDescent="0.25">
      <c r="A91" s="314"/>
      <c r="B91" s="314"/>
      <c r="C91" s="314"/>
      <c r="D91" s="314"/>
      <c r="E91" s="314"/>
      <c r="F91" s="314"/>
      <c r="U91" s="64"/>
      <c r="V91" s="64"/>
      <c r="W91" s="64"/>
      <c r="X91" s="64"/>
    </row>
    <row r="92" spans="1:24" ht="15.75" customHeight="1" x14ac:dyDescent="0.25">
      <c r="A92" s="315"/>
      <c r="B92" s="315"/>
      <c r="C92" s="315"/>
      <c r="D92" s="315"/>
      <c r="E92" s="315"/>
      <c r="F92" s="315"/>
      <c r="U92" s="64"/>
      <c r="V92" s="64"/>
      <c r="W92" s="64"/>
      <c r="X92" s="64"/>
    </row>
    <row r="93" spans="1:24" ht="15.75" customHeight="1" x14ac:dyDescent="0.25">
      <c r="U93" s="64"/>
      <c r="V93" s="64"/>
      <c r="W93" s="64"/>
      <c r="X93" s="64"/>
    </row>
    <row r="94" spans="1:24" ht="15.75" customHeight="1" x14ac:dyDescent="0.25">
      <c r="U94" s="64"/>
      <c r="V94" s="64"/>
      <c r="W94" s="64"/>
      <c r="X94" s="64"/>
    </row>
    <row r="95" spans="1:24" ht="15.75" customHeight="1" x14ac:dyDescent="0.25">
      <c r="U95" s="64"/>
      <c r="V95" s="64"/>
      <c r="W95" s="64"/>
      <c r="X95" s="64"/>
    </row>
    <row r="96" spans="1:24" ht="15.75" customHeight="1" x14ac:dyDescent="0.25">
      <c r="U96" s="64"/>
      <c r="V96" s="64"/>
      <c r="W96" s="64"/>
      <c r="X96" s="64"/>
    </row>
    <row r="97" spans="21:24" ht="15.75" customHeight="1" x14ac:dyDescent="0.25">
      <c r="U97" s="64"/>
      <c r="V97" s="64"/>
      <c r="W97" s="64"/>
      <c r="X97" s="64"/>
    </row>
    <row r="98" spans="21:24" ht="15.75" customHeight="1" x14ac:dyDescent="0.25">
      <c r="U98" s="64"/>
      <c r="V98" s="64"/>
      <c r="W98" s="64"/>
      <c r="X98" s="64"/>
    </row>
    <row r="99" spans="21:24" ht="15.75" customHeight="1" x14ac:dyDescent="0.25">
      <c r="U99" s="64"/>
      <c r="V99" s="64"/>
      <c r="W99" s="64"/>
      <c r="X99" s="64"/>
    </row>
    <row r="100" spans="21:24" ht="15.75" customHeight="1" x14ac:dyDescent="0.25">
      <c r="U100" s="64"/>
      <c r="V100" s="64"/>
      <c r="W100" s="64"/>
      <c r="X100" s="64"/>
    </row>
    <row r="101" spans="21:24" ht="15.75" customHeight="1" x14ac:dyDescent="0.25">
      <c r="U101" s="64"/>
      <c r="V101" s="64"/>
      <c r="W101" s="64"/>
      <c r="X101" s="64"/>
    </row>
    <row r="102" spans="21:24" ht="15.75" customHeight="1" x14ac:dyDescent="0.25">
      <c r="U102" s="64"/>
      <c r="V102" s="64"/>
      <c r="W102" s="64"/>
      <c r="X102" s="64"/>
    </row>
    <row r="103" spans="21:24" ht="15.75" customHeight="1" x14ac:dyDescent="0.25">
      <c r="U103" s="64"/>
      <c r="V103" s="64"/>
      <c r="W103" s="64"/>
      <c r="X103" s="64"/>
    </row>
    <row r="104" spans="21:24" ht="15.75" customHeight="1" x14ac:dyDescent="0.25">
      <c r="U104" s="64"/>
      <c r="V104" s="64"/>
      <c r="W104" s="64"/>
      <c r="X104" s="64"/>
    </row>
    <row r="105" spans="21:24" ht="15.75" customHeight="1" x14ac:dyDescent="0.25">
      <c r="U105" s="64"/>
      <c r="V105" s="64"/>
      <c r="W105" s="64"/>
      <c r="X105" s="64"/>
    </row>
    <row r="106" spans="21:24" ht="15.75" customHeight="1" x14ac:dyDescent="0.25">
      <c r="U106" s="64"/>
      <c r="V106" s="64"/>
      <c r="W106" s="64"/>
      <c r="X106" s="64"/>
    </row>
    <row r="107" spans="21:24" ht="15.75" customHeight="1" x14ac:dyDescent="0.25">
      <c r="U107" s="64"/>
      <c r="V107" s="64"/>
      <c r="W107" s="64"/>
      <c r="X107" s="64"/>
    </row>
    <row r="108" spans="21:24" ht="15.75" customHeight="1" x14ac:dyDescent="0.25">
      <c r="U108" s="64"/>
      <c r="V108" s="64"/>
      <c r="W108" s="64"/>
      <c r="X108" s="64"/>
    </row>
    <row r="109" spans="21:24" ht="15.75" customHeight="1" x14ac:dyDescent="0.25">
      <c r="U109" s="64"/>
      <c r="V109" s="64"/>
      <c r="W109" s="64"/>
      <c r="X109" s="64"/>
    </row>
    <row r="110" spans="21:24" ht="15.75" customHeight="1" x14ac:dyDescent="0.25">
      <c r="U110" s="64"/>
      <c r="V110" s="64"/>
      <c r="W110" s="64"/>
      <c r="X110" s="64"/>
    </row>
    <row r="111" spans="21:24" ht="15.75" customHeight="1" x14ac:dyDescent="0.25">
      <c r="U111" s="64"/>
      <c r="V111" s="64"/>
      <c r="W111" s="64"/>
      <c r="X111" s="64"/>
    </row>
    <row r="112" spans="21:24" ht="15.75" customHeight="1" x14ac:dyDescent="0.25">
      <c r="U112" s="64"/>
      <c r="V112" s="64"/>
      <c r="W112" s="64"/>
      <c r="X112" s="64"/>
    </row>
    <row r="113" spans="21:24" ht="15.75" customHeight="1" x14ac:dyDescent="0.25">
      <c r="U113" s="64"/>
      <c r="V113" s="64"/>
      <c r="W113" s="64"/>
      <c r="X113" s="64"/>
    </row>
    <row r="114" spans="21:24" ht="15.75" customHeight="1" x14ac:dyDescent="0.25">
      <c r="U114" s="64"/>
      <c r="V114" s="64"/>
      <c r="W114" s="64"/>
      <c r="X114" s="64"/>
    </row>
    <row r="115" spans="21:24" ht="15.75" customHeight="1" x14ac:dyDescent="0.25">
      <c r="U115" s="64"/>
      <c r="V115" s="64"/>
      <c r="W115" s="64"/>
      <c r="X115" s="64"/>
    </row>
    <row r="116" spans="21:24" ht="15.75" customHeight="1" x14ac:dyDescent="0.25">
      <c r="U116" s="64"/>
      <c r="V116" s="64"/>
      <c r="W116" s="64"/>
      <c r="X116" s="64"/>
    </row>
    <row r="117" spans="21:24" ht="15.75" customHeight="1" x14ac:dyDescent="0.25">
      <c r="U117" s="64"/>
      <c r="V117" s="64"/>
      <c r="W117" s="64"/>
      <c r="X117" s="64"/>
    </row>
    <row r="118" spans="21:24" ht="15.75" customHeight="1" x14ac:dyDescent="0.25">
      <c r="U118" s="64"/>
      <c r="V118" s="64"/>
      <c r="W118" s="64"/>
      <c r="X118" s="64"/>
    </row>
    <row r="119" spans="21:24" ht="15.75" customHeight="1" x14ac:dyDescent="0.25">
      <c r="U119" s="64"/>
      <c r="V119" s="64"/>
      <c r="W119" s="64"/>
      <c r="X119" s="64"/>
    </row>
    <row r="120" spans="21:24" ht="15.75" customHeight="1" x14ac:dyDescent="0.25">
      <c r="U120" s="64"/>
      <c r="V120" s="64"/>
      <c r="W120" s="64"/>
      <c r="X120" s="64"/>
    </row>
    <row r="121" spans="21:24" ht="15.75" customHeight="1" x14ac:dyDescent="0.25">
      <c r="U121" s="64"/>
      <c r="V121" s="64"/>
      <c r="W121" s="64"/>
      <c r="X121" s="64"/>
    </row>
    <row r="122" spans="21:24" ht="15.75" customHeight="1" x14ac:dyDescent="0.25">
      <c r="U122" s="64"/>
      <c r="V122" s="64"/>
      <c r="W122" s="64"/>
      <c r="X122" s="64"/>
    </row>
    <row r="123" spans="21:24" ht="15.75" customHeight="1" x14ac:dyDescent="0.25">
      <c r="U123" s="64"/>
      <c r="V123" s="64"/>
      <c r="W123" s="64"/>
      <c r="X123" s="64"/>
    </row>
    <row r="124" spans="21:24" ht="15.75" customHeight="1" x14ac:dyDescent="0.25">
      <c r="U124" s="64"/>
      <c r="V124" s="64"/>
      <c r="W124" s="64"/>
      <c r="X124" s="64"/>
    </row>
    <row r="125" spans="21:24" ht="15.75" customHeight="1" x14ac:dyDescent="0.25">
      <c r="U125" s="64"/>
      <c r="V125" s="64"/>
      <c r="W125" s="64"/>
      <c r="X125" s="64"/>
    </row>
    <row r="126" spans="21:24" ht="15.75" customHeight="1" x14ac:dyDescent="0.25">
      <c r="U126" s="64"/>
      <c r="V126" s="64"/>
      <c r="W126" s="64"/>
      <c r="X126" s="64"/>
    </row>
    <row r="127" spans="21:24" ht="15.75" customHeight="1" x14ac:dyDescent="0.25">
      <c r="U127" s="64"/>
      <c r="V127" s="64"/>
      <c r="W127" s="64"/>
      <c r="X127" s="64"/>
    </row>
    <row r="128" spans="21:24" ht="15.75" customHeight="1" x14ac:dyDescent="0.25">
      <c r="U128" s="64"/>
      <c r="V128" s="64"/>
      <c r="W128" s="64"/>
      <c r="X128" s="64"/>
    </row>
    <row r="129" spans="21:24" ht="15.75" customHeight="1" x14ac:dyDescent="0.25">
      <c r="U129" s="64"/>
      <c r="V129" s="64"/>
      <c r="W129" s="64"/>
      <c r="X129" s="64"/>
    </row>
    <row r="130" spans="21:24" ht="15.75" customHeight="1" x14ac:dyDescent="0.25">
      <c r="U130" s="64"/>
      <c r="V130" s="64"/>
      <c r="W130" s="64"/>
      <c r="X130" s="64"/>
    </row>
    <row r="131" spans="21:24" ht="15.75" customHeight="1" x14ac:dyDescent="0.25">
      <c r="U131" s="64"/>
      <c r="V131" s="64"/>
      <c r="W131" s="64"/>
      <c r="X131" s="64"/>
    </row>
    <row r="132" spans="21:24" ht="15.75" customHeight="1" x14ac:dyDescent="0.25">
      <c r="U132" s="64"/>
      <c r="V132" s="64"/>
      <c r="W132" s="64"/>
      <c r="X132" s="64"/>
    </row>
    <row r="133" spans="21:24" ht="15.75" customHeight="1" x14ac:dyDescent="0.25">
      <c r="U133" s="64"/>
      <c r="V133" s="64"/>
      <c r="W133" s="64"/>
      <c r="X133" s="64"/>
    </row>
    <row r="134" spans="21:24" ht="15.75" customHeight="1" x14ac:dyDescent="0.25">
      <c r="U134" s="64"/>
      <c r="V134" s="64"/>
      <c r="W134" s="64"/>
      <c r="X134" s="64"/>
    </row>
    <row r="135" spans="21:24" ht="15.75" customHeight="1" x14ac:dyDescent="0.25">
      <c r="U135" s="64"/>
      <c r="V135" s="64"/>
      <c r="W135" s="64"/>
      <c r="X135" s="64"/>
    </row>
    <row r="136" spans="21:24" ht="15.75" customHeight="1" x14ac:dyDescent="0.25">
      <c r="U136" s="64"/>
      <c r="V136" s="64"/>
      <c r="W136" s="64"/>
      <c r="X136" s="64"/>
    </row>
    <row r="137" spans="21:24" ht="15.75" customHeight="1" x14ac:dyDescent="0.25">
      <c r="U137" s="64"/>
      <c r="V137" s="64"/>
      <c r="W137" s="64"/>
      <c r="X137" s="64"/>
    </row>
    <row r="138" spans="21:24" ht="15.75" customHeight="1" x14ac:dyDescent="0.25">
      <c r="U138" s="64"/>
      <c r="V138" s="64"/>
      <c r="W138" s="64"/>
      <c r="X138" s="64"/>
    </row>
    <row r="139" spans="21:24" ht="15.75" customHeight="1" x14ac:dyDescent="0.25">
      <c r="U139" s="64"/>
      <c r="V139" s="64"/>
      <c r="W139" s="64"/>
      <c r="X139" s="64"/>
    </row>
    <row r="140" spans="21:24" ht="15.75" customHeight="1" x14ac:dyDescent="0.25">
      <c r="U140" s="64"/>
      <c r="V140" s="64"/>
      <c r="W140" s="64"/>
      <c r="X140" s="64"/>
    </row>
    <row r="141" spans="21:24" ht="15.75" customHeight="1" x14ac:dyDescent="0.25">
      <c r="U141" s="64"/>
      <c r="V141" s="64"/>
      <c r="W141" s="64"/>
      <c r="X141" s="64"/>
    </row>
    <row r="142" spans="21:24" ht="15.75" customHeight="1" x14ac:dyDescent="0.25">
      <c r="U142" s="64"/>
      <c r="V142" s="64"/>
      <c r="W142" s="64"/>
      <c r="X142" s="64"/>
    </row>
    <row r="143" spans="21:24" ht="15.75" customHeight="1" x14ac:dyDescent="0.25">
      <c r="U143" s="64"/>
      <c r="V143" s="64"/>
      <c r="W143" s="64"/>
      <c r="X143" s="64"/>
    </row>
    <row r="144" spans="21:24" ht="15.75" customHeight="1" x14ac:dyDescent="0.25">
      <c r="U144" s="64"/>
      <c r="V144" s="64"/>
      <c r="W144" s="64"/>
      <c r="X144" s="64"/>
    </row>
    <row r="145" spans="21:24" ht="15.75" customHeight="1" x14ac:dyDescent="0.25">
      <c r="U145" s="64"/>
      <c r="V145" s="64"/>
      <c r="W145" s="64"/>
      <c r="X145" s="64"/>
    </row>
    <row r="146" spans="21:24" ht="15.75" customHeight="1" x14ac:dyDescent="0.25">
      <c r="U146" s="64"/>
      <c r="V146" s="64"/>
      <c r="W146" s="64"/>
      <c r="X146" s="64"/>
    </row>
    <row r="147" spans="21:24" ht="15.75" customHeight="1" x14ac:dyDescent="0.25">
      <c r="U147" s="64"/>
      <c r="V147" s="64"/>
      <c r="W147" s="64"/>
      <c r="X147" s="64"/>
    </row>
    <row r="148" spans="21:24" ht="15.75" customHeight="1" x14ac:dyDescent="0.25">
      <c r="U148" s="64"/>
      <c r="V148" s="64"/>
      <c r="W148" s="64"/>
      <c r="X148" s="64"/>
    </row>
    <row r="149" spans="21:24" ht="15.75" customHeight="1" x14ac:dyDescent="0.25">
      <c r="U149" s="64"/>
      <c r="V149" s="64"/>
      <c r="W149" s="64"/>
      <c r="X149" s="64"/>
    </row>
    <row r="150" spans="21:24" ht="15.75" customHeight="1" x14ac:dyDescent="0.25">
      <c r="U150" s="64"/>
      <c r="V150" s="64"/>
      <c r="W150" s="64"/>
      <c r="X150" s="64"/>
    </row>
    <row r="151" spans="21:24" ht="15.75" customHeight="1" x14ac:dyDescent="0.25">
      <c r="U151" s="64"/>
      <c r="V151" s="64"/>
      <c r="W151" s="64"/>
      <c r="X151" s="64"/>
    </row>
    <row r="152" spans="21:24" ht="15.75" customHeight="1" x14ac:dyDescent="0.25">
      <c r="U152" s="64"/>
      <c r="V152" s="64"/>
      <c r="W152" s="64"/>
      <c r="X152" s="64"/>
    </row>
    <row r="153" spans="21:24" ht="15.75" customHeight="1" x14ac:dyDescent="0.25">
      <c r="U153" s="64"/>
      <c r="V153" s="64"/>
      <c r="W153" s="64"/>
      <c r="X153" s="64"/>
    </row>
    <row r="154" spans="21:24" ht="15.75" customHeight="1" x14ac:dyDescent="0.25">
      <c r="U154" s="64"/>
      <c r="V154" s="64"/>
      <c r="W154" s="64"/>
      <c r="X154" s="64"/>
    </row>
    <row r="155" spans="21:24" ht="15.75" customHeight="1" x14ac:dyDescent="0.25">
      <c r="U155" s="64"/>
      <c r="V155" s="64"/>
      <c r="W155" s="64"/>
      <c r="X155" s="64"/>
    </row>
    <row r="156" spans="21:24" ht="15.75" customHeight="1" x14ac:dyDescent="0.25">
      <c r="U156" s="64"/>
      <c r="V156" s="64"/>
      <c r="W156" s="64"/>
      <c r="X156" s="64"/>
    </row>
    <row r="157" spans="21:24" ht="15.75" customHeight="1" x14ac:dyDescent="0.25">
      <c r="U157" s="64"/>
      <c r="V157" s="64"/>
      <c r="W157" s="64"/>
      <c r="X157" s="64"/>
    </row>
    <row r="158" spans="21:24" ht="15.75" customHeight="1" x14ac:dyDescent="0.25">
      <c r="U158" s="64"/>
      <c r="V158" s="64"/>
      <c r="W158" s="64"/>
      <c r="X158" s="64"/>
    </row>
    <row r="159" spans="21:24" ht="15.75" customHeight="1" x14ac:dyDescent="0.25">
      <c r="U159" s="64"/>
      <c r="V159" s="64"/>
      <c r="W159" s="64"/>
      <c r="X159" s="64"/>
    </row>
    <row r="160" spans="21:24" ht="15.75" customHeight="1" x14ac:dyDescent="0.25">
      <c r="U160" s="64"/>
      <c r="V160" s="64"/>
      <c r="W160" s="64"/>
      <c r="X160" s="64"/>
    </row>
    <row r="161" spans="21:24" ht="15.75" customHeight="1" x14ac:dyDescent="0.25">
      <c r="U161" s="64"/>
      <c r="V161" s="64"/>
      <c r="W161" s="64"/>
      <c r="X161" s="64"/>
    </row>
    <row r="162" spans="21:24" ht="15.75" customHeight="1" x14ac:dyDescent="0.25">
      <c r="U162" s="64"/>
      <c r="V162" s="64"/>
      <c r="W162" s="64"/>
      <c r="X162" s="64"/>
    </row>
    <row r="163" spans="21:24" ht="15.75" customHeight="1" x14ac:dyDescent="0.25">
      <c r="U163" s="64"/>
      <c r="V163" s="64"/>
      <c r="W163" s="64"/>
      <c r="X163" s="64"/>
    </row>
    <row r="164" spans="21:24" ht="15.75" customHeight="1" x14ac:dyDescent="0.25">
      <c r="U164" s="64"/>
      <c r="V164" s="64"/>
      <c r="W164" s="64"/>
      <c r="X164" s="64"/>
    </row>
    <row r="165" spans="21:24" ht="15.75" customHeight="1" x14ac:dyDescent="0.25">
      <c r="U165" s="64"/>
      <c r="V165" s="64"/>
      <c r="W165" s="64"/>
      <c r="X165" s="64"/>
    </row>
    <row r="166" spans="21:24" ht="15.75" customHeight="1" x14ac:dyDescent="0.25">
      <c r="U166" s="64"/>
      <c r="V166" s="64"/>
      <c r="W166" s="64"/>
      <c r="X166" s="64"/>
    </row>
    <row r="167" spans="21:24" ht="15.75" customHeight="1" x14ac:dyDescent="0.25">
      <c r="U167" s="64"/>
      <c r="V167" s="64"/>
      <c r="W167" s="64"/>
      <c r="X167" s="64"/>
    </row>
    <row r="168" spans="21:24" ht="15.75" customHeight="1" x14ac:dyDescent="0.25">
      <c r="U168" s="64"/>
      <c r="V168" s="64"/>
      <c r="W168" s="64"/>
      <c r="X168" s="64"/>
    </row>
    <row r="169" spans="21:24" ht="15.75" customHeight="1" x14ac:dyDescent="0.25">
      <c r="U169" s="64"/>
      <c r="V169" s="64"/>
      <c r="W169" s="64"/>
      <c r="X169" s="64"/>
    </row>
    <row r="170" spans="21:24" ht="15.75" customHeight="1" x14ac:dyDescent="0.25">
      <c r="U170" s="64"/>
      <c r="V170" s="64"/>
      <c r="W170" s="64"/>
      <c r="X170" s="64"/>
    </row>
    <row r="171" spans="21:24" ht="15.75" customHeight="1" x14ac:dyDescent="0.25">
      <c r="U171" s="64"/>
      <c r="V171" s="64"/>
      <c r="W171" s="64"/>
      <c r="X171" s="64"/>
    </row>
    <row r="172" spans="21:24" ht="15.75" customHeight="1" x14ac:dyDescent="0.25">
      <c r="U172" s="64"/>
      <c r="V172" s="64"/>
      <c r="W172" s="64"/>
      <c r="X172" s="64"/>
    </row>
    <row r="173" spans="21:24" ht="15.75" customHeight="1" x14ac:dyDescent="0.25">
      <c r="U173" s="64"/>
      <c r="V173" s="64"/>
      <c r="W173" s="64"/>
      <c r="X173" s="64"/>
    </row>
    <row r="174" spans="21:24" ht="15.75" customHeight="1" x14ac:dyDescent="0.25">
      <c r="U174" s="64"/>
      <c r="V174" s="64"/>
      <c r="W174" s="64"/>
      <c r="X174" s="64"/>
    </row>
    <row r="175" spans="21:24" ht="15.75" customHeight="1" x14ac:dyDescent="0.25">
      <c r="U175" s="64"/>
      <c r="V175" s="64"/>
      <c r="W175" s="64"/>
      <c r="X175" s="64"/>
    </row>
    <row r="176" spans="21:24" ht="15.75" customHeight="1" x14ac:dyDescent="0.25">
      <c r="U176" s="64"/>
      <c r="V176" s="64"/>
      <c r="W176" s="64"/>
      <c r="X176" s="64"/>
    </row>
    <row r="177" spans="21:24" ht="15.75" customHeight="1" x14ac:dyDescent="0.25">
      <c r="U177" s="64"/>
      <c r="V177" s="64"/>
      <c r="W177" s="64"/>
      <c r="X177" s="64"/>
    </row>
    <row r="178" spans="21:24" ht="15.75" customHeight="1" x14ac:dyDescent="0.25">
      <c r="U178" s="64"/>
      <c r="V178" s="64"/>
      <c r="W178" s="64"/>
      <c r="X178" s="64"/>
    </row>
    <row r="179" spans="21:24" ht="15.75" customHeight="1" x14ac:dyDescent="0.25">
      <c r="U179" s="64"/>
      <c r="V179" s="64"/>
      <c r="W179" s="64"/>
      <c r="X179" s="64"/>
    </row>
    <row r="180" spans="21:24" ht="15.75" customHeight="1" x14ac:dyDescent="0.25">
      <c r="U180" s="64"/>
      <c r="V180" s="64"/>
      <c r="W180" s="64"/>
      <c r="X180" s="64"/>
    </row>
    <row r="181" spans="21:24" ht="15.75" customHeight="1" x14ac:dyDescent="0.25">
      <c r="U181" s="64"/>
      <c r="V181" s="64"/>
      <c r="W181" s="64"/>
      <c r="X181" s="64"/>
    </row>
    <row r="182" spans="21:24" ht="15.75" customHeight="1" x14ac:dyDescent="0.25">
      <c r="U182" s="64"/>
      <c r="V182" s="64"/>
      <c r="W182" s="64"/>
      <c r="X182" s="64"/>
    </row>
    <row r="183" spans="21:24" ht="15.75" customHeight="1" x14ac:dyDescent="0.25">
      <c r="U183" s="64"/>
      <c r="V183" s="64"/>
      <c r="W183" s="64"/>
      <c r="X183" s="64"/>
    </row>
    <row r="184" spans="21:24" ht="15.75" customHeight="1" x14ac:dyDescent="0.25">
      <c r="U184" s="64"/>
      <c r="V184" s="64"/>
      <c r="W184" s="64"/>
      <c r="X184" s="64"/>
    </row>
    <row r="185" spans="21:24" ht="15.75" customHeight="1" x14ac:dyDescent="0.25">
      <c r="U185" s="64"/>
      <c r="V185" s="64"/>
      <c r="W185" s="64"/>
      <c r="X185" s="64"/>
    </row>
    <row r="186" spans="21:24" ht="15.75" customHeight="1" x14ac:dyDescent="0.25">
      <c r="U186" s="64"/>
      <c r="V186" s="64"/>
      <c r="W186" s="64"/>
      <c r="X186" s="64"/>
    </row>
    <row r="187" spans="21:24" ht="15.75" customHeight="1" x14ac:dyDescent="0.25">
      <c r="U187" s="64"/>
      <c r="V187" s="64"/>
      <c r="W187" s="64"/>
      <c r="X187" s="64"/>
    </row>
    <row r="188" spans="21:24" ht="15.75" customHeight="1" x14ac:dyDescent="0.25">
      <c r="U188" s="64"/>
      <c r="V188" s="64"/>
      <c r="W188" s="64"/>
      <c r="X188" s="64"/>
    </row>
    <row r="189" spans="21:24" ht="15.75" customHeight="1" x14ac:dyDescent="0.25">
      <c r="U189" s="64"/>
      <c r="V189" s="64"/>
      <c r="W189" s="64"/>
      <c r="X189" s="64"/>
    </row>
    <row r="190" spans="21:24" ht="15.75" customHeight="1" x14ac:dyDescent="0.25">
      <c r="U190" s="64"/>
      <c r="V190" s="64"/>
      <c r="W190" s="64"/>
      <c r="X190" s="64"/>
    </row>
    <row r="191" spans="21:24" ht="15.75" customHeight="1" x14ac:dyDescent="0.25">
      <c r="U191" s="64"/>
      <c r="V191" s="64"/>
      <c r="W191" s="64"/>
      <c r="X191" s="64"/>
    </row>
    <row r="192" spans="21:24" ht="15.75" customHeight="1" x14ac:dyDescent="0.25">
      <c r="U192" s="64"/>
      <c r="V192" s="64"/>
      <c r="W192" s="64"/>
      <c r="X192" s="64"/>
    </row>
    <row r="193" spans="21:24" ht="15.75" customHeight="1" x14ac:dyDescent="0.25">
      <c r="U193" s="64"/>
      <c r="V193" s="64"/>
      <c r="W193" s="64"/>
      <c r="X193" s="64"/>
    </row>
    <row r="194" spans="21:24" ht="15.75" customHeight="1" x14ac:dyDescent="0.25">
      <c r="U194" s="64"/>
      <c r="V194" s="64"/>
      <c r="W194" s="64"/>
      <c r="X194" s="64"/>
    </row>
    <row r="195" spans="21:24" ht="15.75" customHeight="1" x14ac:dyDescent="0.25">
      <c r="U195" s="64"/>
      <c r="V195" s="64"/>
      <c r="W195" s="64"/>
      <c r="X195" s="64"/>
    </row>
    <row r="196" spans="21:24" ht="15.75" customHeight="1" x14ac:dyDescent="0.25">
      <c r="U196" s="64"/>
      <c r="V196" s="64"/>
      <c r="W196" s="64"/>
      <c r="X196" s="64"/>
    </row>
    <row r="197" spans="21:24" ht="15.75" customHeight="1" x14ac:dyDescent="0.25">
      <c r="U197" s="64"/>
      <c r="V197" s="64"/>
      <c r="W197" s="64"/>
      <c r="X197" s="64"/>
    </row>
    <row r="198" spans="21:24" ht="15.75" customHeight="1" x14ac:dyDescent="0.25">
      <c r="U198" s="64"/>
      <c r="V198" s="64"/>
      <c r="W198" s="64"/>
      <c r="X198" s="64"/>
    </row>
    <row r="199" spans="21:24" ht="15.75" customHeight="1" x14ac:dyDescent="0.25">
      <c r="U199" s="64"/>
      <c r="V199" s="64"/>
      <c r="W199" s="64"/>
      <c r="X199" s="64"/>
    </row>
    <row r="200" spans="21:24" ht="15.75" customHeight="1" x14ac:dyDescent="0.25">
      <c r="U200" s="64"/>
      <c r="V200" s="64"/>
      <c r="W200" s="64"/>
      <c r="X200" s="64"/>
    </row>
    <row r="201" spans="21:24" ht="15.75" customHeight="1" x14ac:dyDescent="0.25">
      <c r="U201" s="64"/>
      <c r="V201" s="64"/>
      <c r="W201" s="64"/>
      <c r="X201" s="64"/>
    </row>
    <row r="202" spans="21:24" ht="15.75" customHeight="1" x14ac:dyDescent="0.25">
      <c r="U202" s="64"/>
      <c r="V202" s="64"/>
      <c r="W202" s="64"/>
      <c r="X202" s="64"/>
    </row>
    <row r="203" spans="21:24" ht="15.75" customHeight="1" x14ac:dyDescent="0.25">
      <c r="U203" s="64"/>
      <c r="V203" s="64"/>
      <c r="W203" s="64"/>
      <c r="X203" s="64"/>
    </row>
    <row r="204" spans="21:24" ht="15.75" customHeight="1" x14ac:dyDescent="0.25">
      <c r="U204" s="64"/>
      <c r="V204" s="64"/>
      <c r="W204" s="64"/>
      <c r="X204" s="64"/>
    </row>
    <row r="205" spans="21:24" ht="15.75" customHeight="1" x14ac:dyDescent="0.25">
      <c r="U205" s="64"/>
      <c r="V205" s="64"/>
      <c r="W205" s="64"/>
      <c r="X205" s="64"/>
    </row>
    <row r="206" spans="21:24" ht="15.75" customHeight="1" x14ac:dyDescent="0.25">
      <c r="U206" s="64"/>
      <c r="V206" s="64"/>
      <c r="W206" s="64"/>
      <c r="X206" s="64"/>
    </row>
    <row r="207" spans="21:24" ht="15.75" customHeight="1" x14ac:dyDescent="0.25">
      <c r="U207" s="64"/>
      <c r="V207" s="64"/>
      <c r="W207" s="64"/>
      <c r="X207" s="64"/>
    </row>
    <row r="208" spans="21:24" ht="15.75" customHeight="1" x14ac:dyDescent="0.25">
      <c r="U208" s="64"/>
      <c r="V208" s="64"/>
      <c r="W208" s="64"/>
      <c r="X208" s="64"/>
    </row>
    <row r="209" spans="21:24" ht="15.75" customHeight="1" x14ac:dyDescent="0.25">
      <c r="U209" s="64"/>
      <c r="V209" s="64"/>
      <c r="W209" s="64"/>
      <c r="X209" s="64"/>
    </row>
    <row r="210" spans="21:24" ht="15.75" customHeight="1" x14ac:dyDescent="0.25">
      <c r="U210" s="64"/>
      <c r="V210" s="64"/>
      <c r="W210" s="64"/>
      <c r="X210" s="64"/>
    </row>
    <row r="211" spans="21:24" ht="15.75" customHeight="1" x14ac:dyDescent="0.25">
      <c r="U211" s="64"/>
      <c r="V211" s="64"/>
      <c r="W211" s="64"/>
      <c r="X211" s="64"/>
    </row>
    <row r="212" spans="21:24" ht="15.75" customHeight="1" x14ac:dyDescent="0.25">
      <c r="U212" s="64"/>
      <c r="V212" s="64"/>
      <c r="W212" s="64"/>
      <c r="X212" s="64"/>
    </row>
    <row r="213" spans="21:24" ht="15.75" customHeight="1" x14ac:dyDescent="0.25">
      <c r="U213" s="64"/>
      <c r="V213" s="64"/>
      <c r="W213" s="64"/>
      <c r="X213" s="64"/>
    </row>
    <row r="214" spans="21:24" ht="15.75" customHeight="1" x14ac:dyDescent="0.25">
      <c r="U214" s="64"/>
      <c r="V214" s="64"/>
      <c r="W214" s="64"/>
      <c r="X214" s="64"/>
    </row>
    <row r="215" spans="21:24" ht="15.75" customHeight="1" x14ac:dyDescent="0.25">
      <c r="U215" s="64"/>
      <c r="V215" s="64"/>
      <c r="W215" s="64"/>
      <c r="X215" s="64"/>
    </row>
    <row r="216" spans="21:24" ht="15.75" customHeight="1" x14ac:dyDescent="0.25">
      <c r="U216" s="64"/>
      <c r="V216" s="64"/>
      <c r="W216" s="64"/>
      <c r="X216" s="64"/>
    </row>
    <row r="217" spans="21:24" ht="15.75" customHeight="1" x14ac:dyDescent="0.25">
      <c r="U217" s="64"/>
      <c r="V217" s="64"/>
      <c r="W217" s="64"/>
      <c r="X217" s="64"/>
    </row>
    <row r="218" spans="21:24" ht="15.75" customHeight="1" x14ac:dyDescent="0.25">
      <c r="U218" s="64"/>
      <c r="V218" s="64"/>
      <c r="W218" s="64"/>
      <c r="X218" s="64"/>
    </row>
    <row r="219" spans="21:24" ht="15.75" customHeight="1" x14ac:dyDescent="0.25">
      <c r="U219" s="64"/>
      <c r="V219" s="64"/>
      <c r="W219" s="64"/>
      <c r="X219" s="64"/>
    </row>
    <row r="220" spans="21:24" ht="15.75" customHeight="1" x14ac:dyDescent="0.25">
      <c r="U220" s="64"/>
      <c r="V220" s="64"/>
      <c r="W220" s="64"/>
      <c r="X220" s="64"/>
    </row>
    <row r="221" spans="21:24" ht="15.75" customHeight="1" x14ac:dyDescent="0.25">
      <c r="U221" s="64"/>
      <c r="V221" s="64"/>
      <c r="W221" s="64"/>
      <c r="X221" s="64"/>
    </row>
    <row r="222" spans="21:24" ht="15.75" customHeight="1" x14ac:dyDescent="0.25">
      <c r="U222" s="64"/>
      <c r="V222" s="64"/>
      <c r="W222" s="64"/>
      <c r="X222" s="64"/>
    </row>
    <row r="223" spans="21:24" ht="15.75" customHeight="1" x14ac:dyDescent="0.25">
      <c r="U223" s="64"/>
      <c r="V223" s="64"/>
      <c r="W223" s="64"/>
      <c r="X223" s="64"/>
    </row>
    <row r="224" spans="21:24" ht="15.75" customHeight="1" x14ac:dyDescent="0.25">
      <c r="U224" s="64"/>
      <c r="V224" s="64"/>
      <c r="W224" s="64"/>
      <c r="X224" s="64"/>
    </row>
    <row r="225" spans="21:24" ht="15.75" customHeight="1" x14ac:dyDescent="0.25">
      <c r="U225" s="64"/>
      <c r="V225" s="64"/>
      <c r="W225" s="64"/>
      <c r="X225" s="64"/>
    </row>
    <row r="226" spans="21:24" ht="15.75" customHeight="1" x14ac:dyDescent="0.25">
      <c r="U226" s="64"/>
      <c r="V226" s="64"/>
      <c r="W226" s="64"/>
      <c r="X226" s="64"/>
    </row>
    <row r="227" spans="21:24" ht="15.75" customHeight="1" x14ac:dyDescent="0.25">
      <c r="U227" s="64"/>
      <c r="V227" s="64"/>
      <c r="W227" s="64"/>
      <c r="X227" s="64"/>
    </row>
    <row r="228" spans="21:24" ht="15.75" customHeight="1" x14ac:dyDescent="0.25">
      <c r="U228" s="64"/>
      <c r="V228" s="64"/>
      <c r="W228" s="64"/>
      <c r="X228" s="64"/>
    </row>
    <row r="229" spans="21:24" ht="15.75" customHeight="1" x14ac:dyDescent="0.25">
      <c r="U229" s="64"/>
      <c r="V229" s="64"/>
      <c r="W229" s="64"/>
      <c r="X229" s="64"/>
    </row>
    <row r="230" spans="21:24" ht="15.75" customHeight="1" x14ac:dyDescent="0.25">
      <c r="U230" s="64"/>
      <c r="V230" s="64"/>
      <c r="W230" s="64"/>
      <c r="X230" s="64"/>
    </row>
    <row r="231" spans="21:24" ht="15.75" customHeight="1" x14ac:dyDescent="0.25">
      <c r="U231" s="64"/>
      <c r="V231" s="64"/>
      <c r="W231" s="64"/>
      <c r="X231" s="64"/>
    </row>
    <row r="232" spans="21:24" ht="15.75" customHeight="1" x14ac:dyDescent="0.25">
      <c r="U232" s="64"/>
      <c r="V232" s="64"/>
      <c r="W232" s="64"/>
      <c r="X232" s="64"/>
    </row>
    <row r="233" spans="21:24" ht="15.75" customHeight="1" x14ac:dyDescent="0.25">
      <c r="U233" s="64"/>
      <c r="V233" s="64"/>
      <c r="W233" s="64"/>
      <c r="X233" s="64"/>
    </row>
    <row r="234" spans="21:24" ht="15.75" customHeight="1" x14ac:dyDescent="0.25">
      <c r="U234" s="64"/>
      <c r="V234" s="64"/>
      <c r="W234" s="64"/>
      <c r="X234" s="64"/>
    </row>
    <row r="235" spans="21:24" ht="15.75" customHeight="1" x14ac:dyDescent="0.25">
      <c r="U235" s="64"/>
      <c r="V235" s="64"/>
      <c r="W235" s="64"/>
      <c r="X235" s="64"/>
    </row>
    <row r="236" spans="21:24" ht="15.75" customHeight="1" x14ac:dyDescent="0.25">
      <c r="U236" s="64"/>
      <c r="V236" s="64"/>
      <c r="W236" s="64"/>
      <c r="X236" s="64"/>
    </row>
    <row r="237" spans="21:24" ht="15.75" customHeight="1" x14ac:dyDescent="0.25">
      <c r="U237" s="64"/>
      <c r="V237" s="64"/>
      <c r="W237" s="64"/>
      <c r="X237" s="64"/>
    </row>
    <row r="238" spans="21:24" ht="15.75" customHeight="1" x14ac:dyDescent="0.25">
      <c r="U238" s="64"/>
      <c r="V238" s="64"/>
      <c r="W238" s="64"/>
      <c r="X238" s="64"/>
    </row>
    <row r="239" spans="21:24" ht="15.75" customHeight="1" x14ac:dyDescent="0.25">
      <c r="U239" s="64"/>
      <c r="V239" s="64"/>
      <c r="W239" s="64"/>
      <c r="X239" s="64"/>
    </row>
    <row r="240" spans="21:24" ht="15.75" customHeight="1" x14ac:dyDescent="0.25">
      <c r="U240" s="64"/>
      <c r="V240" s="64"/>
      <c r="W240" s="64"/>
      <c r="X240" s="64"/>
    </row>
    <row r="241" spans="21:24" ht="15.75" customHeight="1" x14ac:dyDescent="0.25">
      <c r="U241" s="64"/>
      <c r="V241" s="64"/>
      <c r="W241" s="64"/>
      <c r="X241" s="64"/>
    </row>
    <row r="242" spans="21:24" ht="15.75" customHeight="1" x14ac:dyDescent="0.25">
      <c r="U242" s="64"/>
      <c r="V242" s="64"/>
      <c r="W242" s="64"/>
      <c r="X242" s="64"/>
    </row>
    <row r="243" spans="21:24" ht="15.75" customHeight="1" x14ac:dyDescent="0.25">
      <c r="U243" s="64"/>
      <c r="V243" s="64"/>
      <c r="W243" s="64"/>
      <c r="X243" s="64"/>
    </row>
    <row r="244" spans="21:24" ht="15.75" customHeight="1" x14ac:dyDescent="0.25">
      <c r="U244" s="64"/>
      <c r="V244" s="64"/>
      <c r="W244" s="64"/>
      <c r="X244" s="64"/>
    </row>
    <row r="245" spans="21:24" ht="15.75" customHeight="1" x14ac:dyDescent="0.25">
      <c r="U245" s="64"/>
      <c r="V245" s="64"/>
      <c r="W245" s="64"/>
      <c r="X245" s="64"/>
    </row>
    <row r="246" spans="21:24" ht="15.75" customHeight="1" x14ac:dyDescent="0.25">
      <c r="U246" s="64"/>
      <c r="V246" s="64"/>
      <c r="W246" s="64"/>
      <c r="X246" s="64"/>
    </row>
    <row r="247" spans="21:24" ht="15.75" customHeight="1" x14ac:dyDescent="0.25">
      <c r="U247" s="64"/>
      <c r="V247" s="64"/>
      <c r="W247" s="64"/>
      <c r="X247" s="64"/>
    </row>
    <row r="248" spans="21:24" ht="15.75" customHeight="1" x14ac:dyDescent="0.25">
      <c r="U248" s="64"/>
      <c r="V248" s="64"/>
      <c r="W248" s="64"/>
      <c r="X248" s="64"/>
    </row>
    <row r="249" spans="21:24" ht="15.75" customHeight="1" x14ac:dyDescent="0.25">
      <c r="U249" s="64"/>
      <c r="V249" s="64"/>
      <c r="W249" s="64"/>
      <c r="X249" s="64"/>
    </row>
    <row r="250" spans="21:24" ht="15.75" customHeight="1" x14ac:dyDescent="0.25">
      <c r="U250" s="64"/>
      <c r="V250" s="64"/>
      <c r="W250" s="64"/>
      <c r="X250" s="64"/>
    </row>
    <row r="251" spans="21:24" ht="15.75" customHeight="1" x14ac:dyDescent="0.25">
      <c r="U251" s="64"/>
      <c r="V251" s="64"/>
      <c r="W251" s="64"/>
      <c r="X251" s="64"/>
    </row>
    <row r="252" spans="21:24" ht="15.75" customHeight="1" x14ac:dyDescent="0.25">
      <c r="U252" s="64"/>
      <c r="V252" s="64"/>
      <c r="W252" s="64"/>
      <c r="X252" s="64"/>
    </row>
    <row r="253" spans="21:24" ht="15.75" customHeight="1" x14ac:dyDescent="0.25">
      <c r="U253" s="64"/>
      <c r="V253" s="64"/>
      <c r="W253" s="64"/>
      <c r="X253" s="64"/>
    </row>
    <row r="254" spans="21:24" ht="15.75" customHeight="1" x14ac:dyDescent="0.25">
      <c r="U254" s="64"/>
      <c r="V254" s="64"/>
      <c r="W254" s="64"/>
      <c r="X254" s="64"/>
    </row>
    <row r="255" spans="21:24" ht="15.75" customHeight="1" x14ac:dyDescent="0.25">
      <c r="U255" s="64"/>
      <c r="V255" s="64"/>
      <c r="W255" s="64"/>
      <c r="X255" s="64"/>
    </row>
    <row r="256" spans="21:24" ht="15.75" customHeight="1" x14ac:dyDescent="0.25">
      <c r="U256" s="64"/>
      <c r="V256" s="64"/>
      <c r="W256" s="64"/>
      <c r="X256" s="64"/>
    </row>
    <row r="257" spans="21:24" ht="15.75" customHeight="1" x14ac:dyDescent="0.25">
      <c r="U257" s="64"/>
      <c r="V257" s="64"/>
      <c r="W257" s="64"/>
      <c r="X257" s="64"/>
    </row>
    <row r="258" spans="21:24" ht="15.75" customHeight="1" x14ac:dyDescent="0.25">
      <c r="U258" s="64"/>
      <c r="V258" s="64"/>
      <c r="W258" s="64"/>
      <c r="X258" s="64"/>
    </row>
    <row r="259" spans="21:24" ht="15.75" customHeight="1" x14ac:dyDescent="0.25">
      <c r="U259" s="64"/>
      <c r="V259" s="64"/>
      <c r="W259" s="64"/>
      <c r="X259" s="64"/>
    </row>
    <row r="260" spans="21:24" ht="15.75" customHeight="1" x14ac:dyDescent="0.25">
      <c r="U260" s="64"/>
      <c r="V260" s="64"/>
      <c r="W260" s="64"/>
      <c r="X260" s="64"/>
    </row>
    <row r="261" spans="21:24" ht="15.75" customHeight="1" x14ac:dyDescent="0.25">
      <c r="U261" s="64"/>
      <c r="V261" s="64"/>
      <c r="W261" s="64"/>
      <c r="X261" s="64"/>
    </row>
    <row r="262" spans="21:24" ht="15.75" customHeight="1" x14ac:dyDescent="0.25">
      <c r="U262" s="64"/>
      <c r="V262" s="64"/>
      <c r="W262" s="64"/>
      <c r="X262" s="64"/>
    </row>
    <row r="263" spans="21:24" ht="15.75" customHeight="1" x14ac:dyDescent="0.25">
      <c r="U263" s="64"/>
      <c r="V263" s="64"/>
      <c r="W263" s="64"/>
      <c r="X263" s="64"/>
    </row>
    <row r="264" spans="21:24" ht="15.75" customHeight="1" x14ac:dyDescent="0.25">
      <c r="U264" s="64"/>
      <c r="V264" s="64"/>
      <c r="W264" s="64"/>
      <c r="X264" s="64"/>
    </row>
    <row r="265" spans="21:24" ht="15.75" customHeight="1" x14ac:dyDescent="0.25">
      <c r="U265" s="64"/>
      <c r="V265" s="64"/>
      <c r="W265" s="64"/>
      <c r="X265" s="64"/>
    </row>
    <row r="266" spans="21:24" ht="15.75" customHeight="1" x14ac:dyDescent="0.25">
      <c r="U266" s="64"/>
      <c r="V266" s="64"/>
      <c r="W266" s="64"/>
      <c r="X266" s="64"/>
    </row>
    <row r="267" spans="21:24" ht="15.75" customHeight="1" x14ac:dyDescent="0.25">
      <c r="U267" s="64"/>
      <c r="V267" s="64"/>
      <c r="W267" s="64"/>
      <c r="X267" s="64"/>
    </row>
    <row r="268" spans="21:24" ht="15.75" customHeight="1" x14ac:dyDescent="0.25">
      <c r="U268" s="64"/>
      <c r="V268" s="64"/>
      <c r="W268" s="64"/>
      <c r="X268" s="64"/>
    </row>
    <row r="269" spans="21:24" ht="15.75" customHeight="1" x14ac:dyDescent="0.25">
      <c r="U269" s="64"/>
      <c r="V269" s="64"/>
      <c r="W269" s="64"/>
      <c r="X269" s="64"/>
    </row>
    <row r="270" spans="21:24" ht="15.75" customHeight="1" x14ac:dyDescent="0.25">
      <c r="U270" s="64"/>
      <c r="V270" s="64"/>
      <c r="W270" s="64"/>
      <c r="X270" s="64"/>
    </row>
    <row r="271" spans="21:24" ht="15.75" customHeight="1" x14ac:dyDescent="0.25">
      <c r="U271" s="64"/>
      <c r="V271" s="64"/>
      <c r="W271" s="64"/>
      <c r="X271" s="64"/>
    </row>
    <row r="272" spans="21:24" ht="15.75" customHeight="1" x14ac:dyDescent="0.25">
      <c r="U272" s="64"/>
      <c r="V272" s="64"/>
      <c r="W272" s="64"/>
      <c r="X272" s="64"/>
    </row>
    <row r="273" spans="21:24" ht="15.75" customHeight="1" x14ac:dyDescent="0.25">
      <c r="U273" s="64"/>
      <c r="V273" s="64"/>
      <c r="W273" s="64"/>
      <c r="X273" s="64"/>
    </row>
    <row r="274" spans="21:24" ht="15.75" customHeight="1" x14ac:dyDescent="0.25">
      <c r="U274" s="64"/>
      <c r="V274" s="64"/>
      <c r="W274" s="64"/>
      <c r="X274" s="64"/>
    </row>
    <row r="275" spans="21:24" ht="15.75" customHeight="1" x14ac:dyDescent="0.25">
      <c r="U275" s="64"/>
      <c r="V275" s="64"/>
      <c r="W275" s="64"/>
      <c r="X275" s="64"/>
    </row>
    <row r="276" spans="21:24" ht="15.75" customHeight="1" x14ac:dyDescent="0.25">
      <c r="U276" s="64"/>
      <c r="V276" s="64"/>
      <c r="W276" s="64"/>
      <c r="X276" s="64"/>
    </row>
    <row r="277" spans="21:24" ht="15.75" customHeight="1" x14ac:dyDescent="0.25">
      <c r="U277" s="64"/>
      <c r="V277" s="64"/>
      <c r="W277" s="64"/>
      <c r="X277" s="64"/>
    </row>
    <row r="278" spans="21:24" ht="15.75" customHeight="1" x14ac:dyDescent="0.25">
      <c r="U278" s="64"/>
      <c r="V278" s="64"/>
      <c r="W278" s="64"/>
      <c r="X278" s="64"/>
    </row>
    <row r="279" spans="21:24" ht="15.75" customHeight="1" x14ac:dyDescent="0.25">
      <c r="U279" s="64"/>
      <c r="V279" s="64"/>
      <c r="W279" s="64"/>
      <c r="X279" s="64"/>
    </row>
    <row r="280" spans="21:24" ht="15.75" customHeight="1" x14ac:dyDescent="0.25">
      <c r="U280" s="64"/>
      <c r="V280" s="64"/>
      <c r="W280" s="64"/>
      <c r="X280" s="64"/>
    </row>
    <row r="281" spans="21:24" ht="15.75" customHeight="1" x14ac:dyDescent="0.25">
      <c r="U281" s="64"/>
      <c r="V281" s="64"/>
      <c r="W281" s="64"/>
      <c r="X281" s="64"/>
    </row>
    <row r="282" spans="21:24" ht="15.75" customHeight="1" x14ac:dyDescent="0.25">
      <c r="U282" s="64"/>
      <c r="V282" s="64"/>
      <c r="W282" s="64"/>
      <c r="X282" s="64"/>
    </row>
    <row r="283" spans="21:24" ht="15.75" customHeight="1" x14ac:dyDescent="0.25">
      <c r="U283" s="64"/>
      <c r="V283" s="64"/>
      <c r="W283" s="64"/>
      <c r="X283" s="64"/>
    </row>
    <row r="284" spans="21:24" ht="15.75" customHeight="1" x14ac:dyDescent="0.25">
      <c r="U284" s="64"/>
      <c r="V284" s="64"/>
      <c r="W284" s="64"/>
      <c r="X284" s="64"/>
    </row>
    <row r="285" spans="21:24" ht="15.75" customHeight="1" x14ac:dyDescent="0.25">
      <c r="U285" s="64"/>
      <c r="V285" s="64"/>
      <c r="W285" s="64"/>
      <c r="X285" s="64"/>
    </row>
    <row r="286" spans="21:24" ht="15.75" customHeight="1" x14ac:dyDescent="0.25">
      <c r="U286" s="64"/>
      <c r="V286" s="64"/>
      <c r="W286" s="64"/>
      <c r="X286" s="64"/>
    </row>
    <row r="287" spans="21:24" ht="15.75" customHeight="1" x14ac:dyDescent="0.25">
      <c r="U287" s="64"/>
      <c r="V287" s="64"/>
      <c r="W287" s="64"/>
      <c r="X287" s="64"/>
    </row>
    <row r="288" spans="21:24" ht="15.75" customHeight="1" x14ac:dyDescent="0.25">
      <c r="U288" s="64"/>
      <c r="V288" s="64"/>
      <c r="W288" s="64"/>
      <c r="X288" s="64"/>
    </row>
    <row r="289" spans="21:24" ht="15.75" customHeight="1" x14ac:dyDescent="0.25">
      <c r="U289" s="64"/>
      <c r="V289" s="64"/>
      <c r="W289" s="64"/>
      <c r="X289" s="64"/>
    </row>
    <row r="290" spans="21:24" ht="15.75" customHeight="1" x14ac:dyDescent="0.25">
      <c r="U290" s="64"/>
      <c r="V290" s="64"/>
      <c r="W290" s="64"/>
      <c r="X290" s="64"/>
    </row>
    <row r="291" spans="21:24" ht="15.75" customHeight="1" x14ac:dyDescent="0.25">
      <c r="U291" s="64"/>
      <c r="V291" s="64"/>
      <c r="W291" s="64"/>
      <c r="X291" s="64"/>
    </row>
    <row r="292" spans="21:24" ht="15.75" customHeight="1" x14ac:dyDescent="0.25">
      <c r="U292" s="64"/>
      <c r="V292" s="64"/>
      <c r="W292" s="64"/>
      <c r="X292" s="64"/>
    </row>
    <row r="293" spans="21:24" ht="15.75" customHeight="1" x14ac:dyDescent="0.25">
      <c r="U293" s="64"/>
      <c r="V293" s="64"/>
      <c r="W293" s="64"/>
      <c r="X293" s="64"/>
    </row>
    <row r="294" spans="21:24" ht="15.75" customHeight="1" x14ac:dyDescent="0.25">
      <c r="U294" s="64"/>
      <c r="V294" s="64"/>
      <c r="W294" s="64"/>
      <c r="X294" s="64"/>
    </row>
    <row r="295" spans="21:24" ht="15.75" customHeight="1" x14ac:dyDescent="0.25">
      <c r="U295" s="64"/>
      <c r="V295" s="64"/>
      <c r="W295" s="64"/>
      <c r="X295" s="64"/>
    </row>
    <row r="296" spans="21:24" ht="15.75" customHeight="1" x14ac:dyDescent="0.25">
      <c r="U296" s="64"/>
      <c r="V296" s="64"/>
      <c r="W296" s="64"/>
      <c r="X296" s="64"/>
    </row>
    <row r="297" spans="21:24" ht="15.75" customHeight="1" x14ac:dyDescent="0.25">
      <c r="U297" s="64"/>
      <c r="V297" s="64"/>
      <c r="W297" s="64"/>
      <c r="X297" s="64"/>
    </row>
    <row r="298" spans="21:24" ht="15.75" customHeight="1" x14ac:dyDescent="0.25">
      <c r="U298" s="64"/>
      <c r="V298" s="64"/>
      <c r="W298" s="64"/>
      <c r="X298" s="64"/>
    </row>
    <row r="299" spans="21:24" ht="15.75" customHeight="1" x14ac:dyDescent="0.25">
      <c r="U299" s="64"/>
      <c r="V299" s="64"/>
      <c r="W299" s="64"/>
      <c r="X299" s="64"/>
    </row>
    <row r="300" spans="21:24" ht="15.75" customHeight="1" x14ac:dyDescent="0.25">
      <c r="U300" s="64"/>
      <c r="V300" s="64"/>
      <c r="W300" s="64"/>
      <c r="X300" s="64"/>
    </row>
    <row r="301" spans="21:24" ht="15.75" customHeight="1" x14ac:dyDescent="0.25">
      <c r="U301" s="64"/>
      <c r="V301" s="64"/>
      <c r="W301" s="64"/>
      <c r="X301" s="64"/>
    </row>
    <row r="302" spans="21:24" ht="15.75" customHeight="1" x14ac:dyDescent="0.25">
      <c r="U302" s="64"/>
      <c r="V302" s="64"/>
      <c r="W302" s="64"/>
      <c r="X302" s="64"/>
    </row>
    <row r="303" spans="21:24" ht="15.75" customHeight="1" x14ac:dyDescent="0.25">
      <c r="U303" s="64"/>
      <c r="V303" s="64"/>
      <c r="W303" s="64"/>
      <c r="X303" s="64"/>
    </row>
    <row r="304" spans="21:24" ht="15.75" customHeight="1" x14ac:dyDescent="0.25">
      <c r="U304" s="64"/>
      <c r="V304" s="64"/>
      <c r="W304" s="64"/>
      <c r="X304" s="64"/>
    </row>
    <row r="305" spans="21:24" ht="15.75" customHeight="1" x14ac:dyDescent="0.25">
      <c r="U305" s="64"/>
      <c r="V305" s="64"/>
      <c r="W305" s="64"/>
      <c r="X305" s="64"/>
    </row>
    <row r="306" spans="21:24" ht="15.75" customHeight="1" x14ac:dyDescent="0.25">
      <c r="U306" s="64"/>
      <c r="V306" s="64"/>
      <c r="W306" s="64"/>
      <c r="X306" s="64"/>
    </row>
    <row r="307" spans="21:24" ht="15.75" customHeight="1" x14ac:dyDescent="0.25">
      <c r="U307" s="64"/>
      <c r="V307" s="64"/>
      <c r="W307" s="64"/>
      <c r="X307" s="64"/>
    </row>
    <row r="308" spans="21:24" ht="15.75" customHeight="1" x14ac:dyDescent="0.25">
      <c r="U308" s="64"/>
      <c r="V308" s="64"/>
      <c r="W308" s="64"/>
      <c r="X308" s="64"/>
    </row>
    <row r="309" spans="21:24" ht="15.75" customHeight="1" x14ac:dyDescent="0.25">
      <c r="U309" s="64"/>
      <c r="V309" s="64"/>
      <c r="W309" s="64"/>
      <c r="X309" s="64"/>
    </row>
    <row r="310" spans="21:24" ht="15.75" customHeight="1" x14ac:dyDescent="0.25">
      <c r="U310" s="64"/>
      <c r="V310" s="64"/>
      <c r="W310" s="64"/>
      <c r="X310" s="64"/>
    </row>
    <row r="311" spans="21:24" ht="15.75" customHeight="1" x14ac:dyDescent="0.25">
      <c r="U311" s="64"/>
      <c r="V311" s="64"/>
      <c r="W311" s="64"/>
      <c r="X311" s="64"/>
    </row>
    <row r="312" spans="21:24" ht="15.75" customHeight="1" x14ac:dyDescent="0.25">
      <c r="U312" s="64"/>
      <c r="V312" s="64"/>
      <c r="W312" s="64"/>
      <c r="X312" s="64"/>
    </row>
    <row r="313" spans="21:24" ht="15.75" customHeight="1" x14ac:dyDescent="0.25">
      <c r="U313" s="64"/>
      <c r="V313" s="64"/>
      <c r="W313" s="64"/>
      <c r="X313" s="64"/>
    </row>
    <row r="314" spans="21:24" ht="15.75" customHeight="1" x14ac:dyDescent="0.25">
      <c r="U314" s="64"/>
      <c r="V314" s="64"/>
      <c r="W314" s="64"/>
      <c r="X314" s="64"/>
    </row>
    <row r="315" spans="21:24" ht="15.75" customHeight="1" x14ac:dyDescent="0.25">
      <c r="U315" s="64"/>
      <c r="V315" s="64"/>
      <c r="W315" s="64"/>
      <c r="X315" s="64"/>
    </row>
    <row r="316" spans="21:24" ht="15.75" customHeight="1" x14ac:dyDescent="0.25">
      <c r="U316" s="64"/>
      <c r="V316" s="64"/>
      <c r="W316" s="64"/>
      <c r="X316" s="64"/>
    </row>
    <row r="317" spans="21:24" ht="15.75" customHeight="1" x14ac:dyDescent="0.25">
      <c r="U317" s="64"/>
      <c r="V317" s="64"/>
      <c r="W317" s="64"/>
      <c r="X317" s="64"/>
    </row>
    <row r="318" spans="21:24" ht="15.75" customHeight="1" x14ac:dyDescent="0.25">
      <c r="U318" s="64"/>
      <c r="V318" s="64"/>
      <c r="W318" s="64"/>
      <c r="X318" s="64"/>
    </row>
    <row r="319" spans="21:24" ht="15.75" customHeight="1" x14ac:dyDescent="0.25">
      <c r="U319" s="64"/>
      <c r="V319" s="64"/>
      <c r="W319" s="64"/>
      <c r="X319" s="64"/>
    </row>
    <row r="320" spans="21:24" ht="15.75" customHeight="1" x14ac:dyDescent="0.25">
      <c r="U320" s="64"/>
      <c r="V320" s="64"/>
      <c r="W320" s="64"/>
      <c r="X320" s="64"/>
    </row>
    <row r="321" spans="21:24" ht="15.75" customHeight="1" x14ac:dyDescent="0.25">
      <c r="U321" s="64"/>
      <c r="V321" s="64"/>
      <c r="W321" s="64"/>
      <c r="X321" s="64"/>
    </row>
    <row r="322" spans="21:24" ht="15.75" customHeight="1" x14ac:dyDescent="0.25">
      <c r="U322" s="64"/>
      <c r="V322" s="64"/>
      <c r="W322" s="64"/>
      <c r="X322" s="64"/>
    </row>
    <row r="323" spans="21:24" ht="15.75" customHeight="1" x14ac:dyDescent="0.25">
      <c r="U323" s="64"/>
      <c r="V323" s="64"/>
      <c r="W323" s="64"/>
      <c r="X323" s="64"/>
    </row>
    <row r="324" spans="21:24" ht="15.75" customHeight="1" x14ac:dyDescent="0.25">
      <c r="U324" s="64"/>
      <c r="V324" s="64"/>
      <c r="W324" s="64"/>
      <c r="X324" s="64"/>
    </row>
    <row r="325" spans="21:24" ht="15.75" customHeight="1" x14ac:dyDescent="0.25">
      <c r="U325" s="64"/>
      <c r="V325" s="64"/>
      <c r="W325" s="64"/>
      <c r="X325" s="64"/>
    </row>
    <row r="326" spans="21:24" ht="15.75" customHeight="1" x14ac:dyDescent="0.25">
      <c r="U326" s="64"/>
      <c r="V326" s="64"/>
      <c r="W326" s="64"/>
      <c r="X326" s="64"/>
    </row>
    <row r="327" spans="21:24" ht="15.75" customHeight="1" x14ac:dyDescent="0.25">
      <c r="U327" s="64"/>
      <c r="V327" s="64"/>
      <c r="W327" s="64"/>
      <c r="X327" s="64"/>
    </row>
    <row r="328" spans="21:24" ht="15.75" customHeight="1" x14ac:dyDescent="0.25">
      <c r="U328" s="64"/>
      <c r="V328" s="64"/>
      <c r="W328" s="64"/>
      <c r="X328" s="64"/>
    </row>
    <row r="329" spans="21:24" ht="15.75" customHeight="1" x14ac:dyDescent="0.25">
      <c r="U329" s="64"/>
      <c r="V329" s="64"/>
      <c r="W329" s="64"/>
      <c r="X329" s="64"/>
    </row>
    <row r="330" spans="21:24" ht="15.75" customHeight="1" x14ac:dyDescent="0.25">
      <c r="U330" s="64"/>
      <c r="V330" s="64"/>
      <c r="W330" s="64"/>
      <c r="X330" s="64"/>
    </row>
    <row r="331" spans="21:24" ht="15.75" customHeight="1" x14ac:dyDescent="0.25">
      <c r="U331" s="64"/>
      <c r="V331" s="64"/>
      <c r="W331" s="64"/>
      <c r="X331" s="64"/>
    </row>
    <row r="332" spans="21:24" ht="15.75" customHeight="1" x14ac:dyDescent="0.25">
      <c r="U332" s="64"/>
      <c r="V332" s="64"/>
      <c r="W332" s="64"/>
      <c r="X332" s="64"/>
    </row>
    <row r="333" spans="21:24" ht="15.75" customHeight="1" x14ac:dyDescent="0.25">
      <c r="U333" s="64"/>
      <c r="V333" s="64"/>
      <c r="W333" s="64"/>
      <c r="X333" s="64"/>
    </row>
    <row r="334" spans="21:24" ht="15.75" customHeight="1" x14ac:dyDescent="0.25">
      <c r="U334" s="64"/>
      <c r="V334" s="64"/>
      <c r="W334" s="64"/>
      <c r="X334" s="64"/>
    </row>
    <row r="335" spans="21:24" ht="15.75" customHeight="1" x14ac:dyDescent="0.25">
      <c r="U335" s="64"/>
      <c r="V335" s="64"/>
      <c r="W335" s="64"/>
      <c r="X335" s="64"/>
    </row>
    <row r="336" spans="21:24" ht="15.75" customHeight="1" x14ac:dyDescent="0.25">
      <c r="U336" s="64"/>
      <c r="V336" s="64"/>
      <c r="W336" s="64"/>
      <c r="X336" s="64"/>
    </row>
    <row r="337" spans="21:24" ht="15.75" customHeight="1" x14ac:dyDescent="0.25">
      <c r="U337" s="64"/>
      <c r="V337" s="64"/>
      <c r="W337" s="64"/>
      <c r="X337" s="64"/>
    </row>
    <row r="338" spans="21:24" ht="15.75" customHeight="1" x14ac:dyDescent="0.25">
      <c r="U338" s="64"/>
      <c r="V338" s="64"/>
      <c r="W338" s="64"/>
      <c r="X338" s="64"/>
    </row>
    <row r="339" spans="21:24" ht="15.75" customHeight="1" x14ac:dyDescent="0.25">
      <c r="U339" s="64"/>
      <c r="V339" s="64"/>
      <c r="W339" s="64"/>
      <c r="X339" s="64"/>
    </row>
    <row r="340" spans="21:24" ht="15.75" customHeight="1" x14ac:dyDescent="0.25">
      <c r="U340" s="64"/>
      <c r="V340" s="64"/>
      <c r="W340" s="64"/>
      <c r="X340" s="64"/>
    </row>
    <row r="341" spans="21:24" ht="15.75" customHeight="1" x14ac:dyDescent="0.25">
      <c r="U341" s="64"/>
      <c r="V341" s="64"/>
      <c r="W341" s="64"/>
      <c r="X341" s="64"/>
    </row>
    <row r="342" spans="21:24" ht="15.75" customHeight="1" x14ac:dyDescent="0.25">
      <c r="U342" s="64"/>
      <c r="V342" s="64"/>
      <c r="W342" s="64"/>
      <c r="X342" s="64"/>
    </row>
    <row r="343" spans="21:24" ht="15.75" customHeight="1" x14ac:dyDescent="0.25">
      <c r="U343" s="64"/>
      <c r="V343" s="64"/>
      <c r="W343" s="64"/>
      <c r="X343" s="64"/>
    </row>
    <row r="344" spans="21:24" ht="15.75" customHeight="1" x14ac:dyDescent="0.25">
      <c r="U344" s="64"/>
      <c r="V344" s="64"/>
      <c r="W344" s="64"/>
      <c r="X344" s="64"/>
    </row>
    <row r="345" spans="21:24" ht="15.75" customHeight="1" x14ac:dyDescent="0.25">
      <c r="U345" s="64"/>
      <c r="V345" s="64"/>
      <c r="W345" s="64"/>
      <c r="X345" s="64"/>
    </row>
    <row r="346" spans="21:24" ht="15.75" customHeight="1" x14ac:dyDescent="0.25">
      <c r="U346" s="64"/>
      <c r="V346" s="64"/>
      <c r="W346" s="64"/>
      <c r="X346" s="64"/>
    </row>
    <row r="347" spans="21:24" ht="15.75" customHeight="1" x14ac:dyDescent="0.25">
      <c r="U347" s="64"/>
      <c r="V347" s="64"/>
      <c r="W347" s="64"/>
      <c r="X347" s="64"/>
    </row>
    <row r="348" spans="21:24" ht="15.75" customHeight="1" x14ac:dyDescent="0.25">
      <c r="U348" s="64"/>
      <c r="V348" s="64"/>
      <c r="W348" s="64"/>
      <c r="X348" s="64"/>
    </row>
    <row r="349" spans="21:24" ht="15.75" customHeight="1" x14ac:dyDescent="0.25">
      <c r="U349" s="64"/>
      <c r="V349" s="64"/>
      <c r="W349" s="64"/>
      <c r="X349" s="64"/>
    </row>
    <row r="350" spans="21:24" ht="15.75" customHeight="1" x14ac:dyDescent="0.25">
      <c r="U350" s="64"/>
      <c r="V350" s="64"/>
      <c r="W350" s="64"/>
      <c r="X350" s="64"/>
    </row>
    <row r="351" spans="21:24" ht="15.75" customHeight="1" x14ac:dyDescent="0.25">
      <c r="U351" s="64"/>
      <c r="V351" s="64"/>
      <c r="W351" s="64"/>
      <c r="X351" s="64"/>
    </row>
    <row r="352" spans="21:24" ht="15.75" customHeight="1" x14ac:dyDescent="0.25">
      <c r="U352" s="64"/>
      <c r="V352" s="64"/>
      <c r="W352" s="64"/>
      <c r="X352" s="64"/>
    </row>
    <row r="353" spans="21:24" ht="15.75" customHeight="1" x14ac:dyDescent="0.25">
      <c r="U353" s="64"/>
      <c r="V353" s="64"/>
      <c r="W353" s="64"/>
      <c r="X353" s="64"/>
    </row>
    <row r="354" spans="21:24" ht="15.75" customHeight="1" x14ac:dyDescent="0.25">
      <c r="U354" s="64"/>
      <c r="V354" s="64"/>
      <c r="W354" s="64"/>
      <c r="X354" s="64"/>
    </row>
    <row r="355" spans="21:24" ht="15.75" customHeight="1" x14ac:dyDescent="0.25">
      <c r="U355" s="64"/>
      <c r="V355" s="64"/>
      <c r="W355" s="64"/>
      <c r="X355" s="64"/>
    </row>
    <row r="356" spans="21:24" ht="15.75" customHeight="1" x14ac:dyDescent="0.25">
      <c r="U356" s="64"/>
      <c r="V356" s="64"/>
      <c r="W356" s="64"/>
      <c r="X356" s="64"/>
    </row>
    <row r="357" spans="21:24" ht="15.75" customHeight="1" x14ac:dyDescent="0.25">
      <c r="U357" s="64"/>
      <c r="V357" s="64"/>
      <c r="W357" s="64"/>
      <c r="X357" s="64"/>
    </row>
    <row r="358" spans="21:24" ht="15.75" customHeight="1" x14ac:dyDescent="0.25">
      <c r="U358" s="64"/>
      <c r="V358" s="64"/>
      <c r="W358" s="64"/>
      <c r="X358" s="64"/>
    </row>
    <row r="359" spans="21:24" ht="15.75" customHeight="1" x14ac:dyDescent="0.25">
      <c r="U359" s="64"/>
      <c r="V359" s="64"/>
      <c r="W359" s="64"/>
      <c r="X359" s="64"/>
    </row>
    <row r="360" spans="21:24" ht="15.75" customHeight="1" x14ac:dyDescent="0.25">
      <c r="U360" s="64"/>
      <c r="V360" s="64"/>
      <c r="W360" s="64"/>
      <c r="X360" s="64"/>
    </row>
    <row r="361" spans="21:24" ht="15.75" customHeight="1" x14ac:dyDescent="0.25">
      <c r="U361" s="64"/>
      <c r="V361" s="64"/>
      <c r="W361" s="64"/>
      <c r="X361" s="64"/>
    </row>
    <row r="362" spans="21:24" ht="15.75" customHeight="1" x14ac:dyDescent="0.25">
      <c r="U362" s="64"/>
      <c r="V362" s="64"/>
      <c r="W362" s="64"/>
      <c r="X362" s="64"/>
    </row>
    <row r="363" spans="21:24" ht="15.75" customHeight="1" x14ac:dyDescent="0.25">
      <c r="U363" s="64"/>
      <c r="V363" s="64"/>
      <c r="W363" s="64"/>
      <c r="X363" s="64"/>
    </row>
    <row r="364" spans="21:24" ht="15.75" customHeight="1" x14ac:dyDescent="0.25">
      <c r="U364" s="64"/>
      <c r="V364" s="64"/>
      <c r="W364" s="64"/>
      <c r="X364" s="64"/>
    </row>
    <row r="365" spans="21:24" ht="15.75" customHeight="1" x14ac:dyDescent="0.25">
      <c r="U365" s="64"/>
      <c r="V365" s="64"/>
      <c r="W365" s="64"/>
      <c r="X365" s="64"/>
    </row>
    <row r="366" spans="21:24" ht="15.75" customHeight="1" x14ac:dyDescent="0.25">
      <c r="U366" s="64"/>
      <c r="V366" s="64"/>
      <c r="W366" s="64"/>
      <c r="X366" s="64"/>
    </row>
    <row r="367" spans="21:24" ht="15.75" customHeight="1" x14ac:dyDescent="0.25">
      <c r="U367" s="64"/>
      <c r="V367" s="64"/>
      <c r="W367" s="64"/>
      <c r="X367" s="64"/>
    </row>
    <row r="368" spans="21:24" ht="15.75" customHeight="1" x14ac:dyDescent="0.25">
      <c r="U368" s="64"/>
      <c r="V368" s="64"/>
      <c r="W368" s="64"/>
      <c r="X368" s="64"/>
    </row>
    <row r="369" spans="21:24" ht="15.75" customHeight="1" x14ac:dyDescent="0.25">
      <c r="U369" s="64"/>
      <c r="V369" s="64"/>
      <c r="W369" s="64"/>
      <c r="X369" s="64"/>
    </row>
    <row r="370" spans="21:24" ht="15.75" customHeight="1" x14ac:dyDescent="0.25">
      <c r="U370" s="64"/>
      <c r="V370" s="64"/>
      <c r="W370" s="64"/>
      <c r="X370" s="64"/>
    </row>
    <row r="371" spans="21:24" ht="15.75" customHeight="1" x14ac:dyDescent="0.25">
      <c r="U371" s="64"/>
      <c r="V371" s="64"/>
      <c r="W371" s="64"/>
      <c r="X371" s="64"/>
    </row>
    <row r="372" spans="21:24" ht="15.75" customHeight="1" x14ac:dyDescent="0.25">
      <c r="U372" s="64"/>
      <c r="V372" s="64"/>
      <c r="W372" s="64"/>
      <c r="X372" s="64"/>
    </row>
    <row r="373" spans="21:24" ht="15.75" customHeight="1" x14ac:dyDescent="0.25">
      <c r="U373" s="64"/>
      <c r="V373" s="64"/>
      <c r="W373" s="64"/>
      <c r="X373" s="64"/>
    </row>
    <row r="374" spans="21:24" ht="15.75" customHeight="1" x14ac:dyDescent="0.25">
      <c r="U374" s="64"/>
      <c r="V374" s="64"/>
      <c r="W374" s="64"/>
      <c r="X374" s="64"/>
    </row>
    <row r="375" spans="21:24" ht="15.75" customHeight="1" x14ac:dyDescent="0.25">
      <c r="U375" s="64"/>
      <c r="V375" s="64"/>
      <c r="W375" s="64"/>
      <c r="X375" s="64"/>
    </row>
    <row r="376" spans="21:24" ht="15.75" customHeight="1" x14ac:dyDescent="0.25">
      <c r="U376" s="64"/>
      <c r="V376" s="64"/>
      <c r="W376" s="64"/>
      <c r="X376" s="64"/>
    </row>
    <row r="377" spans="21:24" ht="15.75" customHeight="1" x14ac:dyDescent="0.25">
      <c r="U377" s="64"/>
      <c r="V377" s="64"/>
      <c r="W377" s="64"/>
      <c r="X377" s="64"/>
    </row>
    <row r="378" spans="21:24" ht="15.75" customHeight="1" x14ac:dyDescent="0.25">
      <c r="U378" s="64"/>
      <c r="V378" s="64"/>
      <c r="W378" s="64"/>
      <c r="X378" s="64"/>
    </row>
    <row r="379" spans="21:24" ht="15.75" customHeight="1" x14ac:dyDescent="0.25">
      <c r="U379" s="64"/>
      <c r="V379" s="64"/>
      <c r="W379" s="64"/>
      <c r="X379" s="64"/>
    </row>
    <row r="380" spans="21:24" ht="15.75" customHeight="1" x14ac:dyDescent="0.25">
      <c r="U380" s="64"/>
      <c r="V380" s="64"/>
      <c r="W380" s="64"/>
      <c r="X380" s="64"/>
    </row>
    <row r="381" spans="21:24" ht="15.75" customHeight="1" x14ac:dyDescent="0.25">
      <c r="U381" s="64"/>
      <c r="V381" s="64"/>
      <c r="W381" s="64"/>
      <c r="X381" s="64"/>
    </row>
    <row r="382" spans="21:24" ht="15.75" customHeight="1" x14ac:dyDescent="0.25">
      <c r="U382" s="64"/>
      <c r="V382" s="64"/>
      <c r="W382" s="64"/>
      <c r="X382" s="64"/>
    </row>
    <row r="383" spans="21:24" ht="15.75" customHeight="1" x14ac:dyDescent="0.25">
      <c r="U383" s="64"/>
      <c r="V383" s="64"/>
      <c r="W383" s="64"/>
      <c r="X383" s="64"/>
    </row>
    <row r="384" spans="21:24" ht="15.75" customHeight="1" x14ac:dyDescent="0.25">
      <c r="U384" s="64"/>
      <c r="V384" s="64"/>
      <c r="W384" s="64"/>
      <c r="X384" s="64"/>
    </row>
    <row r="385" spans="21:24" ht="15.75" customHeight="1" x14ac:dyDescent="0.25">
      <c r="U385" s="64"/>
      <c r="V385" s="64"/>
      <c r="W385" s="64"/>
      <c r="X385" s="64"/>
    </row>
    <row r="386" spans="21:24" ht="15.75" customHeight="1" x14ac:dyDescent="0.25">
      <c r="U386" s="64"/>
      <c r="V386" s="64"/>
      <c r="W386" s="64"/>
      <c r="X386" s="64"/>
    </row>
    <row r="387" spans="21:24" ht="15.75" customHeight="1" x14ac:dyDescent="0.25">
      <c r="U387" s="64"/>
      <c r="V387" s="64"/>
      <c r="W387" s="64"/>
      <c r="X387" s="64"/>
    </row>
    <row r="388" spans="21:24" ht="15.75" customHeight="1" x14ac:dyDescent="0.25">
      <c r="U388" s="64"/>
      <c r="V388" s="64"/>
      <c r="W388" s="64"/>
      <c r="X388" s="64"/>
    </row>
    <row r="389" spans="21:24" ht="15.75" customHeight="1" x14ac:dyDescent="0.25">
      <c r="U389" s="64"/>
      <c r="V389" s="64"/>
      <c r="W389" s="64"/>
      <c r="X389" s="64"/>
    </row>
    <row r="390" spans="21:24" ht="15.75" customHeight="1" x14ac:dyDescent="0.25">
      <c r="U390" s="64"/>
      <c r="V390" s="64"/>
      <c r="W390" s="64"/>
      <c r="X390" s="64"/>
    </row>
    <row r="391" spans="21:24" ht="15.75" customHeight="1" x14ac:dyDescent="0.25">
      <c r="U391" s="64"/>
      <c r="V391" s="64"/>
      <c r="W391" s="64"/>
      <c r="X391" s="64"/>
    </row>
    <row r="392" spans="21:24" ht="15.75" customHeight="1" x14ac:dyDescent="0.25">
      <c r="U392" s="64"/>
      <c r="V392" s="64"/>
      <c r="W392" s="64"/>
      <c r="X392" s="64"/>
    </row>
    <row r="393" spans="21:24" ht="15.75" customHeight="1" x14ac:dyDescent="0.25">
      <c r="U393" s="64"/>
      <c r="V393" s="64"/>
      <c r="W393" s="64"/>
      <c r="X393" s="64"/>
    </row>
    <row r="394" spans="21:24" ht="15.75" customHeight="1" x14ac:dyDescent="0.25">
      <c r="U394" s="64"/>
      <c r="V394" s="64"/>
      <c r="W394" s="64"/>
      <c r="X394" s="64"/>
    </row>
    <row r="395" spans="21:24" ht="15.75" customHeight="1" x14ac:dyDescent="0.25">
      <c r="U395" s="64"/>
      <c r="V395" s="64"/>
      <c r="W395" s="64"/>
      <c r="X395" s="64"/>
    </row>
    <row r="396" spans="21:24" ht="15.75" customHeight="1" x14ac:dyDescent="0.25">
      <c r="U396" s="64"/>
      <c r="V396" s="64"/>
      <c r="W396" s="64"/>
      <c r="X396" s="64"/>
    </row>
    <row r="397" spans="21:24" ht="15.75" customHeight="1" x14ac:dyDescent="0.25">
      <c r="U397" s="64"/>
      <c r="V397" s="64"/>
      <c r="W397" s="64"/>
      <c r="X397" s="64"/>
    </row>
    <row r="398" spans="21:24" ht="15.75" customHeight="1" x14ac:dyDescent="0.25">
      <c r="U398" s="64"/>
      <c r="V398" s="64"/>
      <c r="W398" s="64"/>
      <c r="X398" s="64"/>
    </row>
    <row r="399" spans="21:24" ht="15.75" customHeight="1" x14ac:dyDescent="0.25">
      <c r="U399" s="64"/>
      <c r="V399" s="64"/>
      <c r="W399" s="64"/>
      <c r="X399" s="64"/>
    </row>
    <row r="400" spans="21:24" ht="15.75" customHeight="1" x14ac:dyDescent="0.25">
      <c r="U400" s="64"/>
      <c r="V400" s="64"/>
      <c r="W400" s="64"/>
      <c r="X400" s="64"/>
    </row>
    <row r="401" spans="21:24" ht="15.75" customHeight="1" x14ac:dyDescent="0.25">
      <c r="U401" s="64"/>
      <c r="V401" s="64"/>
      <c r="W401" s="64"/>
      <c r="X401" s="64"/>
    </row>
    <row r="402" spans="21:24" ht="15.75" customHeight="1" x14ac:dyDescent="0.25">
      <c r="U402" s="64"/>
      <c r="V402" s="64"/>
      <c r="W402" s="64"/>
      <c r="X402" s="64"/>
    </row>
    <row r="403" spans="21:24" ht="15.75" customHeight="1" x14ac:dyDescent="0.25">
      <c r="U403" s="64"/>
      <c r="V403" s="64"/>
      <c r="W403" s="64"/>
      <c r="X403" s="64"/>
    </row>
    <row r="404" spans="21:24" ht="15.75" customHeight="1" x14ac:dyDescent="0.25">
      <c r="U404" s="64"/>
      <c r="V404" s="64"/>
      <c r="W404" s="64"/>
      <c r="X404" s="64"/>
    </row>
    <row r="405" spans="21:24" ht="15.75" customHeight="1" x14ac:dyDescent="0.25">
      <c r="U405" s="64"/>
      <c r="V405" s="64"/>
      <c r="W405" s="64"/>
      <c r="X405" s="64"/>
    </row>
    <row r="406" spans="21:24" ht="15.75" customHeight="1" x14ac:dyDescent="0.25">
      <c r="U406" s="64"/>
      <c r="V406" s="64"/>
      <c r="W406" s="64"/>
      <c r="X406" s="64"/>
    </row>
    <row r="407" spans="21:24" ht="15.75" customHeight="1" x14ac:dyDescent="0.25">
      <c r="U407" s="64"/>
      <c r="V407" s="64"/>
      <c r="W407" s="64"/>
      <c r="X407" s="64"/>
    </row>
    <row r="408" spans="21:24" ht="15.75" customHeight="1" x14ac:dyDescent="0.25">
      <c r="U408" s="64"/>
      <c r="V408" s="64"/>
      <c r="W408" s="64"/>
      <c r="X408" s="64"/>
    </row>
    <row r="409" spans="21:24" ht="15.75" customHeight="1" x14ac:dyDescent="0.25">
      <c r="U409" s="64"/>
      <c r="V409" s="64"/>
      <c r="W409" s="64"/>
      <c r="X409" s="64"/>
    </row>
    <row r="410" spans="21:24" ht="15.75" customHeight="1" x14ac:dyDescent="0.25">
      <c r="U410" s="64"/>
      <c r="V410" s="64"/>
      <c r="W410" s="64"/>
      <c r="X410" s="64"/>
    </row>
    <row r="411" spans="21:24" ht="15.75" customHeight="1" x14ac:dyDescent="0.25">
      <c r="U411" s="64"/>
      <c r="V411" s="64"/>
      <c r="W411" s="64"/>
      <c r="X411" s="64"/>
    </row>
    <row r="412" spans="21:24" ht="15.75" customHeight="1" x14ac:dyDescent="0.25">
      <c r="U412" s="64"/>
      <c r="V412" s="64"/>
      <c r="W412" s="64"/>
      <c r="X412" s="64"/>
    </row>
    <row r="413" spans="21:24" ht="15.75" customHeight="1" x14ac:dyDescent="0.25">
      <c r="U413" s="64"/>
      <c r="V413" s="64"/>
      <c r="W413" s="64"/>
      <c r="X413" s="64"/>
    </row>
    <row r="414" spans="21:24" ht="15.75" customHeight="1" x14ac:dyDescent="0.25">
      <c r="U414" s="64"/>
      <c r="V414" s="64"/>
      <c r="W414" s="64"/>
      <c r="X414" s="64"/>
    </row>
    <row r="415" spans="21:24" ht="15.75" customHeight="1" x14ac:dyDescent="0.25">
      <c r="U415" s="64"/>
      <c r="V415" s="64"/>
      <c r="W415" s="64"/>
      <c r="X415" s="64"/>
    </row>
    <row r="416" spans="21:24" ht="15.75" customHeight="1" x14ac:dyDescent="0.25">
      <c r="U416" s="64"/>
      <c r="V416" s="64"/>
      <c r="W416" s="64"/>
      <c r="X416" s="64"/>
    </row>
    <row r="417" spans="21:24" ht="15.75" customHeight="1" x14ac:dyDescent="0.25">
      <c r="U417" s="64"/>
      <c r="V417" s="64"/>
      <c r="W417" s="64"/>
      <c r="X417" s="64"/>
    </row>
    <row r="418" spans="21:24" ht="15.75" customHeight="1" x14ac:dyDescent="0.25">
      <c r="U418" s="64"/>
      <c r="V418" s="64"/>
      <c r="W418" s="64"/>
      <c r="X418" s="64"/>
    </row>
    <row r="419" spans="21:24" ht="15.75" customHeight="1" x14ac:dyDescent="0.25">
      <c r="U419" s="64"/>
      <c r="V419" s="64"/>
      <c r="W419" s="64"/>
      <c r="X419" s="64"/>
    </row>
    <row r="420" spans="21:24" ht="15.75" customHeight="1" x14ac:dyDescent="0.25">
      <c r="U420" s="64"/>
      <c r="V420" s="64"/>
      <c r="W420" s="64"/>
      <c r="X420" s="64"/>
    </row>
    <row r="421" spans="21:24" ht="15.75" customHeight="1" x14ac:dyDescent="0.25">
      <c r="U421" s="64"/>
      <c r="V421" s="64"/>
      <c r="W421" s="64"/>
      <c r="X421" s="64"/>
    </row>
    <row r="422" spans="21:24" ht="15.75" customHeight="1" x14ac:dyDescent="0.25">
      <c r="U422" s="64"/>
      <c r="V422" s="64"/>
      <c r="W422" s="64"/>
      <c r="X422" s="64"/>
    </row>
    <row r="423" spans="21:24" ht="15.75" customHeight="1" x14ac:dyDescent="0.25">
      <c r="U423" s="64"/>
      <c r="V423" s="64"/>
      <c r="W423" s="64"/>
      <c r="X423" s="64"/>
    </row>
    <row r="424" spans="21:24" ht="15.75" customHeight="1" x14ac:dyDescent="0.25">
      <c r="U424" s="64"/>
      <c r="V424" s="64"/>
      <c r="W424" s="64"/>
      <c r="X424" s="64"/>
    </row>
    <row r="425" spans="21:24" ht="15.75" customHeight="1" x14ac:dyDescent="0.25">
      <c r="U425" s="64"/>
      <c r="V425" s="64"/>
      <c r="W425" s="64"/>
      <c r="X425" s="64"/>
    </row>
    <row r="426" spans="21:24" ht="15.75" customHeight="1" x14ac:dyDescent="0.25">
      <c r="U426" s="64"/>
      <c r="V426" s="64"/>
      <c r="W426" s="64"/>
      <c r="X426" s="64"/>
    </row>
    <row r="427" spans="21:24" ht="15.75" customHeight="1" x14ac:dyDescent="0.25">
      <c r="U427" s="64"/>
      <c r="V427" s="64"/>
      <c r="W427" s="64"/>
      <c r="X427" s="64"/>
    </row>
    <row r="428" spans="21:24" ht="15.75" customHeight="1" x14ac:dyDescent="0.25">
      <c r="U428" s="64"/>
      <c r="V428" s="64"/>
      <c r="W428" s="64"/>
      <c r="X428" s="64"/>
    </row>
    <row r="429" spans="21:24" ht="15.75" customHeight="1" x14ac:dyDescent="0.25">
      <c r="U429" s="64"/>
      <c r="V429" s="64"/>
      <c r="W429" s="64"/>
      <c r="X429" s="64"/>
    </row>
    <row r="430" spans="21:24" ht="15.75" customHeight="1" x14ac:dyDescent="0.25">
      <c r="U430" s="64"/>
      <c r="V430" s="64"/>
      <c r="W430" s="64"/>
      <c r="X430" s="64"/>
    </row>
    <row r="431" spans="21:24" ht="15.75" customHeight="1" x14ac:dyDescent="0.25">
      <c r="U431" s="64"/>
      <c r="V431" s="64"/>
      <c r="W431" s="64"/>
      <c r="X431" s="64"/>
    </row>
    <row r="432" spans="21:24" ht="15.75" customHeight="1" x14ac:dyDescent="0.25">
      <c r="U432" s="64"/>
      <c r="V432" s="64"/>
      <c r="W432" s="64"/>
      <c r="X432" s="64"/>
    </row>
    <row r="433" spans="21:24" ht="15.75" customHeight="1" x14ac:dyDescent="0.25">
      <c r="U433" s="64"/>
      <c r="V433" s="64"/>
      <c r="W433" s="64"/>
      <c r="X433" s="64"/>
    </row>
    <row r="434" spans="21:24" ht="15.75" customHeight="1" x14ac:dyDescent="0.25">
      <c r="U434" s="64"/>
      <c r="V434" s="64"/>
      <c r="W434" s="64"/>
      <c r="X434" s="64"/>
    </row>
    <row r="435" spans="21:24" ht="15.75" customHeight="1" x14ac:dyDescent="0.25">
      <c r="U435" s="64"/>
      <c r="V435" s="64"/>
      <c r="W435" s="64"/>
      <c r="X435" s="64"/>
    </row>
    <row r="436" spans="21:24" ht="15.75" customHeight="1" x14ac:dyDescent="0.25">
      <c r="U436" s="64"/>
      <c r="V436" s="64"/>
      <c r="W436" s="64"/>
      <c r="X436" s="64"/>
    </row>
    <row r="437" spans="21:24" ht="15.75" customHeight="1" x14ac:dyDescent="0.25">
      <c r="U437" s="64"/>
      <c r="V437" s="64"/>
      <c r="W437" s="64"/>
      <c r="X437" s="64"/>
    </row>
    <row r="438" spans="21:24" ht="15.75" customHeight="1" x14ac:dyDescent="0.25">
      <c r="U438" s="64"/>
      <c r="V438" s="64"/>
      <c r="W438" s="64"/>
      <c r="X438" s="64"/>
    </row>
    <row r="439" spans="21:24" ht="15.75" customHeight="1" x14ac:dyDescent="0.25">
      <c r="U439" s="64"/>
      <c r="V439" s="64"/>
      <c r="W439" s="64"/>
      <c r="X439" s="64"/>
    </row>
    <row r="440" spans="21:24" ht="15.75" customHeight="1" x14ac:dyDescent="0.25">
      <c r="U440" s="64"/>
      <c r="V440" s="64"/>
      <c r="W440" s="64"/>
      <c r="X440" s="64"/>
    </row>
    <row r="441" spans="21:24" ht="15.75" customHeight="1" x14ac:dyDescent="0.25">
      <c r="U441" s="64"/>
      <c r="V441" s="64"/>
      <c r="W441" s="64"/>
      <c r="X441" s="64"/>
    </row>
    <row r="442" spans="21:24" ht="15.75" customHeight="1" x14ac:dyDescent="0.25">
      <c r="U442" s="64"/>
      <c r="V442" s="64"/>
      <c r="W442" s="64"/>
      <c r="X442" s="64"/>
    </row>
    <row r="443" spans="21:24" ht="15.75" customHeight="1" x14ac:dyDescent="0.25">
      <c r="U443" s="64"/>
      <c r="V443" s="64"/>
      <c r="W443" s="64"/>
      <c r="X443" s="64"/>
    </row>
    <row r="444" spans="21:24" ht="15.75" customHeight="1" x14ac:dyDescent="0.25">
      <c r="U444" s="64"/>
      <c r="V444" s="64"/>
      <c r="W444" s="64"/>
      <c r="X444" s="64"/>
    </row>
    <row r="445" spans="21:24" ht="15.75" customHeight="1" x14ac:dyDescent="0.25">
      <c r="U445" s="64"/>
      <c r="V445" s="64"/>
      <c r="W445" s="64"/>
      <c r="X445" s="64"/>
    </row>
    <row r="446" spans="21:24" ht="15.75" customHeight="1" x14ac:dyDescent="0.25">
      <c r="U446" s="64"/>
      <c r="V446" s="64"/>
      <c r="W446" s="64"/>
      <c r="X446" s="64"/>
    </row>
    <row r="447" spans="21:24" ht="15.75" customHeight="1" x14ac:dyDescent="0.25">
      <c r="U447" s="64"/>
      <c r="V447" s="64"/>
      <c r="W447" s="64"/>
      <c r="X447" s="64"/>
    </row>
    <row r="448" spans="21:24" ht="15.75" customHeight="1" x14ac:dyDescent="0.25">
      <c r="U448" s="64"/>
      <c r="V448" s="64"/>
      <c r="W448" s="64"/>
      <c r="X448" s="64"/>
    </row>
    <row r="449" spans="21:24" ht="15.75" customHeight="1" x14ac:dyDescent="0.25">
      <c r="U449" s="64"/>
      <c r="V449" s="64"/>
      <c r="W449" s="64"/>
      <c r="X449" s="64"/>
    </row>
    <row r="450" spans="21:24" ht="15.75" customHeight="1" x14ac:dyDescent="0.25">
      <c r="U450" s="64"/>
      <c r="V450" s="64"/>
      <c r="W450" s="64"/>
      <c r="X450" s="64"/>
    </row>
    <row r="451" spans="21:24" ht="15.75" customHeight="1" x14ac:dyDescent="0.25">
      <c r="U451" s="64"/>
      <c r="V451" s="64"/>
      <c r="W451" s="64"/>
      <c r="X451" s="64"/>
    </row>
    <row r="452" spans="21:24" ht="15.75" customHeight="1" x14ac:dyDescent="0.25">
      <c r="U452" s="64"/>
      <c r="V452" s="64"/>
      <c r="W452" s="64"/>
      <c r="X452" s="64"/>
    </row>
    <row r="453" spans="21:24" ht="15.75" customHeight="1" x14ac:dyDescent="0.25">
      <c r="U453" s="64"/>
      <c r="V453" s="64"/>
      <c r="W453" s="64"/>
      <c r="X453" s="64"/>
    </row>
    <row r="454" spans="21:24" ht="15.75" customHeight="1" x14ac:dyDescent="0.25">
      <c r="U454" s="64"/>
      <c r="V454" s="64"/>
      <c r="W454" s="64"/>
      <c r="X454" s="64"/>
    </row>
    <row r="455" spans="21:24" ht="15.75" customHeight="1" x14ac:dyDescent="0.25">
      <c r="U455" s="64"/>
      <c r="V455" s="64"/>
      <c r="W455" s="64"/>
      <c r="X455" s="64"/>
    </row>
    <row r="456" spans="21:24" ht="15.75" customHeight="1" x14ac:dyDescent="0.25">
      <c r="U456" s="64"/>
      <c r="V456" s="64"/>
      <c r="W456" s="64"/>
      <c r="X456" s="64"/>
    </row>
    <row r="457" spans="21:24" ht="15.75" customHeight="1" x14ac:dyDescent="0.25">
      <c r="U457" s="64"/>
      <c r="V457" s="64"/>
      <c r="W457" s="64"/>
      <c r="X457" s="64"/>
    </row>
    <row r="458" spans="21:24" ht="15.75" customHeight="1" x14ac:dyDescent="0.25">
      <c r="U458" s="64"/>
      <c r="V458" s="64"/>
      <c r="W458" s="64"/>
      <c r="X458" s="64"/>
    </row>
    <row r="459" spans="21:24" ht="15.75" customHeight="1" x14ac:dyDescent="0.25">
      <c r="U459" s="64"/>
      <c r="V459" s="64"/>
      <c r="W459" s="64"/>
      <c r="X459" s="64"/>
    </row>
    <row r="460" spans="21:24" ht="15.75" customHeight="1" x14ac:dyDescent="0.25">
      <c r="U460" s="64"/>
      <c r="V460" s="64"/>
      <c r="W460" s="64"/>
      <c r="X460" s="64"/>
    </row>
    <row r="461" spans="21:24" ht="15.75" customHeight="1" x14ac:dyDescent="0.25">
      <c r="U461" s="64"/>
      <c r="V461" s="64"/>
      <c r="W461" s="64"/>
      <c r="X461" s="64"/>
    </row>
    <row r="462" spans="21:24" ht="15.75" customHeight="1" x14ac:dyDescent="0.25">
      <c r="U462" s="64"/>
      <c r="V462" s="64"/>
      <c r="W462" s="64"/>
      <c r="X462" s="64"/>
    </row>
    <row r="463" spans="21:24" ht="15.75" customHeight="1" x14ac:dyDescent="0.25">
      <c r="U463" s="64"/>
      <c r="V463" s="64"/>
      <c r="W463" s="64"/>
      <c r="X463" s="64"/>
    </row>
    <row r="464" spans="21:24" ht="15.75" customHeight="1" x14ac:dyDescent="0.25">
      <c r="U464" s="64"/>
      <c r="V464" s="64"/>
      <c r="W464" s="64"/>
      <c r="X464" s="64"/>
    </row>
    <row r="465" spans="21:24" ht="15.75" customHeight="1" x14ac:dyDescent="0.25">
      <c r="U465" s="64"/>
      <c r="V465" s="64"/>
      <c r="W465" s="64"/>
      <c r="X465" s="64"/>
    </row>
    <row r="466" spans="21:24" ht="15.75" customHeight="1" x14ac:dyDescent="0.25">
      <c r="U466" s="64"/>
      <c r="V466" s="64"/>
      <c r="W466" s="64"/>
      <c r="X466" s="64"/>
    </row>
    <row r="467" spans="21:24" ht="15.75" customHeight="1" x14ac:dyDescent="0.25">
      <c r="U467" s="64"/>
      <c r="V467" s="64"/>
      <c r="W467" s="64"/>
      <c r="X467" s="64"/>
    </row>
    <row r="468" spans="21:24" ht="15.75" customHeight="1" x14ac:dyDescent="0.25">
      <c r="U468" s="64"/>
      <c r="V468" s="64"/>
      <c r="W468" s="64"/>
      <c r="X468" s="64"/>
    </row>
    <row r="469" spans="21:24" ht="15.75" customHeight="1" x14ac:dyDescent="0.25">
      <c r="U469" s="64"/>
      <c r="V469" s="64"/>
      <c r="W469" s="64"/>
      <c r="X469" s="64"/>
    </row>
    <row r="470" spans="21:24" ht="15.75" customHeight="1" x14ac:dyDescent="0.25">
      <c r="U470" s="64"/>
      <c r="V470" s="64"/>
      <c r="W470" s="64"/>
      <c r="X470" s="64"/>
    </row>
    <row r="471" spans="21:24" ht="15.75" customHeight="1" x14ac:dyDescent="0.25">
      <c r="U471" s="64"/>
      <c r="V471" s="64"/>
      <c r="W471" s="64"/>
      <c r="X471" s="64"/>
    </row>
    <row r="472" spans="21:24" ht="15.75" customHeight="1" x14ac:dyDescent="0.25">
      <c r="U472" s="64"/>
      <c r="V472" s="64"/>
      <c r="W472" s="64"/>
      <c r="X472" s="64"/>
    </row>
    <row r="473" spans="21:24" ht="15.75" customHeight="1" x14ac:dyDescent="0.25">
      <c r="U473" s="64"/>
      <c r="V473" s="64"/>
      <c r="W473" s="64"/>
      <c r="X473" s="64"/>
    </row>
    <row r="474" spans="21:24" ht="15.75" customHeight="1" x14ac:dyDescent="0.25">
      <c r="U474" s="64"/>
      <c r="V474" s="64"/>
      <c r="W474" s="64"/>
      <c r="X474" s="64"/>
    </row>
    <row r="475" spans="21:24" ht="15.75" customHeight="1" x14ac:dyDescent="0.25">
      <c r="U475" s="64"/>
      <c r="V475" s="64"/>
      <c r="W475" s="64"/>
      <c r="X475" s="64"/>
    </row>
    <row r="476" spans="21:24" ht="15.75" customHeight="1" x14ac:dyDescent="0.25">
      <c r="U476" s="64"/>
      <c r="V476" s="64"/>
      <c r="W476" s="64"/>
      <c r="X476" s="64"/>
    </row>
    <row r="477" spans="21:24" ht="15.75" customHeight="1" x14ac:dyDescent="0.25">
      <c r="U477" s="64"/>
      <c r="V477" s="64"/>
      <c r="W477" s="64"/>
      <c r="X477" s="64"/>
    </row>
    <row r="478" spans="21:24" ht="15.75" customHeight="1" x14ac:dyDescent="0.25">
      <c r="U478" s="64"/>
      <c r="V478" s="64"/>
      <c r="W478" s="64"/>
      <c r="X478" s="64"/>
    </row>
    <row r="479" spans="21:24" ht="15.75" customHeight="1" x14ac:dyDescent="0.25">
      <c r="U479" s="64"/>
      <c r="V479" s="64"/>
      <c r="W479" s="64"/>
      <c r="X479" s="64"/>
    </row>
    <row r="480" spans="21:24" ht="15.75" customHeight="1" x14ac:dyDescent="0.25">
      <c r="U480" s="64"/>
      <c r="V480" s="64"/>
      <c r="W480" s="64"/>
      <c r="X480" s="64"/>
    </row>
    <row r="481" spans="21:24" ht="15.75" customHeight="1" x14ac:dyDescent="0.25">
      <c r="U481" s="64"/>
      <c r="V481" s="64"/>
      <c r="W481" s="64"/>
      <c r="X481" s="64"/>
    </row>
    <row r="482" spans="21:24" ht="15.75" customHeight="1" x14ac:dyDescent="0.25">
      <c r="U482" s="64"/>
      <c r="V482" s="64"/>
      <c r="W482" s="64"/>
      <c r="X482" s="64"/>
    </row>
    <row r="483" spans="21:24" ht="15.75" customHeight="1" x14ac:dyDescent="0.25">
      <c r="U483" s="64"/>
      <c r="V483" s="64"/>
      <c r="W483" s="64"/>
      <c r="X483" s="64"/>
    </row>
    <row r="484" spans="21:24" ht="15.75" customHeight="1" x14ac:dyDescent="0.25">
      <c r="U484" s="64"/>
      <c r="V484" s="64"/>
      <c r="W484" s="64"/>
      <c r="X484" s="64"/>
    </row>
    <row r="485" spans="21:24" ht="15.75" customHeight="1" x14ac:dyDescent="0.25">
      <c r="U485" s="64"/>
      <c r="V485" s="64"/>
      <c r="W485" s="64"/>
      <c r="X485" s="64"/>
    </row>
    <row r="486" spans="21:24" ht="15.75" customHeight="1" x14ac:dyDescent="0.25">
      <c r="U486" s="64"/>
      <c r="V486" s="64"/>
      <c r="W486" s="64"/>
      <c r="X486" s="64"/>
    </row>
    <row r="487" spans="21:24" ht="15.75" customHeight="1" x14ac:dyDescent="0.25">
      <c r="U487" s="64"/>
      <c r="V487" s="64"/>
      <c r="W487" s="64"/>
      <c r="X487" s="64"/>
    </row>
    <row r="488" spans="21:24" ht="15.75" customHeight="1" x14ac:dyDescent="0.25">
      <c r="U488" s="64"/>
      <c r="V488" s="64"/>
      <c r="W488" s="64"/>
      <c r="X488" s="64"/>
    </row>
    <row r="489" spans="21:24" ht="15.75" customHeight="1" x14ac:dyDescent="0.25">
      <c r="U489" s="64"/>
      <c r="V489" s="64"/>
      <c r="W489" s="64"/>
      <c r="X489" s="64"/>
    </row>
    <row r="490" spans="21:24" ht="15.75" customHeight="1" x14ac:dyDescent="0.25">
      <c r="U490" s="64"/>
      <c r="V490" s="64"/>
      <c r="W490" s="64"/>
      <c r="X490" s="64"/>
    </row>
    <row r="491" spans="21:24" ht="15.75" customHeight="1" x14ac:dyDescent="0.25">
      <c r="U491" s="64"/>
      <c r="V491" s="64"/>
      <c r="W491" s="64"/>
      <c r="X491" s="64"/>
    </row>
    <row r="492" spans="21:24" ht="15.75" customHeight="1" x14ac:dyDescent="0.25">
      <c r="U492" s="64"/>
      <c r="V492" s="64"/>
      <c r="W492" s="64"/>
      <c r="X492" s="64"/>
    </row>
    <row r="493" spans="21:24" ht="15.75" customHeight="1" x14ac:dyDescent="0.25">
      <c r="U493" s="64"/>
      <c r="V493" s="64"/>
      <c r="W493" s="64"/>
      <c r="X493" s="64"/>
    </row>
    <row r="494" spans="21:24" ht="15.75" customHeight="1" x14ac:dyDescent="0.25">
      <c r="U494" s="64"/>
      <c r="V494" s="64"/>
      <c r="W494" s="64"/>
      <c r="X494" s="64"/>
    </row>
    <row r="495" spans="21:24" ht="15.75" customHeight="1" x14ac:dyDescent="0.25">
      <c r="U495" s="64"/>
      <c r="V495" s="64"/>
      <c r="W495" s="64"/>
      <c r="X495" s="64"/>
    </row>
    <row r="496" spans="21:24" ht="15.75" customHeight="1" x14ac:dyDescent="0.25">
      <c r="U496" s="64"/>
      <c r="V496" s="64"/>
      <c r="W496" s="64"/>
      <c r="X496" s="64"/>
    </row>
    <row r="497" spans="21:24" ht="15.75" customHeight="1" x14ac:dyDescent="0.25">
      <c r="U497" s="64"/>
      <c r="V497" s="64"/>
      <c r="W497" s="64"/>
      <c r="X497" s="64"/>
    </row>
    <row r="498" spans="21:24" ht="15.75" customHeight="1" x14ac:dyDescent="0.25">
      <c r="U498" s="64"/>
      <c r="V498" s="64"/>
      <c r="W498" s="64"/>
      <c r="X498" s="64"/>
    </row>
    <row r="499" spans="21:24" ht="15.75" customHeight="1" x14ac:dyDescent="0.25">
      <c r="U499" s="64"/>
      <c r="V499" s="64"/>
      <c r="W499" s="64"/>
      <c r="X499" s="64"/>
    </row>
    <row r="500" spans="21:24" ht="15.75" customHeight="1" x14ac:dyDescent="0.25">
      <c r="U500" s="64"/>
      <c r="V500" s="64"/>
      <c r="W500" s="64"/>
      <c r="X500" s="64"/>
    </row>
    <row r="501" spans="21:24" ht="15.75" customHeight="1" x14ac:dyDescent="0.25">
      <c r="U501" s="64"/>
      <c r="V501" s="64"/>
      <c r="W501" s="64"/>
      <c r="X501" s="64"/>
    </row>
    <row r="502" spans="21:24" ht="15.75" customHeight="1" x14ac:dyDescent="0.25">
      <c r="U502" s="64"/>
      <c r="V502" s="64"/>
      <c r="W502" s="64"/>
      <c r="X502" s="64"/>
    </row>
    <row r="503" spans="21:24" ht="15.75" customHeight="1" x14ac:dyDescent="0.25">
      <c r="U503" s="64"/>
      <c r="V503" s="64"/>
      <c r="W503" s="64"/>
      <c r="X503" s="64"/>
    </row>
    <row r="504" spans="21:24" ht="15.75" customHeight="1" x14ac:dyDescent="0.25">
      <c r="U504" s="64"/>
      <c r="V504" s="64"/>
      <c r="W504" s="64"/>
      <c r="X504" s="64"/>
    </row>
    <row r="505" spans="21:24" ht="15.75" customHeight="1" x14ac:dyDescent="0.25">
      <c r="U505" s="64"/>
      <c r="V505" s="64"/>
      <c r="W505" s="64"/>
      <c r="X505" s="64"/>
    </row>
    <row r="506" spans="21:24" ht="15.75" customHeight="1" x14ac:dyDescent="0.25">
      <c r="U506" s="64"/>
      <c r="V506" s="64"/>
      <c r="W506" s="64"/>
      <c r="X506" s="64"/>
    </row>
    <row r="507" spans="21:24" ht="15.75" customHeight="1" x14ac:dyDescent="0.25">
      <c r="U507" s="64"/>
      <c r="V507" s="64"/>
      <c r="W507" s="64"/>
      <c r="X507" s="64"/>
    </row>
    <row r="508" spans="21:24" ht="15.75" customHeight="1" x14ac:dyDescent="0.25">
      <c r="U508" s="64"/>
      <c r="V508" s="64"/>
      <c r="W508" s="64"/>
      <c r="X508" s="64"/>
    </row>
    <row r="509" spans="21:24" ht="15.75" customHeight="1" x14ac:dyDescent="0.25">
      <c r="U509" s="64"/>
      <c r="V509" s="64"/>
      <c r="W509" s="64"/>
      <c r="X509" s="64"/>
    </row>
    <row r="510" spans="21:24" ht="15.75" customHeight="1" x14ac:dyDescent="0.25">
      <c r="U510" s="64"/>
      <c r="V510" s="64"/>
      <c r="W510" s="64"/>
      <c r="X510" s="64"/>
    </row>
    <row r="511" spans="21:24" ht="15.75" customHeight="1" x14ac:dyDescent="0.25">
      <c r="U511" s="64"/>
      <c r="V511" s="64"/>
      <c r="W511" s="64"/>
      <c r="X511" s="64"/>
    </row>
    <row r="512" spans="21:24" ht="15.75" customHeight="1" x14ac:dyDescent="0.25">
      <c r="U512" s="64"/>
      <c r="V512" s="64"/>
      <c r="W512" s="64"/>
      <c r="X512" s="64"/>
    </row>
    <row r="513" spans="21:24" ht="15.75" customHeight="1" x14ac:dyDescent="0.25">
      <c r="U513" s="64"/>
      <c r="V513" s="64"/>
      <c r="W513" s="64"/>
      <c r="X513" s="64"/>
    </row>
    <row r="514" spans="21:24" ht="15.75" customHeight="1" x14ac:dyDescent="0.25">
      <c r="U514" s="64"/>
      <c r="V514" s="64"/>
      <c r="W514" s="64"/>
      <c r="X514" s="64"/>
    </row>
    <row r="515" spans="21:24" ht="15.75" customHeight="1" x14ac:dyDescent="0.25">
      <c r="U515" s="64"/>
      <c r="V515" s="64"/>
      <c r="W515" s="64"/>
      <c r="X515" s="64"/>
    </row>
    <row r="516" spans="21:24" ht="15.75" customHeight="1" x14ac:dyDescent="0.25">
      <c r="U516" s="64"/>
      <c r="V516" s="64"/>
      <c r="W516" s="64"/>
      <c r="X516" s="64"/>
    </row>
    <row r="517" spans="21:24" ht="15.75" customHeight="1" x14ac:dyDescent="0.25">
      <c r="U517" s="64"/>
      <c r="V517" s="64"/>
      <c r="W517" s="64"/>
      <c r="X517" s="64"/>
    </row>
    <row r="518" spans="21:24" ht="15.75" customHeight="1" x14ac:dyDescent="0.25">
      <c r="U518" s="64"/>
      <c r="V518" s="64"/>
      <c r="W518" s="64"/>
      <c r="X518" s="64"/>
    </row>
    <row r="519" spans="21:24" ht="15.75" customHeight="1" x14ac:dyDescent="0.25">
      <c r="U519" s="64"/>
      <c r="V519" s="64"/>
      <c r="W519" s="64"/>
      <c r="X519" s="64"/>
    </row>
    <row r="520" spans="21:24" ht="15.75" customHeight="1" x14ac:dyDescent="0.25">
      <c r="U520" s="64"/>
      <c r="V520" s="64"/>
      <c r="W520" s="64"/>
      <c r="X520" s="64"/>
    </row>
    <row r="521" spans="21:24" ht="15.75" customHeight="1" x14ac:dyDescent="0.25">
      <c r="U521" s="64"/>
      <c r="V521" s="64"/>
      <c r="W521" s="64"/>
      <c r="X521" s="64"/>
    </row>
    <row r="522" spans="21:24" ht="15.75" customHeight="1" x14ac:dyDescent="0.25">
      <c r="U522" s="64"/>
      <c r="V522" s="64"/>
      <c r="W522" s="64"/>
      <c r="X522" s="64"/>
    </row>
    <row r="523" spans="21:24" ht="15.75" customHeight="1" x14ac:dyDescent="0.25">
      <c r="U523" s="64"/>
      <c r="V523" s="64"/>
      <c r="W523" s="64"/>
      <c r="X523" s="64"/>
    </row>
    <row r="524" spans="21:24" ht="15.75" customHeight="1" x14ac:dyDescent="0.25">
      <c r="U524" s="64"/>
      <c r="V524" s="64"/>
      <c r="W524" s="64"/>
      <c r="X524" s="64"/>
    </row>
    <row r="525" spans="21:24" ht="15.75" customHeight="1" x14ac:dyDescent="0.25">
      <c r="U525" s="64"/>
      <c r="V525" s="64"/>
      <c r="W525" s="64"/>
      <c r="X525" s="64"/>
    </row>
    <row r="526" spans="21:24" ht="15.75" customHeight="1" x14ac:dyDescent="0.25">
      <c r="U526" s="64"/>
      <c r="V526" s="64"/>
      <c r="W526" s="64"/>
      <c r="X526" s="64"/>
    </row>
    <row r="527" spans="21:24" ht="15.75" customHeight="1" x14ac:dyDescent="0.25">
      <c r="U527" s="64"/>
      <c r="V527" s="64"/>
      <c r="W527" s="64"/>
      <c r="X527" s="64"/>
    </row>
    <row r="528" spans="21:24" ht="15.75" customHeight="1" x14ac:dyDescent="0.25">
      <c r="U528" s="64"/>
      <c r="V528" s="64"/>
      <c r="W528" s="64"/>
      <c r="X528" s="64"/>
    </row>
    <row r="529" spans="21:24" ht="15.75" customHeight="1" x14ac:dyDescent="0.25">
      <c r="U529" s="64"/>
      <c r="V529" s="64"/>
      <c r="W529" s="64"/>
      <c r="X529" s="64"/>
    </row>
    <row r="530" spans="21:24" ht="15.75" customHeight="1" x14ac:dyDescent="0.25">
      <c r="U530" s="64"/>
      <c r="V530" s="64"/>
      <c r="W530" s="64"/>
      <c r="X530" s="64"/>
    </row>
    <row r="531" spans="21:24" ht="15.75" customHeight="1" x14ac:dyDescent="0.25">
      <c r="U531" s="64"/>
      <c r="V531" s="64"/>
      <c r="W531" s="64"/>
      <c r="X531" s="64"/>
    </row>
    <row r="532" spans="21:24" ht="15.75" customHeight="1" x14ac:dyDescent="0.25">
      <c r="U532" s="64"/>
      <c r="V532" s="64"/>
      <c r="W532" s="64"/>
      <c r="X532" s="64"/>
    </row>
    <row r="533" spans="21:24" ht="15.75" customHeight="1" x14ac:dyDescent="0.25">
      <c r="U533" s="64"/>
      <c r="V533" s="64"/>
      <c r="W533" s="64"/>
      <c r="X533" s="64"/>
    </row>
    <row r="534" spans="21:24" ht="15.75" customHeight="1" x14ac:dyDescent="0.25">
      <c r="U534" s="64"/>
      <c r="V534" s="64"/>
      <c r="W534" s="64"/>
      <c r="X534" s="64"/>
    </row>
    <row r="535" spans="21:24" ht="15.75" customHeight="1" x14ac:dyDescent="0.25">
      <c r="U535" s="64"/>
      <c r="V535" s="64"/>
      <c r="W535" s="64"/>
      <c r="X535" s="64"/>
    </row>
    <row r="536" spans="21:24" ht="15.75" customHeight="1" x14ac:dyDescent="0.25">
      <c r="U536" s="64"/>
      <c r="V536" s="64"/>
      <c r="W536" s="64"/>
      <c r="X536" s="64"/>
    </row>
    <row r="537" spans="21:24" ht="15.75" customHeight="1" x14ac:dyDescent="0.25">
      <c r="U537" s="64"/>
      <c r="V537" s="64"/>
      <c r="W537" s="64"/>
      <c r="X537" s="64"/>
    </row>
    <row r="538" spans="21:24" ht="15.75" customHeight="1" x14ac:dyDescent="0.25">
      <c r="U538" s="64"/>
      <c r="V538" s="64"/>
      <c r="W538" s="64"/>
      <c r="X538" s="64"/>
    </row>
    <row r="539" spans="21:24" ht="15.75" customHeight="1" x14ac:dyDescent="0.25">
      <c r="U539" s="64"/>
      <c r="V539" s="64"/>
      <c r="W539" s="64"/>
      <c r="X539" s="64"/>
    </row>
    <row r="540" spans="21:24" ht="15.75" customHeight="1" x14ac:dyDescent="0.25">
      <c r="U540" s="64"/>
      <c r="V540" s="64"/>
      <c r="W540" s="64"/>
      <c r="X540" s="64"/>
    </row>
    <row r="541" spans="21:24" ht="15.75" customHeight="1" x14ac:dyDescent="0.25">
      <c r="U541" s="64"/>
      <c r="V541" s="64"/>
      <c r="W541" s="64"/>
      <c r="X541" s="64"/>
    </row>
    <row r="542" spans="21:24" ht="15.75" customHeight="1" x14ac:dyDescent="0.25">
      <c r="U542" s="64"/>
      <c r="V542" s="64"/>
      <c r="W542" s="64"/>
      <c r="X542" s="64"/>
    </row>
    <row r="543" spans="21:24" ht="15.75" customHeight="1" x14ac:dyDescent="0.25">
      <c r="U543" s="64"/>
      <c r="V543" s="64"/>
      <c r="W543" s="64"/>
      <c r="X543" s="64"/>
    </row>
    <row r="544" spans="21:24" ht="15.75" customHeight="1" x14ac:dyDescent="0.25">
      <c r="U544" s="64"/>
      <c r="V544" s="64"/>
      <c r="W544" s="64"/>
      <c r="X544" s="64"/>
    </row>
    <row r="545" spans="21:24" ht="15.75" customHeight="1" x14ac:dyDescent="0.25">
      <c r="U545" s="64"/>
      <c r="V545" s="64"/>
      <c r="W545" s="64"/>
      <c r="X545" s="64"/>
    </row>
    <row r="546" spans="21:24" ht="15.75" customHeight="1" x14ac:dyDescent="0.25">
      <c r="U546" s="64"/>
      <c r="V546" s="64"/>
      <c r="W546" s="64"/>
      <c r="X546" s="64"/>
    </row>
    <row r="547" spans="21:24" ht="15.75" customHeight="1" x14ac:dyDescent="0.25">
      <c r="U547" s="64"/>
      <c r="V547" s="64"/>
      <c r="W547" s="64"/>
      <c r="X547" s="64"/>
    </row>
    <row r="548" spans="21:24" ht="15.75" customHeight="1" x14ac:dyDescent="0.25">
      <c r="U548" s="64"/>
      <c r="V548" s="64"/>
      <c r="W548" s="64"/>
      <c r="X548" s="64"/>
    </row>
    <row r="549" spans="21:24" ht="15.75" customHeight="1" x14ac:dyDescent="0.25">
      <c r="U549" s="64"/>
      <c r="V549" s="64"/>
      <c r="W549" s="64"/>
      <c r="X549" s="64"/>
    </row>
    <row r="550" spans="21:24" ht="15.75" customHeight="1" x14ac:dyDescent="0.25">
      <c r="U550" s="64"/>
      <c r="V550" s="64"/>
      <c r="W550" s="64"/>
      <c r="X550" s="64"/>
    </row>
    <row r="551" spans="21:24" ht="15.75" customHeight="1" x14ac:dyDescent="0.25">
      <c r="U551" s="64"/>
      <c r="V551" s="64"/>
      <c r="W551" s="64"/>
      <c r="X551" s="64"/>
    </row>
    <row r="552" spans="21:24" ht="15.75" customHeight="1" x14ac:dyDescent="0.25">
      <c r="U552" s="64"/>
      <c r="V552" s="64"/>
      <c r="W552" s="64"/>
      <c r="X552" s="64"/>
    </row>
    <row r="553" spans="21:24" ht="15.75" customHeight="1" x14ac:dyDescent="0.25">
      <c r="U553" s="64"/>
      <c r="V553" s="64"/>
      <c r="W553" s="64"/>
      <c r="X553" s="64"/>
    </row>
    <row r="554" spans="21:24" ht="15.75" customHeight="1" x14ac:dyDescent="0.25">
      <c r="U554" s="64"/>
      <c r="V554" s="64"/>
      <c r="W554" s="64"/>
      <c r="X554" s="64"/>
    </row>
    <row r="555" spans="21:24" ht="15.75" customHeight="1" x14ac:dyDescent="0.25">
      <c r="U555" s="64"/>
      <c r="V555" s="64"/>
      <c r="W555" s="64"/>
      <c r="X555" s="64"/>
    </row>
    <row r="556" spans="21:24" ht="15.75" customHeight="1" x14ac:dyDescent="0.25">
      <c r="U556" s="64"/>
      <c r="V556" s="64"/>
      <c r="W556" s="64"/>
      <c r="X556" s="64"/>
    </row>
    <row r="557" spans="21:24" ht="15.75" customHeight="1" x14ac:dyDescent="0.25">
      <c r="U557" s="64"/>
      <c r="V557" s="64"/>
      <c r="W557" s="64"/>
      <c r="X557" s="64"/>
    </row>
    <row r="558" spans="21:24" ht="15.75" customHeight="1" x14ac:dyDescent="0.25">
      <c r="U558" s="64"/>
      <c r="V558" s="64"/>
      <c r="W558" s="64"/>
      <c r="X558" s="64"/>
    </row>
    <row r="559" spans="21:24" ht="15.75" customHeight="1" x14ac:dyDescent="0.25">
      <c r="U559" s="64"/>
      <c r="V559" s="64"/>
      <c r="W559" s="64"/>
      <c r="X559" s="64"/>
    </row>
    <row r="560" spans="21:24" ht="15.75" customHeight="1" x14ac:dyDescent="0.25">
      <c r="U560" s="64"/>
      <c r="V560" s="64"/>
      <c r="W560" s="64"/>
      <c r="X560" s="64"/>
    </row>
    <row r="561" spans="21:24" ht="15.75" customHeight="1" x14ac:dyDescent="0.25">
      <c r="U561" s="64"/>
      <c r="V561" s="64"/>
      <c r="W561" s="64"/>
      <c r="X561" s="64"/>
    </row>
    <row r="562" spans="21:24" ht="15.75" customHeight="1" x14ac:dyDescent="0.25">
      <c r="U562" s="64"/>
      <c r="V562" s="64"/>
      <c r="W562" s="64"/>
      <c r="X562" s="64"/>
    </row>
    <row r="563" spans="21:24" ht="15.75" customHeight="1" x14ac:dyDescent="0.25">
      <c r="U563" s="64"/>
      <c r="V563" s="64"/>
      <c r="W563" s="64"/>
      <c r="X563" s="64"/>
    </row>
    <row r="564" spans="21:24" ht="15.75" customHeight="1" x14ac:dyDescent="0.25">
      <c r="U564" s="64"/>
      <c r="V564" s="64"/>
      <c r="W564" s="64"/>
      <c r="X564" s="64"/>
    </row>
    <row r="565" spans="21:24" ht="15.75" customHeight="1" x14ac:dyDescent="0.25">
      <c r="U565" s="64"/>
      <c r="V565" s="64"/>
      <c r="W565" s="64"/>
      <c r="X565" s="64"/>
    </row>
    <row r="566" spans="21:24" ht="15.75" customHeight="1" x14ac:dyDescent="0.25">
      <c r="U566" s="64"/>
      <c r="V566" s="64"/>
      <c r="W566" s="64"/>
      <c r="X566" s="64"/>
    </row>
    <row r="567" spans="21:24" ht="15.75" customHeight="1" x14ac:dyDescent="0.25">
      <c r="U567" s="64"/>
      <c r="V567" s="64"/>
      <c r="W567" s="64"/>
      <c r="X567" s="64"/>
    </row>
    <row r="568" spans="21:24" ht="15.75" customHeight="1" x14ac:dyDescent="0.25">
      <c r="U568" s="64"/>
      <c r="V568" s="64"/>
      <c r="W568" s="64"/>
      <c r="X568" s="64"/>
    </row>
    <row r="569" spans="21:24" ht="15.75" customHeight="1" x14ac:dyDescent="0.25">
      <c r="U569" s="64"/>
      <c r="V569" s="64"/>
      <c r="W569" s="64"/>
      <c r="X569" s="64"/>
    </row>
    <row r="570" spans="21:24" ht="15.75" customHeight="1" x14ac:dyDescent="0.25">
      <c r="U570" s="64"/>
      <c r="V570" s="64"/>
      <c r="W570" s="64"/>
      <c r="X570" s="64"/>
    </row>
    <row r="571" spans="21:24" ht="15.75" customHeight="1" x14ac:dyDescent="0.25">
      <c r="U571" s="64"/>
      <c r="V571" s="64"/>
      <c r="W571" s="64"/>
      <c r="X571" s="64"/>
    </row>
    <row r="572" spans="21:24" ht="15.75" customHeight="1" x14ac:dyDescent="0.25">
      <c r="U572" s="64"/>
      <c r="V572" s="64"/>
      <c r="W572" s="64"/>
      <c r="X572" s="64"/>
    </row>
    <row r="573" spans="21:24" ht="15.75" customHeight="1" x14ac:dyDescent="0.25">
      <c r="U573" s="64"/>
      <c r="V573" s="64"/>
      <c r="W573" s="64"/>
      <c r="X573" s="64"/>
    </row>
    <row r="574" spans="21:24" ht="15.75" customHeight="1" x14ac:dyDescent="0.25">
      <c r="U574" s="64"/>
      <c r="V574" s="64"/>
      <c r="W574" s="64"/>
      <c r="X574" s="64"/>
    </row>
    <row r="575" spans="21:24" ht="15.75" customHeight="1" x14ac:dyDescent="0.25">
      <c r="U575" s="64"/>
      <c r="V575" s="64"/>
      <c r="W575" s="64"/>
      <c r="X575" s="64"/>
    </row>
    <row r="576" spans="21:24" ht="15.75" customHeight="1" x14ac:dyDescent="0.25">
      <c r="U576" s="64"/>
      <c r="V576" s="64"/>
      <c r="W576" s="64"/>
      <c r="X576" s="64"/>
    </row>
    <row r="577" spans="21:24" ht="15.75" customHeight="1" x14ac:dyDescent="0.25">
      <c r="U577" s="64"/>
      <c r="V577" s="64"/>
      <c r="W577" s="64"/>
      <c r="X577" s="64"/>
    </row>
    <row r="578" spans="21:24" ht="15.75" customHeight="1" x14ac:dyDescent="0.25">
      <c r="U578" s="64"/>
      <c r="V578" s="64"/>
      <c r="W578" s="64"/>
      <c r="X578" s="64"/>
    </row>
    <row r="579" spans="21:24" ht="15.75" customHeight="1" x14ac:dyDescent="0.25">
      <c r="U579" s="64"/>
      <c r="V579" s="64"/>
      <c r="W579" s="64"/>
      <c r="X579" s="64"/>
    </row>
    <row r="580" spans="21:24" ht="15.75" customHeight="1" x14ac:dyDescent="0.25">
      <c r="U580" s="64"/>
      <c r="V580" s="64"/>
      <c r="W580" s="64"/>
      <c r="X580" s="64"/>
    </row>
    <row r="581" spans="21:24" ht="15.75" customHeight="1" x14ac:dyDescent="0.25">
      <c r="U581" s="64"/>
      <c r="V581" s="64"/>
      <c r="W581" s="64"/>
      <c r="X581" s="64"/>
    </row>
    <row r="582" spans="21:24" ht="15.75" customHeight="1" x14ac:dyDescent="0.25">
      <c r="U582" s="64"/>
      <c r="V582" s="64"/>
      <c r="W582" s="64"/>
      <c r="X582" s="64"/>
    </row>
    <row r="583" spans="21:24" ht="15.75" customHeight="1" x14ac:dyDescent="0.25">
      <c r="U583" s="64"/>
      <c r="V583" s="64"/>
      <c r="W583" s="64"/>
      <c r="X583" s="64"/>
    </row>
    <row r="584" spans="21:24" ht="15.75" customHeight="1" x14ac:dyDescent="0.25">
      <c r="U584" s="64"/>
      <c r="V584" s="64"/>
      <c r="W584" s="64"/>
      <c r="X584" s="64"/>
    </row>
    <row r="585" spans="21:24" ht="15.75" customHeight="1" x14ac:dyDescent="0.25">
      <c r="U585" s="64"/>
      <c r="V585" s="64"/>
      <c r="W585" s="64"/>
      <c r="X585" s="64"/>
    </row>
    <row r="586" spans="21:24" ht="15.75" customHeight="1" x14ac:dyDescent="0.25">
      <c r="U586" s="64"/>
      <c r="V586" s="64"/>
      <c r="W586" s="64"/>
      <c r="X586" s="64"/>
    </row>
    <row r="587" spans="21:24" ht="15.75" customHeight="1" x14ac:dyDescent="0.25">
      <c r="U587" s="64"/>
      <c r="V587" s="64"/>
      <c r="W587" s="64"/>
      <c r="X587" s="64"/>
    </row>
    <row r="588" spans="21:24" ht="15.75" customHeight="1" x14ac:dyDescent="0.25">
      <c r="U588" s="64"/>
      <c r="V588" s="64"/>
      <c r="W588" s="64"/>
      <c r="X588" s="64"/>
    </row>
    <row r="589" spans="21:24" ht="15.75" customHeight="1" x14ac:dyDescent="0.25">
      <c r="U589" s="64"/>
      <c r="V589" s="64"/>
      <c r="W589" s="64"/>
      <c r="X589" s="64"/>
    </row>
    <row r="590" spans="21:24" ht="15.75" customHeight="1" x14ac:dyDescent="0.25">
      <c r="U590" s="64"/>
      <c r="V590" s="64"/>
      <c r="W590" s="64"/>
      <c r="X590" s="64"/>
    </row>
    <row r="591" spans="21:24" ht="15.75" customHeight="1" x14ac:dyDescent="0.25">
      <c r="U591" s="64"/>
      <c r="V591" s="64"/>
      <c r="W591" s="64"/>
      <c r="X591" s="64"/>
    </row>
    <row r="592" spans="21:24" ht="15.75" customHeight="1" x14ac:dyDescent="0.25">
      <c r="U592" s="64"/>
      <c r="V592" s="64"/>
      <c r="W592" s="64"/>
      <c r="X592" s="64"/>
    </row>
    <row r="593" spans="21:24" ht="15.75" customHeight="1" x14ac:dyDescent="0.25">
      <c r="U593" s="64"/>
      <c r="V593" s="64"/>
      <c r="W593" s="64"/>
      <c r="X593" s="64"/>
    </row>
    <row r="594" spans="21:24" ht="15.75" customHeight="1" x14ac:dyDescent="0.25">
      <c r="U594" s="64"/>
      <c r="V594" s="64"/>
      <c r="W594" s="64"/>
      <c r="X594" s="64"/>
    </row>
    <row r="595" spans="21:24" ht="15.75" customHeight="1" x14ac:dyDescent="0.25">
      <c r="U595" s="64"/>
      <c r="V595" s="64"/>
      <c r="W595" s="64"/>
      <c r="X595" s="64"/>
    </row>
    <row r="596" spans="21:24" ht="15.75" customHeight="1" x14ac:dyDescent="0.25">
      <c r="U596" s="64"/>
      <c r="V596" s="64"/>
      <c r="W596" s="64"/>
      <c r="X596" s="64"/>
    </row>
    <row r="597" spans="21:24" ht="15.75" customHeight="1" x14ac:dyDescent="0.25">
      <c r="U597" s="64"/>
      <c r="V597" s="64"/>
      <c r="W597" s="64"/>
      <c r="X597" s="64"/>
    </row>
    <row r="598" spans="21:24" ht="15.75" customHeight="1" x14ac:dyDescent="0.25">
      <c r="U598" s="64"/>
      <c r="V598" s="64"/>
      <c r="W598" s="64"/>
      <c r="X598" s="64"/>
    </row>
    <row r="599" spans="21:24" ht="15.75" customHeight="1" x14ac:dyDescent="0.25">
      <c r="U599" s="64"/>
      <c r="V599" s="64"/>
      <c r="W599" s="64"/>
      <c r="X599" s="64"/>
    </row>
    <row r="600" spans="21:24" ht="15.75" customHeight="1" x14ac:dyDescent="0.25">
      <c r="U600" s="64"/>
      <c r="V600" s="64"/>
      <c r="W600" s="64"/>
      <c r="X600" s="64"/>
    </row>
    <row r="601" spans="21:24" ht="15.75" customHeight="1" x14ac:dyDescent="0.25">
      <c r="U601" s="64"/>
      <c r="V601" s="64"/>
      <c r="W601" s="64"/>
      <c r="X601" s="64"/>
    </row>
    <row r="602" spans="21:24" ht="15.75" customHeight="1" x14ac:dyDescent="0.25">
      <c r="U602" s="64"/>
      <c r="V602" s="64"/>
      <c r="W602" s="64"/>
      <c r="X602" s="64"/>
    </row>
    <row r="603" spans="21:24" ht="15.75" customHeight="1" x14ac:dyDescent="0.25">
      <c r="U603" s="64"/>
      <c r="V603" s="64"/>
      <c r="W603" s="64"/>
      <c r="X603" s="64"/>
    </row>
    <row r="604" spans="21:24" ht="15.75" customHeight="1" x14ac:dyDescent="0.25">
      <c r="U604" s="64"/>
      <c r="V604" s="64"/>
      <c r="W604" s="64"/>
      <c r="X604" s="64"/>
    </row>
    <row r="605" spans="21:24" ht="15.75" customHeight="1" x14ac:dyDescent="0.25">
      <c r="U605" s="64"/>
      <c r="V605" s="64"/>
      <c r="W605" s="64"/>
      <c r="X605" s="64"/>
    </row>
    <row r="606" spans="21:24" ht="15.75" customHeight="1" x14ac:dyDescent="0.25">
      <c r="U606" s="64"/>
      <c r="V606" s="64"/>
      <c r="W606" s="64"/>
      <c r="X606" s="64"/>
    </row>
    <row r="607" spans="21:24" ht="15.75" customHeight="1" x14ac:dyDescent="0.25">
      <c r="U607" s="64"/>
      <c r="V607" s="64"/>
      <c r="W607" s="64"/>
      <c r="X607" s="64"/>
    </row>
    <row r="608" spans="21:24" ht="15.75" customHeight="1" x14ac:dyDescent="0.25">
      <c r="U608" s="64"/>
      <c r="V608" s="64"/>
      <c r="W608" s="64"/>
      <c r="X608" s="64"/>
    </row>
    <row r="609" spans="21:24" ht="15.75" customHeight="1" x14ac:dyDescent="0.25">
      <c r="U609" s="64"/>
      <c r="V609" s="64"/>
      <c r="W609" s="64"/>
      <c r="X609" s="64"/>
    </row>
    <row r="610" spans="21:24" ht="15.75" customHeight="1" x14ac:dyDescent="0.25">
      <c r="U610" s="64"/>
      <c r="V610" s="64"/>
      <c r="W610" s="64"/>
      <c r="X610" s="64"/>
    </row>
    <row r="611" spans="21:24" ht="15.75" customHeight="1" x14ac:dyDescent="0.25">
      <c r="U611" s="64"/>
      <c r="V611" s="64"/>
      <c r="W611" s="64"/>
      <c r="X611" s="64"/>
    </row>
    <row r="612" spans="21:24" ht="15.75" customHeight="1" x14ac:dyDescent="0.25">
      <c r="U612" s="64"/>
      <c r="V612" s="64"/>
      <c r="W612" s="64"/>
      <c r="X612" s="64"/>
    </row>
    <row r="613" spans="21:24" ht="15.75" customHeight="1" x14ac:dyDescent="0.25">
      <c r="U613" s="64"/>
      <c r="V613" s="64"/>
      <c r="W613" s="64"/>
      <c r="X613" s="64"/>
    </row>
    <row r="614" spans="21:24" ht="15.75" customHeight="1" x14ac:dyDescent="0.25">
      <c r="U614" s="64"/>
      <c r="V614" s="64"/>
      <c r="W614" s="64"/>
      <c r="X614" s="64"/>
    </row>
    <row r="615" spans="21:24" ht="15.75" customHeight="1" x14ac:dyDescent="0.25">
      <c r="U615" s="64"/>
      <c r="V615" s="64"/>
      <c r="W615" s="64"/>
      <c r="X615" s="64"/>
    </row>
    <row r="616" spans="21:24" ht="15.75" customHeight="1" x14ac:dyDescent="0.25">
      <c r="U616" s="64"/>
      <c r="V616" s="64"/>
      <c r="W616" s="64"/>
      <c r="X616" s="64"/>
    </row>
    <row r="617" spans="21:24" ht="15.75" customHeight="1" x14ac:dyDescent="0.25">
      <c r="U617" s="64"/>
      <c r="V617" s="64"/>
      <c r="W617" s="64"/>
      <c r="X617" s="64"/>
    </row>
    <row r="618" spans="21:24" ht="15.75" customHeight="1" x14ac:dyDescent="0.25">
      <c r="U618" s="64"/>
      <c r="V618" s="64"/>
      <c r="W618" s="64"/>
      <c r="X618" s="64"/>
    </row>
    <row r="619" spans="21:24" ht="15.75" customHeight="1" x14ac:dyDescent="0.25">
      <c r="U619" s="64"/>
      <c r="V619" s="64"/>
      <c r="W619" s="64"/>
      <c r="X619" s="64"/>
    </row>
    <row r="620" spans="21:24" ht="15.75" customHeight="1" x14ac:dyDescent="0.25">
      <c r="U620" s="64"/>
      <c r="V620" s="64"/>
      <c r="W620" s="64"/>
      <c r="X620" s="64"/>
    </row>
    <row r="621" spans="21:24" ht="15.75" customHeight="1" x14ac:dyDescent="0.25">
      <c r="U621" s="64"/>
      <c r="V621" s="64"/>
      <c r="W621" s="64"/>
      <c r="X621" s="64"/>
    </row>
    <row r="622" spans="21:24" ht="15.75" customHeight="1" x14ac:dyDescent="0.25">
      <c r="U622" s="64"/>
      <c r="V622" s="64"/>
      <c r="W622" s="64"/>
      <c r="X622" s="64"/>
    </row>
    <row r="623" spans="21:24" ht="15.75" customHeight="1" x14ac:dyDescent="0.25">
      <c r="U623" s="64"/>
      <c r="V623" s="64"/>
      <c r="W623" s="64"/>
      <c r="X623" s="64"/>
    </row>
    <row r="624" spans="21:24" ht="15.75" customHeight="1" x14ac:dyDescent="0.25">
      <c r="U624" s="64"/>
      <c r="V624" s="64"/>
      <c r="W624" s="64"/>
      <c r="X624" s="64"/>
    </row>
    <row r="625" spans="21:24" ht="15.75" customHeight="1" x14ac:dyDescent="0.25">
      <c r="U625" s="64"/>
      <c r="V625" s="64"/>
      <c r="W625" s="64"/>
      <c r="X625" s="64"/>
    </row>
    <row r="626" spans="21:24" ht="15.75" customHeight="1" x14ac:dyDescent="0.25">
      <c r="U626" s="64"/>
      <c r="V626" s="64"/>
      <c r="W626" s="64"/>
      <c r="X626" s="64"/>
    </row>
    <row r="627" spans="21:24" ht="15.75" customHeight="1" x14ac:dyDescent="0.25">
      <c r="U627" s="64"/>
      <c r="V627" s="64"/>
      <c r="W627" s="64"/>
      <c r="X627" s="64"/>
    </row>
    <row r="628" spans="21:24" ht="15.75" customHeight="1" x14ac:dyDescent="0.25">
      <c r="U628" s="64"/>
      <c r="V628" s="64"/>
      <c r="W628" s="64"/>
      <c r="X628" s="64"/>
    </row>
    <row r="629" spans="21:24" ht="15.75" customHeight="1" x14ac:dyDescent="0.25">
      <c r="U629" s="64"/>
      <c r="V629" s="64"/>
      <c r="W629" s="64"/>
      <c r="X629" s="64"/>
    </row>
    <row r="630" spans="21:24" ht="15.75" customHeight="1" x14ac:dyDescent="0.25">
      <c r="U630" s="64"/>
      <c r="V630" s="64"/>
      <c r="W630" s="64"/>
      <c r="X630" s="64"/>
    </row>
    <row r="631" spans="21:24" ht="15.75" customHeight="1" x14ac:dyDescent="0.25">
      <c r="U631" s="64"/>
      <c r="V631" s="64"/>
      <c r="W631" s="64"/>
      <c r="X631" s="64"/>
    </row>
    <row r="632" spans="21:24" ht="15.75" customHeight="1" x14ac:dyDescent="0.25">
      <c r="U632" s="64"/>
      <c r="V632" s="64"/>
      <c r="W632" s="64"/>
      <c r="X632" s="64"/>
    </row>
    <row r="633" spans="21:24" ht="15.75" customHeight="1" x14ac:dyDescent="0.25">
      <c r="U633" s="64"/>
      <c r="V633" s="64"/>
      <c r="W633" s="64"/>
      <c r="X633" s="64"/>
    </row>
    <row r="634" spans="21:24" ht="15.75" customHeight="1" x14ac:dyDescent="0.25">
      <c r="U634" s="64"/>
      <c r="V634" s="64"/>
      <c r="W634" s="64"/>
      <c r="X634" s="64"/>
    </row>
    <row r="635" spans="21:24" ht="15.75" customHeight="1" x14ac:dyDescent="0.25">
      <c r="U635" s="64"/>
      <c r="V635" s="64"/>
      <c r="W635" s="64"/>
      <c r="X635" s="64"/>
    </row>
    <row r="636" spans="21:24" ht="15.75" customHeight="1" x14ac:dyDescent="0.25">
      <c r="U636" s="64"/>
      <c r="V636" s="64"/>
      <c r="W636" s="64"/>
      <c r="X636" s="64"/>
    </row>
    <row r="637" spans="21:24" ht="15.75" customHeight="1" x14ac:dyDescent="0.25">
      <c r="U637" s="64"/>
      <c r="V637" s="64"/>
      <c r="W637" s="64"/>
      <c r="X637" s="64"/>
    </row>
    <row r="638" spans="21:24" ht="15.75" customHeight="1" x14ac:dyDescent="0.25">
      <c r="U638" s="64"/>
      <c r="V638" s="64"/>
      <c r="W638" s="64"/>
      <c r="X638" s="64"/>
    </row>
    <row r="639" spans="21:24" ht="15.75" customHeight="1" x14ac:dyDescent="0.25">
      <c r="U639" s="64"/>
      <c r="V639" s="64"/>
      <c r="W639" s="64"/>
      <c r="X639" s="64"/>
    </row>
    <row r="640" spans="21:24" ht="15.75" customHeight="1" x14ac:dyDescent="0.25">
      <c r="U640" s="64"/>
      <c r="V640" s="64"/>
      <c r="W640" s="64"/>
      <c r="X640" s="64"/>
    </row>
    <row r="641" spans="21:24" ht="15.75" customHeight="1" x14ac:dyDescent="0.25">
      <c r="U641" s="64"/>
      <c r="V641" s="64"/>
      <c r="W641" s="64"/>
      <c r="X641" s="64"/>
    </row>
    <row r="642" spans="21:24" ht="15.75" customHeight="1" x14ac:dyDescent="0.25">
      <c r="U642" s="64"/>
      <c r="V642" s="64"/>
      <c r="W642" s="64"/>
      <c r="X642" s="64"/>
    </row>
    <row r="643" spans="21:24" ht="15.75" customHeight="1" x14ac:dyDescent="0.25">
      <c r="U643" s="64"/>
      <c r="V643" s="64"/>
      <c r="W643" s="64"/>
      <c r="X643" s="64"/>
    </row>
    <row r="644" spans="21:24" ht="15.75" customHeight="1" x14ac:dyDescent="0.25">
      <c r="U644" s="64"/>
      <c r="V644" s="64"/>
      <c r="W644" s="64"/>
      <c r="X644" s="64"/>
    </row>
    <row r="645" spans="21:24" ht="15.75" customHeight="1" x14ac:dyDescent="0.25">
      <c r="U645" s="64"/>
      <c r="V645" s="64"/>
      <c r="W645" s="64"/>
      <c r="X645" s="64"/>
    </row>
    <row r="646" spans="21:24" ht="15.75" customHeight="1" x14ac:dyDescent="0.25">
      <c r="U646" s="64"/>
      <c r="V646" s="64"/>
      <c r="W646" s="64"/>
      <c r="X646" s="64"/>
    </row>
    <row r="647" spans="21:24" ht="15.75" customHeight="1" x14ac:dyDescent="0.25">
      <c r="U647" s="64"/>
      <c r="V647" s="64"/>
      <c r="W647" s="64"/>
      <c r="X647" s="64"/>
    </row>
    <row r="648" spans="21:24" ht="15.75" customHeight="1" x14ac:dyDescent="0.25">
      <c r="U648" s="64"/>
      <c r="V648" s="64"/>
      <c r="W648" s="64"/>
      <c r="X648" s="64"/>
    </row>
    <row r="649" spans="21:24" ht="15.75" customHeight="1" x14ac:dyDescent="0.25">
      <c r="U649" s="64"/>
      <c r="V649" s="64"/>
      <c r="W649" s="64"/>
      <c r="X649" s="64"/>
    </row>
    <row r="650" spans="21:24" ht="15.75" customHeight="1" x14ac:dyDescent="0.25">
      <c r="U650" s="64"/>
      <c r="V650" s="64"/>
      <c r="W650" s="64"/>
      <c r="X650" s="64"/>
    </row>
    <row r="651" spans="21:24" ht="15.75" customHeight="1" x14ac:dyDescent="0.25">
      <c r="U651" s="64"/>
      <c r="V651" s="64"/>
      <c r="W651" s="64"/>
      <c r="X651" s="64"/>
    </row>
    <row r="652" spans="21:24" ht="15.75" customHeight="1" x14ac:dyDescent="0.25">
      <c r="U652" s="64"/>
      <c r="V652" s="64"/>
      <c r="W652" s="64"/>
      <c r="X652" s="64"/>
    </row>
    <row r="653" spans="21:24" ht="15.75" customHeight="1" x14ac:dyDescent="0.25">
      <c r="U653" s="64"/>
      <c r="V653" s="64"/>
      <c r="W653" s="64"/>
      <c r="X653" s="64"/>
    </row>
    <row r="654" spans="21:24" ht="15.75" customHeight="1" x14ac:dyDescent="0.25">
      <c r="U654" s="64"/>
      <c r="V654" s="64"/>
      <c r="W654" s="64"/>
      <c r="X654" s="64"/>
    </row>
    <row r="655" spans="21:24" ht="15.75" customHeight="1" x14ac:dyDescent="0.25">
      <c r="U655" s="64"/>
      <c r="V655" s="64"/>
      <c r="W655" s="64"/>
      <c r="X655" s="64"/>
    </row>
    <row r="656" spans="21:24" ht="15.75" customHeight="1" x14ac:dyDescent="0.25">
      <c r="U656" s="64"/>
      <c r="V656" s="64"/>
      <c r="W656" s="64"/>
      <c r="X656" s="64"/>
    </row>
    <row r="657" spans="21:24" ht="15.75" customHeight="1" x14ac:dyDescent="0.25">
      <c r="U657" s="64"/>
      <c r="V657" s="64"/>
      <c r="W657" s="64"/>
      <c r="X657" s="64"/>
    </row>
    <row r="658" spans="21:24" ht="15.75" customHeight="1" x14ac:dyDescent="0.25">
      <c r="U658" s="64"/>
      <c r="V658" s="64"/>
      <c r="W658" s="64"/>
      <c r="X658" s="64"/>
    </row>
    <row r="659" spans="21:24" ht="15.75" customHeight="1" x14ac:dyDescent="0.25">
      <c r="U659" s="64"/>
      <c r="V659" s="64"/>
      <c r="W659" s="64"/>
      <c r="X659" s="64"/>
    </row>
    <row r="660" spans="21:24" ht="15.75" customHeight="1" x14ac:dyDescent="0.25">
      <c r="U660" s="64"/>
      <c r="V660" s="64"/>
      <c r="W660" s="64"/>
      <c r="X660" s="64"/>
    </row>
    <row r="661" spans="21:24" ht="15.75" customHeight="1" x14ac:dyDescent="0.25">
      <c r="U661" s="64"/>
      <c r="V661" s="64"/>
      <c r="W661" s="64"/>
      <c r="X661" s="64"/>
    </row>
    <row r="662" spans="21:24" ht="15.75" customHeight="1" x14ac:dyDescent="0.25">
      <c r="U662" s="64"/>
      <c r="V662" s="64"/>
      <c r="W662" s="64"/>
      <c r="X662" s="64"/>
    </row>
    <row r="663" spans="21:24" ht="15.75" customHeight="1" x14ac:dyDescent="0.25">
      <c r="U663" s="64"/>
      <c r="V663" s="64"/>
      <c r="W663" s="64"/>
      <c r="X663" s="64"/>
    </row>
    <row r="664" spans="21:24" ht="15.75" customHeight="1" x14ac:dyDescent="0.25">
      <c r="U664" s="64"/>
      <c r="V664" s="64"/>
      <c r="W664" s="64"/>
      <c r="X664" s="64"/>
    </row>
    <row r="665" spans="21:24" ht="15.75" customHeight="1" x14ac:dyDescent="0.25">
      <c r="U665" s="64"/>
      <c r="V665" s="64"/>
      <c r="W665" s="64"/>
      <c r="X665" s="64"/>
    </row>
    <row r="666" spans="21:24" ht="15.75" customHeight="1" x14ac:dyDescent="0.25">
      <c r="U666" s="64"/>
      <c r="V666" s="64"/>
      <c r="W666" s="64"/>
      <c r="X666" s="64"/>
    </row>
    <row r="667" spans="21:24" ht="15.75" customHeight="1" x14ac:dyDescent="0.25">
      <c r="U667" s="64"/>
      <c r="V667" s="64"/>
      <c r="W667" s="64"/>
      <c r="X667" s="64"/>
    </row>
    <row r="668" spans="21:24" ht="15.75" customHeight="1" x14ac:dyDescent="0.25">
      <c r="U668" s="64"/>
      <c r="V668" s="64"/>
      <c r="W668" s="64"/>
      <c r="X668" s="64"/>
    </row>
    <row r="669" spans="21:24" ht="15.75" customHeight="1" x14ac:dyDescent="0.25">
      <c r="U669" s="64"/>
      <c r="V669" s="64"/>
      <c r="W669" s="64"/>
      <c r="X669" s="64"/>
    </row>
    <row r="670" spans="21:24" ht="15.75" customHeight="1" x14ac:dyDescent="0.25">
      <c r="U670" s="64"/>
      <c r="V670" s="64"/>
      <c r="W670" s="64"/>
      <c r="X670" s="64"/>
    </row>
    <row r="671" spans="21:24" ht="15.75" customHeight="1" x14ac:dyDescent="0.25">
      <c r="U671" s="64"/>
      <c r="V671" s="64"/>
      <c r="W671" s="64"/>
      <c r="X671" s="64"/>
    </row>
    <row r="672" spans="21:24" ht="15.75" customHeight="1" x14ac:dyDescent="0.25">
      <c r="U672" s="64"/>
      <c r="V672" s="64"/>
      <c r="W672" s="64"/>
      <c r="X672" s="64"/>
    </row>
    <row r="673" spans="21:24" ht="15.75" customHeight="1" x14ac:dyDescent="0.25">
      <c r="U673" s="64"/>
      <c r="V673" s="64"/>
      <c r="W673" s="64"/>
      <c r="X673" s="64"/>
    </row>
    <row r="674" spans="21:24" ht="15.75" customHeight="1" x14ac:dyDescent="0.25">
      <c r="U674" s="64"/>
      <c r="V674" s="64"/>
      <c r="W674" s="64"/>
      <c r="X674" s="64"/>
    </row>
    <row r="675" spans="21:24" ht="15.75" customHeight="1" x14ac:dyDescent="0.25">
      <c r="U675" s="64"/>
      <c r="V675" s="64"/>
      <c r="W675" s="64"/>
      <c r="X675" s="64"/>
    </row>
    <row r="676" spans="21:24" ht="15.75" customHeight="1" x14ac:dyDescent="0.25">
      <c r="U676" s="64"/>
      <c r="V676" s="64"/>
      <c r="W676" s="64"/>
      <c r="X676" s="64"/>
    </row>
    <row r="677" spans="21:24" ht="15.75" customHeight="1" x14ac:dyDescent="0.25">
      <c r="U677" s="64"/>
      <c r="V677" s="64"/>
      <c r="W677" s="64"/>
      <c r="X677" s="64"/>
    </row>
    <row r="678" spans="21:24" ht="15.75" customHeight="1" x14ac:dyDescent="0.25">
      <c r="U678" s="64"/>
      <c r="V678" s="64"/>
      <c r="W678" s="64"/>
      <c r="X678" s="64"/>
    </row>
    <row r="679" spans="21:24" ht="15.75" customHeight="1" x14ac:dyDescent="0.25">
      <c r="U679" s="64"/>
      <c r="V679" s="64"/>
      <c r="W679" s="64"/>
      <c r="X679" s="64"/>
    </row>
    <row r="680" spans="21:24" ht="15.75" customHeight="1" x14ac:dyDescent="0.25">
      <c r="U680" s="64"/>
      <c r="V680" s="64"/>
      <c r="W680" s="64"/>
      <c r="X680" s="64"/>
    </row>
    <row r="681" spans="21:24" ht="15.75" customHeight="1" x14ac:dyDescent="0.25">
      <c r="U681" s="64"/>
      <c r="V681" s="64"/>
      <c r="W681" s="64"/>
      <c r="X681" s="64"/>
    </row>
    <row r="682" spans="21:24" ht="15.75" customHeight="1" x14ac:dyDescent="0.25">
      <c r="U682" s="64"/>
      <c r="V682" s="64"/>
      <c r="W682" s="64"/>
      <c r="X682" s="64"/>
    </row>
    <row r="683" spans="21:24" ht="15.75" customHeight="1" x14ac:dyDescent="0.25">
      <c r="U683" s="64"/>
      <c r="V683" s="64"/>
      <c r="W683" s="64"/>
      <c r="X683" s="64"/>
    </row>
    <row r="684" spans="21:24" ht="15.75" customHeight="1" x14ac:dyDescent="0.25">
      <c r="U684" s="64"/>
      <c r="V684" s="64"/>
      <c r="W684" s="64"/>
      <c r="X684" s="64"/>
    </row>
    <row r="685" spans="21:24" ht="15.75" customHeight="1" x14ac:dyDescent="0.25">
      <c r="U685" s="64"/>
      <c r="V685" s="64"/>
      <c r="W685" s="64"/>
      <c r="X685" s="64"/>
    </row>
    <row r="686" spans="21:24" ht="15.75" customHeight="1" x14ac:dyDescent="0.25">
      <c r="U686" s="64"/>
      <c r="V686" s="64"/>
      <c r="W686" s="64"/>
      <c r="X686" s="64"/>
    </row>
    <row r="687" spans="21:24" ht="15.75" customHeight="1" x14ac:dyDescent="0.25">
      <c r="U687" s="64"/>
      <c r="V687" s="64"/>
      <c r="W687" s="64"/>
      <c r="X687" s="64"/>
    </row>
    <row r="688" spans="21:24" ht="15.75" customHeight="1" x14ac:dyDescent="0.25">
      <c r="U688" s="64"/>
      <c r="V688" s="64"/>
      <c r="W688" s="64"/>
      <c r="X688" s="64"/>
    </row>
    <row r="689" spans="21:24" ht="15.75" customHeight="1" x14ac:dyDescent="0.25">
      <c r="U689" s="64"/>
      <c r="V689" s="64"/>
      <c r="W689" s="64"/>
      <c r="X689" s="64"/>
    </row>
    <row r="690" spans="21:24" ht="15.75" customHeight="1" x14ac:dyDescent="0.25">
      <c r="U690" s="64"/>
      <c r="V690" s="64"/>
      <c r="W690" s="64"/>
      <c r="X690" s="64"/>
    </row>
    <row r="691" spans="21:24" ht="15.75" customHeight="1" x14ac:dyDescent="0.25">
      <c r="U691" s="64"/>
      <c r="V691" s="64"/>
      <c r="W691" s="64"/>
      <c r="X691" s="64"/>
    </row>
    <row r="692" spans="21:24" ht="15.75" customHeight="1" x14ac:dyDescent="0.25">
      <c r="U692" s="64"/>
      <c r="V692" s="64"/>
      <c r="W692" s="64"/>
      <c r="X692" s="64"/>
    </row>
    <row r="693" spans="21:24" ht="15.75" customHeight="1" x14ac:dyDescent="0.25">
      <c r="U693" s="64"/>
      <c r="V693" s="64"/>
      <c r="W693" s="64"/>
      <c r="X693" s="64"/>
    </row>
    <row r="694" spans="21:24" ht="15.75" customHeight="1" x14ac:dyDescent="0.25">
      <c r="U694" s="64"/>
      <c r="V694" s="64"/>
      <c r="W694" s="64"/>
      <c r="X694" s="64"/>
    </row>
    <row r="695" spans="21:24" ht="15.75" customHeight="1" x14ac:dyDescent="0.25">
      <c r="U695" s="64"/>
      <c r="V695" s="64"/>
      <c r="W695" s="64"/>
      <c r="X695" s="64"/>
    </row>
    <row r="696" spans="21:24" ht="15.75" customHeight="1" x14ac:dyDescent="0.25">
      <c r="U696" s="64"/>
      <c r="V696" s="64"/>
      <c r="W696" s="64"/>
      <c r="X696" s="64"/>
    </row>
    <row r="697" spans="21:24" ht="15.75" customHeight="1" x14ac:dyDescent="0.25">
      <c r="U697" s="64"/>
      <c r="V697" s="64"/>
      <c r="W697" s="64"/>
      <c r="X697" s="64"/>
    </row>
    <row r="698" spans="21:24" ht="15.75" customHeight="1" x14ac:dyDescent="0.25">
      <c r="U698" s="64"/>
      <c r="V698" s="64"/>
      <c r="W698" s="64"/>
      <c r="X698" s="64"/>
    </row>
    <row r="699" spans="21:24" ht="15.75" customHeight="1" x14ac:dyDescent="0.25">
      <c r="U699" s="64"/>
      <c r="V699" s="64"/>
      <c r="W699" s="64"/>
      <c r="X699" s="64"/>
    </row>
    <row r="700" spans="21:24" ht="15.75" customHeight="1" x14ac:dyDescent="0.25">
      <c r="U700" s="64"/>
      <c r="V700" s="64"/>
      <c r="W700" s="64"/>
      <c r="X700" s="64"/>
    </row>
    <row r="701" spans="21:24" ht="15.75" customHeight="1" x14ac:dyDescent="0.25">
      <c r="U701" s="64"/>
      <c r="V701" s="64"/>
      <c r="W701" s="64"/>
      <c r="X701" s="64"/>
    </row>
    <row r="702" spans="21:24" ht="15.75" customHeight="1" x14ac:dyDescent="0.25">
      <c r="U702" s="64"/>
      <c r="V702" s="64"/>
      <c r="W702" s="64"/>
      <c r="X702" s="64"/>
    </row>
    <row r="703" spans="21:24" ht="15.75" customHeight="1" x14ac:dyDescent="0.25">
      <c r="U703" s="64"/>
      <c r="V703" s="64"/>
      <c r="W703" s="64"/>
      <c r="X703" s="64"/>
    </row>
    <row r="704" spans="21:24" ht="15.75" customHeight="1" x14ac:dyDescent="0.25">
      <c r="U704" s="64"/>
      <c r="V704" s="64"/>
      <c r="W704" s="64"/>
      <c r="X704" s="64"/>
    </row>
    <row r="705" spans="21:24" ht="15.75" customHeight="1" x14ac:dyDescent="0.25">
      <c r="U705" s="64"/>
      <c r="V705" s="64"/>
      <c r="W705" s="64"/>
      <c r="X705" s="64"/>
    </row>
    <row r="706" spans="21:24" ht="15.75" customHeight="1" x14ac:dyDescent="0.25">
      <c r="U706" s="64"/>
      <c r="V706" s="64"/>
      <c r="W706" s="64"/>
      <c r="X706" s="64"/>
    </row>
    <row r="707" spans="21:24" ht="15.75" customHeight="1" x14ac:dyDescent="0.25">
      <c r="U707" s="64"/>
      <c r="V707" s="64"/>
      <c r="W707" s="64"/>
      <c r="X707" s="64"/>
    </row>
    <row r="708" spans="21:24" ht="15.75" customHeight="1" x14ac:dyDescent="0.25">
      <c r="U708" s="64"/>
      <c r="V708" s="64"/>
      <c r="W708" s="64"/>
      <c r="X708" s="64"/>
    </row>
    <row r="709" spans="21:24" ht="15.75" customHeight="1" x14ac:dyDescent="0.25">
      <c r="U709" s="64"/>
      <c r="V709" s="64"/>
      <c r="W709" s="64"/>
      <c r="X709" s="64"/>
    </row>
    <row r="710" spans="21:24" ht="15.75" customHeight="1" x14ac:dyDescent="0.25">
      <c r="U710" s="64"/>
      <c r="V710" s="64"/>
      <c r="W710" s="64"/>
      <c r="X710" s="64"/>
    </row>
    <row r="711" spans="21:24" ht="15.75" customHeight="1" x14ac:dyDescent="0.25">
      <c r="U711" s="64"/>
      <c r="V711" s="64"/>
      <c r="W711" s="64"/>
      <c r="X711" s="64"/>
    </row>
    <row r="712" spans="21:24" ht="15.75" customHeight="1" x14ac:dyDescent="0.25">
      <c r="U712" s="64"/>
      <c r="V712" s="64"/>
      <c r="W712" s="64"/>
      <c r="X712" s="64"/>
    </row>
    <row r="713" spans="21:24" ht="15.75" customHeight="1" x14ac:dyDescent="0.25">
      <c r="U713" s="64"/>
      <c r="V713" s="64"/>
      <c r="W713" s="64"/>
      <c r="X713" s="64"/>
    </row>
    <row r="714" spans="21:24" ht="15.75" customHeight="1" x14ac:dyDescent="0.25">
      <c r="U714" s="64"/>
      <c r="V714" s="64"/>
      <c r="W714" s="64"/>
      <c r="X714" s="64"/>
    </row>
    <row r="715" spans="21:24" ht="15.75" customHeight="1" x14ac:dyDescent="0.25">
      <c r="U715" s="64"/>
      <c r="V715" s="64"/>
      <c r="W715" s="64"/>
      <c r="X715" s="64"/>
    </row>
    <row r="716" spans="21:24" ht="15.75" customHeight="1" x14ac:dyDescent="0.25">
      <c r="U716" s="64"/>
      <c r="V716" s="64"/>
      <c r="W716" s="64"/>
      <c r="X716" s="64"/>
    </row>
    <row r="717" spans="21:24" ht="15.75" customHeight="1" x14ac:dyDescent="0.25">
      <c r="U717" s="64"/>
      <c r="V717" s="64"/>
      <c r="W717" s="64"/>
      <c r="X717" s="64"/>
    </row>
    <row r="718" spans="21:24" ht="15.75" customHeight="1" x14ac:dyDescent="0.25">
      <c r="U718" s="64"/>
      <c r="V718" s="64"/>
      <c r="W718" s="64"/>
      <c r="X718" s="64"/>
    </row>
    <row r="719" spans="21:24" ht="15.75" customHeight="1" x14ac:dyDescent="0.25">
      <c r="U719" s="64"/>
      <c r="V719" s="64"/>
      <c r="W719" s="64"/>
      <c r="X719" s="64"/>
    </row>
    <row r="720" spans="21:24" ht="15.75" customHeight="1" x14ac:dyDescent="0.25">
      <c r="U720" s="64"/>
      <c r="V720" s="64"/>
      <c r="W720" s="64"/>
      <c r="X720" s="64"/>
    </row>
    <row r="721" spans="21:24" ht="15.75" customHeight="1" x14ac:dyDescent="0.25">
      <c r="U721" s="64"/>
      <c r="V721" s="64"/>
      <c r="W721" s="64"/>
      <c r="X721" s="64"/>
    </row>
    <row r="722" spans="21:24" ht="15.75" customHeight="1" x14ac:dyDescent="0.25">
      <c r="U722" s="64"/>
      <c r="V722" s="64"/>
      <c r="W722" s="64"/>
      <c r="X722" s="64"/>
    </row>
    <row r="723" spans="21:24" ht="15.75" customHeight="1" x14ac:dyDescent="0.25">
      <c r="U723" s="64"/>
      <c r="V723" s="64"/>
      <c r="W723" s="64"/>
      <c r="X723" s="64"/>
    </row>
    <row r="724" spans="21:24" ht="15.75" customHeight="1" x14ac:dyDescent="0.25">
      <c r="U724" s="64"/>
      <c r="V724" s="64"/>
      <c r="W724" s="64"/>
      <c r="X724" s="64"/>
    </row>
    <row r="725" spans="21:24" ht="15.75" customHeight="1" x14ac:dyDescent="0.25">
      <c r="U725" s="64"/>
      <c r="V725" s="64"/>
      <c r="W725" s="64"/>
      <c r="X725" s="64"/>
    </row>
    <row r="726" spans="21:24" ht="15.75" customHeight="1" x14ac:dyDescent="0.25">
      <c r="U726" s="64"/>
      <c r="V726" s="64"/>
      <c r="W726" s="64"/>
      <c r="X726" s="64"/>
    </row>
    <row r="727" spans="21:24" ht="15.75" customHeight="1" x14ac:dyDescent="0.25">
      <c r="U727" s="64"/>
      <c r="V727" s="64"/>
      <c r="W727" s="64"/>
      <c r="X727" s="64"/>
    </row>
    <row r="728" spans="21:24" ht="15.75" customHeight="1" x14ac:dyDescent="0.25">
      <c r="U728" s="64"/>
      <c r="V728" s="64"/>
      <c r="W728" s="64"/>
      <c r="X728" s="64"/>
    </row>
    <row r="729" spans="21:24" ht="15.75" customHeight="1" x14ac:dyDescent="0.25">
      <c r="U729" s="64"/>
      <c r="V729" s="64"/>
      <c r="W729" s="64"/>
      <c r="X729" s="64"/>
    </row>
    <row r="730" spans="21:24" ht="15.75" customHeight="1" x14ac:dyDescent="0.25">
      <c r="U730" s="64"/>
      <c r="V730" s="64"/>
      <c r="W730" s="64"/>
      <c r="X730" s="64"/>
    </row>
    <row r="731" spans="21:24" ht="15.75" customHeight="1" x14ac:dyDescent="0.25">
      <c r="U731" s="64"/>
      <c r="V731" s="64"/>
      <c r="W731" s="64"/>
      <c r="X731" s="64"/>
    </row>
    <row r="732" spans="21:24" ht="15.75" customHeight="1" x14ac:dyDescent="0.25">
      <c r="U732" s="64"/>
      <c r="V732" s="64"/>
      <c r="W732" s="64"/>
      <c r="X732" s="64"/>
    </row>
    <row r="733" spans="21:24" ht="15.75" customHeight="1" x14ac:dyDescent="0.25">
      <c r="U733" s="64"/>
      <c r="V733" s="64"/>
      <c r="W733" s="64"/>
      <c r="X733" s="64"/>
    </row>
    <row r="734" spans="21:24" ht="15.75" customHeight="1" x14ac:dyDescent="0.25">
      <c r="U734" s="64"/>
      <c r="V734" s="64"/>
      <c r="W734" s="64"/>
      <c r="X734" s="64"/>
    </row>
    <row r="735" spans="21:24" ht="15.75" customHeight="1" x14ac:dyDescent="0.25">
      <c r="U735" s="64"/>
      <c r="V735" s="64"/>
      <c r="W735" s="64"/>
      <c r="X735" s="64"/>
    </row>
    <row r="736" spans="21:24" ht="15.75" customHeight="1" x14ac:dyDescent="0.25">
      <c r="U736" s="64"/>
      <c r="V736" s="64"/>
      <c r="W736" s="64"/>
      <c r="X736" s="64"/>
    </row>
    <row r="737" spans="21:24" ht="15.75" customHeight="1" x14ac:dyDescent="0.25">
      <c r="U737" s="64"/>
      <c r="V737" s="64"/>
      <c r="W737" s="64"/>
      <c r="X737" s="64"/>
    </row>
    <row r="738" spans="21:24" ht="15.75" customHeight="1" x14ac:dyDescent="0.25">
      <c r="U738" s="64"/>
      <c r="V738" s="64"/>
      <c r="W738" s="64"/>
      <c r="X738" s="64"/>
    </row>
    <row r="739" spans="21:24" ht="15.75" customHeight="1" x14ac:dyDescent="0.25">
      <c r="U739" s="64"/>
      <c r="V739" s="64"/>
      <c r="W739" s="64"/>
      <c r="X739" s="64"/>
    </row>
    <row r="740" spans="21:24" ht="15.75" customHeight="1" x14ac:dyDescent="0.25">
      <c r="U740" s="64"/>
      <c r="V740" s="64"/>
      <c r="W740" s="64"/>
      <c r="X740" s="64"/>
    </row>
    <row r="741" spans="21:24" ht="15.75" customHeight="1" x14ac:dyDescent="0.25">
      <c r="U741" s="64"/>
      <c r="V741" s="64"/>
      <c r="W741" s="64"/>
      <c r="X741" s="64"/>
    </row>
    <row r="742" spans="21:24" ht="15.75" customHeight="1" x14ac:dyDescent="0.25">
      <c r="U742" s="64"/>
      <c r="V742" s="64"/>
      <c r="W742" s="64"/>
      <c r="X742" s="64"/>
    </row>
    <row r="743" spans="21:24" ht="15.75" customHeight="1" x14ac:dyDescent="0.25">
      <c r="U743" s="64"/>
      <c r="V743" s="64"/>
      <c r="W743" s="64"/>
      <c r="X743" s="64"/>
    </row>
    <row r="744" spans="21:24" ht="15.75" customHeight="1" x14ac:dyDescent="0.25">
      <c r="U744" s="64"/>
      <c r="V744" s="64"/>
      <c r="W744" s="64"/>
      <c r="X744" s="64"/>
    </row>
    <row r="745" spans="21:24" ht="15.75" customHeight="1" x14ac:dyDescent="0.25">
      <c r="U745" s="64"/>
      <c r="V745" s="64"/>
      <c r="W745" s="64"/>
      <c r="X745" s="64"/>
    </row>
    <row r="746" spans="21:24" ht="15.75" customHeight="1" x14ac:dyDescent="0.25">
      <c r="U746" s="64"/>
      <c r="V746" s="64"/>
      <c r="W746" s="64"/>
      <c r="X746" s="64"/>
    </row>
    <row r="747" spans="21:24" ht="15.75" customHeight="1" x14ac:dyDescent="0.25">
      <c r="U747" s="64"/>
      <c r="V747" s="64"/>
      <c r="W747" s="64"/>
      <c r="X747" s="64"/>
    </row>
    <row r="748" spans="21:24" ht="15.75" customHeight="1" x14ac:dyDescent="0.25">
      <c r="U748" s="64"/>
      <c r="V748" s="64"/>
      <c r="W748" s="64"/>
      <c r="X748" s="64"/>
    </row>
    <row r="749" spans="21:24" ht="15.75" customHeight="1" x14ac:dyDescent="0.25">
      <c r="U749" s="64"/>
      <c r="V749" s="64"/>
      <c r="W749" s="64"/>
      <c r="X749" s="64"/>
    </row>
    <row r="750" spans="21:24" ht="15.75" customHeight="1" x14ac:dyDescent="0.25">
      <c r="U750" s="64"/>
      <c r="V750" s="64"/>
      <c r="W750" s="64"/>
      <c r="X750" s="64"/>
    </row>
    <row r="751" spans="21:24" ht="15.75" customHeight="1" x14ac:dyDescent="0.25">
      <c r="U751" s="64"/>
      <c r="V751" s="64"/>
      <c r="W751" s="64"/>
      <c r="X751" s="64"/>
    </row>
    <row r="752" spans="21:24" ht="15.75" customHeight="1" x14ac:dyDescent="0.25">
      <c r="U752" s="64"/>
      <c r="V752" s="64"/>
      <c r="W752" s="64"/>
      <c r="X752" s="64"/>
    </row>
    <row r="753" spans="21:24" ht="15.75" customHeight="1" x14ac:dyDescent="0.25">
      <c r="U753" s="64"/>
      <c r="V753" s="64"/>
      <c r="W753" s="64"/>
      <c r="X753" s="64"/>
    </row>
    <row r="754" spans="21:24" ht="15.75" customHeight="1" x14ac:dyDescent="0.25">
      <c r="U754" s="64"/>
      <c r="V754" s="64"/>
      <c r="W754" s="64"/>
      <c r="X754" s="64"/>
    </row>
    <row r="755" spans="21:24" ht="15.75" customHeight="1" x14ac:dyDescent="0.25">
      <c r="U755" s="64"/>
      <c r="V755" s="64"/>
      <c r="W755" s="64"/>
      <c r="X755" s="64"/>
    </row>
    <row r="756" spans="21:24" ht="15.75" customHeight="1" x14ac:dyDescent="0.25">
      <c r="U756" s="64"/>
      <c r="V756" s="64"/>
      <c r="W756" s="64"/>
      <c r="X756" s="64"/>
    </row>
    <row r="757" spans="21:24" ht="15.75" customHeight="1" x14ac:dyDescent="0.25">
      <c r="U757" s="64"/>
      <c r="V757" s="64"/>
      <c r="W757" s="64"/>
      <c r="X757" s="64"/>
    </row>
    <row r="758" spans="21:24" ht="15.75" customHeight="1" x14ac:dyDescent="0.25">
      <c r="U758" s="64"/>
      <c r="V758" s="64"/>
      <c r="W758" s="64"/>
      <c r="X758" s="64"/>
    </row>
    <row r="759" spans="21:24" ht="15.75" customHeight="1" x14ac:dyDescent="0.25">
      <c r="U759" s="64"/>
      <c r="V759" s="64"/>
      <c r="W759" s="64"/>
      <c r="X759" s="64"/>
    </row>
    <row r="760" spans="21:24" ht="15.75" customHeight="1" x14ac:dyDescent="0.25">
      <c r="U760" s="64"/>
      <c r="V760" s="64"/>
      <c r="W760" s="64"/>
      <c r="X760" s="64"/>
    </row>
    <row r="761" spans="21:24" ht="15.75" customHeight="1" x14ac:dyDescent="0.25">
      <c r="U761" s="64"/>
      <c r="V761" s="64"/>
      <c r="W761" s="64"/>
      <c r="X761" s="64"/>
    </row>
    <row r="762" spans="21:24" ht="15.75" customHeight="1" x14ac:dyDescent="0.25">
      <c r="U762" s="64"/>
      <c r="V762" s="64"/>
      <c r="W762" s="64"/>
      <c r="X762" s="64"/>
    </row>
    <row r="763" spans="21:24" ht="15.75" customHeight="1" x14ac:dyDescent="0.25">
      <c r="U763" s="64"/>
      <c r="V763" s="64"/>
      <c r="W763" s="64"/>
      <c r="X763" s="64"/>
    </row>
    <row r="764" spans="21:24" ht="15.75" customHeight="1" x14ac:dyDescent="0.25">
      <c r="U764" s="64"/>
      <c r="V764" s="64"/>
      <c r="W764" s="64"/>
      <c r="X764" s="64"/>
    </row>
    <row r="765" spans="21:24" ht="15.75" customHeight="1" x14ac:dyDescent="0.25">
      <c r="U765" s="64"/>
      <c r="V765" s="64"/>
      <c r="W765" s="64"/>
      <c r="X765" s="64"/>
    </row>
    <row r="766" spans="21:24" ht="15.75" customHeight="1" x14ac:dyDescent="0.25">
      <c r="U766" s="64"/>
      <c r="V766" s="64"/>
      <c r="W766" s="64"/>
      <c r="X766" s="64"/>
    </row>
    <row r="767" spans="21:24" ht="15.75" customHeight="1" x14ac:dyDescent="0.25">
      <c r="U767" s="64"/>
      <c r="V767" s="64"/>
      <c r="W767" s="64"/>
      <c r="X767" s="64"/>
    </row>
    <row r="768" spans="21:24" ht="15.75" customHeight="1" x14ac:dyDescent="0.25">
      <c r="U768" s="64"/>
      <c r="V768" s="64"/>
      <c r="W768" s="64"/>
      <c r="X768" s="64"/>
    </row>
    <row r="769" spans="21:24" ht="15.75" customHeight="1" x14ac:dyDescent="0.25">
      <c r="U769" s="64"/>
      <c r="V769" s="64"/>
      <c r="W769" s="64"/>
      <c r="X769" s="64"/>
    </row>
    <row r="770" spans="21:24" ht="15.75" customHeight="1" x14ac:dyDescent="0.25">
      <c r="U770" s="64"/>
      <c r="V770" s="64"/>
      <c r="W770" s="64"/>
      <c r="X770" s="64"/>
    </row>
    <row r="771" spans="21:24" ht="15.75" customHeight="1" x14ac:dyDescent="0.25">
      <c r="U771" s="64"/>
      <c r="V771" s="64"/>
      <c r="W771" s="64"/>
      <c r="X771" s="64"/>
    </row>
    <row r="772" spans="21:24" ht="15.75" customHeight="1" x14ac:dyDescent="0.25">
      <c r="U772" s="64"/>
      <c r="V772" s="64"/>
      <c r="W772" s="64"/>
      <c r="X772" s="64"/>
    </row>
    <row r="773" spans="21:24" ht="15.75" customHeight="1" x14ac:dyDescent="0.25">
      <c r="U773" s="64"/>
      <c r="V773" s="64"/>
      <c r="W773" s="64"/>
      <c r="X773" s="64"/>
    </row>
    <row r="774" spans="21:24" ht="15.75" customHeight="1" x14ac:dyDescent="0.25">
      <c r="U774" s="64"/>
      <c r="V774" s="64"/>
      <c r="W774" s="64"/>
      <c r="X774" s="64"/>
    </row>
    <row r="775" spans="21:24" ht="15.75" customHeight="1" x14ac:dyDescent="0.25">
      <c r="U775" s="64"/>
      <c r="V775" s="64"/>
      <c r="W775" s="64"/>
      <c r="X775" s="64"/>
    </row>
    <row r="776" spans="21:24" ht="15.75" customHeight="1" x14ac:dyDescent="0.25">
      <c r="U776" s="64"/>
      <c r="V776" s="64"/>
      <c r="W776" s="64"/>
      <c r="X776" s="64"/>
    </row>
    <row r="777" spans="21:24" ht="15.75" customHeight="1" x14ac:dyDescent="0.25">
      <c r="U777" s="64"/>
      <c r="V777" s="64"/>
      <c r="W777" s="64"/>
      <c r="X777" s="64"/>
    </row>
    <row r="778" spans="21:24" ht="15.75" customHeight="1" x14ac:dyDescent="0.25">
      <c r="U778" s="64"/>
      <c r="V778" s="64"/>
      <c r="W778" s="64"/>
      <c r="X778" s="64"/>
    </row>
    <row r="779" spans="21:24" ht="15.75" customHeight="1" x14ac:dyDescent="0.25">
      <c r="U779" s="64"/>
      <c r="V779" s="64"/>
      <c r="W779" s="64"/>
      <c r="X779" s="64"/>
    </row>
    <row r="780" spans="21:24" ht="15.75" customHeight="1" x14ac:dyDescent="0.25">
      <c r="U780" s="64"/>
      <c r="V780" s="64"/>
      <c r="W780" s="64"/>
      <c r="X780" s="64"/>
    </row>
    <row r="781" spans="21:24" ht="15.75" customHeight="1" x14ac:dyDescent="0.25">
      <c r="U781" s="64"/>
      <c r="V781" s="64"/>
      <c r="W781" s="64"/>
      <c r="X781" s="64"/>
    </row>
    <row r="782" spans="21:24" ht="15.75" customHeight="1" x14ac:dyDescent="0.25">
      <c r="U782" s="64"/>
      <c r="V782" s="64"/>
      <c r="W782" s="64"/>
      <c r="X782" s="64"/>
    </row>
    <row r="783" spans="21:24" ht="15.75" customHeight="1" x14ac:dyDescent="0.25">
      <c r="U783" s="64"/>
      <c r="V783" s="64"/>
      <c r="W783" s="64"/>
      <c r="X783" s="64"/>
    </row>
    <row r="784" spans="21:24" ht="15.75" customHeight="1" x14ac:dyDescent="0.25">
      <c r="U784" s="64"/>
      <c r="V784" s="64"/>
      <c r="W784" s="64"/>
      <c r="X784" s="64"/>
    </row>
    <row r="785" spans="21:24" ht="15.75" customHeight="1" x14ac:dyDescent="0.25">
      <c r="U785" s="64"/>
      <c r="V785" s="64"/>
      <c r="W785" s="64"/>
      <c r="X785" s="64"/>
    </row>
    <row r="786" spans="21:24" ht="15.75" customHeight="1" x14ac:dyDescent="0.25">
      <c r="U786" s="64"/>
      <c r="V786" s="64"/>
      <c r="W786" s="64"/>
      <c r="X786" s="64"/>
    </row>
    <row r="787" spans="21:24" ht="15.75" customHeight="1" x14ac:dyDescent="0.25">
      <c r="U787" s="64"/>
      <c r="V787" s="64"/>
      <c r="W787" s="64"/>
      <c r="X787" s="64"/>
    </row>
    <row r="788" spans="21:24" ht="15.75" customHeight="1" x14ac:dyDescent="0.25">
      <c r="U788" s="64"/>
      <c r="V788" s="64"/>
      <c r="W788" s="64"/>
      <c r="X788" s="64"/>
    </row>
    <row r="789" spans="21:24" ht="15.75" customHeight="1" x14ac:dyDescent="0.25">
      <c r="U789" s="64"/>
      <c r="V789" s="64"/>
      <c r="W789" s="64"/>
      <c r="X789" s="64"/>
    </row>
    <row r="790" spans="21:24" ht="15.75" customHeight="1" x14ac:dyDescent="0.25">
      <c r="U790" s="64"/>
      <c r="V790" s="64"/>
      <c r="W790" s="64"/>
      <c r="X790" s="64"/>
    </row>
    <row r="791" spans="21:24" ht="15.75" customHeight="1" x14ac:dyDescent="0.25">
      <c r="U791" s="64"/>
      <c r="V791" s="64"/>
      <c r="W791" s="64"/>
      <c r="X791" s="64"/>
    </row>
    <row r="792" spans="21:24" ht="15.75" customHeight="1" x14ac:dyDescent="0.25">
      <c r="U792" s="64"/>
      <c r="V792" s="64"/>
      <c r="W792" s="64"/>
      <c r="X792" s="64"/>
    </row>
    <row r="793" spans="21:24" ht="15.75" customHeight="1" x14ac:dyDescent="0.25">
      <c r="U793" s="64"/>
      <c r="V793" s="64"/>
      <c r="W793" s="64"/>
      <c r="X793" s="64"/>
    </row>
    <row r="794" spans="21:24" ht="15.75" customHeight="1" x14ac:dyDescent="0.25">
      <c r="U794" s="64"/>
      <c r="V794" s="64"/>
      <c r="W794" s="64"/>
      <c r="X794" s="64"/>
    </row>
    <row r="795" spans="21:24" ht="15.75" customHeight="1" x14ac:dyDescent="0.25">
      <c r="U795" s="64"/>
      <c r="V795" s="64"/>
      <c r="W795" s="64"/>
      <c r="X795" s="64"/>
    </row>
    <row r="796" spans="21:24" ht="15.75" customHeight="1" x14ac:dyDescent="0.25">
      <c r="U796" s="64"/>
      <c r="V796" s="64"/>
      <c r="W796" s="64"/>
      <c r="X796" s="64"/>
    </row>
    <row r="797" spans="21:24" ht="15.75" customHeight="1" x14ac:dyDescent="0.25">
      <c r="U797" s="64"/>
      <c r="V797" s="64"/>
      <c r="W797" s="64"/>
      <c r="X797" s="64"/>
    </row>
    <row r="798" spans="21:24" ht="15.75" customHeight="1" x14ac:dyDescent="0.25">
      <c r="U798" s="64"/>
      <c r="V798" s="64"/>
      <c r="W798" s="64"/>
      <c r="X798" s="64"/>
    </row>
    <row r="799" spans="21:24" ht="15.75" customHeight="1" x14ac:dyDescent="0.25">
      <c r="U799" s="64"/>
      <c r="V799" s="64"/>
      <c r="W799" s="64"/>
      <c r="X799" s="64"/>
    </row>
    <row r="800" spans="21:24" ht="15.75" customHeight="1" x14ac:dyDescent="0.25">
      <c r="U800" s="64"/>
      <c r="V800" s="64"/>
      <c r="W800" s="64"/>
      <c r="X800" s="64"/>
    </row>
    <row r="801" spans="21:24" ht="15.75" customHeight="1" x14ac:dyDescent="0.25">
      <c r="U801" s="64"/>
      <c r="V801" s="64"/>
      <c r="W801" s="64"/>
      <c r="X801" s="64"/>
    </row>
    <row r="802" spans="21:24" ht="15.75" customHeight="1" x14ac:dyDescent="0.25">
      <c r="U802" s="64"/>
      <c r="V802" s="64"/>
      <c r="W802" s="64"/>
      <c r="X802" s="64"/>
    </row>
    <row r="803" spans="21:24" ht="15.75" customHeight="1" x14ac:dyDescent="0.25">
      <c r="U803" s="64"/>
      <c r="V803" s="64"/>
      <c r="W803" s="64"/>
      <c r="X803" s="64"/>
    </row>
    <row r="804" spans="21:24" ht="15.75" customHeight="1" x14ac:dyDescent="0.25">
      <c r="U804" s="64"/>
      <c r="V804" s="64"/>
      <c r="W804" s="64"/>
      <c r="X804" s="64"/>
    </row>
    <row r="805" spans="21:24" ht="15.75" customHeight="1" x14ac:dyDescent="0.25">
      <c r="U805" s="64"/>
      <c r="V805" s="64"/>
      <c r="W805" s="64"/>
      <c r="X805" s="64"/>
    </row>
    <row r="806" spans="21:24" ht="15.75" customHeight="1" x14ac:dyDescent="0.25">
      <c r="U806" s="64"/>
      <c r="V806" s="64"/>
      <c r="W806" s="64"/>
      <c r="X806" s="64"/>
    </row>
    <row r="807" spans="21:24" ht="15.75" customHeight="1" x14ac:dyDescent="0.25">
      <c r="U807" s="64"/>
      <c r="V807" s="64"/>
      <c r="W807" s="64"/>
      <c r="X807" s="64"/>
    </row>
    <row r="808" spans="21:24" ht="15.75" customHeight="1" x14ac:dyDescent="0.25">
      <c r="U808" s="64"/>
      <c r="V808" s="64"/>
      <c r="W808" s="64"/>
      <c r="X808" s="64"/>
    </row>
    <row r="809" spans="21:24" ht="15.75" customHeight="1" x14ac:dyDescent="0.25">
      <c r="U809" s="64"/>
      <c r="V809" s="64"/>
      <c r="W809" s="64"/>
      <c r="X809" s="64"/>
    </row>
    <row r="810" spans="21:24" ht="15.75" customHeight="1" x14ac:dyDescent="0.25">
      <c r="U810" s="64"/>
      <c r="V810" s="64"/>
      <c r="W810" s="64"/>
      <c r="X810" s="64"/>
    </row>
    <row r="811" spans="21:24" ht="15.75" customHeight="1" x14ac:dyDescent="0.25">
      <c r="U811" s="64"/>
      <c r="V811" s="64"/>
      <c r="W811" s="64"/>
      <c r="X811" s="64"/>
    </row>
    <row r="812" spans="21:24" ht="15.75" customHeight="1" x14ac:dyDescent="0.25">
      <c r="U812" s="64"/>
      <c r="V812" s="64"/>
      <c r="W812" s="64"/>
      <c r="X812" s="64"/>
    </row>
    <row r="813" spans="21:24" ht="15.75" customHeight="1" x14ac:dyDescent="0.25">
      <c r="U813" s="64"/>
      <c r="V813" s="64"/>
      <c r="W813" s="64"/>
      <c r="X813" s="64"/>
    </row>
    <row r="814" spans="21:24" ht="15.75" customHeight="1" x14ac:dyDescent="0.25">
      <c r="U814" s="64"/>
      <c r="V814" s="64"/>
      <c r="W814" s="64"/>
      <c r="X814" s="64"/>
    </row>
    <row r="815" spans="21:24" ht="15.75" customHeight="1" x14ac:dyDescent="0.25">
      <c r="U815" s="64"/>
      <c r="V815" s="64"/>
      <c r="W815" s="64"/>
      <c r="X815" s="64"/>
    </row>
    <row r="816" spans="21:24" ht="15.75" customHeight="1" x14ac:dyDescent="0.25">
      <c r="U816" s="64"/>
      <c r="V816" s="64"/>
      <c r="W816" s="64"/>
      <c r="X816" s="64"/>
    </row>
    <row r="817" spans="21:24" ht="15.75" customHeight="1" x14ac:dyDescent="0.25">
      <c r="U817" s="64"/>
      <c r="V817" s="64"/>
      <c r="W817" s="64"/>
      <c r="X817" s="64"/>
    </row>
    <row r="818" spans="21:24" ht="15.75" customHeight="1" x14ac:dyDescent="0.25">
      <c r="U818" s="64"/>
      <c r="V818" s="64"/>
      <c r="W818" s="64"/>
      <c r="X818" s="64"/>
    </row>
    <row r="819" spans="21:24" ht="15.75" customHeight="1" x14ac:dyDescent="0.25">
      <c r="U819" s="64"/>
      <c r="V819" s="64"/>
      <c r="W819" s="64"/>
      <c r="X819" s="64"/>
    </row>
    <row r="820" spans="21:24" ht="15.75" customHeight="1" x14ac:dyDescent="0.25">
      <c r="U820" s="64"/>
      <c r="V820" s="64"/>
      <c r="W820" s="64"/>
      <c r="X820" s="64"/>
    </row>
    <row r="821" spans="21:24" ht="15.75" customHeight="1" x14ac:dyDescent="0.25">
      <c r="U821" s="64"/>
      <c r="V821" s="64"/>
      <c r="W821" s="64"/>
      <c r="X821" s="64"/>
    </row>
    <row r="822" spans="21:24" ht="15.75" customHeight="1" x14ac:dyDescent="0.25">
      <c r="U822" s="64"/>
      <c r="V822" s="64"/>
      <c r="W822" s="64"/>
      <c r="X822" s="64"/>
    </row>
    <row r="823" spans="21:24" ht="15.75" customHeight="1" x14ac:dyDescent="0.25">
      <c r="U823" s="64"/>
      <c r="V823" s="64"/>
      <c r="W823" s="64"/>
      <c r="X823" s="64"/>
    </row>
    <row r="824" spans="21:24" ht="15.75" customHeight="1" x14ac:dyDescent="0.25">
      <c r="U824" s="64"/>
      <c r="V824" s="64"/>
      <c r="W824" s="64"/>
      <c r="X824" s="64"/>
    </row>
    <row r="825" spans="21:24" ht="15.75" customHeight="1" x14ac:dyDescent="0.25">
      <c r="U825" s="64"/>
      <c r="V825" s="64"/>
      <c r="W825" s="64"/>
      <c r="X825" s="64"/>
    </row>
    <row r="826" spans="21:24" ht="15.75" customHeight="1" x14ac:dyDescent="0.25">
      <c r="U826" s="64"/>
      <c r="V826" s="64"/>
      <c r="W826" s="64"/>
      <c r="X826" s="64"/>
    </row>
    <row r="827" spans="21:24" ht="15.75" customHeight="1" x14ac:dyDescent="0.25">
      <c r="U827" s="64"/>
      <c r="V827" s="64"/>
      <c r="W827" s="64"/>
      <c r="X827" s="64"/>
    </row>
    <row r="828" spans="21:24" ht="15.75" customHeight="1" x14ac:dyDescent="0.25">
      <c r="U828" s="64"/>
      <c r="V828" s="64"/>
      <c r="W828" s="64"/>
      <c r="X828" s="64"/>
    </row>
    <row r="829" spans="21:24" ht="15.75" customHeight="1" x14ac:dyDescent="0.25">
      <c r="U829" s="64"/>
      <c r="V829" s="64"/>
      <c r="W829" s="64"/>
      <c r="X829" s="64"/>
    </row>
    <row r="830" spans="21:24" ht="15.75" customHeight="1" x14ac:dyDescent="0.25">
      <c r="U830" s="64"/>
      <c r="V830" s="64"/>
      <c r="W830" s="64"/>
      <c r="X830" s="64"/>
    </row>
    <row r="831" spans="21:24" ht="15.75" customHeight="1" x14ac:dyDescent="0.25">
      <c r="U831" s="64"/>
      <c r="V831" s="64"/>
      <c r="W831" s="64"/>
      <c r="X831" s="64"/>
    </row>
    <row r="832" spans="21:24" ht="15.75" customHeight="1" x14ac:dyDescent="0.25">
      <c r="U832" s="64"/>
      <c r="V832" s="64"/>
      <c r="W832" s="64"/>
      <c r="X832" s="64"/>
    </row>
    <row r="833" spans="21:24" ht="15.75" customHeight="1" x14ac:dyDescent="0.25">
      <c r="U833" s="64"/>
      <c r="V833" s="64"/>
      <c r="W833" s="64"/>
      <c r="X833" s="64"/>
    </row>
    <row r="834" spans="21:24" ht="15.75" customHeight="1" x14ac:dyDescent="0.25">
      <c r="U834" s="64"/>
      <c r="V834" s="64"/>
      <c r="W834" s="64"/>
      <c r="X834" s="64"/>
    </row>
    <row r="835" spans="21:24" ht="15.75" customHeight="1" x14ac:dyDescent="0.25">
      <c r="U835" s="64"/>
      <c r="V835" s="64"/>
      <c r="W835" s="64"/>
      <c r="X835" s="64"/>
    </row>
    <row r="836" spans="21:24" ht="15.75" customHeight="1" x14ac:dyDescent="0.25">
      <c r="U836" s="64"/>
      <c r="V836" s="64"/>
      <c r="W836" s="64"/>
      <c r="X836" s="64"/>
    </row>
    <row r="837" spans="21:24" ht="15.75" customHeight="1" x14ac:dyDescent="0.25">
      <c r="U837" s="64"/>
      <c r="V837" s="64"/>
      <c r="W837" s="64"/>
      <c r="X837" s="64"/>
    </row>
    <row r="838" spans="21:24" ht="15.75" customHeight="1" x14ac:dyDescent="0.25">
      <c r="U838" s="64"/>
      <c r="V838" s="64"/>
      <c r="W838" s="64"/>
      <c r="X838" s="64"/>
    </row>
    <row r="839" spans="21:24" ht="15.75" customHeight="1" x14ac:dyDescent="0.25">
      <c r="U839" s="64"/>
      <c r="V839" s="64"/>
      <c r="W839" s="64"/>
      <c r="X839" s="64"/>
    </row>
    <row r="840" spans="21:24" ht="15.75" customHeight="1" x14ac:dyDescent="0.25">
      <c r="U840" s="64"/>
      <c r="V840" s="64"/>
      <c r="W840" s="64"/>
      <c r="X840" s="64"/>
    </row>
    <row r="841" spans="21:24" ht="15.75" customHeight="1" x14ac:dyDescent="0.25">
      <c r="U841" s="64"/>
      <c r="V841" s="64"/>
      <c r="W841" s="64"/>
      <c r="X841" s="64"/>
    </row>
    <row r="842" spans="21:24" ht="15.75" customHeight="1" x14ac:dyDescent="0.25">
      <c r="U842" s="64"/>
      <c r="V842" s="64"/>
      <c r="W842" s="64"/>
      <c r="X842" s="64"/>
    </row>
    <row r="843" spans="21:24" ht="15.75" customHeight="1" x14ac:dyDescent="0.25">
      <c r="U843" s="64"/>
      <c r="V843" s="64"/>
      <c r="W843" s="64"/>
      <c r="X843" s="64"/>
    </row>
    <row r="844" spans="21:24" ht="15.75" customHeight="1" x14ac:dyDescent="0.25">
      <c r="U844" s="64"/>
      <c r="V844" s="64"/>
      <c r="W844" s="64"/>
      <c r="X844" s="64"/>
    </row>
    <row r="845" spans="21:24" ht="15.75" customHeight="1" x14ac:dyDescent="0.25">
      <c r="U845" s="64"/>
      <c r="V845" s="64"/>
      <c r="W845" s="64"/>
      <c r="X845" s="64"/>
    </row>
    <row r="846" spans="21:24" ht="15.75" customHeight="1" x14ac:dyDescent="0.25">
      <c r="U846" s="64"/>
      <c r="V846" s="64"/>
      <c r="W846" s="64"/>
      <c r="X846" s="64"/>
    </row>
    <row r="847" spans="21:24" ht="15.75" customHeight="1" x14ac:dyDescent="0.25">
      <c r="U847" s="64"/>
      <c r="V847" s="64"/>
      <c r="W847" s="64"/>
      <c r="X847" s="64"/>
    </row>
    <row r="848" spans="21:24" ht="15.75" customHeight="1" x14ac:dyDescent="0.25">
      <c r="U848" s="64"/>
      <c r="V848" s="64"/>
      <c r="W848" s="64"/>
      <c r="X848" s="64"/>
    </row>
    <row r="849" spans="21:24" ht="15.75" customHeight="1" x14ac:dyDescent="0.25">
      <c r="U849" s="64"/>
      <c r="V849" s="64"/>
      <c r="W849" s="64"/>
      <c r="X849" s="64"/>
    </row>
    <row r="850" spans="21:24" ht="15.75" customHeight="1" x14ac:dyDescent="0.25">
      <c r="U850" s="64"/>
      <c r="V850" s="64"/>
      <c r="W850" s="64"/>
      <c r="X850" s="64"/>
    </row>
    <row r="851" spans="21:24" ht="15.75" customHeight="1" x14ac:dyDescent="0.25">
      <c r="U851" s="64"/>
      <c r="V851" s="64"/>
      <c r="W851" s="64"/>
      <c r="X851" s="64"/>
    </row>
    <row r="852" spans="21:24" ht="15.75" customHeight="1" x14ac:dyDescent="0.25">
      <c r="U852" s="64"/>
      <c r="V852" s="64"/>
      <c r="W852" s="64"/>
      <c r="X852" s="64"/>
    </row>
    <row r="853" spans="21:24" ht="15.75" customHeight="1" x14ac:dyDescent="0.25">
      <c r="U853" s="64"/>
      <c r="V853" s="64"/>
      <c r="W853" s="64"/>
      <c r="X853" s="64"/>
    </row>
    <row r="854" spans="21:24" ht="15.75" customHeight="1" x14ac:dyDescent="0.25">
      <c r="U854" s="64"/>
      <c r="V854" s="64"/>
      <c r="W854" s="64"/>
      <c r="X854" s="64"/>
    </row>
    <row r="855" spans="21:24" ht="15.75" customHeight="1" x14ac:dyDescent="0.25">
      <c r="U855" s="64"/>
      <c r="V855" s="64"/>
      <c r="W855" s="64"/>
      <c r="X855" s="64"/>
    </row>
    <row r="856" spans="21:24" ht="15.75" customHeight="1" x14ac:dyDescent="0.25">
      <c r="U856" s="64"/>
      <c r="V856" s="64"/>
      <c r="W856" s="64"/>
      <c r="X856" s="64"/>
    </row>
    <row r="857" spans="21:24" ht="15.75" customHeight="1" x14ac:dyDescent="0.25">
      <c r="U857" s="64"/>
      <c r="V857" s="64"/>
      <c r="W857" s="64"/>
      <c r="X857" s="64"/>
    </row>
    <row r="858" spans="21:24" ht="15.75" customHeight="1" x14ac:dyDescent="0.25">
      <c r="U858" s="64"/>
      <c r="V858" s="64"/>
      <c r="W858" s="64"/>
      <c r="X858" s="64"/>
    </row>
    <row r="859" spans="21:24" ht="15.75" customHeight="1" x14ac:dyDescent="0.25">
      <c r="U859" s="64"/>
      <c r="V859" s="64"/>
      <c r="W859" s="64"/>
      <c r="X859" s="64"/>
    </row>
    <row r="860" spans="21:24" ht="15.75" customHeight="1" x14ac:dyDescent="0.25">
      <c r="U860" s="64"/>
      <c r="V860" s="64"/>
      <c r="W860" s="64"/>
      <c r="X860" s="64"/>
    </row>
    <row r="861" spans="21:24" ht="15.75" customHeight="1" x14ac:dyDescent="0.25">
      <c r="U861" s="64"/>
      <c r="V861" s="64"/>
      <c r="W861" s="64"/>
      <c r="X861" s="64"/>
    </row>
    <row r="862" spans="21:24" ht="15.75" customHeight="1" x14ac:dyDescent="0.25">
      <c r="U862" s="64"/>
      <c r="V862" s="64"/>
      <c r="W862" s="64"/>
      <c r="X862" s="64"/>
    </row>
    <row r="863" spans="21:24" ht="15.75" customHeight="1" x14ac:dyDescent="0.25">
      <c r="U863" s="64"/>
      <c r="V863" s="64"/>
      <c r="W863" s="64"/>
      <c r="X863" s="64"/>
    </row>
    <row r="864" spans="21:24" ht="15.75" customHeight="1" x14ac:dyDescent="0.25">
      <c r="U864" s="64"/>
      <c r="V864" s="64"/>
      <c r="W864" s="64"/>
      <c r="X864" s="64"/>
    </row>
    <row r="865" spans="21:24" ht="15.75" customHeight="1" x14ac:dyDescent="0.25">
      <c r="U865" s="64"/>
      <c r="V865" s="64"/>
      <c r="W865" s="64"/>
      <c r="X865" s="64"/>
    </row>
    <row r="866" spans="21:24" ht="15.75" customHeight="1" x14ac:dyDescent="0.25">
      <c r="U866" s="64"/>
      <c r="V866" s="64"/>
      <c r="W866" s="64"/>
      <c r="X866" s="64"/>
    </row>
    <row r="867" spans="21:24" ht="15.75" customHeight="1" x14ac:dyDescent="0.25">
      <c r="U867" s="64"/>
      <c r="V867" s="64"/>
      <c r="W867" s="64"/>
      <c r="X867" s="64"/>
    </row>
    <row r="868" spans="21:24" ht="15.75" customHeight="1" x14ac:dyDescent="0.25">
      <c r="U868" s="64"/>
      <c r="V868" s="64"/>
      <c r="W868" s="64"/>
      <c r="X868" s="64"/>
    </row>
    <row r="869" spans="21:24" ht="15.75" customHeight="1" x14ac:dyDescent="0.25">
      <c r="U869" s="64"/>
      <c r="V869" s="64"/>
      <c r="W869" s="64"/>
      <c r="X869" s="64"/>
    </row>
    <row r="870" spans="21:24" ht="15.75" customHeight="1" x14ac:dyDescent="0.25">
      <c r="U870" s="64"/>
      <c r="V870" s="64"/>
      <c r="W870" s="64"/>
      <c r="X870" s="64"/>
    </row>
    <row r="871" spans="21:24" ht="15.75" customHeight="1" x14ac:dyDescent="0.25">
      <c r="U871" s="64"/>
      <c r="V871" s="64"/>
      <c r="W871" s="64"/>
      <c r="X871" s="64"/>
    </row>
    <row r="872" spans="21:24" ht="15.75" customHeight="1" x14ac:dyDescent="0.25">
      <c r="U872" s="64"/>
      <c r="V872" s="64"/>
      <c r="W872" s="64"/>
      <c r="X872" s="64"/>
    </row>
    <row r="873" spans="21:24" ht="15.75" customHeight="1" x14ac:dyDescent="0.25">
      <c r="U873" s="64"/>
      <c r="V873" s="64"/>
      <c r="W873" s="64"/>
      <c r="X873" s="64"/>
    </row>
    <row r="874" spans="21:24" ht="15.75" customHeight="1" x14ac:dyDescent="0.25">
      <c r="U874" s="64"/>
      <c r="V874" s="64"/>
      <c r="W874" s="64"/>
      <c r="X874" s="64"/>
    </row>
    <row r="875" spans="21:24" ht="15.75" customHeight="1" x14ac:dyDescent="0.25">
      <c r="U875" s="64"/>
      <c r="V875" s="64"/>
      <c r="W875" s="64"/>
      <c r="X875" s="64"/>
    </row>
    <row r="876" spans="21:24" ht="15.75" customHeight="1" x14ac:dyDescent="0.25">
      <c r="U876" s="64"/>
      <c r="V876" s="64"/>
      <c r="W876" s="64"/>
      <c r="X876" s="64"/>
    </row>
    <row r="877" spans="21:24" ht="15.75" customHeight="1" x14ac:dyDescent="0.25">
      <c r="U877" s="64"/>
      <c r="V877" s="64"/>
      <c r="W877" s="64"/>
      <c r="X877" s="64"/>
    </row>
    <row r="878" spans="21:24" ht="15.75" customHeight="1" x14ac:dyDescent="0.25">
      <c r="U878" s="64"/>
      <c r="V878" s="64"/>
      <c r="W878" s="64"/>
      <c r="X878" s="64"/>
    </row>
    <row r="879" spans="21:24" ht="15.75" customHeight="1" x14ac:dyDescent="0.25">
      <c r="U879" s="64"/>
      <c r="V879" s="64"/>
      <c r="W879" s="64"/>
      <c r="X879" s="64"/>
    </row>
    <row r="880" spans="21:24" ht="15.75" customHeight="1" x14ac:dyDescent="0.25">
      <c r="U880" s="64"/>
      <c r="V880" s="64"/>
      <c r="W880" s="64"/>
      <c r="X880" s="64"/>
    </row>
    <row r="881" spans="21:24" ht="15.75" customHeight="1" x14ac:dyDescent="0.25">
      <c r="U881" s="64"/>
      <c r="V881" s="64"/>
      <c r="W881" s="64"/>
      <c r="X881" s="64"/>
    </row>
    <row r="882" spans="21:24" ht="15.75" customHeight="1" x14ac:dyDescent="0.25">
      <c r="U882" s="64"/>
      <c r="V882" s="64"/>
      <c r="W882" s="64"/>
      <c r="X882" s="64"/>
    </row>
    <row r="883" spans="21:24" ht="15.75" customHeight="1" x14ac:dyDescent="0.25">
      <c r="U883" s="64"/>
      <c r="V883" s="64"/>
      <c r="W883" s="64"/>
      <c r="X883" s="64"/>
    </row>
    <row r="884" spans="21:24" ht="15.75" customHeight="1" x14ac:dyDescent="0.25">
      <c r="U884" s="64"/>
      <c r="V884" s="64"/>
      <c r="W884" s="64"/>
      <c r="X884" s="64"/>
    </row>
    <row r="885" spans="21:24" ht="15.75" customHeight="1" x14ac:dyDescent="0.25">
      <c r="U885" s="64"/>
      <c r="V885" s="64"/>
      <c r="W885" s="64"/>
      <c r="X885" s="64"/>
    </row>
    <row r="886" spans="21:24" ht="15.75" customHeight="1" x14ac:dyDescent="0.25">
      <c r="U886" s="64"/>
      <c r="V886" s="64"/>
      <c r="W886" s="64"/>
      <c r="X886" s="64"/>
    </row>
    <row r="887" spans="21:24" ht="15.75" customHeight="1" x14ac:dyDescent="0.25">
      <c r="U887" s="64"/>
      <c r="V887" s="64"/>
      <c r="W887" s="64"/>
      <c r="X887" s="64"/>
    </row>
    <row r="888" spans="21:24" ht="15.75" customHeight="1" x14ac:dyDescent="0.25">
      <c r="U888" s="64"/>
      <c r="V888" s="64"/>
      <c r="W888" s="64"/>
      <c r="X888" s="64"/>
    </row>
    <row r="889" spans="21:24" ht="15.75" customHeight="1" x14ac:dyDescent="0.25">
      <c r="U889" s="64"/>
      <c r="V889" s="64"/>
      <c r="W889" s="64"/>
      <c r="X889" s="64"/>
    </row>
    <row r="890" spans="21:24" ht="15.75" customHeight="1" x14ac:dyDescent="0.25">
      <c r="U890" s="64"/>
      <c r="V890" s="64"/>
      <c r="W890" s="64"/>
      <c r="X890" s="64"/>
    </row>
    <row r="891" spans="21:24" ht="15.75" customHeight="1" x14ac:dyDescent="0.25">
      <c r="U891" s="64"/>
      <c r="V891" s="64"/>
      <c r="W891" s="64"/>
      <c r="X891" s="64"/>
    </row>
    <row r="892" spans="21:24" ht="15.75" customHeight="1" x14ac:dyDescent="0.25">
      <c r="U892" s="64"/>
      <c r="V892" s="64"/>
      <c r="W892" s="64"/>
      <c r="X892" s="64"/>
    </row>
    <row r="893" spans="21:24" ht="15.75" customHeight="1" x14ac:dyDescent="0.25">
      <c r="U893" s="64"/>
      <c r="V893" s="64"/>
      <c r="W893" s="64"/>
      <c r="X893" s="64"/>
    </row>
    <row r="894" spans="21:24" ht="15.75" customHeight="1" x14ac:dyDescent="0.25">
      <c r="U894" s="64"/>
      <c r="V894" s="64"/>
      <c r="W894" s="64"/>
      <c r="X894" s="64"/>
    </row>
    <row r="895" spans="21:24" ht="15.75" customHeight="1" x14ac:dyDescent="0.25">
      <c r="U895" s="64"/>
      <c r="V895" s="64"/>
      <c r="W895" s="64"/>
      <c r="X895" s="64"/>
    </row>
    <row r="896" spans="21:24" ht="15.75" customHeight="1" x14ac:dyDescent="0.25">
      <c r="U896" s="64"/>
      <c r="V896" s="64"/>
      <c r="W896" s="64"/>
      <c r="X896" s="64"/>
    </row>
    <row r="897" spans="21:24" ht="15.75" customHeight="1" x14ac:dyDescent="0.25">
      <c r="U897" s="64"/>
      <c r="V897" s="64"/>
      <c r="W897" s="64"/>
      <c r="X897" s="64"/>
    </row>
    <row r="898" spans="21:24" ht="15.75" customHeight="1" x14ac:dyDescent="0.25">
      <c r="U898" s="64"/>
      <c r="V898" s="64"/>
      <c r="W898" s="64"/>
      <c r="X898" s="64"/>
    </row>
    <row r="899" spans="21:24" ht="15.75" customHeight="1" x14ac:dyDescent="0.25">
      <c r="U899" s="64"/>
      <c r="V899" s="64"/>
      <c r="W899" s="64"/>
      <c r="X899" s="64"/>
    </row>
    <row r="900" spans="21:24" ht="15.75" customHeight="1" x14ac:dyDescent="0.25">
      <c r="U900" s="64"/>
      <c r="V900" s="64"/>
      <c r="W900" s="64"/>
      <c r="X900" s="64"/>
    </row>
    <row r="901" spans="21:24" ht="15.75" customHeight="1" x14ac:dyDescent="0.25">
      <c r="U901" s="64"/>
      <c r="V901" s="64"/>
      <c r="W901" s="64"/>
      <c r="X901" s="64"/>
    </row>
    <row r="902" spans="21:24" ht="15.75" customHeight="1" x14ac:dyDescent="0.25">
      <c r="U902" s="64"/>
      <c r="V902" s="64"/>
      <c r="W902" s="64"/>
      <c r="X902" s="64"/>
    </row>
    <row r="903" spans="21:24" ht="15.75" customHeight="1" x14ac:dyDescent="0.25">
      <c r="U903" s="64"/>
      <c r="V903" s="64"/>
      <c r="W903" s="64"/>
      <c r="X903" s="64"/>
    </row>
    <row r="904" spans="21:24" ht="15.75" customHeight="1" x14ac:dyDescent="0.25">
      <c r="U904" s="64"/>
      <c r="V904" s="64"/>
      <c r="W904" s="64"/>
      <c r="X904" s="64"/>
    </row>
    <row r="905" spans="21:24" ht="15.75" customHeight="1" x14ac:dyDescent="0.25">
      <c r="U905" s="64"/>
      <c r="V905" s="64"/>
      <c r="W905" s="64"/>
      <c r="X905" s="64"/>
    </row>
    <row r="906" spans="21:24" ht="15.75" customHeight="1" x14ac:dyDescent="0.25">
      <c r="U906" s="64"/>
      <c r="V906" s="64"/>
      <c r="W906" s="64"/>
      <c r="X906" s="64"/>
    </row>
    <row r="907" spans="21:24" ht="15.75" customHeight="1" x14ac:dyDescent="0.25">
      <c r="U907" s="64"/>
      <c r="V907" s="64"/>
      <c r="W907" s="64"/>
      <c r="X907" s="64"/>
    </row>
    <row r="908" spans="21:24" ht="15.75" customHeight="1" x14ac:dyDescent="0.25">
      <c r="U908" s="64"/>
      <c r="V908" s="64"/>
      <c r="W908" s="64"/>
      <c r="X908" s="64"/>
    </row>
    <row r="909" spans="21:24" ht="15.75" customHeight="1" x14ac:dyDescent="0.25">
      <c r="U909" s="64"/>
      <c r="V909" s="64"/>
      <c r="W909" s="64"/>
      <c r="X909" s="64"/>
    </row>
    <row r="910" spans="21:24" ht="15.75" customHeight="1" x14ac:dyDescent="0.25">
      <c r="U910" s="64"/>
      <c r="V910" s="64"/>
      <c r="W910" s="64"/>
      <c r="X910" s="64"/>
    </row>
    <row r="911" spans="21:24" ht="15.75" customHeight="1" x14ac:dyDescent="0.25">
      <c r="U911" s="64"/>
      <c r="V911" s="64"/>
      <c r="W911" s="64"/>
      <c r="X911" s="64"/>
    </row>
    <row r="912" spans="21:24" ht="15.75" customHeight="1" x14ac:dyDescent="0.25">
      <c r="U912" s="64"/>
      <c r="V912" s="64"/>
      <c r="W912" s="64"/>
      <c r="X912" s="64"/>
    </row>
    <row r="913" spans="21:24" ht="15.75" customHeight="1" x14ac:dyDescent="0.25">
      <c r="U913" s="64"/>
      <c r="V913" s="64"/>
      <c r="W913" s="64"/>
      <c r="X913" s="64"/>
    </row>
    <row r="914" spans="21:24" ht="15.75" customHeight="1" x14ac:dyDescent="0.25">
      <c r="U914" s="64"/>
      <c r="V914" s="64"/>
      <c r="W914" s="64"/>
      <c r="X914" s="64"/>
    </row>
    <row r="915" spans="21:24" ht="15.75" customHeight="1" x14ac:dyDescent="0.25">
      <c r="U915" s="64"/>
      <c r="V915" s="64"/>
      <c r="W915" s="64"/>
      <c r="X915" s="64"/>
    </row>
    <row r="916" spans="21:24" ht="15.75" customHeight="1" x14ac:dyDescent="0.25">
      <c r="U916" s="64"/>
      <c r="V916" s="64"/>
      <c r="W916" s="64"/>
      <c r="X916" s="64"/>
    </row>
    <row r="917" spans="21:24" ht="15.75" customHeight="1" x14ac:dyDescent="0.25">
      <c r="U917" s="64"/>
      <c r="V917" s="64"/>
      <c r="W917" s="64"/>
      <c r="X917" s="64"/>
    </row>
    <row r="918" spans="21:24" ht="15.75" customHeight="1" x14ac:dyDescent="0.25">
      <c r="U918" s="64"/>
      <c r="V918" s="64"/>
      <c r="W918" s="64"/>
      <c r="X918" s="64"/>
    </row>
    <row r="919" spans="21:24" ht="15.75" customHeight="1" x14ac:dyDescent="0.25">
      <c r="U919" s="64"/>
      <c r="V919" s="64"/>
      <c r="W919" s="64"/>
      <c r="X919" s="64"/>
    </row>
    <row r="920" spans="21:24" ht="15.75" customHeight="1" x14ac:dyDescent="0.25">
      <c r="U920" s="64"/>
      <c r="V920" s="64"/>
      <c r="W920" s="64"/>
      <c r="X920" s="64"/>
    </row>
    <row r="921" spans="21:24" ht="15.75" customHeight="1" x14ac:dyDescent="0.25">
      <c r="U921" s="64"/>
      <c r="V921" s="64"/>
      <c r="W921" s="64"/>
      <c r="X921" s="64"/>
    </row>
    <row r="922" spans="21:24" ht="15.75" customHeight="1" x14ac:dyDescent="0.25">
      <c r="U922" s="64"/>
      <c r="V922" s="64"/>
      <c r="W922" s="64"/>
      <c r="X922" s="64"/>
    </row>
    <row r="923" spans="21:24" ht="15.75" customHeight="1" x14ac:dyDescent="0.25">
      <c r="U923" s="64"/>
      <c r="V923" s="64"/>
      <c r="W923" s="64"/>
      <c r="X923" s="64"/>
    </row>
    <row r="924" spans="21:24" ht="15.75" customHeight="1" x14ac:dyDescent="0.25">
      <c r="U924" s="64"/>
      <c r="V924" s="64"/>
      <c r="W924" s="64"/>
      <c r="X924" s="64"/>
    </row>
    <row r="925" spans="21:24" ht="15.75" customHeight="1" x14ac:dyDescent="0.25">
      <c r="U925" s="64"/>
      <c r="V925" s="64"/>
      <c r="W925" s="64"/>
      <c r="X925" s="64"/>
    </row>
    <row r="926" spans="21:24" ht="15.75" customHeight="1" x14ac:dyDescent="0.25">
      <c r="U926" s="64"/>
      <c r="V926" s="64"/>
      <c r="W926" s="64"/>
      <c r="X926" s="64"/>
    </row>
    <row r="927" spans="21:24" ht="15.75" customHeight="1" x14ac:dyDescent="0.25">
      <c r="U927" s="64"/>
      <c r="V927" s="64"/>
      <c r="W927" s="64"/>
      <c r="X927" s="64"/>
    </row>
    <row r="928" spans="21:24" ht="15.75" customHeight="1" x14ac:dyDescent="0.25">
      <c r="U928" s="64"/>
      <c r="V928" s="64"/>
      <c r="W928" s="64"/>
      <c r="X928" s="64"/>
    </row>
    <row r="929" spans="21:24" ht="15.75" customHeight="1" x14ac:dyDescent="0.25">
      <c r="U929" s="64"/>
      <c r="V929" s="64"/>
      <c r="W929" s="64"/>
      <c r="X929" s="64"/>
    </row>
    <row r="930" spans="21:24" ht="15.75" customHeight="1" x14ac:dyDescent="0.25">
      <c r="U930" s="64"/>
      <c r="V930" s="64"/>
      <c r="W930" s="64"/>
      <c r="X930" s="64"/>
    </row>
    <row r="931" spans="21:24" ht="15.75" customHeight="1" x14ac:dyDescent="0.25">
      <c r="U931" s="64"/>
      <c r="V931" s="64"/>
      <c r="W931" s="64"/>
      <c r="X931" s="64"/>
    </row>
    <row r="932" spans="21:24" ht="15.75" customHeight="1" x14ac:dyDescent="0.25">
      <c r="U932" s="64"/>
      <c r="V932" s="64"/>
      <c r="W932" s="64"/>
      <c r="X932" s="64"/>
    </row>
    <row r="933" spans="21:24" ht="15.75" customHeight="1" x14ac:dyDescent="0.25">
      <c r="U933" s="64"/>
      <c r="V933" s="64"/>
      <c r="W933" s="64"/>
      <c r="X933" s="64"/>
    </row>
    <row r="934" spans="21:24" ht="15.75" customHeight="1" x14ac:dyDescent="0.25">
      <c r="U934" s="64"/>
      <c r="V934" s="64"/>
      <c r="W934" s="64"/>
      <c r="X934" s="64"/>
    </row>
    <row r="935" spans="21:24" ht="15.75" customHeight="1" x14ac:dyDescent="0.25">
      <c r="U935" s="64"/>
      <c r="V935" s="64"/>
      <c r="W935" s="64"/>
      <c r="X935" s="64"/>
    </row>
    <row r="936" spans="21:24" ht="15.75" customHeight="1" x14ac:dyDescent="0.25">
      <c r="U936" s="64"/>
      <c r="V936" s="64"/>
      <c r="W936" s="64"/>
      <c r="X936" s="64"/>
    </row>
    <row r="937" spans="21:24" ht="15.75" customHeight="1" x14ac:dyDescent="0.25">
      <c r="U937" s="64"/>
      <c r="V937" s="64"/>
      <c r="W937" s="64"/>
      <c r="X937" s="64"/>
    </row>
    <row r="938" spans="21:24" ht="15.75" customHeight="1" x14ac:dyDescent="0.25">
      <c r="U938" s="64"/>
      <c r="V938" s="64"/>
      <c r="W938" s="64"/>
      <c r="X938" s="64"/>
    </row>
    <row r="939" spans="21:24" ht="15.75" customHeight="1" x14ac:dyDescent="0.25">
      <c r="U939" s="64"/>
      <c r="V939" s="64"/>
      <c r="W939" s="64"/>
      <c r="X939" s="64"/>
    </row>
    <row r="940" spans="21:24" ht="15.75" customHeight="1" x14ac:dyDescent="0.25">
      <c r="U940" s="64"/>
      <c r="V940" s="64"/>
      <c r="W940" s="64"/>
      <c r="X940" s="64"/>
    </row>
    <row r="941" spans="21:24" ht="15.75" customHeight="1" x14ac:dyDescent="0.25">
      <c r="U941" s="64"/>
      <c r="V941" s="64"/>
      <c r="W941" s="64"/>
      <c r="X941" s="64"/>
    </row>
    <row r="942" spans="21:24" ht="15.75" customHeight="1" x14ac:dyDescent="0.25">
      <c r="U942" s="64"/>
      <c r="V942" s="64"/>
      <c r="W942" s="64"/>
      <c r="X942" s="64"/>
    </row>
    <row r="943" spans="21:24" ht="15.75" customHeight="1" x14ac:dyDescent="0.25">
      <c r="U943" s="64"/>
      <c r="V943" s="64"/>
      <c r="W943" s="64"/>
      <c r="X943" s="64"/>
    </row>
    <row r="944" spans="21:24" ht="15.75" customHeight="1" x14ac:dyDescent="0.25">
      <c r="U944" s="64"/>
      <c r="V944" s="64"/>
      <c r="W944" s="64"/>
      <c r="X944" s="64"/>
    </row>
    <row r="945" spans="21:24" ht="15.75" customHeight="1" x14ac:dyDescent="0.25">
      <c r="U945" s="64"/>
      <c r="V945" s="64"/>
      <c r="W945" s="64"/>
      <c r="X945" s="64"/>
    </row>
    <row r="946" spans="21:24" ht="15.75" customHeight="1" x14ac:dyDescent="0.25">
      <c r="U946" s="64"/>
      <c r="V946" s="64"/>
      <c r="W946" s="64"/>
      <c r="X946" s="64"/>
    </row>
    <row r="947" spans="21:24" ht="15.75" customHeight="1" x14ac:dyDescent="0.25">
      <c r="U947" s="64"/>
      <c r="V947" s="64"/>
      <c r="W947" s="64"/>
      <c r="X947" s="64"/>
    </row>
    <row r="948" spans="21:24" ht="15.75" customHeight="1" x14ac:dyDescent="0.25">
      <c r="U948" s="64"/>
      <c r="V948" s="64"/>
      <c r="W948" s="64"/>
      <c r="X948" s="64"/>
    </row>
    <row r="949" spans="21:24" ht="15.75" customHeight="1" x14ac:dyDescent="0.25">
      <c r="U949" s="64"/>
      <c r="V949" s="64"/>
      <c r="W949" s="64"/>
      <c r="X949" s="64"/>
    </row>
    <row r="950" spans="21:24" ht="15.75" customHeight="1" x14ac:dyDescent="0.25">
      <c r="U950" s="64"/>
      <c r="V950" s="64"/>
      <c r="W950" s="64"/>
      <c r="X950" s="64"/>
    </row>
    <row r="951" spans="21:24" ht="15.75" customHeight="1" x14ac:dyDescent="0.25">
      <c r="U951" s="64"/>
      <c r="V951" s="64"/>
      <c r="W951" s="64"/>
      <c r="X951" s="64"/>
    </row>
    <row r="952" spans="21:24" ht="15.75" customHeight="1" x14ac:dyDescent="0.25">
      <c r="U952" s="64"/>
      <c r="V952" s="64"/>
      <c r="W952" s="64"/>
      <c r="X952" s="64"/>
    </row>
    <row r="953" spans="21:24" ht="15.75" customHeight="1" x14ac:dyDescent="0.25">
      <c r="U953" s="64"/>
      <c r="V953" s="64"/>
      <c r="W953" s="64"/>
      <c r="X953" s="64"/>
    </row>
    <row r="954" spans="21:24" ht="15.75" customHeight="1" x14ac:dyDescent="0.25">
      <c r="U954" s="64"/>
      <c r="V954" s="64"/>
      <c r="W954" s="64"/>
      <c r="X954" s="64"/>
    </row>
    <row r="955" spans="21:24" ht="15.75" customHeight="1" x14ac:dyDescent="0.25">
      <c r="U955" s="64"/>
      <c r="V955" s="64"/>
      <c r="W955" s="64"/>
      <c r="X955" s="64"/>
    </row>
    <row r="956" spans="21:24" ht="15.75" customHeight="1" x14ac:dyDescent="0.25">
      <c r="U956" s="64"/>
      <c r="V956" s="64"/>
      <c r="W956" s="64"/>
      <c r="X956" s="64"/>
    </row>
    <row r="957" spans="21:24" ht="15.75" customHeight="1" x14ac:dyDescent="0.25">
      <c r="U957" s="64"/>
      <c r="V957" s="64"/>
      <c r="W957" s="64"/>
      <c r="X957" s="64"/>
    </row>
    <row r="958" spans="21:24" ht="15.75" customHeight="1" x14ac:dyDescent="0.25">
      <c r="U958" s="64"/>
      <c r="V958" s="64"/>
      <c r="W958" s="64"/>
      <c r="X958" s="64"/>
    </row>
    <row r="959" spans="21:24" ht="15.75" customHeight="1" x14ac:dyDescent="0.25">
      <c r="U959" s="64"/>
      <c r="V959" s="64"/>
      <c r="W959" s="64"/>
      <c r="X959" s="64"/>
    </row>
    <row r="960" spans="21:24" ht="15.75" customHeight="1" x14ac:dyDescent="0.25">
      <c r="U960" s="64"/>
      <c r="V960" s="64"/>
      <c r="W960" s="64"/>
      <c r="X960" s="64"/>
    </row>
    <row r="961" spans="21:24" ht="15.75" customHeight="1" x14ac:dyDescent="0.25">
      <c r="U961" s="64"/>
      <c r="V961" s="64"/>
      <c r="W961" s="64"/>
      <c r="X961" s="64"/>
    </row>
    <row r="962" spans="21:24" ht="15.75" customHeight="1" x14ac:dyDescent="0.25">
      <c r="U962" s="64"/>
      <c r="V962" s="64"/>
      <c r="W962" s="64"/>
      <c r="X962" s="64"/>
    </row>
    <row r="963" spans="21:24" ht="15.75" customHeight="1" x14ac:dyDescent="0.25">
      <c r="U963" s="64"/>
      <c r="V963" s="64"/>
      <c r="W963" s="64"/>
      <c r="X963" s="64"/>
    </row>
    <row r="964" spans="21:24" ht="15.75" customHeight="1" x14ac:dyDescent="0.25">
      <c r="U964" s="64"/>
      <c r="V964" s="64"/>
      <c r="W964" s="64"/>
      <c r="X964" s="64"/>
    </row>
    <row r="965" spans="21:24" ht="15.75" customHeight="1" x14ac:dyDescent="0.25">
      <c r="U965" s="64"/>
      <c r="V965" s="64"/>
      <c r="W965" s="64"/>
      <c r="X965" s="64"/>
    </row>
    <row r="966" spans="21:24" ht="15.75" customHeight="1" x14ac:dyDescent="0.25">
      <c r="U966" s="64"/>
      <c r="V966" s="64"/>
      <c r="W966" s="64"/>
      <c r="X966" s="64"/>
    </row>
    <row r="967" spans="21:24" ht="15.75" customHeight="1" x14ac:dyDescent="0.25">
      <c r="U967" s="64"/>
      <c r="V967" s="64"/>
      <c r="W967" s="64"/>
      <c r="X967" s="64"/>
    </row>
    <row r="968" spans="21:24" ht="15.75" customHeight="1" x14ac:dyDescent="0.25">
      <c r="U968" s="64"/>
      <c r="V968" s="64"/>
      <c r="W968" s="64"/>
      <c r="X968" s="64"/>
    </row>
    <row r="969" spans="21:24" ht="15.75" customHeight="1" x14ac:dyDescent="0.25">
      <c r="U969" s="64"/>
      <c r="V969" s="64"/>
      <c r="W969" s="64"/>
      <c r="X969" s="64"/>
    </row>
    <row r="970" spans="21:24" ht="15.75" customHeight="1" x14ac:dyDescent="0.25">
      <c r="U970" s="64"/>
      <c r="V970" s="64"/>
      <c r="W970" s="64"/>
      <c r="X970" s="64"/>
    </row>
    <row r="971" spans="21:24" ht="15.75" customHeight="1" x14ac:dyDescent="0.25">
      <c r="U971" s="64"/>
      <c r="V971" s="64"/>
      <c r="W971" s="64"/>
      <c r="X971" s="64"/>
    </row>
    <row r="972" spans="21:24" ht="15.75" customHeight="1" x14ac:dyDescent="0.25">
      <c r="U972" s="64"/>
      <c r="V972" s="64"/>
      <c r="W972" s="64"/>
      <c r="X972" s="64"/>
    </row>
    <row r="973" spans="21:24" ht="15.75" customHeight="1" x14ac:dyDescent="0.25">
      <c r="U973" s="64"/>
      <c r="V973" s="64"/>
      <c r="W973" s="64"/>
      <c r="X973" s="64"/>
    </row>
    <row r="974" spans="21:24" ht="15.75" customHeight="1" x14ac:dyDescent="0.25">
      <c r="U974" s="64"/>
      <c r="V974" s="64"/>
      <c r="W974" s="64"/>
      <c r="X974" s="64"/>
    </row>
    <row r="975" spans="21:24" ht="15.75" customHeight="1" x14ac:dyDescent="0.25">
      <c r="U975" s="64"/>
      <c r="V975" s="64"/>
      <c r="W975" s="64"/>
      <c r="X975" s="64"/>
    </row>
    <row r="976" spans="21:24" ht="15.75" customHeight="1" x14ac:dyDescent="0.25">
      <c r="U976" s="64"/>
      <c r="V976" s="64"/>
      <c r="W976" s="64"/>
      <c r="X976" s="64"/>
    </row>
    <row r="977" spans="21:24" ht="15.75" customHeight="1" x14ac:dyDescent="0.25">
      <c r="U977" s="64"/>
      <c r="V977" s="64"/>
      <c r="W977" s="64"/>
      <c r="X977" s="64"/>
    </row>
    <row r="978" spans="21:24" ht="15.75" customHeight="1" x14ac:dyDescent="0.25">
      <c r="U978" s="64"/>
      <c r="V978" s="64"/>
      <c r="W978" s="64"/>
      <c r="X978" s="64"/>
    </row>
    <row r="979" spans="21:24" ht="15.75" customHeight="1" x14ac:dyDescent="0.25">
      <c r="U979" s="64"/>
      <c r="V979" s="64"/>
      <c r="W979" s="64"/>
      <c r="X979" s="64"/>
    </row>
    <row r="980" spans="21:24" ht="15.75" customHeight="1" x14ac:dyDescent="0.25">
      <c r="U980" s="64"/>
      <c r="V980" s="64"/>
      <c r="W980" s="64"/>
      <c r="X980" s="64"/>
    </row>
    <row r="981" spans="21:24" ht="15.75" customHeight="1" x14ac:dyDescent="0.25">
      <c r="U981" s="64"/>
      <c r="V981" s="64"/>
      <c r="W981" s="64"/>
      <c r="X981" s="64"/>
    </row>
    <row r="982" spans="21:24" ht="15.75" customHeight="1" x14ac:dyDescent="0.25">
      <c r="U982" s="64"/>
      <c r="V982" s="64"/>
      <c r="W982" s="64"/>
      <c r="X982" s="64"/>
    </row>
    <row r="983" spans="21:24" ht="15.75" customHeight="1" x14ac:dyDescent="0.25">
      <c r="U983" s="64"/>
      <c r="V983" s="64"/>
      <c r="W983" s="64"/>
      <c r="X983" s="64"/>
    </row>
    <row r="984" spans="21:24" ht="15.75" customHeight="1" x14ac:dyDescent="0.25">
      <c r="U984" s="64"/>
      <c r="V984" s="64"/>
      <c r="W984" s="64"/>
      <c r="X984" s="64"/>
    </row>
    <row r="985" spans="21:24" ht="15.75" customHeight="1" x14ac:dyDescent="0.25">
      <c r="U985" s="64"/>
      <c r="V985" s="64"/>
      <c r="W985" s="64"/>
      <c r="X985" s="64"/>
    </row>
    <row r="986" spans="21:24" ht="15.75" customHeight="1" x14ac:dyDescent="0.25">
      <c r="U986" s="64"/>
      <c r="V986" s="64"/>
      <c r="W986" s="64"/>
      <c r="X986" s="64"/>
    </row>
    <row r="987" spans="21:24" ht="15.75" customHeight="1" x14ac:dyDescent="0.25">
      <c r="U987" s="64"/>
      <c r="V987" s="64"/>
      <c r="W987" s="64"/>
      <c r="X987" s="64"/>
    </row>
    <row r="988" spans="21:24" ht="15.75" customHeight="1" x14ac:dyDescent="0.25">
      <c r="U988" s="64"/>
      <c r="V988" s="64"/>
      <c r="W988" s="64"/>
      <c r="X988" s="64"/>
    </row>
    <row r="989" spans="21:24" ht="15.75" customHeight="1" x14ac:dyDescent="0.25">
      <c r="U989" s="64"/>
      <c r="V989" s="64"/>
      <c r="W989" s="64"/>
      <c r="X989" s="64"/>
    </row>
    <row r="990" spans="21:24" ht="15.75" customHeight="1" x14ac:dyDescent="0.25">
      <c r="U990" s="64"/>
      <c r="V990" s="64"/>
      <c r="W990" s="64"/>
      <c r="X990" s="64"/>
    </row>
    <row r="991" spans="21:24" ht="15.75" customHeight="1" x14ac:dyDescent="0.25">
      <c r="U991" s="64"/>
      <c r="V991" s="64"/>
      <c r="W991" s="64"/>
      <c r="X991" s="64"/>
    </row>
    <row r="992" spans="21:24" ht="15.75" customHeight="1" x14ac:dyDescent="0.25">
      <c r="U992" s="64"/>
      <c r="V992" s="64"/>
      <c r="W992" s="64"/>
      <c r="X992" s="64"/>
    </row>
    <row r="993" spans="21:24" ht="15.75" customHeight="1" x14ac:dyDescent="0.25">
      <c r="U993" s="64"/>
      <c r="V993" s="64"/>
      <c r="W993" s="64"/>
      <c r="X993" s="64"/>
    </row>
    <row r="994" spans="21:24" ht="15.75" customHeight="1" x14ac:dyDescent="0.25">
      <c r="U994" s="64"/>
      <c r="V994" s="64"/>
      <c r="W994" s="64"/>
      <c r="X994" s="64"/>
    </row>
    <row r="995" spans="21:24" ht="15.75" customHeight="1" x14ac:dyDescent="0.25">
      <c r="U995" s="64"/>
      <c r="V995" s="64"/>
      <c r="W995" s="64"/>
      <c r="X995" s="64"/>
    </row>
    <row r="996" spans="21:24" ht="15.75" customHeight="1" x14ac:dyDescent="0.25">
      <c r="U996" s="64"/>
      <c r="V996" s="64"/>
      <c r="W996" s="64"/>
      <c r="X996" s="64"/>
    </row>
    <row r="997" spans="21:24" ht="15.75" customHeight="1" x14ac:dyDescent="0.25">
      <c r="U997" s="64"/>
      <c r="V997" s="64"/>
      <c r="W997" s="64"/>
      <c r="X997" s="64"/>
    </row>
    <row r="998" spans="21:24" ht="15.75" customHeight="1" x14ac:dyDescent="0.25">
      <c r="U998" s="64"/>
      <c r="V998" s="64"/>
      <c r="W998" s="64"/>
      <c r="X998" s="64"/>
    </row>
    <row r="999" spans="21:24" ht="15.75" customHeight="1" x14ac:dyDescent="0.25">
      <c r="U999" s="64"/>
      <c r="V999" s="64"/>
      <c r="W999" s="64"/>
      <c r="X999" s="64"/>
    </row>
    <row r="1000" spans="21:24" ht="15.75" customHeight="1" x14ac:dyDescent="0.25">
      <c r="U1000" s="64"/>
      <c r="V1000" s="64"/>
      <c r="W1000" s="64"/>
      <c r="X1000" s="64"/>
    </row>
  </sheetData>
  <sortState ref="BB3:BB4">
    <sortCondition ref="BB2:BB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alberndt</dc:creator>
  <cp:lastModifiedBy>alberndt</cp:lastModifiedBy>
  <dcterms:created xsi:type="dcterms:W3CDTF">2024-02-07T18:44:46Z</dcterms:created>
  <dcterms:modified xsi:type="dcterms:W3CDTF">2025-01-07T20:00:59Z</dcterms:modified>
</cp:coreProperties>
</file>