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o/sUR892OZ/jSBr6NBtFGqnjPcJLBgShHIpi/tSPL9H7o4jkFrN+XrsukZuy4/ZtF6B06JxiO1a9G1eT3sdHBQ==" workbookSaltValue="ggUg3/53ht+NEbqdBVN4pw==" workbookSpinCount="100000" lockStructure="1"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<sst xmlns="http://schemas.openxmlformats.org/spreadsheetml/2006/main" count="839" uniqueCount="423">
  <si>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</si>
  <si>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</si>
  <si>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</si>
  <si>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</si>
  <si>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</si>
  <si>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</si>
  <si>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</si>
  <si>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</si>
  <si>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</si>
  <si>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</si>
  <si>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</si>
  <si>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</si>
  <si>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</si>
  <si>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</si>
  <si>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</si>
  <si>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</si>
  <si>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</si>
  <si>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</si>
  <si>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</si>
  <si>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</si>
  <si>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</si>
  <si>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</si>
  <si>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</si>
  <si>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</si>
  <si>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</si>
  <si>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</si>
  <si>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</si>
  <si>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</si>
  <si>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</si>
  <si>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</si>
  <si>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</si>
  <si>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</si>
  <si>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</si>
  <si>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</si>
  <si>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</si>
  <si>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</si>
  <si>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</si>
  <si>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</si>
  <si>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</si>
  <si>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</si>
  <si>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</si>
  <si>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</si>
  <si>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</si>
  <si>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</si>
  <si>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</si>
  <si>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</si>
  <si>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</si>
  <si>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</si>
  <si>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</si>
  <si>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</si>
  <si>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</si>
  <si>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</si>
  <si>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</si>
  <si>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</si>
  <si>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</si>
  <si>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</si>
  <si>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</si>
  <si>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</si>
  <si>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</si>
  <si>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</si>
  <si>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</si>
  <si>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</si>
  <si>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</si>
  <si>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</si>
  <si>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</si>
  <si>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</si>
  <si>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</si>
  <si>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</si>
  <si>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</si>
  <si>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</si>
  <si>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</si>
  <si>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</si>
  <si>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</si>
  <si>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</si>
  <si>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</si>
  <si>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</si>
  <si>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</si>
  <si>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</si>
  <si>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</si>
  <si>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</si>
  <si>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</si>
  <si>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</si>
  <si>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</si>
  <si>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</si>
  <si>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</si>
  <si>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</si>
  <si>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</si>
  <si>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</si>
  <si>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</si>
  <si>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</si>
  <si>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</si>
  <si>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</si>
  <si>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</si>
  <si>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</si>
  <si>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</si>
  <si>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</si>
  <si>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</si>
  <si>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</si>
  <si>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</si>
  <si>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</si>
  <si>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</si>
  <si>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</si>
  <si>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</si>
  <si>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</si>
  <si>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</si>
  <si>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</si>
  <si>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</si>
  <si>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</si>
  <si>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</si>
  <si>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</si>
  <si>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</si>
  <si>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</si>
  <si>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</si>
  <si>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</si>
  <si>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</si>
  <si>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</si>
  <si>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</si>
  <si>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</si>
  <si>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</si>
  <si>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</si>
  <si>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</si>
  <si>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</si>
  <si>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</si>
  <si>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</si>
  <si>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</si>
  <si>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</si>
  <si>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</si>
  <si>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</si>
  <si>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</si>
  <si>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</si>
  <si>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</si>
  <si>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</si>
  <si>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</si>
  <si>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</si>
  <si>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</si>
  <si>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</si>
  <si>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</si>
  <si>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</si>
  <si>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</si>
  <si>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</si>
  <si>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</si>
  <si>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</si>
  <si>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</si>
  <si>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</si>
  <si>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</si>
  <si>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</si>
  <si>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</si>
  <si>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</si>
  <si>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</si>
  <si>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</si>
  <si>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</si>
  <si>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</si>
  <si>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</si>
  <si>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</si>
  <si>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</si>
  <si>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</si>
  <si>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</si>
  <si>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</si>
  <si>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</si>
  <si>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</si>
  <si>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</si>
  <si>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</si>
  <si>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</si>
  <si>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</si>
  <si>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</si>
  <si>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</si>
  <si>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</si>
  <si>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</si>
  <si>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</si>
  <si>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</si>
  <si>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</si>
  <si>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</si>
  <si>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</si>
  <si>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</si>
  <si>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</si>
  <si>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</si>
  <si>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</si>
  <si>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</si>
  <si>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</si>
  <si>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</si>
  <si>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</si>
  <si>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</si>
  <si>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</si>
  <si>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</si>
  <si>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</si>
  <si>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</si>
  <si>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</si>
  <si>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</si>
  <si>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</si>
  <si>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</si>
  <si>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</si>
  <si>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</si>
  <si>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</si>
  <si>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</si>
  <si>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</si>
  <si>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</si>
  <si>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</si>
  <si>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</si>
  <si>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</si>
  <si>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</si>
  <si>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</si>
  <si>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</si>
  <si>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</si>
  <si>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</si>
  <si>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</si>
  <si>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</si>
  <si>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</si>
  <si>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</si>
  <si>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</si>
  <si>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</si>
  <si>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</si>
  <si>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</si>
  <si>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</si>
  <si>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</si>
  <si>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</si>
  <si>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</si>
  <si>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</si>
  <si>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</si>
  <si>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</si>
  <si>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</si>
  <si>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</si>
  <si>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</si>
  <si>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</si>
  <si>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</si>
  <si>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</si>
  <si>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</si>
  <si>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</si>
  <si>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</si>
  <si>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</si>
  <si>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</si>
  <si>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</si>
  <si>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</si>
  <si>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</si>
  <si>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</si>
  <si>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</si>
  <si>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</si>
  <si>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</si>
  <si>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</si>
  <si>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</si>
  <si>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</si>
  <si>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</si>
  <si>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</si>
  <si>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</si>
  <si>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</si>
  <si>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</si>
  <si>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</si>
  <si>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</si>
  <si>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</si>
  <si>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</si>
  <si>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</si>
  <si>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</si>
  <si>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</si>
  <si>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</si>
  <si>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</si>
  <si>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</si>
  <si>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</si>
  <si>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</si>
  <si>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</si>
  <si>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</si>
  <si>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</si>
  <si>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</si>
  <si>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</si>
  <si>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</si>
  <si>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</si>
  <si>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</si>
  <si>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</si>
  <si>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</si>
  <si>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</si>
  <si>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</si>
  <si>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</si>
  <si>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</si>
  <si>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</si>
  <si>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</si>
  <si>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</si>
  <si>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</si>
  <si>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</si>
  <si>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</si>
  <si>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</si>
  <si>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</si>
  <si>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</si>
  <si>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</si>
  <si>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</si>
  <si>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</si>
  <si>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</si>
  <si>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</si>
  <si>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</si>
  <si>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</si>
  <si>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</si>
  <si>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</si>
  <si>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</si>
  <si>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</si>
  <si>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</si>
  <si>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</si>
  <si>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</si>
  <si>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</si>
  <si>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</si>
  <si>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</si>
  <si>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</si>
  <si>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</si>
  <si>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</si>
  <si>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</si>
  <si>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</si>
  <si>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</si>
  <si>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</si>
  <si>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</si>
  <si>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</si>
  <si>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</si>
  <si>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</si>
  <si>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</si>
  <si>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</si>
  <si>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</si>
  <si>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</si>
  <si>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</si>
  <si>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</si>
  <si>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</si>
  <si>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</si>
  <si>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</si>
  <si>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</si>
  <si>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</si>
  <si>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</si>
  <si>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</si>
  <si>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</si>
  <si>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</si>
  <si>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</si>
  <si>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</si>
  <si>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</si>
  <si>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</si>
  <si>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</si>
  <si>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</si>
  <si>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</si>
  <si>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</si>
  <si>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</si>
  <si>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</si>
  <si>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</si>
  <si>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</si>
  <si>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</si>
  <si>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</si>
  <si>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</si>
  <si>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</si>
  <si>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</si>
  <si>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</si>
  <si>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</si>
  <si>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</si>
  <si>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</si>
  <si>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</si>
  <si>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</si>
  <si>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</si>
  <si>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</si>
  <si>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</si>
  <si>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</si>
  <si>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</si>
  <si>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</si>
  <si>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</si>
  <si>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</si>
  <si>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</si>
  <si>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</si>
  <si>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</si>
  <si>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</si>
  <si>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</si>
  <si>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</si>
  <si>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</si>
  <si>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</si>
  <si>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</si>
  <si>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</si>
  <si>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</si>
  <si>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</si>
  <si>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</si>
  <si>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</si>
  <si>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</si>
  <si>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</si>
  <si>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</si>
  <si>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</si>
  <si>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</si>
  <si>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</si>
  <si>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</si>
  <si>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</si>
  <si>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</si>
  <si>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</si>
  <si>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</si>
  <si>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</si>
  <si>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</si>
  <si>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</si>
  <si>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</si>
  <si>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</si>
  <si>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Extensivo Águas - Andropogon gayanus (Andropogon, Planaltina, Sarandi)</t>
  </si>
  <si>
    <t>Extensivo Águas - Brachiaria decumbens (Australiana, Ipean, Basilisk)</t>
  </si>
  <si>
    <t>Extensivo Águas - Brachiaria humidicola (Quicuio, Dictyoneura)</t>
  </si>
  <si>
    <t>Extensivo Águas - Melinis minutiflora (Gordura)</t>
  </si>
  <si>
    <t>Extensivo Águas - Paspalum notatum (Grama batatais, Pensacola)</t>
  </si>
  <si>
    <t>Extensivo Seca - Andropogon gayanus (Andropogon, Planaltina, Sarandi)</t>
  </si>
  <si>
    <t>Extensivo Seca - Brachiaria decumbens (Australiana, Ipean, Basilisk)</t>
  </si>
  <si>
    <t>Extensivo Seca - Brachiaria humidicola (Quicuio, Dictyoneura)</t>
  </si>
  <si>
    <t>Extensivo Seca - Melinis minutiflora (Gordura)</t>
  </si>
  <si>
    <t>Extensivo Seca - Paspalum notatum (Grama batatais, Pensacola)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</si>
  <si>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</si>
  <si>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</si>
  <si>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</si>
  <si>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</si>
  <si>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</si>
  <si>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Intensivo Águas - Brachiaria brizantha (Marandu)</t>
  </si>
  <si>
    <t>Intensivo Águas - Cynodon (Coastcross, Tifton)</t>
  </si>
  <si>
    <t>Intensivo Águas - Panicum maximum (Colonião, Tobiatã, Tanzânia, Mombaça, Zuri, Tamani, Quênia)</t>
  </si>
  <si>
    <t>Intensivo Águas - Pennisetum purpureum (Elefante, Cameron, Napier, Kurumi, Capiaçu)</t>
  </si>
  <si>
    <t>Intensivo Seca - Brachiaria brizantha (Marandu)</t>
  </si>
  <si>
    <t>Intensivo Seca - Cynodon (Coastcross, Tifton)</t>
  </si>
  <si>
    <t>Intensivo Seca - Panicum maximum (Colonião, Tobiatã, Tanzânia, Mombaça, Zuri, Tamani, Quênia)</t>
  </si>
  <si>
    <t>Intensivo Seca - Pennisetum purpureum (Elefante, Cameron, Napier, Kurumi, Capiaçu)</t>
  </si>
  <si>
    <t>Milho moído</t>
  </si>
  <si>
    <t>Ração 43% PB</t>
  </si>
  <si>
    <t>Sais de cálcio de ácidos graxos (gordura protegida)</t>
  </si>
  <si>
    <t>Semi-intensivo Águas - Andropogon gayanus (Andropogon)</t>
  </si>
  <si>
    <t>Semi-intensivo Águas - Brachiaria brizantha (Marandu, Xaraés, Piatã, Paiaguás)</t>
  </si>
  <si>
    <t>Semi-intensivo Águas - Brachiaria decumbens (Australiana, Basilisk)</t>
  </si>
  <si>
    <t>Semi-intensivo Águas - Cynodon plectostachyus (Estrela)</t>
  </si>
  <si>
    <t>Semi-intensivo Águas - Panicum maximum (Colonião, Tobiatã, Tanzânia, Mombaça, Zuri, Tamani, Quênia)</t>
  </si>
  <si>
    <t>Semi-intensivo Seca - Andropogon gayanus (Andropogon)</t>
  </si>
  <si>
    <t>Semi-intensivo Seca - Brachiaria brizantha (Marandu, Xaraés, Piatã, Paiaguás)</t>
  </si>
  <si>
    <t>Semi-intensivo Seca - Brachiaria decumbens (Australiana, Basilisk)</t>
  </si>
  <si>
    <t>Semi-intensivo Seca - Cynodon plectostachyus (Estrela)</t>
  </si>
  <si>
    <t>Semi-intensivo Seca - Panicum maximum (Colonião, Tobiatã, Tanzânia, Mombaça, Zuri, Tamani, Quênia)</t>
  </si>
  <si>
    <t>Silagem capim-estrela</t>
  </si>
  <si>
    <t>Torta de algodão</t>
  </si>
  <si>
    <t>Andrew Loftus -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</si>
</sst>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i/>
      <sz val="10"/>
      <color theme="1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1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633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28" fillId="30" borderId="16" xfId="0" applyFont="1" applyFill="1" applyBorder="1" applyAlignment="1">
      <alignment horizontal="center"/>
    </xf>
    <xf numFmtId="0" fontId="28" fillId="31" borderId="16" xfId="0" applyFont="1" applyFill="1" applyBorder="1" applyAlignment="1">
      <alignment horizontal="center"/>
    </xf>
    <xf numFmtId="0" fontId="28" fillId="30" borderId="52" xfId="0" applyFont="1" applyFill="1" applyBorder="1" applyAlignment="1">
      <alignment horizontal="center"/>
    </xf>
    <xf numFmtId="0" fontId="9" fillId="31" borderId="48" xfId="0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0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2" fillId="41" borderId="90" xfId="0" applyFont="1" applyFill="1" applyBorder="1" applyAlignment="1">
      <alignment horizontal="left" vertical="top" wrapText="1"/>
    </xf>
    <xf numFmtId="0" fontId="32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29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4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0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0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5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5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8" fillId="4" borderId="0" xfId="0" applyFont="1" applyFill="1" applyAlignment="1">
      <alignment horizontal="center" vertical="center" wrapText="1"/>
    </xf>
    <xf numFmtId="0" fontId="9" fillId="31" borderId="61" xfId="0" applyFont="1" applyFill="1" applyBorder="1" applyAlignment="1">
      <alignment horizontal="left"/>
    </xf>
    <xf numFmtId="2" fontId="9" fillId="27" borderId="61" xfId="0" applyNumberFormat="1" applyFont="1" applyFill="1" applyBorder="1" applyAlignment="1">
      <alignment horizontal="center"/>
    </xf>
    <xf numFmtId="166" fontId="9" fillId="27" borderId="61" xfId="0" applyNumberFormat="1" applyFont="1" applyFill="1" applyBorder="1" applyAlignment="1">
      <alignment horizontal="center"/>
    </xf>
    <xf numFmtId="0" fontId="9" fillId="27" borderId="61" xfId="0" applyFont="1" applyFill="1" applyBorder="1"/>
    <xf numFmtId="0" fontId="9" fillId="27" borderId="61" xfId="0" applyFont="1" applyFill="1" applyBorder="1" applyAlignment="1">
      <alignment horizontal="center"/>
    </xf>
    <xf numFmtId="166" fontId="9" fillId="31" borderId="61" xfId="0" applyNumberFormat="1" applyFont="1" applyFill="1" applyBorder="1" applyAlignment="1">
      <alignment horizontal="center"/>
    </xf>
    <xf numFmtId="0" fontId="9" fillId="31" borderId="61" xfId="0" applyFont="1" applyFill="1" applyBorder="1"/>
    <xf numFmtId="0" fontId="13" fillId="31" borderId="61" xfId="0" applyFont="1" applyFill="1" applyBorder="1" applyAlignment="1">
      <alignment horizontal="center"/>
    </xf>
    <xf numFmtId="0" fontId="9" fillId="30" borderId="61" xfId="0" applyFont="1" applyFill="1" applyBorder="1"/>
    <xf numFmtId="0" fontId="13" fillId="30" borderId="61" xfId="0" applyFont="1" applyFill="1" applyBorder="1" applyAlignment="1">
      <alignment horizontal="center"/>
    </xf>
    <xf numFmtId="166" fontId="9" fillId="30" borderId="61" xfId="0" applyNumberFormat="1" applyFont="1" applyFill="1" applyBorder="1" applyAlignment="1">
      <alignment horizontal="center"/>
    </xf>
    <xf numFmtId="0" fontId="9" fillId="31" borderId="61" xfId="0" applyFont="1" applyFill="1" applyBorder="1" applyAlignment="1">
      <alignment horizontal="center"/>
    </xf>
    <xf numFmtId="0" fontId="9" fillId="30" borderId="61" xfId="0" applyFont="1" applyFill="1" applyBorder="1" applyAlignment="1">
      <alignment horizontal="center"/>
    </xf>
    <xf numFmtId="0" fontId="9" fillId="27" borderId="61" xfId="0" applyFont="1" applyFill="1" applyBorder="1" applyAlignment="1">
      <alignment horizontal="left"/>
    </xf>
    <xf numFmtId="0" fontId="9" fillId="30" borderId="109" xfId="0" applyFont="1" applyFill="1" applyBorder="1" applyAlignment="1">
      <alignment horizontal="center"/>
    </xf>
    <xf numFmtId="0" fontId="9" fillId="13" borderId="61" xfId="0" applyFont="1" applyFill="1" applyBorder="1" applyAlignment="1">
      <alignment horizontal="center"/>
    </xf>
    <xf numFmtId="0" fontId="9" fillId="12" borderId="61" xfId="0" applyFont="1" applyFill="1" applyBorder="1" applyAlignment="1">
      <alignment horizontal="center"/>
    </xf>
    <xf numFmtId="0" fontId="9" fillId="30" borderId="47" xfId="0" applyFont="1" applyFill="1" applyBorder="1" applyAlignment="1">
      <alignment horizontal="left"/>
    </xf>
    <xf numFmtId="2" fontId="9" fillId="27" borderId="48" xfId="0" applyNumberFormat="1" applyFont="1" applyFill="1" applyBorder="1" applyAlignment="1">
      <alignment horizontal="center"/>
    </xf>
    <xf numFmtId="166" fontId="9" fillId="27" borderId="48" xfId="0" applyNumberFormat="1" applyFont="1" applyFill="1" applyBorder="1" applyAlignment="1">
      <alignment horizontal="center"/>
    </xf>
    <xf numFmtId="0" fontId="9" fillId="30" borderId="110" xfId="0" applyFont="1" applyFill="1" applyBorder="1" applyAlignment="1">
      <alignment horizontal="left"/>
    </xf>
    <xf numFmtId="2" fontId="9" fillId="27" borderId="109" xfId="0" applyNumberFormat="1" applyFont="1" applyFill="1" applyBorder="1" applyAlignment="1">
      <alignment horizontal="center"/>
    </xf>
    <xf numFmtId="166" fontId="9" fillId="27" borderId="109" xfId="0" applyNumberFormat="1" applyFont="1" applyFill="1" applyBorder="1" applyAlignment="1">
      <alignment horizontal="center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13" workbookViewId="0">
      <selection activeCell="B78" sqref="B78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224</v>
      </c>
      <c r="B1" s="533" t="s">
        <v>260</v>
      </c>
      <c r="C1" s="533"/>
      <c r="D1" s="533"/>
      <c r="E1" s="533"/>
      <c r="F1" s="533"/>
      <c r="G1" s="216"/>
      <c r="H1" s="216"/>
      <c r="I1" s="216"/>
      <c r="J1" s="216"/>
      <c r="K1" s="216"/>
      <c r="L1" s="216"/>
      <c r="M1" s="298" t="s">
        <v>283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53" t="s">
        <v>225</v>
      </c>
      <c r="B3" s="554"/>
      <c r="C3" s="133" t="s">
        <v>422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51" t="s">
        <v>1</v>
      </c>
      <c r="B4" s="544"/>
      <c r="C4" s="134" t="s">
        <v>197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8" t="s">
        <v>159</v>
      </c>
      <c r="B5" s="544"/>
      <c r="C5" s="135" t="s">
        <v>292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51" t="s">
        <v>2</v>
      </c>
      <c r="B6" s="544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8" t="s">
        <v>4</v>
      </c>
      <c r="B7" s="544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51" t="s">
        <v>264</v>
      </c>
      <c r="B8" s="544"/>
      <c r="C8" s="275">
        <v>45292</v>
      </c>
      <c r="D8" s="27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8" t="s">
        <v>263</v>
      </c>
      <c r="B9" s="544"/>
      <c r="C9" s="276">
        <v>45657</v>
      </c>
      <c r="D9" s="27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51" t="s">
        <v>6</v>
      </c>
      <c r="B10" s="544"/>
      <c r="C10" s="137">
        <v>400</v>
      </c>
      <c r="D10" s="27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8" t="s">
        <v>7</v>
      </c>
      <c r="B11" s="544"/>
      <c r="C11" s="135">
        <v>260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2" t="s">
        <v>8</v>
      </c>
      <c r="B12" s="544"/>
      <c r="C12" s="134">
        <v>260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8" t="s">
        <v>259</v>
      </c>
      <c r="B13" s="544"/>
      <c r="C13" s="135">
        <v>100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51" t="s">
        <v>9</v>
      </c>
      <c r="B14" s="544"/>
      <c r="C14" s="134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9" t="s">
        <v>160</v>
      </c>
      <c r="B15" s="544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50" t="s">
        <v>161</v>
      </c>
      <c r="B16" s="544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8" t="s">
        <v>14</v>
      </c>
      <c r="B17" s="544"/>
      <c r="C17" s="138" t="s">
        <v>223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0" t="s">
        <v>171</v>
      </c>
      <c r="B19" s="531"/>
      <c r="C19" s="531"/>
      <c r="D19" s="531"/>
      <c r="E19" s="531"/>
      <c r="F19" s="531"/>
      <c r="G19" s="531"/>
      <c r="H19" s="532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200</v>
      </c>
      <c r="G20" s="16" t="s">
        <v>20</v>
      </c>
      <c r="H20" s="16" t="s">
        <v>162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>
        <v>23</v>
      </c>
      <c r="C21" s="140"/>
      <c r="D21" s="140">
        <v>100</v>
      </c>
      <c r="E21" s="204">
        <v>0.5</v>
      </c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>
        <v>22</v>
      </c>
      <c r="C23" s="140"/>
      <c r="D23" s="140">
        <v>100</v>
      </c>
      <c r="E23" s="204">
        <v>0.5</v>
      </c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23</v>
      </c>
      <c r="C24" s="142"/>
      <c r="D24" s="142">
        <v>300</v>
      </c>
      <c r="E24" s="205">
        <v>1.3</v>
      </c>
      <c r="F24" s="143">
        <v>55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>
        <v>22</v>
      </c>
      <c r="C26" s="142"/>
      <c r="D26" s="142">
        <v>300</v>
      </c>
      <c r="E26" s="205">
        <v>1.3</v>
      </c>
      <c r="F26" s="143">
        <v>55</v>
      </c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>
        <v>50</v>
      </c>
      <c r="C34" s="142"/>
      <c r="D34" s="142">
        <v>500</v>
      </c>
      <c r="E34" s="262"/>
      <c r="F34" s="143">
        <v>50</v>
      </c>
      <c r="G34" s="143">
        <v>5</v>
      </c>
      <c r="H34" s="142">
        <v>280</v>
      </c>
      <c r="I34" s="279">
        <f>G34*H34</f>
        <v>1400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9" t="s">
        <v>170</v>
      </c>
      <c r="B37" s="540"/>
      <c r="C37" s="540"/>
      <c r="D37" s="540"/>
      <c r="E37" s="541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101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 t="s">
        <v>40</v>
      </c>
      <c r="C39" s="149" t="s">
        <v>105</v>
      </c>
      <c r="D39" s="145" t="s">
        <v>42</v>
      </c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 t="s">
        <v>40</v>
      </c>
      <c r="C41" s="149" t="s">
        <v>105</v>
      </c>
      <c r="D41" s="145" t="s">
        <v>42</v>
      </c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105</v>
      </c>
      <c r="D42" s="147" t="s">
        <v>42</v>
      </c>
      <c r="E42" s="15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 t="s">
        <v>40</v>
      </c>
      <c r="C44" s="151" t="s">
        <v>105</v>
      </c>
      <c r="D44" s="147" t="s">
        <v>42</v>
      </c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 t="s">
        <v>40</v>
      </c>
      <c r="C52" s="151" t="s">
        <v>105</v>
      </c>
      <c r="D52" s="147" t="s">
        <v>42</v>
      </c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2" t="s">
        <v>169</v>
      </c>
      <c r="B55" s="543"/>
      <c r="C55" s="543"/>
      <c r="D55" s="543"/>
      <c r="E55" s="543"/>
      <c r="F55" s="543"/>
      <c r="G55" s="54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 t="s">
        <v>49</v>
      </c>
      <c r="C57" s="138">
        <v>100</v>
      </c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 t="s">
        <v>49</v>
      </c>
      <c r="C59" s="138">
        <v>100</v>
      </c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 t="s">
        <v>49</v>
      </c>
      <c r="C62" s="139">
        <v>100</v>
      </c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 t="s">
        <v>49</v>
      </c>
      <c r="C70" s="139">
        <v>100</v>
      </c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168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226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227</v>
      </c>
      <c r="B76" s="252">
        <v>45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228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230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231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232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233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4" t="s">
        <v>166</v>
      </c>
      <c r="B83" s="537"/>
      <c r="C83" s="538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163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229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164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164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164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5" t="s">
        <v>165</v>
      </c>
      <c r="B91" s="546"/>
      <c r="C91" s="546"/>
      <c r="D91" s="546"/>
      <c r="E91" s="547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236</v>
      </c>
      <c r="B92" s="9" t="s">
        <v>54</v>
      </c>
      <c r="C92" s="297" t="s">
        <v>234</v>
      </c>
      <c r="D92" s="9" t="s">
        <v>235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/>
      <c r="B93" s="138"/>
      <c r="C93" s="140"/>
      <c r="D93" s="136"/>
      <c r="E93" s="136"/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4" t="s">
        <v>167</v>
      </c>
      <c r="B100" s="535"/>
      <c r="C100" s="535"/>
      <c r="D100" s="5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opLeftCell="BL1" workbookViewId="0">
      <selection activeCell="AD9" sqref="AD9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05" customWidth="1"/>
    <col min="92" max="95" width="14.42578125" style="505"/>
    <col min="96" max="16384" width="14.42578125" style="130"/>
  </cols>
  <sheetData>
    <row r="1" spans="1:112" ht="111" customHeight="1" x14ac:dyDescent="0.35">
      <c r="A1" s="215" t="s">
        <v>224</v>
      </c>
      <c r="B1" s="564" t="s">
        <v>261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5" t="s">
        <v>0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6"/>
      <c r="BU2" s="566"/>
      <c r="BV2" s="566"/>
      <c r="BW2" s="566"/>
      <c r="BX2" s="566"/>
      <c r="BY2" s="566"/>
      <c r="BZ2" s="566"/>
      <c r="CA2" s="566"/>
      <c r="CB2" s="566"/>
      <c r="CC2" s="566"/>
      <c r="CD2" s="566"/>
      <c r="CE2" s="566"/>
      <c r="CF2" s="566"/>
      <c r="CG2" s="566"/>
      <c r="CH2" s="566"/>
      <c r="CI2" s="566"/>
      <c r="CJ2" s="566"/>
      <c r="CK2" s="566"/>
      <c r="CL2" s="566"/>
      <c r="CM2" s="566"/>
      <c r="CN2" s="567" t="s">
        <v>60</v>
      </c>
      <c r="CO2" s="568"/>
      <c r="CP2" s="568"/>
      <c r="CQ2" s="569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70" t="s">
        <v>61</v>
      </c>
      <c r="B3" s="559" t="s">
        <v>22</v>
      </c>
      <c r="C3" s="560"/>
      <c r="D3" s="560"/>
      <c r="E3" s="560"/>
      <c r="F3" s="560"/>
      <c r="G3" s="561"/>
      <c r="H3" s="559" t="s">
        <v>23</v>
      </c>
      <c r="I3" s="560"/>
      <c r="J3" s="560"/>
      <c r="K3" s="560"/>
      <c r="L3" s="560"/>
      <c r="M3" s="561"/>
      <c r="N3" s="559" t="s">
        <v>24</v>
      </c>
      <c r="O3" s="560"/>
      <c r="P3" s="560"/>
      <c r="Q3" s="560"/>
      <c r="R3" s="560"/>
      <c r="S3" s="561"/>
      <c r="T3" s="559" t="s">
        <v>25</v>
      </c>
      <c r="U3" s="560"/>
      <c r="V3" s="560"/>
      <c r="W3" s="560"/>
      <c r="X3" s="560"/>
      <c r="Y3" s="561"/>
      <c r="Z3" s="559" t="s">
        <v>26</v>
      </c>
      <c r="AA3" s="560"/>
      <c r="AB3" s="560"/>
      <c r="AC3" s="560"/>
      <c r="AD3" s="560"/>
      <c r="AE3" s="561"/>
      <c r="AF3" s="559" t="s">
        <v>62</v>
      </c>
      <c r="AG3" s="560"/>
      <c r="AH3" s="560"/>
      <c r="AI3" s="560"/>
      <c r="AJ3" s="560"/>
      <c r="AK3" s="561"/>
      <c r="AL3" s="559" t="s">
        <v>28</v>
      </c>
      <c r="AM3" s="560"/>
      <c r="AN3" s="560"/>
      <c r="AO3" s="560"/>
      <c r="AP3" s="560"/>
      <c r="AQ3" s="561"/>
      <c r="AR3" s="559" t="s">
        <v>29</v>
      </c>
      <c r="AS3" s="560"/>
      <c r="AT3" s="560"/>
      <c r="AU3" s="560"/>
      <c r="AV3" s="560"/>
      <c r="AW3" s="561"/>
      <c r="AX3" s="559" t="s">
        <v>30</v>
      </c>
      <c r="AY3" s="560"/>
      <c r="AZ3" s="560"/>
      <c r="BA3" s="560"/>
      <c r="BB3" s="560"/>
      <c r="BC3" s="561"/>
      <c r="BD3" s="559" t="s">
        <v>31</v>
      </c>
      <c r="BE3" s="560"/>
      <c r="BF3" s="560"/>
      <c r="BG3" s="560"/>
      <c r="BH3" s="560"/>
      <c r="BI3" s="561"/>
      <c r="BJ3" s="559" t="s">
        <v>32</v>
      </c>
      <c r="BK3" s="560"/>
      <c r="BL3" s="560"/>
      <c r="BM3" s="560"/>
      <c r="BN3" s="560"/>
      <c r="BO3" s="561"/>
      <c r="BP3" s="559" t="s">
        <v>63</v>
      </c>
      <c r="BQ3" s="560"/>
      <c r="BR3" s="560"/>
      <c r="BS3" s="560"/>
      <c r="BT3" s="560"/>
      <c r="BU3" s="561"/>
      <c r="BV3" s="559" t="s">
        <v>64</v>
      </c>
      <c r="BW3" s="560"/>
      <c r="BX3" s="560"/>
      <c r="BY3" s="560"/>
      <c r="BZ3" s="560"/>
      <c r="CA3" s="561"/>
      <c r="CB3" s="559" t="s">
        <v>35</v>
      </c>
      <c r="CC3" s="560"/>
      <c r="CD3" s="560"/>
      <c r="CE3" s="560"/>
      <c r="CF3" s="560"/>
      <c r="CG3" s="561"/>
      <c r="CH3" s="559" t="s">
        <v>36</v>
      </c>
      <c r="CI3" s="560"/>
      <c r="CJ3" s="560"/>
      <c r="CK3" s="560"/>
      <c r="CL3" s="560"/>
      <c r="CM3" s="560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71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172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172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172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172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172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172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172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172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172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172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172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172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172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172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172</v>
      </c>
      <c r="CN4" s="271" t="s">
        <v>89</v>
      </c>
      <c r="CO4" s="272" t="s">
        <v>90</v>
      </c>
      <c r="CP4" s="35" t="s">
        <v>69</v>
      </c>
      <c r="CQ4" s="273" t="s">
        <v>172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400</v>
      </c>
      <c r="B5" s="156"/>
      <c r="C5" s="157">
        <v>2</v>
      </c>
      <c r="D5" s="157">
        <f>IF(B5&gt;0,VLOOKUP(A5,'Lista Suspensa'!$A$1:$F$92,3,),0)</f>
        <v>0</v>
      </c>
      <c r="E5" s="157">
        <v>18</v>
      </c>
      <c r="F5" s="157">
        <v>68</v>
      </c>
      <c r="G5" s="103">
        <f>IF(OR(B5&gt;0,C5&gt;0),VLOOKUP(A5,'Lista Suspensa'!$A$1:$F$90,6,),0)</f>
        <v>0.14699999999999999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v>2</v>
      </c>
      <c r="P5" s="157">
        <f>IF(N5&gt;0,VLOOKUP(A5,'Lista Suspensa'!$A$1:$F$92,3,),0)</f>
        <v>0</v>
      </c>
      <c r="Q5" s="157">
        <v>18</v>
      </c>
      <c r="R5" s="157">
        <v>68</v>
      </c>
      <c r="S5" s="103">
        <f>IF(OR(N5&gt;0,O5&gt;0),VLOOKUP(A5,'Lista Suspensa'!$A$1:$F$90,6,),0)</f>
        <v>0.14699999999999999</v>
      </c>
      <c r="T5" s="156"/>
      <c r="U5" s="157">
        <v>6</v>
      </c>
      <c r="V5" s="157">
        <f>IF(T5&gt;0,VLOOKUP(A5,'Lista Suspensa'!$A$1:$F$92,3,),0)</f>
        <v>0</v>
      </c>
      <c r="W5" s="157">
        <v>18</v>
      </c>
      <c r="X5" s="157">
        <v>68</v>
      </c>
      <c r="Y5" s="103">
        <f>IF(OR(T5&gt;0,U5&gt;0),VLOOKUP(A5,'Lista Suspensa'!$A$1:$F$90,6,),0)</f>
        <v>0.14699999999999999</v>
      </c>
      <c r="Z5" s="156"/>
      <c r="AA5" s="157"/>
      <c r="AB5" s="157">
        <f>IF(Z5&gt;0,VLOOKUP(A5,'Lista Suspensa'!$A$1:$F$92,3,),0)</f>
        <v>0</v>
      </c>
      <c r="AC5" s="157"/>
      <c r="AD5" s="157"/>
      <c r="AE5" s="103">
        <f>IF(OR(Z5&gt;0,AA5&gt;0),VLOOKUP(A5,'Lista Suspensa'!$A$1:$F$90,6,),0)</f>
        <v>0</v>
      </c>
      <c r="AF5" s="156"/>
      <c r="AG5" s="157">
        <v>6</v>
      </c>
      <c r="AH5" s="157">
        <f>IF(AF5&gt;0,VLOOKUP(A5,'Lista Suspensa'!$A$1:$F$92,3,),0)</f>
        <v>0</v>
      </c>
      <c r="AI5" s="157">
        <v>18</v>
      </c>
      <c r="AJ5" s="157">
        <v>68</v>
      </c>
      <c r="AK5" s="103">
        <f>IF(OR(AF5&gt;0,AG5&gt;0),VLOOKUP(A5,'Lista Suspensa'!$A$1:$F$90,6,),0)</f>
        <v>0.14699999999999999</v>
      </c>
      <c r="AL5" s="156"/>
      <c r="AM5" s="157">
        <f t="shared" ref="AM5:AM34" si="0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1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2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3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4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5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v>10</v>
      </c>
      <c r="CD5" s="157">
        <f>IF(CB5&gt;0,VLOOKUP(A5,'Lista Suspensa'!$A$1:$F$92,3,),0)</f>
        <v>0</v>
      </c>
      <c r="CE5" s="157">
        <v>18</v>
      </c>
      <c r="CF5" s="157">
        <v>68</v>
      </c>
      <c r="CG5" s="37">
        <f>IF(OR(CB5&gt;0,CC5&gt;0),VLOOKUP(A5,'Lista Suspensa'!$A$1:$F$90,6,),0)</f>
        <v>0.14699999999999999</v>
      </c>
      <c r="CH5" s="156"/>
      <c r="CI5" s="157">
        <f t="shared" ref="CI5:CI34" si="6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/>
      <c r="B6" s="159"/>
      <c r="C6" s="160">
        <f t="shared" ref="C6:C34" si="7">(B6*(D6/100))</f>
        <v>0</v>
      </c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8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ref="O6:O34" si="9">N6*(P6/100)</f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7">
        <f t="shared" ref="U6:U34" si="10">T6*(V6/100)</f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ref="AA6:AA34" si="11">Z6*(AB6/100)</f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2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0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3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1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2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3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4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5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ref="CC6:CC34" si="14">CB6*(CD6/100)</f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6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5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/>
      <c r="B7" s="156"/>
      <c r="C7" s="157">
        <f t="shared" si="7"/>
        <v>0</v>
      </c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8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9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f t="shared" si="10"/>
        <v>0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1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2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0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3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1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2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3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4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5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14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6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5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>
        <f t="shared" si="7"/>
        <v>0</v>
      </c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8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9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si="10"/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2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0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3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1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2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3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4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5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14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6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5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si="7"/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8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9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0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2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0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3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1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2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3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4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5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14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6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5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7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8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9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0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2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0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3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1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2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3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4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5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14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6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5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7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8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9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0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2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0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3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1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2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3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4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5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14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6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5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7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8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9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0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2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0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3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1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2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3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4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5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14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6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5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7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8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9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0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2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0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3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1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2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3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4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5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14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6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5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7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8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9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0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2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0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3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1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2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3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4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5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14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6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5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7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8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9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0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2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0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3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1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2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3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4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5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14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6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5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7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8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9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0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2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0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3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1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2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3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4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5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14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6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5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7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8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9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0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2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0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3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1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2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3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4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5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14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6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5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7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8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9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0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2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0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3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1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2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3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4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5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14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6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5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7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8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9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0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2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0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3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1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2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3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4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5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14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6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5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7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8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9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0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2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0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3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1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2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3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4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5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14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6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5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7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8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9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0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2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0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3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1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2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3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4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5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14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6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5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7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8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9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0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2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0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3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1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2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3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4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5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14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6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5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7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8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9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0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2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0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3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1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2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3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4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5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14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6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5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7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8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9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0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2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0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3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1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2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3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4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5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14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6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5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7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8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9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0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2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0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3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1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2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3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4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5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14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6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5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7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8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9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0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2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0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3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1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2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3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4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5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14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6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5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7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8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9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0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2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0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3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1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2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3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4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5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14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6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5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7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8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9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0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2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0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3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1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2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3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4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5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14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6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5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7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8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9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0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2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0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3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1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2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3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4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5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14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6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5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7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8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9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0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2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0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3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1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2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3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4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5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14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6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5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7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8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9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0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2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0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3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1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2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3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4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5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14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6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5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7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8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9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0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2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0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3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1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2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3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4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5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14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6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5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7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8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9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0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2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0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3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1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2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3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4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5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14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6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5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7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8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9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0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2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0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3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1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2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3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4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5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14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6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5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95</v>
      </c>
      <c r="B36" s="50"/>
      <c r="C36" s="48">
        <f>ROUND(SUM(C5:C34),2)</f>
        <v>2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18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68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2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68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0.14699999999999999</v>
      </c>
      <c r="T36" s="50"/>
      <c r="U36" s="48">
        <f>ROUND(SUM(U5:U34),2)</f>
        <v>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18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6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18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68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0.14699999999999999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10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18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68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0.14699999999999999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03" customFormat="1" ht="25.5" customHeight="1" thickBot="1" x14ac:dyDescent="0.3">
      <c r="A38" s="562" t="s">
        <v>262</v>
      </c>
      <c r="B38" s="563"/>
      <c r="C38" s="563"/>
      <c r="D38" s="563"/>
      <c r="E38" s="563"/>
      <c r="F38" s="563"/>
      <c r="G38" s="563"/>
      <c r="H38" s="563"/>
      <c r="I38" s="563"/>
      <c r="J38" s="563"/>
      <c r="K38" s="563"/>
      <c r="L38" s="563"/>
      <c r="M38" s="563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  <c r="AT38" s="563"/>
      <c r="AU38" s="563"/>
      <c r="AV38" s="563"/>
      <c r="AW38" s="563"/>
      <c r="AX38" s="563"/>
      <c r="AY38" s="563"/>
      <c r="AZ38" s="563"/>
      <c r="BA38" s="563"/>
      <c r="BB38" s="563"/>
      <c r="BC38" s="563"/>
      <c r="BD38" s="563"/>
      <c r="BE38" s="563"/>
      <c r="BF38" s="563"/>
      <c r="BG38" s="563"/>
      <c r="BH38" s="563"/>
      <c r="BI38" s="563"/>
      <c r="BJ38" s="563"/>
      <c r="BK38" s="563"/>
      <c r="BL38" s="563"/>
      <c r="BM38" s="563"/>
      <c r="BN38" s="563"/>
      <c r="BO38" s="563"/>
      <c r="BP38" s="563"/>
      <c r="BQ38" s="563"/>
      <c r="BR38" s="563"/>
      <c r="BS38" s="563"/>
      <c r="BT38" s="563"/>
      <c r="BU38" s="563"/>
      <c r="BV38" s="563"/>
      <c r="BW38" s="563"/>
      <c r="BX38" s="563"/>
      <c r="BY38" s="563"/>
      <c r="BZ38" s="563"/>
      <c r="CA38" s="563"/>
      <c r="CB38" s="563"/>
      <c r="CC38" s="563"/>
      <c r="CD38" s="563"/>
      <c r="CE38" s="563"/>
      <c r="CF38" s="563"/>
      <c r="CG38" s="563"/>
      <c r="CH38" s="563"/>
      <c r="CI38" s="563"/>
      <c r="CJ38" s="563"/>
      <c r="CK38" s="563"/>
      <c r="CL38" s="563"/>
      <c r="CM38" s="563"/>
      <c r="CN38" s="563"/>
      <c r="CO38" s="563"/>
      <c r="CP38" s="563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52" customFormat="1" ht="15.75" customHeight="1" thickBot="1" x14ac:dyDescent="0.3">
      <c r="A39" s="557"/>
      <c r="B39" s="558"/>
      <c r="C39" s="558"/>
      <c r="D39" s="558"/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558"/>
      <c r="P39" s="558"/>
      <c r="Q39" s="558"/>
      <c r="R39" s="558"/>
      <c r="S39" s="558"/>
      <c r="T39" s="558"/>
      <c r="U39" s="558"/>
      <c r="V39" s="558"/>
      <c r="W39" s="558"/>
      <c r="X39" s="558"/>
      <c r="Y39" s="558"/>
      <c r="Z39" s="558"/>
      <c r="AA39" s="558"/>
      <c r="AB39" s="558"/>
      <c r="AC39" s="558"/>
      <c r="AD39" s="558"/>
      <c r="AE39" s="558"/>
      <c r="AF39" s="558"/>
      <c r="AG39" s="558"/>
      <c r="AH39" s="558"/>
      <c r="AI39" s="558"/>
      <c r="AJ39" s="558"/>
      <c r="AK39" s="558"/>
      <c r="AL39" s="558"/>
      <c r="AM39" s="558"/>
      <c r="AN39" s="558"/>
      <c r="AO39" s="558"/>
      <c r="AP39" s="558"/>
      <c r="AQ39" s="558"/>
      <c r="AR39" s="558"/>
      <c r="AS39" s="558"/>
      <c r="AT39" s="558"/>
      <c r="AU39" s="558"/>
      <c r="AV39" s="558"/>
      <c r="AW39" s="558"/>
      <c r="AX39" s="558"/>
      <c r="AY39" s="558"/>
      <c r="AZ39" s="558"/>
      <c r="BA39" s="558"/>
      <c r="BB39" s="558"/>
      <c r="BC39" s="558"/>
      <c r="BD39" s="558"/>
      <c r="BE39" s="558"/>
      <c r="BF39" s="558"/>
      <c r="BG39" s="558"/>
      <c r="BH39" s="558"/>
      <c r="BI39" s="558"/>
      <c r="BJ39" s="558"/>
      <c r="BK39" s="558"/>
      <c r="BL39" s="558"/>
      <c r="BM39" s="558"/>
      <c r="BN39" s="558"/>
      <c r="BO39" s="558"/>
      <c r="BP39" s="558"/>
      <c r="BQ39" s="558"/>
      <c r="BR39" s="558"/>
      <c r="BS39" s="558"/>
      <c r="BT39" s="558"/>
      <c r="BU39" s="558"/>
      <c r="BV39" s="558"/>
      <c r="BW39" s="558"/>
      <c r="BX39" s="558"/>
      <c r="BY39" s="558"/>
      <c r="BZ39" s="558"/>
      <c r="CA39" s="558"/>
      <c r="CB39" s="558"/>
      <c r="CC39" s="558"/>
      <c r="CD39" s="558"/>
      <c r="CE39" s="558"/>
      <c r="CF39" s="558"/>
      <c r="CG39" s="558"/>
      <c r="CH39" s="558"/>
      <c r="CI39" s="558"/>
      <c r="CJ39" s="558"/>
      <c r="CK39" s="558"/>
      <c r="CL39" s="558"/>
      <c r="CM39" s="558"/>
      <c r="CN39" s="558"/>
      <c r="CO39" s="558"/>
      <c r="CP39" s="558"/>
    </row>
    <row r="40" spans="1:112" s="452" customFormat="1" ht="15.75" customHeight="1" thickBot="1" x14ac:dyDescent="0.3">
      <c r="A40" s="555"/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556"/>
      <c r="V40" s="556"/>
      <c r="W40" s="556"/>
      <c r="X40" s="556"/>
      <c r="Y40" s="556"/>
      <c r="Z40" s="556"/>
      <c r="AA40" s="556"/>
      <c r="AB40" s="556"/>
      <c r="AC40" s="556"/>
      <c r="AD40" s="556"/>
      <c r="AE40" s="556"/>
      <c r="AF40" s="556"/>
      <c r="AG40" s="556"/>
      <c r="AH40" s="556"/>
      <c r="AI40" s="556"/>
      <c r="AJ40" s="556"/>
      <c r="AK40" s="556"/>
      <c r="AL40" s="556"/>
      <c r="AM40" s="556"/>
      <c r="AN40" s="556"/>
      <c r="AO40" s="556"/>
      <c r="AP40" s="556"/>
      <c r="AQ40" s="556"/>
      <c r="AR40" s="556"/>
      <c r="AS40" s="556"/>
      <c r="AT40" s="556"/>
      <c r="AU40" s="556"/>
      <c r="AV40" s="556"/>
      <c r="AW40" s="556"/>
      <c r="AX40" s="556"/>
      <c r="AY40" s="556"/>
      <c r="AZ40" s="556"/>
      <c r="BA40" s="556"/>
      <c r="BB40" s="556"/>
      <c r="BC40" s="556"/>
      <c r="BD40" s="556"/>
      <c r="BE40" s="556"/>
      <c r="BF40" s="556"/>
      <c r="BG40" s="556"/>
      <c r="BH40" s="556"/>
      <c r="BI40" s="556"/>
      <c r="BJ40" s="556"/>
      <c r="BK40" s="556"/>
      <c r="BL40" s="556"/>
      <c r="BM40" s="556"/>
      <c r="BN40" s="556"/>
      <c r="BO40" s="556"/>
      <c r="BP40" s="556"/>
      <c r="BQ40" s="556"/>
      <c r="BR40" s="556"/>
      <c r="BS40" s="556"/>
      <c r="BT40" s="556"/>
      <c r="BU40" s="556"/>
      <c r="BV40" s="556"/>
      <c r="BW40" s="556"/>
      <c r="BX40" s="556"/>
      <c r="BY40" s="556"/>
      <c r="BZ40" s="556"/>
      <c r="CA40" s="556"/>
      <c r="CB40" s="556"/>
      <c r="CC40" s="556"/>
      <c r="CD40" s="556"/>
      <c r="CE40" s="556"/>
      <c r="CF40" s="556"/>
      <c r="CG40" s="556"/>
      <c r="CH40" s="556"/>
      <c r="CI40" s="556"/>
      <c r="CJ40" s="556"/>
      <c r="CK40" s="556"/>
      <c r="CL40" s="556"/>
      <c r="CM40" s="556"/>
      <c r="CN40" s="556"/>
      <c r="CO40" s="556"/>
      <c r="CP40" s="556"/>
    </row>
    <row r="41" spans="1:112" s="452" customFormat="1" ht="15.75" customHeight="1" thickBot="1" x14ac:dyDescent="0.3">
      <c r="A41" s="557"/>
      <c r="B41" s="558"/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  <c r="Q41" s="558"/>
      <c r="R41" s="558"/>
      <c r="S41" s="558"/>
      <c r="T41" s="558"/>
      <c r="U41" s="558"/>
      <c r="V41" s="558"/>
      <c r="W41" s="558"/>
      <c r="X41" s="558"/>
      <c r="Y41" s="558"/>
      <c r="Z41" s="558"/>
      <c r="AA41" s="558"/>
      <c r="AB41" s="558"/>
      <c r="AC41" s="558"/>
      <c r="AD41" s="558"/>
      <c r="AE41" s="558"/>
      <c r="AF41" s="558"/>
      <c r="AG41" s="558"/>
      <c r="AH41" s="558"/>
      <c r="AI41" s="558"/>
      <c r="AJ41" s="558"/>
      <c r="AK41" s="558"/>
      <c r="AL41" s="558"/>
      <c r="AM41" s="558"/>
      <c r="AN41" s="558"/>
      <c r="AO41" s="558"/>
      <c r="AP41" s="558"/>
      <c r="AQ41" s="558"/>
      <c r="AR41" s="558"/>
      <c r="AS41" s="558"/>
      <c r="AT41" s="558"/>
      <c r="AU41" s="558"/>
      <c r="AV41" s="558"/>
      <c r="AW41" s="558"/>
      <c r="AX41" s="558"/>
      <c r="AY41" s="558"/>
      <c r="AZ41" s="558"/>
      <c r="BA41" s="558"/>
      <c r="BB41" s="558"/>
      <c r="BC41" s="558"/>
      <c r="BD41" s="558"/>
      <c r="BE41" s="558"/>
      <c r="BF41" s="558"/>
      <c r="BG41" s="558"/>
      <c r="BH41" s="558"/>
      <c r="BI41" s="558"/>
      <c r="BJ41" s="558"/>
      <c r="BK41" s="558"/>
      <c r="BL41" s="558"/>
      <c r="BM41" s="558"/>
      <c r="BN41" s="558"/>
      <c r="BO41" s="558"/>
      <c r="BP41" s="558"/>
      <c r="BQ41" s="558"/>
      <c r="BR41" s="558"/>
      <c r="BS41" s="558"/>
      <c r="BT41" s="558"/>
      <c r="BU41" s="558"/>
      <c r="BV41" s="558"/>
      <c r="BW41" s="558"/>
      <c r="BX41" s="558"/>
      <c r="BY41" s="558"/>
      <c r="BZ41" s="558"/>
      <c r="CA41" s="558"/>
      <c r="CB41" s="558"/>
      <c r="CC41" s="558"/>
      <c r="CD41" s="558"/>
      <c r="CE41" s="558"/>
      <c r="CF41" s="558"/>
      <c r="CG41" s="558"/>
      <c r="CH41" s="558"/>
      <c r="CI41" s="558"/>
      <c r="CJ41" s="558"/>
      <c r="CK41" s="558"/>
      <c r="CL41" s="558"/>
      <c r="CM41" s="558"/>
      <c r="CN41" s="558"/>
      <c r="CO41" s="558"/>
      <c r="CP41" s="558"/>
    </row>
    <row r="42" spans="1:112" s="452" customFormat="1" ht="15.75" customHeight="1" thickBot="1" x14ac:dyDescent="0.3">
      <c r="A42" s="555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6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  <c r="AM42" s="556"/>
      <c r="AN42" s="556"/>
      <c r="AO42" s="556"/>
      <c r="AP42" s="556"/>
      <c r="AQ42" s="556"/>
      <c r="AR42" s="556"/>
      <c r="AS42" s="556"/>
      <c r="AT42" s="556"/>
      <c r="AU42" s="556"/>
      <c r="AV42" s="556"/>
      <c r="AW42" s="556"/>
      <c r="AX42" s="556"/>
      <c r="AY42" s="556"/>
      <c r="AZ42" s="556"/>
      <c r="BA42" s="556"/>
      <c r="BB42" s="556"/>
      <c r="BC42" s="556"/>
      <c r="BD42" s="556"/>
      <c r="BE42" s="556"/>
      <c r="BF42" s="556"/>
      <c r="BG42" s="556"/>
      <c r="BH42" s="556"/>
      <c r="BI42" s="556"/>
      <c r="BJ42" s="556"/>
      <c r="BK42" s="556"/>
      <c r="BL42" s="556"/>
      <c r="BM42" s="556"/>
      <c r="BN42" s="556"/>
      <c r="BO42" s="556"/>
      <c r="BP42" s="556"/>
      <c r="BQ42" s="556"/>
      <c r="BR42" s="556"/>
      <c r="BS42" s="556"/>
      <c r="BT42" s="556"/>
      <c r="BU42" s="556"/>
      <c r="BV42" s="556"/>
      <c r="BW42" s="556"/>
      <c r="BX42" s="556"/>
      <c r="BY42" s="556"/>
      <c r="BZ42" s="556"/>
      <c r="CA42" s="556"/>
      <c r="CB42" s="556"/>
      <c r="CC42" s="556"/>
      <c r="CD42" s="556"/>
      <c r="CE42" s="556"/>
      <c r="CF42" s="556"/>
      <c r="CG42" s="556"/>
      <c r="CH42" s="556"/>
      <c r="CI42" s="556"/>
      <c r="CJ42" s="556"/>
      <c r="CK42" s="556"/>
      <c r="CL42" s="556"/>
      <c r="CM42" s="556"/>
      <c r="CN42" s="556"/>
      <c r="CO42" s="556"/>
      <c r="CP42" s="556"/>
    </row>
    <row r="43" spans="1:112" s="452" customFormat="1" ht="15.75" customHeight="1" thickBot="1" x14ac:dyDescent="0.3">
      <c r="A43" s="557"/>
      <c r="B43" s="558"/>
      <c r="C43" s="558"/>
      <c r="D43" s="558"/>
      <c r="E43" s="558"/>
      <c r="F43" s="558"/>
      <c r="G43" s="558"/>
      <c r="H43" s="558"/>
      <c r="I43" s="558"/>
      <c r="J43" s="558"/>
      <c r="K43" s="558"/>
      <c r="L43" s="558"/>
      <c r="M43" s="558"/>
      <c r="N43" s="558"/>
      <c r="O43" s="558"/>
      <c r="P43" s="558"/>
      <c r="Q43" s="558"/>
      <c r="R43" s="558"/>
      <c r="S43" s="558"/>
      <c r="T43" s="558"/>
      <c r="U43" s="558"/>
      <c r="V43" s="558"/>
      <c r="W43" s="558"/>
      <c r="X43" s="558"/>
      <c r="Y43" s="558"/>
      <c r="Z43" s="558"/>
      <c r="AA43" s="558"/>
      <c r="AB43" s="558"/>
      <c r="AC43" s="558"/>
      <c r="AD43" s="558"/>
      <c r="AE43" s="558"/>
      <c r="AF43" s="558"/>
      <c r="AG43" s="558"/>
      <c r="AH43" s="558"/>
      <c r="AI43" s="558"/>
      <c r="AJ43" s="558"/>
      <c r="AK43" s="558"/>
      <c r="AL43" s="558"/>
      <c r="AM43" s="558"/>
      <c r="AN43" s="558"/>
      <c r="AO43" s="558"/>
      <c r="AP43" s="558"/>
      <c r="AQ43" s="558"/>
      <c r="AR43" s="558"/>
      <c r="AS43" s="558"/>
      <c r="AT43" s="558"/>
      <c r="AU43" s="558"/>
      <c r="AV43" s="558"/>
      <c r="AW43" s="558"/>
      <c r="AX43" s="558"/>
      <c r="AY43" s="558"/>
      <c r="AZ43" s="558"/>
      <c r="BA43" s="558"/>
      <c r="BB43" s="558"/>
      <c r="BC43" s="558"/>
      <c r="BD43" s="558"/>
      <c r="BE43" s="558"/>
      <c r="BF43" s="558"/>
      <c r="BG43" s="558"/>
      <c r="BH43" s="558"/>
      <c r="BI43" s="558"/>
      <c r="BJ43" s="558"/>
      <c r="BK43" s="558"/>
      <c r="BL43" s="558"/>
      <c r="BM43" s="558"/>
      <c r="BN43" s="558"/>
      <c r="BO43" s="558"/>
      <c r="BP43" s="558"/>
      <c r="BQ43" s="558"/>
      <c r="BR43" s="558"/>
      <c r="BS43" s="558"/>
      <c r="BT43" s="558"/>
      <c r="BU43" s="558"/>
      <c r="BV43" s="558"/>
      <c r="BW43" s="558"/>
      <c r="BX43" s="558"/>
      <c r="BY43" s="558"/>
      <c r="BZ43" s="558"/>
      <c r="CA43" s="558"/>
      <c r="CB43" s="558"/>
      <c r="CC43" s="558"/>
      <c r="CD43" s="558"/>
      <c r="CE43" s="558"/>
      <c r="CF43" s="558"/>
      <c r="CG43" s="558"/>
      <c r="CH43" s="558"/>
      <c r="CI43" s="558"/>
      <c r="CJ43" s="558"/>
      <c r="CK43" s="558"/>
      <c r="CL43" s="558"/>
      <c r="CM43" s="558"/>
      <c r="CN43" s="558"/>
      <c r="CO43" s="558"/>
      <c r="CP43" s="558"/>
    </row>
    <row r="44" spans="1:112" s="452" customFormat="1" ht="15.75" customHeight="1" thickBot="1" x14ac:dyDescent="0.3">
      <c r="A44" s="555"/>
      <c r="B44" s="556"/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  <c r="Q44" s="556"/>
      <c r="R44" s="556"/>
      <c r="S44" s="556"/>
      <c r="T44" s="556"/>
      <c r="U44" s="556"/>
      <c r="V44" s="556"/>
      <c r="W44" s="556"/>
      <c r="X44" s="556"/>
      <c r="Y44" s="556"/>
      <c r="Z44" s="556"/>
      <c r="AA44" s="556"/>
      <c r="AB44" s="556"/>
      <c r="AC44" s="556"/>
      <c r="AD44" s="556"/>
      <c r="AE44" s="556"/>
      <c r="AF44" s="556"/>
      <c r="AG44" s="556"/>
      <c r="AH44" s="556"/>
      <c r="AI44" s="556"/>
      <c r="AJ44" s="556"/>
      <c r="AK44" s="556"/>
      <c r="AL44" s="556"/>
      <c r="AM44" s="556"/>
      <c r="AN44" s="556"/>
      <c r="AO44" s="556"/>
      <c r="AP44" s="556"/>
      <c r="AQ44" s="556"/>
      <c r="AR44" s="556"/>
      <c r="AS44" s="556"/>
      <c r="AT44" s="556"/>
      <c r="AU44" s="556"/>
      <c r="AV44" s="556"/>
      <c r="AW44" s="556"/>
      <c r="AX44" s="556"/>
      <c r="AY44" s="556"/>
      <c r="AZ44" s="556"/>
      <c r="BA44" s="556"/>
      <c r="BB44" s="556"/>
      <c r="BC44" s="556"/>
      <c r="BD44" s="556"/>
      <c r="BE44" s="556"/>
      <c r="BF44" s="556"/>
      <c r="BG44" s="556"/>
      <c r="BH44" s="556"/>
      <c r="BI44" s="556"/>
      <c r="BJ44" s="556"/>
      <c r="BK44" s="556"/>
      <c r="BL44" s="556"/>
      <c r="BM44" s="556"/>
      <c r="BN44" s="556"/>
      <c r="BO44" s="556"/>
      <c r="BP44" s="556"/>
      <c r="BQ44" s="556"/>
      <c r="BR44" s="556"/>
      <c r="BS44" s="556"/>
      <c r="BT44" s="556"/>
      <c r="BU44" s="556"/>
      <c r="BV44" s="556"/>
      <c r="BW44" s="556"/>
      <c r="BX44" s="556"/>
      <c r="BY44" s="556"/>
      <c r="BZ44" s="556"/>
      <c r="CA44" s="556"/>
      <c r="CB44" s="556"/>
      <c r="CC44" s="556"/>
      <c r="CD44" s="556"/>
      <c r="CE44" s="556"/>
      <c r="CF44" s="556"/>
      <c r="CG44" s="556"/>
      <c r="CH44" s="556"/>
      <c r="CI44" s="556"/>
      <c r="CJ44" s="556"/>
      <c r="CK44" s="556"/>
      <c r="CL44" s="556"/>
      <c r="CM44" s="556"/>
      <c r="CN44" s="556"/>
      <c r="CO44" s="556"/>
      <c r="CP44" s="556"/>
    </row>
    <row r="45" spans="1:112" s="452" customFormat="1" ht="15.75" customHeight="1" thickBot="1" x14ac:dyDescent="0.3">
      <c r="A45" s="557"/>
      <c r="B45" s="558"/>
      <c r="C45" s="558"/>
      <c r="D45" s="558"/>
      <c r="E45" s="558"/>
      <c r="F45" s="558"/>
      <c r="G45" s="558"/>
      <c r="H45" s="558"/>
      <c r="I45" s="558"/>
      <c r="J45" s="558"/>
      <c r="K45" s="558"/>
      <c r="L45" s="558"/>
      <c r="M45" s="558"/>
      <c r="N45" s="558"/>
      <c r="O45" s="558"/>
      <c r="P45" s="558"/>
      <c r="Q45" s="558"/>
      <c r="R45" s="558"/>
      <c r="S45" s="558"/>
      <c r="T45" s="558"/>
      <c r="U45" s="558"/>
      <c r="V45" s="558"/>
      <c r="W45" s="558"/>
      <c r="X45" s="558"/>
      <c r="Y45" s="558"/>
      <c r="Z45" s="558"/>
      <c r="AA45" s="558"/>
      <c r="AB45" s="558"/>
      <c r="AC45" s="558"/>
      <c r="AD45" s="558"/>
      <c r="AE45" s="558"/>
      <c r="AF45" s="558"/>
      <c r="AG45" s="558"/>
      <c r="AH45" s="558"/>
      <c r="AI45" s="558"/>
      <c r="AJ45" s="558"/>
      <c r="AK45" s="558"/>
      <c r="AL45" s="558"/>
      <c r="AM45" s="558"/>
      <c r="AN45" s="558"/>
      <c r="AO45" s="558"/>
      <c r="AP45" s="558"/>
      <c r="AQ45" s="558"/>
      <c r="AR45" s="558"/>
      <c r="AS45" s="558"/>
      <c r="AT45" s="558"/>
      <c r="AU45" s="558"/>
      <c r="AV45" s="558"/>
      <c r="AW45" s="558"/>
      <c r="AX45" s="558"/>
      <c r="AY45" s="558"/>
      <c r="AZ45" s="558"/>
      <c r="BA45" s="558"/>
      <c r="BB45" s="558"/>
      <c r="BC45" s="558"/>
      <c r="BD45" s="558"/>
      <c r="BE45" s="558"/>
      <c r="BF45" s="558"/>
      <c r="BG45" s="558"/>
      <c r="BH45" s="558"/>
      <c r="BI45" s="558"/>
      <c r="BJ45" s="558"/>
      <c r="BK45" s="558"/>
      <c r="BL45" s="558"/>
      <c r="BM45" s="558"/>
      <c r="BN45" s="558"/>
      <c r="BO45" s="558"/>
      <c r="BP45" s="558"/>
      <c r="BQ45" s="558"/>
      <c r="BR45" s="558"/>
      <c r="BS45" s="558"/>
      <c r="BT45" s="558"/>
      <c r="BU45" s="558"/>
      <c r="BV45" s="558"/>
      <c r="BW45" s="558"/>
      <c r="BX45" s="558"/>
      <c r="BY45" s="558"/>
      <c r="BZ45" s="558"/>
      <c r="CA45" s="558"/>
      <c r="CB45" s="558"/>
      <c r="CC45" s="558"/>
      <c r="CD45" s="558"/>
      <c r="CE45" s="558"/>
      <c r="CF45" s="558"/>
      <c r="CG45" s="558"/>
      <c r="CH45" s="558"/>
      <c r="CI45" s="558"/>
      <c r="CJ45" s="558"/>
      <c r="CK45" s="558"/>
      <c r="CL45" s="558"/>
      <c r="CM45" s="558"/>
      <c r="CN45" s="558"/>
      <c r="CO45" s="558"/>
      <c r="CP45" s="558"/>
    </row>
    <row r="46" spans="1:112" s="452" customFormat="1" ht="15.75" customHeight="1" thickBot="1" x14ac:dyDescent="0.3">
      <c r="A46" s="555"/>
      <c r="B46" s="556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  <c r="AM46" s="556"/>
      <c r="AN46" s="556"/>
      <c r="AO46" s="556"/>
      <c r="AP46" s="556"/>
      <c r="AQ46" s="556"/>
      <c r="AR46" s="556"/>
      <c r="AS46" s="556"/>
      <c r="AT46" s="556"/>
      <c r="AU46" s="556"/>
      <c r="AV46" s="556"/>
      <c r="AW46" s="556"/>
      <c r="AX46" s="556"/>
      <c r="AY46" s="556"/>
      <c r="AZ46" s="556"/>
      <c r="BA46" s="556"/>
      <c r="BB46" s="556"/>
      <c r="BC46" s="556"/>
      <c r="BD46" s="556"/>
      <c r="BE46" s="556"/>
      <c r="BF46" s="556"/>
      <c r="BG46" s="556"/>
      <c r="BH46" s="556"/>
      <c r="BI46" s="556"/>
      <c r="BJ46" s="556"/>
      <c r="BK46" s="556"/>
      <c r="BL46" s="556"/>
      <c r="BM46" s="556"/>
      <c r="BN46" s="556"/>
      <c r="BO46" s="556"/>
      <c r="BP46" s="556"/>
      <c r="BQ46" s="556"/>
      <c r="BR46" s="556"/>
      <c r="BS46" s="556"/>
      <c r="BT46" s="556"/>
      <c r="BU46" s="556"/>
      <c r="BV46" s="556"/>
      <c r="BW46" s="556"/>
      <c r="BX46" s="556"/>
      <c r="BY46" s="556"/>
      <c r="BZ46" s="556"/>
      <c r="CA46" s="556"/>
      <c r="CB46" s="556"/>
      <c r="CC46" s="556"/>
      <c r="CD46" s="556"/>
      <c r="CE46" s="556"/>
      <c r="CF46" s="556"/>
      <c r="CG46" s="556"/>
      <c r="CH46" s="556"/>
      <c r="CI46" s="556"/>
      <c r="CJ46" s="556"/>
      <c r="CK46" s="556"/>
      <c r="CL46" s="556"/>
      <c r="CM46" s="556"/>
      <c r="CN46" s="556"/>
      <c r="CO46" s="556"/>
      <c r="CP46" s="556"/>
    </row>
    <row r="47" spans="1:112" s="452" customFormat="1" ht="15.75" customHeight="1" thickBot="1" x14ac:dyDescent="0.3">
      <c r="A47" s="557"/>
      <c r="B47" s="558"/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558"/>
      <c r="P47" s="558"/>
      <c r="Q47" s="558"/>
      <c r="R47" s="558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8"/>
      <c r="AE47" s="558"/>
      <c r="AF47" s="558"/>
      <c r="AG47" s="558"/>
      <c r="AH47" s="558"/>
      <c r="AI47" s="558"/>
      <c r="AJ47" s="558"/>
      <c r="AK47" s="558"/>
      <c r="AL47" s="558"/>
      <c r="AM47" s="558"/>
      <c r="AN47" s="558"/>
      <c r="AO47" s="558"/>
      <c r="AP47" s="558"/>
      <c r="AQ47" s="558"/>
      <c r="AR47" s="558"/>
      <c r="AS47" s="558"/>
      <c r="AT47" s="558"/>
      <c r="AU47" s="558"/>
      <c r="AV47" s="558"/>
      <c r="AW47" s="558"/>
      <c r="AX47" s="558"/>
      <c r="AY47" s="558"/>
      <c r="AZ47" s="558"/>
      <c r="BA47" s="558"/>
      <c r="BB47" s="558"/>
      <c r="BC47" s="558"/>
      <c r="BD47" s="558"/>
      <c r="BE47" s="558"/>
      <c r="BF47" s="558"/>
      <c r="BG47" s="558"/>
      <c r="BH47" s="558"/>
      <c r="BI47" s="558"/>
      <c r="BJ47" s="558"/>
      <c r="BK47" s="558"/>
      <c r="BL47" s="558"/>
      <c r="BM47" s="558"/>
      <c r="BN47" s="558"/>
      <c r="BO47" s="558"/>
      <c r="BP47" s="558"/>
      <c r="BQ47" s="558"/>
      <c r="BR47" s="558"/>
      <c r="BS47" s="558"/>
      <c r="BT47" s="558"/>
      <c r="BU47" s="558"/>
      <c r="BV47" s="558"/>
      <c r="BW47" s="558"/>
      <c r="BX47" s="558"/>
      <c r="BY47" s="558"/>
      <c r="BZ47" s="558"/>
      <c r="CA47" s="558"/>
      <c r="CB47" s="558"/>
      <c r="CC47" s="558"/>
      <c r="CD47" s="558"/>
      <c r="CE47" s="558"/>
      <c r="CF47" s="558"/>
      <c r="CG47" s="558"/>
      <c r="CH47" s="558"/>
      <c r="CI47" s="558"/>
      <c r="CJ47" s="558"/>
      <c r="CK47" s="558"/>
      <c r="CL47" s="558"/>
      <c r="CM47" s="558"/>
      <c r="CN47" s="558"/>
      <c r="CO47" s="558"/>
      <c r="CP47" s="558"/>
    </row>
    <row r="48" spans="1:112" s="452" customFormat="1" ht="15.75" customHeight="1" thickBot="1" x14ac:dyDescent="0.3">
      <c r="A48" s="555"/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6"/>
      <c r="O48" s="556"/>
      <c r="P48" s="556"/>
      <c r="Q48" s="556"/>
      <c r="R48" s="556"/>
      <c r="S48" s="556"/>
      <c r="T48" s="556"/>
      <c r="U48" s="556"/>
      <c r="V48" s="556"/>
      <c r="W48" s="556"/>
      <c r="X48" s="556"/>
      <c r="Y48" s="556"/>
      <c r="Z48" s="556"/>
      <c r="AA48" s="556"/>
      <c r="AB48" s="556"/>
      <c r="AC48" s="556"/>
      <c r="AD48" s="556"/>
      <c r="AE48" s="556"/>
      <c r="AF48" s="556"/>
      <c r="AG48" s="556"/>
      <c r="AH48" s="556"/>
      <c r="AI48" s="556"/>
      <c r="AJ48" s="556"/>
      <c r="AK48" s="556"/>
      <c r="AL48" s="556"/>
      <c r="AM48" s="556"/>
      <c r="AN48" s="556"/>
      <c r="AO48" s="556"/>
      <c r="AP48" s="556"/>
      <c r="AQ48" s="556"/>
      <c r="AR48" s="556"/>
      <c r="AS48" s="556"/>
      <c r="AT48" s="556"/>
      <c r="AU48" s="556"/>
      <c r="AV48" s="556"/>
      <c r="AW48" s="556"/>
      <c r="AX48" s="556"/>
      <c r="AY48" s="556"/>
      <c r="AZ48" s="556"/>
      <c r="BA48" s="556"/>
      <c r="BB48" s="556"/>
      <c r="BC48" s="556"/>
      <c r="BD48" s="556"/>
      <c r="BE48" s="556"/>
      <c r="BF48" s="556"/>
      <c r="BG48" s="556"/>
      <c r="BH48" s="556"/>
      <c r="BI48" s="556"/>
      <c r="BJ48" s="556"/>
      <c r="BK48" s="556"/>
      <c r="BL48" s="556"/>
      <c r="BM48" s="556"/>
      <c r="BN48" s="556"/>
      <c r="BO48" s="556"/>
      <c r="BP48" s="556"/>
      <c r="BQ48" s="556"/>
      <c r="BR48" s="556"/>
      <c r="BS48" s="556"/>
      <c r="BT48" s="556"/>
      <c r="BU48" s="556"/>
      <c r="BV48" s="556"/>
      <c r="BW48" s="556"/>
      <c r="BX48" s="556"/>
      <c r="BY48" s="556"/>
      <c r="BZ48" s="556"/>
      <c r="CA48" s="556"/>
      <c r="CB48" s="556"/>
      <c r="CC48" s="556"/>
      <c r="CD48" s="556"/>
      <c r="CE48" s="556"/>
      <c r="CF48" s="556"/>
      <c r="CG48" s="556"/>
      <c r="CH48" s="556"/>
      <c r="CI48" s="556"/>
      <c r="CJ48" s="556"/>
      <c r="CK48" s="556"/>
      <c r="CL48" s="556"/>
      <c r="CM48" s="556"/>
      <c r="CN48" s="556"/>
      <c r="CO48" s="556"/>
      <c r="CP48" s="556"/>
    </row>
    <row r="49" spans="1:112" s="452" customFormat="1" ht="15.75" customHeight="1" thickBot="1" x14ac:dyDescent="0.3">
      <c r="A49" s="557"/>
      <c r="B49" s="558"/>
      <c r="C49" s="558"/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8"/>
      <c r="O49" s="558"/>
      <c r="P49" s="558"/>
      <c r="Q49" s="558"/>
      <c r="R49" s="558"/>
      <c r="S49" s="558"/>
      <c r="T49" s="558"/>
      <c r="U49" s="558"/>
      <c r="V49" s="558"/>
      <c r="W49" s="558"/>
      <c r="X49" s="558"/>
      <c r="Y49" s="558"/>
      <c r="Z49" s="558"/>
      <c r="AA49" s="558"/>
      <c r="AB49" s="558"/>
      <c r="AC49" s="558"/>
      <c r="AD49" s="558"/>
      <c r="AE49" s="558"/>
      <c r="AF49" s="558"/>
      <c r="AG49" s="558"/>
      <c r="AH49" s="558"/>
      <c r="AI49" s="558"/>
      <c r="AJ49" s="558"/>
      <c r="AK49" s="558"/>
      <c r="AL49" s="558"/>
      <c r="AM49" s="558"/>
      <c r="AN49" s="558"/>
      <c r="AO49" s="558"/>
      <c r="AP49" s="558"/>
      <c r="AQ49" s="558"/>
      <c r="AR49" s="558"/>
      <c r="AS49" s="558"/>
      <c r="AT49" s="558"/>
      <c r="AU49" s="558"/>
      <c r="AV49" s="558"/>
      <c r="AW49" s="558"/>
      <c r="AX49" s="558"/>
      <c r="AY49" s="558"/>
      <c r="AZ49" s="558"/>
      <c r="BA49" s="558"/>
      <c r="BB49" s="558"/>
      <c r="BC49" s="558"/>
      <c r="BD49" s="558"/>
      <c r="BE49" s="558"/>
      <c r="BF49" s="558"/>
      <c r="BG49" s="558"/>
      <c r="BH49" s="558"/>
      <c r="BI49" s="558"/>
      <c r="BJ49" s="558"/>
      <c r="BK49" s="558"/>
      <c r="BL49" s="558"/>
      <c r="BM49" s="558"/>
      <c r="BN49" s="558"/>
      <c r="BO49" s="558"/>
      <c r="BP49" s="558"/>
      <c r="BQ49" s="558"/>
      <c r="BR49" s="558"/>
      <c r="BS49" s="558"/>
      <c r="BT49" s="558"/>
      <c r="BU49" s="558"/>
      <c r="BV49" s="558"/>
      <c r="BW49" s="558"/>
      <c r="BX49" s="558"/>
      <c r="BY49" s="558"/>
      <c r="BZ49" s="558"/>
      <c r="CA49" s="558"/>
      <c r="CB49" s="558"/>
      <c r="CC49" s="558"/>
      <c r="CD49" s="558"/>
      <c r="CE49" s="558"/>
      <c r="CF49" s="558"/>
      <c r="CG49" s="558"/>
      <c r="CH49" s="558"/>
      <c r="CI49" s="558"/>
      <c r="CJ49" s="558"/>
      <c r="CK49" s="558"/>
      <c r="CL49" s="558"/>
      <c r="CM49" s="558"/>
      <c r="CN49" s="558"/>
      <c r="CO49" s="558"/>
      <c r="CP49" s="558"/>
    </row>
    <row r="50" spans="1:112" s="452" customFormat="1" ht="15.75" customHeight="1" thickBot="1" x14ac:dyDescent="0.3">
      <c r="A50" s="555"/>
      <c r="B50" s="556"/>
      <c r="C50" s="556"/>
      <c r="D50" s="556"/>
      <c r="E50" s="556"/>
      <c r="F50" s="556"/>
      <c r="G50" s="556"/>
      <c r="H50" s="556"/>
      <c r="I50" s="556"/>
      <c r="J50" s="556"/>
      <c r="K50" s="556"/>
      <c r="L50" s="556"/>
      <c r="M50" s="556"/>
      <c r="N50" s="556"/>
      <c r="O50" s="556"/>
      <c r="P50" s="556"/>
      <c r="Q50" s="556"/>
      <c r="R50" s="556"/>
      <c r="S50" s="556"/>
      <c r="T50" s="556"/>
      <c r="U50" s="556"/>
      <c r="V50" s="556"/>
      <c r="W50" s="556"/>
      <c r="X50" s="556"/>
      <c r="Y50" s="556"/>
      <c r="Z50" s="556"/>
      <c r="AA50" s="556"/>
      <c r="AB50" s="556"/>
      <c r="AC50" s="556"/>
      <c r="AD50" s="556"/>
      <c r="AE50" s="556"/>
      <c r="AF50" s="556"/>
      <c r="AG50" s="556"/>
      <c r="AH50" s="556"/>
      <c r="AI50" s="556"/>
      <c r="AJ50" s="556"/>
      <c r="AK50" s="556"/>
      <c r="AL50" s="556"/>
      <c r="AM50" s="556"/>
      <c r="AN50" s="556"/>
      <c r="AO50" s="556"/>
      <c r="AP50" s="556"/>
      <c r="AQ50" s="556"/>
      <c r="AR50" s="556"/>
      <c r="AS50" s="556"/>
      <c r="AT50" s="556"/>
      <c r="AU50" s="556"/>
      <c r="AV50" s="556"/>
      <c r="AW50" s="556"/>
      <c r="AX50" s="556"/>
      <c r="AY50" s="556"/>
      <c r="AZ50" s="556"/>
      <c r="BA50" s="556"/>
      <c r="BB50" s="556"/>
      <c r="BC50" s="556"/>
      <c r="BD50" s="556"/>
      <c r="BE50" s="556"/>
      <c r="BF50" s="556"/>
      <c r="BG50" s="556"/>
      <c r="BH50" s="556"/>
      <c r="BI50" s="556"/>
      <c r="BJ50" s="556"/>
      <c r="BK50" s="556"/>
      <c r="BL50" s="556"/>
      <c r="BM50" s="556"/>
      <c r="BN50" s="556"/>
      <c r="BO50" s="556"/>
      <c r="BP50" s="556"/>
      <c r="BQ50" s="556"/>
      <c r="BR50" s="556"/>
      <c r="BS50" s="556"/>
      <c r="BT50" s="556"/>
      <c r="BU50" s="556"/>
      <c r="BV50" s="556"/>
      <c r="BW50" s="556"/>
      <c r="BX50" s="556"/>
      <c r="BY50" s="556"/>
      <c r="BZ50" s="556"/>
      <c r="CA50" s="556"/>
      <c r="CB50" s="556"/>
      <c r="CC50" s="556"/>
      <c r="CD50" s="556"/>
      <c r="CE50" s="556"/>
      <c r="CF50" s="556"/>
      <c r="CG50" s="556"/>
      <c r="CH50" s="556"/>
      <c r="CI50" s="556"/>
      <c r="CJ50" s="556"/>
      <c r="CK50" s="556"/>
      <c r="CL50" s="556"/>
      <c r="CM50" s="556"/>
      <c r="CN50" s="556"/>
      <c r="CO50" s="556"/>
      <c r="CP50" s="556"/>
    </row>
    <row r="51" spans="1:112" ht="15.75" customHeight="1" x14ac:dyDescent="0.25">
      <c r="A51" s="504"/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04"/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  <c r="AA52" s="504"/>
      <c r="AB52" s="504"/>
      <c r="AC52" s="504"/>
      <c r="AD52" s="504"/>
      <c r="AE52" s="504"/>
      <c r="AF52" s="504"/>
      <c r="AG52" s="504"/>
      <c r="AH52" s="504"/>
      <c r="AI52" s="504"/>
      <c r="AJ52" s="504"/>
      <c r="AK52" s="504"/>
      <c r="AL52" s="504"/>
      <c r="AM52" s="504"/>
      <c r="AN52" s="504"/>
      <c r="AO52" s="504"/>
      <c r="AP52" s="504"/>
      <c r="AQ52" s="504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04"/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  <c r="AA54" s="504"/>
      <c r="AB54" s="504"/>
      <c r="AC54" s="504"/>
      <c r="AD54" s="504"/>
      <c r="AE54" s="504"/>
      <c r="AF54" s="504"/>
      <c r="AG54" s="504"/>
      <c r="AH54" s="504"/>
      <c r="AI54" s="504"/>
      <c r="AJ54" s="504"/>
      <c r="AK54" s="504"/>
      <c r="AL54" s="504"/>
      <c r="AM54" s="504"/>
      <c r="AN54" s="504"/>
      <c r="AO54" s="504"/>
      <c r="AP54" s="504"/>
      <c r="AQ54" s="504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04"/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04"/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  <c r="AO56" s="504"/>
      <c r="AP56" s="504"/>
      <c r="AQ56" s="504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04"/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  <c r="AA57" s="504"/>
      <c r="AB57" s="504"/>
      <c r="AC57" s="504"/>
      <c r="AD57" s="504"/>
      <c r="AE57" s="504"/>
      <c r="AF57" s="504"/>
      <c r="AG57" s="504"/>
      <c r="AH57" s="504"/>
      <c r="AI57" s="504"/>
      <c r="AJ57" s="504"/>
      <c r="AK57" s="504"/>
      <c r="AL57" s="504"/>
      <c r="AM57" s="504"/>
      <c r="AN57" s="504"/>
      <c r="AO57" s="504"/>
      <c r="AP57" s="504"/>
      <c r="AQ57" s="504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04"/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  <c r="AO58" s="504"/>
      <c r="AP58" s="504"/>
      <c r="AQ58" s="504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04"/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AM59" s="504"/>
      <c r="AN59" s="504"/>
      <c r="AO59" s="504"/>
      <c r="AP59" s="504"/>
      <c r="AQ59" s="504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04"/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  <c r="AA60" s="504"/>
      <c r="AB60" s="504"/>
      <c r="AC60" s="504"/>
      <c r="AD60" s="504"/>
      <c r="AE60" s="504"/>
      <c r="AF60" s="504"/>
      <c r="AG60" s="504"/>
      <c r="AH60" s="504"/>
      <c r="AI60" s="504"/>
      <c r="AJ60" s="504"/>
      <c r="AK60" s="504"/>
      <c r="AL60" s="504"/>
      <c r="AM60" s="504"/>
      <c r="AN60" s="504"/>
      <c r="AO60" s="504"/>
      <c r="AP60" s="504"/>
      <c r="AQ60" s="504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04"/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  <c r="AA61" s="504"/>
      <c r="AB61" s="504"/>
      <c r="AC61" s="504"/>
      <c r="AD61" s="504"/>
      <c r="AE61" s="504"/>
      <c r="AF61" s="504"/>
      <c r="AG61" s="504"/>
      <c r="AH61" s="504"/>
      <c r="AI61" s="504"/>
      <c r="AJ61" s="504"/>
      <c r="AK61" s="504"/>
      <c r="AL61" s="504"/>
      <c r="AM61" s="504"/>
      <c r="AN61" s="504"/>
      <c r="AO61" s="504"/>
      <c r="AP61" s="504"/>
      <c r="AQ61" s="504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04"/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504"/>
      <c r="AK62" s="504"/>
      <c r="AL62" s="504"/>
      <c r="AM62" s="504"/>
      <c r="AN62" s="504"/>
      <c r="AO62" s="504"/>
      <c r="AP62" s="504"/>
      <c r="AQ62" s="504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04"/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504"/>
      <c r="AK63" s="504"/>
      <c r="AL63" s="504"/>
      <c r="AM63" s="504"/>
      <c r="AN63" s="504"/>
      <c r="AO63" s="504"/>
      <c r="AP63" s="504"/>
      <c r="AQ63" s="504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04"/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  <c r="AA64" s="504"/>
      <c r="AB64" s="504"/>
      <c r="AC64" s="504"/>
      <c r="AD64" s="504"/>
      <c r="AE64" s="504"/>
      <c r="AF64" s="504"/>
      <c r="AG64" s="504"/>
      <c r="AH64" s="504"/>
      <c r="AI64" s="504"/>
      <c r="AJ64" s="504"/>
      <c r="AK64" s="504"/>
      <c r="AL64" s="504"/>
      <c r="AM64" s="504"/>
      <c r="AN64" s="504"/>
      <c r="AO64" s="504"/>
      <c r="AP64" s="504"/>
      <c r="AQ64" s="504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04"/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  <c r="AA65" s="504"/>
      <c r="AB65" s="504"/>
      <c r="AC65" s="504"/>
      <c r="AD65" s="504"/>
      <c r="AE65" s="504"/>
      <c r="AF65" s="504"/>
      <c r="AG65" s="504"/>
      <c r="AH65" s="504"/>
      <c r="AI65" s="504"/>
      <c r="AJ65" s="504"/>
      <c r="AK65" s="504"/>
      <c r="AL65" s="504"/>
      <c r="AM65" s="504"/>
      <c r="AN65" s="504"/>
      <c r="AO65" s="504"/>
      <c r="AP65" s="504"/>
      <c r="AQ65" s="504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04"/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  <c r="AA66" s="504"/>
      <c r="AB66" s="504"/>
      <c r="AC66" s="504"/>
      <c r="AD66" s="504"/>
      <c r="AE66" s="504"/>
      <c r="AF66" s="504"/>
      <c r="AG66" s="504"/>
      <c r="AH66" s="504"/>
      <c r="AI66" s="504"/>
      <c r="AJ66" s="504"/>
      <c r="AK66" s="504"/>
      <c r="AL66" s="504"/>
      <c r="AM66" s="504"/>
      <c r="AN66" s="504"/>
      <c r="AO66" s="504"/>
      <c r="AP66" s="504"/>
      <c r="AQ66" s="504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04"/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  <c r="AF67" s="504"/>
      <c r="AG67" s="504"/>
      <c r="AH67" s="504"/>
      <c r="AI67" s="504"/>
      <c r="AJ67" s="504"/>
      <c r="AK67" s="504"/>
      <c r="AL67" s="504"/>
      <c r="AM67" s="504"/>
      <c r="AN67" s="504"/>
      <c r="AO67" s="504"/>
      <c r="AP67" s="504"/>
      <c r="AQ67" s="504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04"/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  <c r="AA68" s="504"/>
      <c r="AB68" s="504"/>
      <c r="AC68" s="504"/>
      <c r="AD68" s="504"/>
      <c r="AE68" s="504"/>
      <c r="AF68" s="504"/>
      <c r="AG68" s="504"/>
      <c r="AH68" s="504"/>
      <c r="AI68" s="504"/>
      <c r="AJ68" s="504"/>
      <c r="AK68" s="504"/>
      <c r="AL68" s="504"/>
      <c r="AM68" s="504"/>
      <c r="AN68" s="504"/>
      <c r="AO68" s="504"/>
      <c r="AP68" s="504"/>
      <c r="AQ68" s="504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04"/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  <c r="AA69" s="504"/>
      <c r="AB69" s="504"/>
      <c r="AC69" s="504"/>
      <c r="AD69" s="504"/>
      <c r="AE69" s="504"/>
      <c r="AF69" s="504"/>
      <c r="AG69" s="504"/>
      <c r="AH69" s="504"/>
      <c r="AI69" s="504"/>
      <c r="AJ69" s="504"/>
      <c r="AK69" s="504"/>
      <c r="AL69" s="504"/>
      <c r="AM69" s="504"/>
      <c r="AN69" s="504"/>
      <c r="AO69" s="504"/>
      <c r="AP69" s="504"/>
      <c r="AQ69" s="504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04"/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  <c r="AA70" s="504"/>
      <c r="AB70" s="504"/>
      <c r="AC70" s="504"/>
      <c r="AD70" s="504"/>
      <c r="AE70" s="504"/>
      <c r="AF70" s="504"/>
      <c r="AG70" s="504"/>
      <c r="AH70" s="504"/>
      <c r="AI70" s="504"/>
      <c r="AJ70" s="504"/>
      <c r="AK70" s="504"/>
      <c r="AL70" s="504"/>
      <c r="AM70" s="504"/>
      <c r="AN70" s="504"/>
      <c r="AO70" s="504"/>
      <c r="AP70" s="504"/>
      <c r="AQ70" s="504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04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  <c r="AF71" s="504"/>
      <c r="AG71" s="504"/>
      <c r="AH71" s="504"/>
      <c r="AI71" s="504"/>
      <c r="AJ71" s="504"/>
      <c r="AK71" s="504"/>
      <c r="AL71" s="504"/>
      <c r="AM71" s="504"/>
      <c r="AN71" s="504"/>
      <c r="AO71" s="504"/>
      <c r="AP71" s="504"/>
      <c r="AQ71" s="504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04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  <c r="AF72" s="504"/>
      <c r="AG72" s="504"/>
      <c r="AH72" s="504"/>
      <c r="AI72" s="504"/>
      <c r="AJ72" s="504"/>
      <c r="AK72" s="504"/>
      <c r="AL72" s="504"/>
      <c r="AM72" s="504"/>
      <c r="AN72" s="504"/>
      <c r="AO72" s="504"/>
      <c r="AP72" s="504"/>
      <c r="AQ72" s="504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04"/>
      <c r="B73" s="504"/>
      <c r="C73" s="504"/>
      <c r="D73" s="504"/>
      <c r="E73" s="504"/>
      <c r="F73" s="504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  <c r="AA73" s="504"/>
      <c r="AB73" s="504"/>
      <c r="AC73" s="504"/>
      <c r="AD73" s="504"/>
      <c r="AE73" s="504"/>
      <c r="AF73" s="504"/>
      <c r="AG73" s="504"/>
      <c r="AH73" s="504"/>
      <c r="AI73" s="504"/>
      <c r="AJ73" s="504"/>
      <c r="AK73" s="504"/>
      <c r="AL73" s="504"/>
      <c r="AM73" s="504"/>
      <c r="AN73" s="504"/>
      <c r="AO73" s="504"/>
      <c r="AP73" s="504"/>
      <c r="AQ73" s="504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04"/>
      <c r="B74" s="504"/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  <c r="AF74" s="504"/>
      <c r="AG74" s="504"/>
      <c r="AH74" s="504"/>
      <c r="AI74" s="504"/>
      <c r="AJ74" s="504"/>
      <c r="AK74" s="504"/>
      <c r="AL74" s="504"/>
      <c r="AM74" s="504"/>
      <c r="AN74" s="504"/>
      <c r="AO74" s="504"/>
      <c r="AP74" s="504"/>
      <c r="AQ74" s="504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04"/>
      <c r="B75" s="504"/>
      <c r="C75" s="504"/>
      <c r="D75" s="504"/>
      <c r="E75" s="504"/>
      <c r="F75" s="504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  <c r="AA75" s="504"/>
      <c r="AB75" s="504"/>
      <c r="AC75" s="504"/>
      <c r="AD75" s="504"/>
      <c r="AE75" s="504"/>
      <c r="AF75" s="504"/>
      <c r="AG75" s="504"/>
      <c r="AH75" s="504"/>
      <c r="AI75" s="504"/>
      <c r="AJ75" s="504"/>
      <c r="AK75" s="504"/>
      <c r="AL75" s="504"/>
      <c r="AM75" s="504"/>
      <c r="AN75" s="504"/>
      <c r="AO75" s="504"/>
      <c r="AP75" s="504"/>
      <c r="AQ75" s="504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04"/>
      <c r="B76" s="504"/>
      <c r="C76" s="504"/>
      <c r="D76" s="504"/>
      <c r="E76" s="504"/>
      <c r="F76" s="504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  <c r="AA76" s="504"/>
      <c r="AB76" s="504"/>
      <c r="AC76" s="504"/>
      <c r="AD76" s="504"/>
      <c r="AE76" s="504"/>
      <c r="AF76" s="504"/>
      <c r="AG76" s="504"/>
      <c r="AH76" s="504"/>
      <c r="AI76" s="504"/>
      <c r="AJ76" s="504"/>
      <c r="AK76" s="504"/>
      <c r="AL76" s="504"/>
      <c r="AM76" s="504"/>
      <c r="AN76" s="504"/>
      <c r="AO76" s="504"/>
      <c r="AP76" s="504"/>
      <c r="AQ76" s="504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04"/>
      <c r="B77" s="504"/>
      <c r="C77" s="504"/>
      <c r="D77" s="504"/>
      <c r="E77" s="504"/>
      <c r="F77" s="504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  <c r="AA77" s="504"/>
      <c r="AB77" s="504"/>
      <c r="AC77" s="504"/>
      <c r="AD77" s="504"/>
      <c r="AE77" s="504"/>
      <c r="AF77" s="504"/>
      <c r="AG77" s="504"/>
      <c r="AH77" s="504"/>
      <c r="AI77" s="504"/>
      <c r="AJ77" s="504"/>
      <c r="AK77" s="504"/>
      <c r="AL77" s="504"/>
      <c r="AM77" s="504"/>
      <c r="AN77" s="504"/>
      <c r="AO77" s="504"/>
      <c r="AP77" s="504"/>
      <c r="AQ77" s="504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04"/>
      <c r="B78" s="504"/>
      <c r="C78" s="504"/>
      <c r="D78" s="504"/>
      <c r="E78" s="504"/>
      <c r="F78" s="504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  <c r="AA78" s="504"/>
      <c r="AB78" s="504"/>
      <c r="AC78" s="504"/>
      <c r="AD78" s="504"/>
      <c r="AE78" s="504"/>
      <c r="AF78" s="504"/>
      <c r="AG78" s="504"/>
      <c r="AH78" s="504"/>
      <c r="AI78" s="504"/>
      <c r="AJ78" s="504"/>
      <c r="AK78" s="504"/>
      <c r="AL78" s="504"/>
      <c r="AM78" s="504"/>
      <c r="AN78" s="504"/>
      <c r="AO78" s="504"/>
      <c r="AP78" s="504"/>
      <c r="AQ78" s="504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04"/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  <c r="AA79" s="504"/>
      <c r="AB79" s="504"/>
      <c r="AC79" s="504"/>
      <c r="AD79" s="504"/>
      <c r="AE79" s="504"/>
      <c r="AF79" s="504"/>
      <c r="AG79" s="504"/>
      <c r="AH79" s="504"/>
      <c r="AI79" s="504"/>
      <c r="AJ79" s="504"/>
      <c r="AK79" s="504"/>
      <c r="AL79" s="504"/>
      <c r="AM79" s="504"/>
      <c r="AN79" s="504"/>
      <c r="AO79" s="504"/>
      <c r="AP79" s="504"/>
      <c r="AQ79" s="504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04"/>
      <c r="B80" s="504"/>
      <c r="C80" s="504"/>
      <c r="D80" s="504"/>
      <c r="E80" s="504"/>
      <c r="F80" s="504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04"/>
      <c r="AJ80" s="504"/>
      <c r="AK80" s="504"/>
      <c r="AL80" s="504"/>
      <c r="AM80" s="504"/>
      <c r="AN80" s="504"/>
      <c r="AO80" s="504"/>
      <c r="AP80" s="504"/>
      <c r="AQ80" s="504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04"/>
      <c r="B81" s="504"/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  <c r="AA81" s="504"/>
      <c r="AB81" s="504"/>
      <c r="AC81" s="504"/>
      <c r="AD81" s="504"/>
      <c r="AE81" s="504"/>
      <c r="AF81" s="504"/>
      <c r="AG81" s="504"/>
      <c r="AH81" s="504"/>
      <c r="AI81" s="504"/>
      <c r="AJ81" s="504"/>
      <c r="AK81" s="504"/>
      <c r="AL81" s="504"/>
      <c r="AM81" s="504"/>
      <c r="AN81" s="504"/>
      <c r="AO81" s="504"/>
      <c r="AP81" s="504"/>
      <c r="AQ81" s="504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04"/>
      <c r="B82" s="504"/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  <c r="AA82" s="504"/>
      <c r="AB82" s="504"/>
      <c r="AC82" s="504"/>
      <c r="AD82" s="504"/>
      <c r="AE82" s="504"/>
      <c r="AF82" s="504"/>
      <c r="AG82" s="504"/>
      <c r="AH82" s="504"/>
      <c r="AI82" s="504"/>
      <c r="AJ82" s="504"/>
      <c r="AK82" s="504"/>
      <c r="AL82" s="504"/>
      <c r="AM82" s="504"/>
      <c r="AN82" s="504"/>
      <c r="AO82" s="504"/>
      <c r="AP82" s="504"/>
      <c r="AQ82" s="504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04"/>
      <c r="B83" s="504"/>
      <c r="C83" s="504"/>
      <c r="D83" s="504"/>
      <c r="E83" s="504"/>
      <c r="F83" s="504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  <c r="AA83" s="504"/>
      <c r="AB83" s="504"/>
      <c r="AC83" s="504"/>
      <c r="AD83" s="504"/>
      <c r="AE83" s="504"/>
      <c r="AF83" s="504"/>
      <c r="AG83" s="504"/>
      <c r="AH83" s="504"/>
      <c r="AI83" s="504"/>
      <c r="AJ83" s="504"/>
      <c r="AK83" s="504"/>
      <c r="AL83" s="504"/>
      <c r="AM83" s="504"/>
      <c r="AN83" s="504"/>
      <c r="AO83" s="504"/>
      <c r="AP83" s="504"/>
      <c r="AQ83" s="504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04"/>
      <c r="B84" s="504"/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  <c r="AA84" s="504"/>
      <c r="AB84" s="504"/>
      <c r="AC84" s="504"/>
      <c r="AD84" s="504"/>
      <c r="AE84" s="504"/>
      <c r="AF84" s="504"/>
      <c r="AG84" s="504"/>
      <c r="AH84" s="504"/>
      <c r="AI84" s="504"/>
      <c r="AJ84" s="504"/>
      <c r="AK84" s="504"/>
      <c r="AL84" s="504"/>
      <c r="AM84" s="504"/>
      <c r="AN84" s="504"/>
      <c r="AO84" s="504"/>
      <c r="AP84" s="504"/>
      <c r="AQ84" s="504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04"/>
      <c r="B85" s="504"/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  <c r="AA85" s="504"/>
      <c r="AB85" s="504"/>
      <c r="AC85" s="504"/>
      <c r="AD85" s="504"/>
      <c r="AE85" s="504"/>
      <c r="AF85" s="504"/>
      <c r="AG85" s="504"/>
      <c r="AH85" s="504"/>
      <c r="AI85" s="504"/>
      <c r="AJ85" s="504"/>
      <c r="AK85" s="504"/>
      <c r="AL85" s="504"/>
      <c r="AM85" s="504"/>
      <c r="AN85" s="504"/>
      <c r="AO85" s="504"/>
      <c r="AP85" s="504"/>
      <c r="AQ85" s="504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04"/>
      <c r="B86" s="504"/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  <c r="AA86" s="504"/>
      <c r="AB86" s="504"/>
      <c r="AC86" s="504"/>
      <c r="AD86" s="504"/>
      <c r="AE86" s="504"/>
      <c r="AF86" s="504"/>
      <c r="AG86" s="504"/>
      <c r="AH86" s="504"/>
      <c r="AI86" s="504"/>
      <c r="AJ86" s="504"/>
      <c r="AK86" s="504"/>
      <c r="AL86" s="504"/>
      <c r="AM86" s="504"/>
      <c r="AN86" s="504"/>
      <c r="AO86" s="504"/>
      <c r="AP86" s="504"/>
      <c r="AQ86" s="504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04"/>
      <c r="B87" s="504"/>
      <c r="C87" s="504"/>
      <c r="D87" s="504"/>
      <c r="E87" s="504"/>
      <c r="F87" s="504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  <c r="AA87" s="504"/>
      <c r="AB87" s="504"/>
      <c r="AC87" s="504"/>
      <c r="AD87" s="504"/>
      <c r="AE87" s="504"/>
      <c r="AF87" s="504"/>
      <c r="AG87" s="504"/>
      <c r="AH87" s="504"/>
      <c r="AI87" s="504"/>
      <c r="AJ87" s="504"/>
      <c r="AK87" s="504"/>
      <c r="AL87" s="504"/>
      <c r="AM87" s="504"/>
      <c r="AN87" s="504"/>
      <c r="AO87" s="504"/>
      <c r="AP87" s="504"/>
      <c r="AQ87" s="504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04"/>
      <c r="B88" s="504"/>
      <c r="C88" s="504"/>
      <c r="D88" s="504"/>
      <c r="E88" s="504"/>
      <c r="F88" s="504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  <c r="AL88" s="504"/>
      <c r="AM88" s="504"/>
      <c r="AN88" s="504"/>
      <c r="AO88" s="504"/>
      <c r="AP88" s="504"/>
      <c r="AQ88" s="504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04"/>
      <c r="B89" s="504"/>
      <c r="C89" s="504"/>
      <c r="D89" s="504"/>
      <c r="E89" s="504"/>
      <c r="F89" s="504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  <c r="AA89" s="504"/>
      <c r="AB89" s="504"/>
      <c r="AC89" s="504"/>
      <c r="AD89" s="504"/>
      <c r="AE89" s="504"/>
      <c r="AF89" s="504"/>
      <c r="AG89" s="504"/>
      <c r="AH89" s="504"/>
      <c r="AI89" s="504"/>
      <c r="AJ89" s="504"/>
      <c r="AK89" s="504"/>
      <c r="AL89" s="504"/>
      <c r="AM89" s="504"/>
      <c r="AN89" s="504"/>
      <c r="AO89" s="504"/>
      <c r="AP89" s="504"/>
      <c r="AQ89" s="504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04"/>
      <c r="B90" s="504"/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  <c r="AA90" s="504"/>
      <c r="AB90" s="504"/>
      <c r="AC90" s="504"/>
      <c r="AD90" s="504"/>
      <c r="AE90" s="504"/>
      <c r="AF90" s="504"/>
      <c r="AG90" s="504"/>
      <c r="AH90" s="504"/>
      <c r="AI90" s="504"/>
      <c r="AJ90" s="504"/>
      <c r="AK90" s="504"/>
      <c r="AL90" s="504"/>
      <c r="AM90" s="504"/>
      <c r="AN90" s="504"/>
      <c r="AO90" s="504"/>
      <c r="AP90" s="504"/>
      <c r="AQ90" s="504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04"/>
      <c r="B91" s="504"/>
      <c r="C91" s="504"/>
      <c r="D91" s="504"/>
      <c r="E91" s="504"/>
      <c r="F91" s="504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  <c r="AL91" s="504"/>
      <c r="AM91" s="504"/>
      <c r="AN91" s="504"/>
      <c r="AO91" s="504"/>
      <c r="AP91" s="504"/>
      <c r="AQ91" s="504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04"/>
      <c r="B92" s="504"/>
      <c r="C92" s="504"/>
      <c r="D92" s="504"/>
      <c r="E92" s="504"/>
      <c r="F92" s="504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504"/>
      <c r="AJ92" s="504"/>
      <c r="AK92" s="504"/>
      <c r="AL92" s="504"/>
      <c r="AM92" s="504"/>
      <c r="AN92" s="504"/>
      <c r="AO92" s="504"/>
      <c r="AP92" s="504"/>
      <c r="AQ92" s="504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04"/>
      <c r="B93" s="504"/>
      <c r="C93" s="504"/>
      <c r="D93" s="504"/>
      <c r="E93" s="504"/>
      <c r="F93" s="504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504"/>
      <c r="AJ93" s="504"/>
      <c r="AK93" s="504"/>
      <c r="AL93" s="504"/>
      <c r="AM93" s="504"/>
      <c r="AN93" s="504"/>
      <c r="AO93" s="504"/>
      <c r="AP93" s="504"/>
      <c r="AQ93" s="504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04"/>
      <c r="B94" s="504"/>
      <c r="C94" s="504"/>
      <c r="D94" s="504"/>
      <c r="E94" s="504"/>
      <c r="F94" s="504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504"/>
      <c r="AJ94" s="504"/>
      <c r="AK94" s="504"/>
      <c r="AL94" s="504"/>
      <c r="AM94" s="504"/>
      <c r="AN94" s="504"/>
      <c r="AO94" s="504"/>
      <c r="AP94" s="504"/>
      <c r="AQ94" s="504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04"/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  <c r="AA95" s="504"/>
      <c r="AB95" s="504"/>
      <c r="AC95" s="504"/>
      <c r="AD95" s="504"/>
      <c r="AE95" s="504"/>
      <c r="AF95" s="504"/>
      <c r="AG95" s="504"/>
      <c r="AH95" s="504"/>
      <c r="AI95" s="504"/>
      <c r="AJ95" s="504"/>
      <c r="AK95" s="504"/>
      <c r="AL95" s="504"/>
      <c r="AM95" s="504"/>
      <c r="AN95" s="504"/>
      <c r="AO95" s="504"/>
      <c r="AP95" s="504"/>
      <c r="AQ95" s="504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04"/>
      <c r="B96" s="504"/>
      <c r="C96" s="504"/>
      <c r="D96" s="504"/>
      <c r="E96" s="504"/>
      <c r="F96" s="504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  <c r="AA96" s="504"/>
      <c r="AB96" s="504"/>
      <c r="AC96" s="504"/>
      <c r="AD96" s="504"/>
      <c r="AE96" s="504"/>
      <c r="AF96" s="504"/>
      <c r="AG96" s="504"/>
      <c r="AH96" s="504"/>
      <c r="AI96" s="504"/>
      <c r="AJ96" s="504"/>
      <c r="AK96" s="504"/>
      <c r="AL96" s="504"/>
      <c r="AM96" s="504"/>
      <c r="AN96" s="504"/>
      <c r="AO96" s="504"/>
      <c r="AP96" s="504"/>
      <c r="AQ96" s="504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04"/>
      <c r="B97" s="504"/>
      <c r="C97" s="504"/>
      <c r="D97" s="504"/>
      <c r="E97" s="504"/>
      <c r="F97" s="504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504"/>
      <c r="AJ97" s="504"/>
      <c r="AK97" s="504"/>
      <c r="AL97" s="504"/>
      <c r="AM97" s="504"/>
      <c r="AN97" s="504"/>
      <c r="AO97" s="504"/>
      <c r="AP97" s="504"/>
      <c r="AQ97" s="504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04"/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504"/>
      <c r="AJ98" s="504"/>
      <c r="AK98" s="504"/>
      <c r="AL98" s="504"/>
      <c r="AM98" s="504"/>
      <c r="AN98" s="504"/>
      <c r="AO98" s="504"/>
      <c r="AP98" s="504"/>
      <c r="AQ98" s="504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04"/>
      <c r="B99" s="504"/>
      <c r="C99" s="504"/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  <c r="AA99" s="504"/>
      <c r="AB99" s="504"/>
      <c r="AC99" s="504"/>
      <c r="AD99" s="504"/>
      <c r="AE99" s="504"/>
      <c r="AF99" s="504"/>
      <c r="AG99" s="504"/>
      <c r="AH99" s="504"/>
      <c r="AI99" s="504"/>
      <c r="AJ99" s="504"/>
      <c r="AK99" s="504"/>
      <c r="AL99" s="504"/>
      <c r="AM99" s="504"/>
      <c r="AN99" s="504"/>
      <c r="AO99" s="504"/>
      <c r="AP99" s="504"/>
      <c r="AQ99" s="504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04"/>
      <c r="AG100" s="504"/>
      <c r="AH100" s="504"/>
      <c r="AI100" s="504"/>
      <c r="AJ100" s="504"/>
      <c r="AK100" s="504"/>
      <c r="AL100" s="504"/>
      <c r="AM100" s="504"/>
      <c r="AN100" s="504"/>
      <c r="AO100" s="504"/>
      <c r="AP100" s="504"/>
      <c r="AQ100" s="504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04"/>
      <c r="B101" s="504"/>
      <c r="C101" s="504"/>
      <c r="D101" s="504"/>
      <c r="E101" s="504"/>
      <c r="F101" s="504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  <c r="AK101" s="504"/>
      <c r="AL101" s="504"/>
      <c r="AM101" s="504"/>
      <c r="AN101" s="504"/>
      <c r="AO101" s="504"/>
      <c r="AP101" s="504"/>
      <c r="AQ101" s="504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04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  <c r="AA102" s="504"/>
      <c r="AB102" s="504"/>
      <c r="AC102" s="504"/>
      <c r="AD102" s="504"/>
      <c r="AE102" s="504"/>
      <c r="AF102" s="504"/>
      <c r="AG102" s="504"/>
      <c r="AH102" s="504"/>
      <c r="AI102" s="504"/>
      <c r="AJ102" s="504"/>
      <c r="AK102" s="504"/>
      <c r="AL102" s="504"/>
      <c r="AM102" s="504"/>
      <c r="AN102" s="504"/>
      <c r="AO102" s="504"/>
      <c r="AP102" s="504"/>
      <c r="AQ102" s="504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  <c r="AA103" s="504"/>
      <c r="AB103" s="504"/>
      <c r="AC103" s="504"/>
      <c r="AD103" s="504"/>
      <c r="AE103" s="504"/>
      <c r="AF103" s="504"/>
      <c r="AG103" s="504"/>
      <c r="AH103" s="504"/>
      <c r="AI103" s="504"/>
      <c r="AJ103" s="504"/>
      <c r="AK103" s="504"/>
      <c r="AL103" s="504"/>
      <c r="AM103" s="504"/>
      <c r="AN103" s="504"/>
      <c r="AO103" s="504"/>
      <c r="AP103" s="504"/>
      <c r="AQ103" s="504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  <c r="AA104" s="504"/>
      <c r="AB104" s="504"/>
      <c r="AC104" s="504"/>
      <c r="AD104" s="504"/>
      <c r="AE104" s="504"/>
      <c r="AF104" s="504"/>
      <c r="AG104" s="504"/>
      <c r="AH104" s="504"/>
      <c r="AI104" s="504"/>
      <c r="AJ104" s="504"/>
      <c r="AK104" s="504"/>
      <c r="AL104" s="504"/>
      <c r="AM104" s="504"/>
      <c r="AN104" s="504"/>
      <c r="AO104" s="504"/>
      <c r="AP104" s="504"/>
      <c r="AQ104" s="504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AI105" s="504"/>
      <c r="AJ105" s="504"/>
      <c r="AK105" s="504"/>
      <c r="AL105" s="504"/>
      <c r="AM105" s="504"/>
      <c r="AN105" s="504"/>
      <c r="AO105" s="504"/>
      <c r="AP105" s="504"/>
      <c r="AQ105" s="504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  <c r="AA106" s="504"/>
      <c r="AB106" s="504"/>
      <c r="AC106" s="504"/>
      <c r="AD106" s="504"/>
      <c r="AE106" s="504"/>
      <c r="AF106" s="504"/>
      <c r="AG106" s="504"/>
      <c r="AH106" s="504"/>
      <c r="AI106" s="504"/>
      <c r="AJ106" s="504"/>
      <c r="AK106" s="504"/>
      <c r="AL106" s="504"/>
      <c r="AM106" s="504"/>
      <c r="AN106" s="504"/>
      <c r="AO106" s="504"/>
      <c r="AP106" s="504"/>
      <c r="AQ106" s="504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  <c r="AA107" s="504"/>
      <c r="AB107" s="504"/>
      <c r="AC107" s="504"/>
      <c r="AD107" s="504"/>
      <c r="AE107" s="504"/>
      <c r="AF107" s="504"/>
      <c r="AG107" s="504"/>
      <c r="AH107" s="504"/>
      <c r="AI107" s="504"/>
      <c r="AJ107" s="504"/>
      <c r="AK107" s="504"/>
      <c r="AL107" s="504"/>
      <c r="AM107" s="504"/>
      <c r="AN107" s="504"/>
      <c r="AO107" s="504"/>
      <c r="AP107" s="504"/>
      <c r="AQ107" s="504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  <c r="AA108" s="504"/>
      <c r="AB108" s="504"/>
      <c r="AC108" s="504"/>
      <c r="AD108" s="504"/>
      <c r="AE108" s="504"/>
      <c r="AF108" s="504"/>
      <c r="AG108" s="504"/>
      <c r="AH108" s="504"/>
      <c r="AI108" s="504"/>
      <c r="AJ108" s="504"/>
      <c r="AK108" s="504"/>
      <c r="AL108" s="504"/>
      <c r="AM108" s="504"/>
      <c r="AN108" s="504"/>
      <c r="AO108" s="504"/>
      <c r="AP108" s="504"/>
      <c r="AQ108" s="504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  <c r="AA109" s="504"/>
      <c r="AB109" s="504"/>
      <c r="AC109" s="504"/>
      <c r="AD109" s="504"/>
      <c r="AE109" s="504"/>
      <c r="AF109" s="504"/>
      <c r="AG109" s="504"/>
      <c r="AH109" s="504"/>
      <c r="AI109" s="504"/>
      <c r="AJ109" s="504"/>
      <c r="AK109" s="504"/>
      <c r="AL109" s="504"/>
      <c r="AM109" s="504"/>
      <c r="AN109" s="504"/>
      <c r="AO109" s="504"/>
      <c r="AP109" s="504"/>
      <c r="AQ109" s="504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  <c r="AA110" s="504"/>
      <c r="AB110" s="504"/>
      <c r="AC110" s="504"/>
      <c r="AD110" s="504"/>
      <c r="AE110" s="504"/>
      <c r="AF110" s="504"/>
      <c r="AG110" s="504"/>
      <c r="AH110" s="504"/>
      <c r="AI110" s="504"/>
      <c r="AJ110" s="504"/>
      <c r="AK110" s="504"/>
      <c r="AL110" s="504"/>
      <c r="AM110" s="504"/>
      <c r="AN110" s="504"/>
      <c r="AO110" s="504"/>
      <c r="AP110" s="504"/>
      <c r="AQ110" s="504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  <c r="AA111" s="504"/>
      <c r="AB111" s="504"/>
      <c r="AC111" s="504"/>
      <c r="AD111" s="504"/>
      <c r="AE111" s="504"/>
      <c r="AF111" s="504"/>
      <c r="AG111" s="504"/>
      <c r="AH111" s="504"/>
      <c r="AI111" s="504"/>
      <c r="AJ111" s="504"/>
      <c r="AK111" s="504"/>
      <c r="AL111" s="504"/>
      <c r="AM111" s="504"/>
      <c r="AN111" s="504"/>
      <c r="AO111" s="504"/>
      <c r="AP111" s="504"/>
      <c r="AQ111" s="504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  <c r="AA112" s="504"/>
      <c r="AB112" s="504"/>
      <c r="AC112" s="504"/>
      <c r="AD112" s="504"/>
      <c r="AE112" s="504"/>
      <c r="AF112" s="504"/>
      <c r="AG112" s="504"/>
      <c r="AH112" s="504"/>
      <c r="AI112" s="504"/>
      <c r="AJ112" s="504"/>
      <c r="AK112" s="504"/>
      <c r="AL112" s="504"/>
      <c r="AM112" s="504"/>
      <c r="AN112" s="504"/>
      <c r="AO112" s="504"/>
      <c r="AP112" s="504"/>
      <c r="AQ112" s="504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  <c r="AA113" s="504"/>
      <c r="AB113" s="504"/>
      <c r="AC113" s="504"/>
      <c r="AD113" s="504"/>
      <c r="AE113" s="504"/>
      <c r="AF113" s="504"/>
      <c r="AG113" s="504"/>
      <c r="AH113" s="504"/>
      <c r="AI113" s="504"/>
      <c r="AJ113" s="504"/>
      <c r="AK113" s="504"/>
      <c r="AL113" s="504"/>
      <c r="AM113" s="504"/>
      <c r="AN113" s="504"/>
      <c r="AO113" s="504"/>
      <c r="AP113" s="504"/>
      <c r="AQ113" s="504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  <c r="AA114" s="504"/>
      <c r="AB114" s="504"/>
      <c r="AC114" s="504"/>
      <c r="AD114" s="504"/>
      <c r="AE114" s="504"/>
      <c r="AF114" s="504"/>
      <c r="AG114" s="504"/>
      <c r="AH114" s="504"/>
      <c r="AI114" s="504"/>
      <c r="AJ114" s="504"/>
      <c r="AK114" s="504"/>
      <c r="AL114" s="504"/>
      <c r="AM114" s="504"/>
      <c r="AN114" s="504"/>
      <c r="AO114" s="504"/>
      <c r="AP114" s="504"/>
      <c r="AQ114" s="504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  <c r="AA115" s="504"/>
      <c r="AB115" s="504"/>
      <c r="AC115" s="504"/>
      <c r="AD115" s="504"/>
      <c r="AE115" s="504"/>
      <c r="AF115" s="504"/>
      <c r="AG115" s="504"/>
      <c r="AH115" s="504"/>
      <c r="AI115" s="504"/>
      <c r="AJ115" s="504"/>
      <c r="AK115" s="504"/>
      <c r="AL115" s="504"/>
      <c r="AM115" s="504"/>
      <c r="AN115" s="504"/>
      <c r="AO115" s="504"/>
      <c r="AP115" s="504"/>
      <c r="AQ115" s="504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  <c r="AA116" s="504"/>
      <c r="AB116" s="504"/>
      <c r="AC116" s="504"/>
      <c r="AD116" s="504"/>
      <c r="AE116" s="504"/>
      <c r="AF116" s="504"/>
      <c r="AG116" s="504"/>
      <c r="AH116" s="504"/>
      <c r="AI116" s="504"/>
      <c r="AJ116" s="504"/>
      <c r="AK116" s="504"/>
      <c r="AL116" s="504"/>
      <c r="AM116" s="504"/>
      <c r="AN116" s="504"/>
      <c r="AO116" s="504"/>
      <c r="AP116" s="504"/>
      <c r="AQ116" s="504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  <c r="AA117" s="504"/>
      <c r="AB117" s="504"/>
      <c r="AC117" s="504"/>
      <c r="AD117" s="504"/>
      <c r="AE117" s="504"/>
      <c r="AF117" s="504"/>
      <c r="AG117" s="504"/>
      <c r="AH117" s="504"/>
      <c r="AI117" s="504"/>
      <c r="AJ117" s="504"/>
      <c r="AK117" s="504"/>
      <c r="AL117" s="504"/>
      <c r="AM117" s="504"/>
      <c r="AN117" s="504"/>
      <c r="AO117" s="504"/>
      <c r="AP117" s="504"/>
      <c r="AQ117" s="504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  <c r="AA118" s="504"/>
      <c r="AB118" s="504"/>
      <c r="AC118" s="504"/>
      <c r="AD118" s="504"/>
      <c r="AE118" s="504"/>
      <c r="AF118" s="504"/>
      <c r="AG118" s="504"/>
      <c r="AH118" s="504"/>
      <c r="AI118" s="504"/>
      <c r="AJ118" s="504"/>
      <c r="AK118" s="504"/>
      <c r="AL118" s="504"/>
      <c r="AM118" s="504"/>
      <c r="AN118" s="504"/>
      <c r="AO118" s="504"/>
      <c r="AP118" s="504"/>
      <c r="AQ118" s="504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  <c r="AA119" s="504"/>
      <c r="AB119" s="504"/>
      <c r="AC119" s="504"/>
      <c r="AD119" s="504"/>
      <c r="AE119" s="504"/>
      <c r="AF119" s="504"/>
      <c r="AG119" s="504"/>
      <c r="AH119" s="504"/>
      <c r="AI119" s="504"/>
      <c r="AJ119" s="504"/>
      <c r="AK119" s="504"/>
      <c r="AL119" s="504"/>
      <c r="AM119" s="504"/>
      <c r="AN119" s="504"/>
      <c r="AO119" s="504"/>
      <c r="AP119" s="504"/>
      <c r="AQ119" s="504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  <c r="AA120" s="504"/>
      <c r="AB120" s="504"/>
      <c r="AC120" s="504"/>
      <c r="AD120" s="504"/>
      <c r="AE120" s="504"/>
      <c r="AF120" s="504"/>
      <c r="AG120" s="504"/>
      <c r="AH120" s="504"/>
      <c r="AI120" s="504"/>
      <c r="AJ120" s="504"/>
      <c r="AK120" s="504"/>
      <c r="AL120" s="504"/>
      <c r="AM120" s="504"/>
      <c r="AN120" s="504"/>
      <c r="AO120" s="504"/>
      <c r="AP120" s="504"/>
      <c r="AQ120" s="504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  <c r="AA121" s="504"/>
      <c r="AB121" s="504"/>
      <c r="AC121" s="504"/>
      <c r="AD121" s="504"/>
      <c r="AE121" s="504"/>
      <c r="AF121" s="504"/>
      <c r="AG121" s="504"/>
      <c r="AH121" s="504"/>
      <c r="AI121" s="504"/>
      <c r="AJ121" s="504"/>
      <c r="AK121" s="504"/>
      <c r="AL121" s="504"/>
      <c r="AM121" s="504"/>
      <c r="AN121" s="504"/>
      <c r="AO121" s="504"/>
      <c r="AP121" s="504"/>
      <c r="AQ121" s="504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  <c r="AA122" s="504"/>
      <c r="AB122" s="504"/>
      <c r="AC122" s="504"/>
      <c r="AD122" s="504"/>
      <c r="AE122" s="504"/>
      <c r="AF122" s="504"/>
      <c r="AG122" s="504"/>
      <c r="AH122" s="504"/>
      <c r="AI122" s="504"/>
      <c r="AJ122" s="504"/>
      <c r="AK122" s="504"/>
      <c r="AL122" s="504"/>
      <c r="AM122" s="504"/>
      <c r="AN122" s="504"/>
      <c r="AO122" s="504"/>
      <c r="AP122" s="504"/>
      <c r="AQ122" s="504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  <c r="AA123" s="504"/>
      <c r="AB123" s="504"/>
      <c r="AC123" s="504"/>
      <c r="AD123" s="504"/>
      <c r="AE123" s="504"/>
      <c r="AF123" s="504"/>
      <c r="AG123" s="504"/>
      <c r="AH123" s="504"/>
      <c r="AI123" s="504"/>
      <c r="AJ123" s="504"/>
      <c r="AK123" s="504"/>
      <c r="AL123" s="504"/>
      <c r="AM123" s="504"/>
      <c r="AN123" s="504"/>
      <c r="AO123" s="504"/>
      <c r="AP123" s="504"/>
      <c r="AQ123" s="504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  <c r="AA124" s="504"/>
      <c r="AB124" s="504"/>
      <c r="AC124" s="504"/>
      <c r="AD124" s="504"/>
      <c r="AE124" s="504"/>
      <c r="AF124" s="504"/>
      <c r="AG124" s="504"/>
      <c r="AH124" s="504"/>
      <c r="AI124" s="504"/>
      <c r="AJ124" s="504"/>
      <c r="AK124" s="504"/>
      <c r="AL124" s="504"/>
      <c r="AM124" s="504"/>
      <c r="AN124" s="504"/>
      <c r="AO124" s="504"/>
      <c r="AP124" s="504"/>
      <c r="AQ124" s="504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  <c r="AA125" s="504"/>
      <c r="AB125" s="504"/>
      <c r="AC125" s="504"/>
      <c r="AD125" s="504"/>
      <c r="AE125" s="504"/>
      <c r="AF125" s="504"/>
      <c r="AG125" s="504"/>
      <c r="AH125" s="504"/>
      <c r="AI125" s="504"/>
      <c r="AJ125" s="504"/>
      <c r="AK125" s="504"/>
      <c r="AL125" s="504"/>
      <c r="AM125" s="504"/>
      <c r="AN125" s="504"/>
      <c r="AO125" s="504"/>
      <c r="AP125" s="504"/>
      <c r="AQ125" s="504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  <c r="AA126" s="504"/>
      <c r="AB126" s="504"/>
      <c r="AC126" s="504"/>
      <c r="AD126" s="504"/>
      <c r="AE126" s="504"/>
      <c r="AF126" s="504"/>
      <c r="AG126" s="504"/>
      <c r="AH126" s="504"/>
      <c r="AI126" s="504"/>
      <c r="AJ126" s="504"/>
      <c r="AK126" s="504"/>
      <c r="AL126" s="504"/>
      <c r="AM126" s="504"/>
      <c r="AN126" s="504"/>
      <c r="AO126" s="504"/>
      <c r="AP126" s="504"/>
      <c r="AQ126" s="504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  <c r="AA127" s="504"/>
      <c r="AB127" s="504"/>
      <c r="AC127" s="504"/>
      <c r="AD127" s="504"/>
      <c r="AE127" s="504"/>
      <c r="AF127" s="504"/>
      <c r="AG127" s="504"/>
      <c r="AH127" s="504"/>
      <c r="AI127" s="504"/>
      <c r="AJ127" s="504"/>
      <c r="AK127" s="504"/>
      <c r="AL127" s="504"/>
      <c r="AM127" s="504"/>
      <c r="AN127" s="504"/>
      <c r="AO127" s="504"/>
      <c r="AP127" s="504"/>
      <c r="AQ127" s="504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  <c r="AA128" s="504"/>
      <c r="AB128" s="504"/>
      <c r="AC128" s="504"/>
      <c r="AD128" s="504"/>
      <c r="AE128" s="504"/>
      <c r="AF128" s="504"/>
      <c r="AG128" s="504"/>
      <c r="AH128" s="504"/>
      <c r="AI128" s="504"/>
      <c r="AJ128" s="504"/>
      <c r="AK128" s="504"/>
      <c r="AL128" s="504"/>
      <c r="AM128" s="504"/>
      <c r="AN128" s="504"/>
      <c r="AO128" s="504"/>
      <c r="AP128" s="504"/>
      <c r="AQ128" s="504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  <c r="AA129" s="504"/>
      <c r="AB129" s="504"/>
      <c r="AC129" s="504"/>
      <c r="AD129" s="504"/>
      <c r="AE129" s="504"/>
      <c r="AF129" s="504"/>
      <c r="AG129" s="504"/>
      <c r="AH129" s="504"/>
      <c r="AI129" s="504"/>
      <c r="AJ129" s="504"/>
      <c r="AK129" s="504"/>
      <c r="AL129" s="504"/>
      <c r="AM129" s="504"/>
      <c r="AN129" s="504"/>
      <c r="AO129" s="504"/>
      <c r="AP129" s="504"/>
      <c r="AQ129" s="504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  <c r="AA130" s="504"/>
      <c r="AB130" s="504"/>
      <c r="AC130" s="504"/>
      <c r="AD130" s="504"/>
      <c r="AE130" s="504"/>
      <c r="AF130" s="504"/>
      <c r="AG130" s="504"/>
      <c r="AH130" s="504"/>
      <c r="AI130" s="504"/>
      <c r="AJ130" s="504"/>
      <c r="AK130" s="504"/>
      <c r="AL130" s="504"/>
      <c r="AM130" s="504"/>
      <c r="AN130" s="504"/>
      <c r="AO130" s="504"/>
      <c r="AP130" s="504"/>
      <c r="AQ130" s="504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  <c r="AA131" s="504"/>
      <c r="AB131" s="504"/>
      <c r="AC131" s="504"/>
      <c r="AD131" s="504"/>
      <c r="AE131" s="504"/>
      <c r="AF131" s="504"/>
      <c r="AG131" s="504"/>
      <c r="AH131" s="504"/>
      <c r="AI131" s="504"/>
      <c r="AJ131" s="504"/>
      <c r="AK131" s="504"/>
      <c r="AL131" s="504"/>
      <c r="AM131" s="504"/>
      <c r="AN131" s="504"/>
      <c r="AO131" s="504"/>
      <c r="AP131" s="504"/>
      <c r="AQ131" s="504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  <c r="AA132" s="504"/>
      <c r="AB132" s="504"/>
      <c r="AC132" s="504"/>
      <c r="AD132" s="504"/>
      <c r="AE132" s="504"/>
      <c r="AF132" s="504"/>
      <c r="AG132" s="504"/>
      <c r="AH132" s="504"/>
      <c r="AI132" s="504"/>
      <c r="AJ132" s="504"/>
      <c r="AK132" s="504"/>
      <c r="AL132" s="504"/>
      <c r="AM132" s="504"/>
      <c r="AN132" s="504"/>
      <c r="AO132" s="504"/>
      <c r="AP132" s="504"/>
      <c r="AQ132" s="504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  <c r="AA133" s="504"/>
      <c r="AB133" s="504"/>
      <c r="AC133" s="504"/>
      <c r="AD133" s="504"/>
      <c r="AE133" s="504"/>
      <c r="AF133" s="504"/>
      <c r="AG133" s="504"/>
      <c r="AH133" s="504"/>
      <c r="AI133" s="504"/>
      <c r="AJ133" s="504"/>
      <c r="AK133" s="504"/>
      <c r="AL133" s="504"/>
      <c r="AM133" s="504"/>
      <c r="AN133" s="504"/>
      <c r="AO133" s="504"/>
      <c r="AP133" s="504"/>
      <c r="AQ133" s="504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  <c r="AA134" s="504"/>
      <c r="AB134" s="504"/>
      <c r="AC134" s="504"/>
      <c r="AD134" s="504"/>
      <c r="AE134" s="504"/>
      <c r="AF134" s="504"/>
      <c r="AG134" s="504"/>
      <c r="AH134" s="504"/>
      <c r="AI134" s="504"/>
      <c r="AJ134" s="504"/>
      <c r="AK134" s="504"/>
      <c r="AL134" s="504"/>
      <c r="AM134" s="504"/>
      <c r="AN134" s="504"/>
      <c r="AO134" s="504"/>
      <c r="AP134" s="504"/>
      <c r="AQ134" s="504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  <c r="AA135" s="504"/>
      <c r="AB135" s="504"/>
      <c r="AC135" s="504"/>
      <c r="AD135" s="504"/>
      <c r="AE135" s="504"/>
      <c r="AF135" s="504"/>
      <c r="AG135" s="504"/>
      <c r="AH135" s="504"/>
      <c r="AI135" s="504"/>
      <c r="AJ135" s="504"/>
      <c r="AK135" s="504"/>
      <c r="AL135" s="504"/>
      <c r="AM135" s="504"/>
      <c r="AN135" s="504"/>
      <c r="AO135" s="504"/>
      <c r="AP135" s="504"/>
      <c r="AQ135" s="504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  <c r="AA136" s="504"/>
      <c r="AB136" s="504"/>
      <c r="AC136" s="504"/>
      <c r="AD136" s="504"/>
      <c r="AE136" s="504"/>
      <c r="AF136" s="504"/>
      <c r="AG136" s="504"/>
      <c r="AH136" s="504"/>
      <c r="AI136" s="504"/>
      <c r="AJ136" s="504"/>
      <c r="AK136" s="504"/>
      <c r="AL136" s="504"/>
      <c r="AM136" s="504"/>
      <c r="AN136" s="504"/>
      <c r="AO136" s="504"/>
      <c r="AP136" s="504"/>
      <c r="AQ136" s="504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  <c r="AA137" s="504"/>
      <c r="AB137" s="504"/>
      <c r="AC137" s="504"/>
      <c r="AD137" s="504"/>
      <c r="AE137" s="504"/>
      <c r="AF137" s="504"/>
      <c r="AG137" s="504"/>
      <c r="AH137" s="504"/>
      <c r="AI137" s="504"/>
      <c r="AJ137" s="504"/>
      <c r="AK137" s="504"/>
      <c r="AL137" s="504"/>
      <c r="AM137" s="504"/>
      <c r="AN137" s="504"/>
      <c r="AO137" s="504"/>
      <c r="AP137" s="504"/>
      <c r="AQ137" s="504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  <c r="AA138" s="504"/>
      <c r="AB138" s="504"/>
      <c r="AC138" s="504"/>
      <c r="AD138" s="504"/>
      <c r="AE138" s="504"/>
      <c r="AF138" s="504"/>
      <c r="AG138" s="504"/>
      <c r="AH138" s="504"/>
      <c r="AI138" s="504"/>
      <c r="AJ138" s="504"/>
      <c r="AK138" s="504"/>
      <c r="AL138" s="504"/>
      <c r="AM138" s="504"/>
      <c r="AN138" s="504"/>
      <c r="AO138" s="504"/>
      <c r="AP138" s="504"/>
      <c r="AQ138" s="504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  <c r="AA139" s="504"/>
      <c r="AB139" s="504"/>
      <c r="AC139" s="504"/>
      <c r="AD139" s="504"/>
      <c r="AE139" s="504"/>
      <c r="AF139" s="504"/>
      <c r="AG139" s="504"/>
      <c r="AH139" s="504"/>
      <c r="AI139" s="504"/>
      <c r="AJ139" s="504"/>
      <c r="AK139" s="504"/>
      <c r="AL139" s="504"/>
      <c r="AM139" s="504"/>
      <c r="AN139" s="504"/>
      <c r="AO139" s="504"/>
      <c r="AP139" s="504"/>
      <c r="AQ139" s="504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  <c r="AA140" s="504"/>
      <c r="AB140" s="504"/>
      <c r="AC140" s="504"/>
      <c r="AD140" s="504"/>
      <c r="AE140" s="504"/>
      <c r="AF140" s="504"/>
      <c r="AG140" s="504"/>
      <c r="AH140" s="504"/>
      <c r="AI140" s="504"/>
      <c r="AJ140" s="504"/>
      <c r="AK140" s="504"/>
      <c r="AL140" s="504"/>
      <c r="AM140" s="504"/>
      <c r="AN140" s="504"/>
      <c r="AO140" s="504"/>
      <c r="AP140" s="504"/>
      <c r="AQ140" s="504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  <c r="AA141" s="504"/>
      <c r="AB141" s="504"/>
      <c r="AC141" s="504"/>
      <c r="AD141" s="504"/>
      <c r="AE141" s="504"/>
      <c r="AF141" s="504"/>
      <c r="AG141" s="504"/>
      <c r="AH141" s="504"/>
      <c r="AI141" s="504"/>
      <c r="AJ141" s="504"/>
      <c r="AK141" s="504"/>
      <c r="AL141" s="504"/>
      <c r="AM141" s="504"/>
      <c r="AN141" s="504"/>
      <c r="AO141" s="504"/>
      <c r="AP141" s="504"/>
      <c r="AQ141" s="504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4"/>
      <c r="AH142" s="504"/>
      <c r="AI142" s="504"/>
      <c r="AJ142" s="504"/>
      <c r="AK142" s="504"/>
      <c r="AL142" s="504"/>
      <c r="AM142" s="504"/>
      <c r="AN142" s="504"/>
      <c r="AO142" s="504"/>
      <c r="AP142" s="504"/>
      <c r="AQ142" s="504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  <c r="AA143" s="504"/>
      <c r="AB143" s="504"/>
      <c r="AC143" s="504"/>
      <c r="AD143" s="504"/>
      <c r="AE143" s="504"/>
      <c r="AF143" s="504"/>
      <c r="AG143" s="504"/>
      <c r="AH143" s="504"/>
      <c r="AI143" s="504"/>
      <c r="AJ143" s="504"/>
      <c r="AK143" s="504"/>
      <c r="AL143" s="504"/>
      <c r="AM143" s="504"/>
      <c r="AN143" s="504"/>
      <c r="AO143" s="504"/>
      <c r="AP143" s="504"/>
      <c r="AQ143" s="504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  <c r="AA144" s="504"/>
      <c r="AB144" s="504"/>
      <c r="AC144" s="504"/>
      <c r="AD144" s="504"/>
      <c r="AE144" s="504"/>
      <c r="AF144" s="504"/>
      <c r="AG144" s="504"/>
      <c r="AH144" s="504"/>
      <c r="AI144" s="504"/>
      <c r="AJ144" s="504"/>
      <c r="AK144" s="504"/>
      <c r="AL144" s="504"/>
      <c r="AM144" s="504"/>
      <c r="AN144" s="504"/>
      <c r="AO144" s="504"/>
      <c r="AP144" s="504"/>
      <c r="AQ144" s="504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504"/>
      <c r="AH145" s="504"/>
      <c r="AI145" s="504"/>
      <c r="AJ145" s="504"/>
      <c r="AK145" s="504"/>
      <c r="AL145" s="504"/>
      <c r="AM145" s="504"/>
      <c r="AN145" s="504"/>
      <c r="AO145" s="504"/>
      <c r="AP145" s="504"/>
      <c r="AQ145" s="504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  <c r="AA146" s="504"/>
      <c r="AB146" s="504"/>
      <c r="AC146" s="504"/>
      <c r="AD146" s="504"/>
      <c r="AE146" s="504"/>
      <c r="AF146" s="504"/>
      <c r="AG146" s="504"/>
      <c r="AH146" s="504"/>
      <c r="AI146" s="504"/>
      <c r="AJ146" s="504"/>
      <c r="AK146" s="504"/>
      <c r="AL146" s="504"/>
      <c r="AM146" s="504"/>
      <c r="AN146" s="504"/>
      <c r="AO146" s="504"/>
      <c r="AP146" s="504"/>
      <c r="AQ146" s="504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  <c r="AA147" s="504"/>
      <c r="AB147" s="504"/>
      <c r="AC147" s="504"/>
      <c r="AD147" s="504"/>
      <c r="AE147" s="504"/>
      <c r="AF147" s="504"/>
      <c r="AG147" s="504"/>
      <c r="AH147" s="504"/>
      <c r="AI147" s="504"/>
      <c r="AJ147" s="504"/>
      <c r="AK147" s="504"/>
      <c r="AL147" s="504"/>
      <c r="AM147" s="504"/>
      <c r="AN147" s="504"/>
      <c r="AO147" s="504"/>
      <c r="AP147" s="504"/>
      <c r="AQ147" s="504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  <c r="AA148" s="504"/>
      <c r="AB148" s="504"/>
      <c r="AC148" s="504"/>
      <c r="AD148" s="504"/>
      <c r="AE148" s="504"/>
      <c r="AF148" s="504"/>
      <c r="AG148" s="504"/>
      <c r="AH148" s="504"/>
      <c r="AI148" s="504"/>
      <c r="AJ148" s="504"/>
      <c r="AK148" s="504"/>
      <c r="AL148" s="504"/>
      <c r="AM148" s="504"/>
      <c r="AN148" s="504"/>
      <c r="AO148" s="504"/>
      <c r="AP148" s="504"/>
      <c r="AQ148" s="504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  <c r="AA149" s="504"/>
      <c r="AB149" s="504"/>
      <c r="AC149" s="504"/>
      <c r="AD149" s="504"/>
      <c r="AE149" s="504"/>
      <c r="AF149" s="504"/>
      <c r="AG149" s="504"/>
      <c r="AH149" s="504"/>
      <c r="AI149" s="504"/>
      <c r="AJ149" s="504"/>
      <c r="AK149" s="504"/>
      <c r="AL149" s="504"/>
      <c r="AM149" s="504"/>
      <c r="AN149" s="504"/>
      <c r="AO149" s="504"/>
      <c r="AP149" s="504"/>
      <c r="AQ149" s="504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04"/>
      <c r="B150" s="504"/>
      <c r="C150" s="504"/>
      <c r="D150" s="504"/>
      <c r="E150" s="504"/>
      <c r="F150" s="504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  <c r="AA150" s="504"/>
      <c r="AB150" s="504"/>
      <c r="AC150" s="504"/>
      <c r="AD150" s="504"/>
      <c r="AE150" s="504"/>
      <c r="AF150" s="504"/>
      <c r="AG150" s="504"/>
      <c r="AH150" s="504"/>
      <c r="AI150" s="504"/>
      <c r="AJ150" s="504"/>
      <c r="AK150" s="504"/>
      <c r="AL150" s="504"/>
      <c r="AM150" s="504"/>
      <c r="AN150" s="504"/>
      <c r="AO150" s="504"/>
      <c r="AP150" s="504"/>
      <c r="AQ150" s="504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04"/>
      <c r="B151" s="504"/>
      <c r="C151" s="504"/>
      <c r="D151" s="504"/>
      <c r="E151" s="504"/>
      <c r="F151" s="504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  <c r="AA151" s="504"/>
      <c r="AB151" s="504"/>
      <c r="AC151" s="504"/>
      <c r="AD151" s="504"/>
      <c r="AE151" s="504"/>
      <c r="AF151" s="504"/>
      <c r="AG151" s="504"/>
      <c r="AH151" s="504"/>
      <c r="AI151" s="504"/>
      <c r="AJ151" s="504"/>
      <c r="AK151" s="504"/>
      <c r="AL151" s="504"/>
      <c r="AM151" s="504"/>
      <c r="AN151" s="504"/>
      <c r="AO151" s="504"/>
      <c r="AP151" s="504"/>
      <c r="AQ151" s="504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04"/>
      <c r="B152" s="504"/>
      <c r="C152" s="504"/>
      <c r="D152" s="504"/>
      <c r="E152" s="504"/>
      <c r="F152" s="504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  <c r="AA152" s="504"/>
      <c r="AB152" s="504"/>
      <c r="AC152" s="504"/>
      <c r="AD152" s="504"/>
      <c r="AE152" s="504"/>
      <c r="AF152" s="504"/>
      <c r="AG152" s="504"/>
      <c r="AH152" s="504"/>
      <c r="AI152" s="504"/>
      <c r="AJ152" s="504"/>
      <c r="AK152" s="504"/>
      <c r="AL152" s="504"/>
      <c r="AM152" s="504"/>
      <c r="AN152" s="504"/>
      <c r="AO152" s="504"/>
      <c r="AP152" s="504"/>
      <c r="AQ152" s="504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04"/>
      <c r="B153" s="504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  <c r="AA153" s="504"/>
      <c r="AB153" s="504"/>
      <c r="AC153" s="504"/>
      <c r="AD153" s="504"/>
      <c r="AE153" s="504"/>
      <c r="AF153" s="504"/>
      <c r="AG153" s="504"/>
      <c r="AH153" s="504"/>
      <c r="AI153" s="504"/>
      <c r="AJ153" s="504"/>
      <c r="AK153" s="504"/>
      <c r="AL153" s="504"/>
      <c r="AM153" s="504"/>
      <c r="AN153" s="504"/>
      <c r="AO153" s="504"/>
      <c r="AP153" s="504"/>
      <c r="AQ153" s="504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04"/>
      <c r="B154" s="504"/>
      <c r="C154" s="504"/>
      <c r="D154" s="504"/>
      <c r="E154" s="504"/>
      <c r="F154" s="504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  <c r="AA154" s="504"/>
      <c r="AB154" s="504"/>
      <c r="AC154" s="504"/>
      <c r="AD154" s="504"/>
      <c r="AE154" s="504"/>
      <c r="AF154" s="504"/>
      <c r="AG154" s="504"/>
      <c r="AH154" s="504"/>
      <c r="AI154" s="504"/>
      <c r="AJ154" s="504"/>
      <c r="AK154" s="504"/>
      <c r="AL154" s="504"/>
      <c r="AM154" s="504"/>
      <c r="AN154" s="504"/>
      <c r="AO154" s="504"/>
      <c r="AP154" s="504"/>
      <c r="AQ154" s="504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04"/>
      <c r="B155" s="504"/>
      <c r="C155" s="504"/>
      <c r="D155" s="504"/>
      <c r="E155" s="504"/>
      <c r="F155" s="504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  <c r="AA155" s="504"/>
      <c r="AB155" s="504"/>
      <c r="AC155" s="504"/>
      <c r="AD155" s="504"/>
      <c r="AE155" s="504"/>
      <c r="AF155" s="504"/>
      <c r="AG155" s="504"/>
      <c r="AH155" s="504"/>
      <c r="AI155" s="504"/>
      <c r="AJ155" s="504"/>
      <c r="AK155" s="504"/>
      <c r="AL155" s="504"/>
      <c r="AM155" s="504"/>
      <c r="AN155" s="504"/>
      <c r="AO155" s="504"/>
      <c r="AP155" s="504"/>
      <c r="AQ155" s="504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04"/>
      <c r="B156" s="504"/>
      <c r="C156" s="504"/>
      <c r="D156" s="504"/>
      <c r="E156" s="504"/>
      <c r="F156" s="504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  <c r="AA156" s="504"/>
      <c r="AB156" s="504"/>
      <c r="AC156" s="504"/>
      <c r="AD156" s="504"/>
      <c r="AE156" s="504"/>
      <c r="AF156" s="504"/>
      <c r="AG156" s="504"/>
      <c r="AH156" s="504"/>
      <c r="AI156" s="504"/>
      <c r="AJ156" s="504"/>
      <c r="AK156" s="504"/>
      <c r="AL156" s="504"/>
      <c r="AM156" s="504"/>
      <c r="AN156" s="504"/>
      <c r="AO156" s="504"/>
      <c r="AP156" s="504"/>
      <c r="AQ156" s="504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04"/>
      <c r="B157" s="504"/>
      <c r="C157" s="504"/>
      <c r="D157" s="504"/>
      <c r="E157" s="504"/>
      <c r="F157" s="504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  <c r="AA157" s="504"/>
      <c r="AB157" s="504"/>
      <c r="AC157" s="504"/>
      <c r="AD157" s="504"/>
      <c r="AE157" s="504"/>
      <c r="AF157" s="504"/>
      <c r="AG157" s="504"/>
      <c r="AH157" s="504"/>
      <c r="AI157" s="504"/>
      <c r="AJ157" s="504"/>
      <c r="AK157" s="504"/>
      <c r="AL157" s="504"/>
      <c r="AM157" s="504"/>
      <c r="AN157" s="504"/>
      <c r="AO157" s="504"/>
      <c r="AP157" s="504"/>
      <c r="AQ157" s="504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04"/>
      <c r="B158" s="504"/>
      <c r="C158" s="504"/>
      <c r="D158" s="504"/>
      <c r="E158" s="504"/>
      <c r="F158" s="504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  <c r="AA158" s="504"/>
      <c r="AB158" s="504"/>
      <c r="AC158" s="504"/>
      <c r="AD158" s="504"/>
      <c r="AE158" s="504"/>
      <c r="AF158" s="504"/>
      <c r="AG158" s="504"/>
      <c r="AH158" s="504"/>
      <c r="AI158" s="504"/>
      <c r="AJ158" s="504"/>
      <c r="AK158" s="504"/>
      <c r="AL158" s="504"/>
      <c r="AM158" s="504"/>
      <c r="AN158" s="504"/>
      <c r="AO158" s="504"/>
      <c r="AP158" s="504"/>
      <c r="AQ158" s="504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04"/>
      <c r="B159" s="504"/>
      <c r="C159" s="504"/>
      <c r="D159" s="504"/>
      <c r="E159" s="504"/>
      <c r="F159" s="504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  <c r="AA159" s="504"/>
      <c r="AB159" s="504"/>
      <c r="AC159" s="504"/>
      <c r="AD159" s="504"/>
      <c r="AE159" s="504"/>
      <c r="AF159" s="504"/>
      <c r="AG159" s="504"/>
      <c r="AH159" s="504"/>
      <c r="AI159" s="504"/>
      <c r="AJ159" s="504"/>
      <c r="AK159" s="504"/>
      <c r="AL159" s="504"/>
      <c r="AM159" s="504"/>
      <c r="AN159" s="504"/>
      <c r="AO159" s="504"/>
      <c r="AP159" s="504"/>
      <c r="AQ159" s="504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04"/>
      <c r="B160" s="504"/>
      <c r="C160" s="504"/>
      <c r="D160" s="504"/>
      <c r="E160" s="504"/>
      <c r="F160" s="504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  <c r="AA160" s="504"/>
      <c r="AB160" s="504"/>
      <c r="AC160" s="504"/>
      <c r="AD160" s="504"/>
      <c r="AE160" s="504"/>
      <c r="AF160" s="504"/>
      <c r="AG160" s="504"/>
      <c r="AH160" s="504"/>
      <c r="AI160" s="504"/>
      <c r="AJ160" s="504"/>
      <c r="AK160" s="504"/>
      <c r="AL160" s="504"/>
      <c r="AM160" s="504"/>
      <c r="AN160" s="504"/>
      <c r="AO160" s="504"/>
      <c r="AP160" s="504"/>
      <c r="AQ160" s="504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04"/>
      <c r="B161" s="504"/>
      <c r="C161" s="504"/>
      <c r="D161" s="504"/>
      <c r="E161" s="504"/>
      <c r="F161" s="504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  <c r="AA161" s="504"/>
      <c r="AB161" s="504"/>
      <c r="AC161" s="504"/>
      <c r="AD161" s="504"/>
      <c r="AE161" s="504"/>
      <c r="AF161" s="504"/>
      <c r="AG161" s="504"/>
      <c r="AH161" s="504"/>
      <c r="AI161" s="504"/>
      <c r="AJ161" s="504"/>
      <c r="AK161" s="504"/>
      <c r="AL161" s="504"/>
      <c r="AM161" s="504"/>
      <c r="AN161" s="504"/>
      <c r="AO161" s="504"/>
      <c r="AP161" s="504"/>
      <c r="AQ161" s="504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04"/>
      <c r="B162" s="504"/>
      <c r="C162" s="504"/>
      <c r="D162" s="504"/>
      <c r="E162" s="504"/>
      <c r="F162" s="504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  <c r="AA162" s="504"/>
      <c r="AB162" s="504"/>
      <c r="AC162" s="504"/>
      <c r="AD162" s="504"/>
      <c r="AE162" s="504"/>
      <c r="AF162" s="504"/>
      <c r="AG162" s="504"/>
      <c r="AH162" s="504"/>
      <c r="AI162" s="504"/>
      <c r="AJ162" s="504"/>
      <c r="AK162" s="504"/>
      <c r="AL162" s="504"/>
      <c r="AM162" s="504"/>
      <c r="AN162" s="504"/>
      <c r="AO162" s="504"/>
      <c r="AP162" s="504"/>
      <c r="AQ162" s="504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04"/>
      <c r="B163" s="504"/>
      <c r="C163" s="504"/>
      <c r="D163" s="504"/>
      <c r="E163" s="504"/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  <c r="AA163" s="504"/>
      <c r="AB163" s="504"/>
      <c r="AC163" s="504"/>
      <c r="AD163" s="504"/>
      <c r="AE163" s="504"/>
      <c r="AF163" s="504"/>
      <c r="AG163" s="504"/>
      <c r="AH163" s="504"/>
      <c r="AI163" s="504"/>
      <c r="AJ163" s="504"/>
      <c r="AK163" s="504"/>
      <c r="AL163" s="504"/>
      <c r="AM163" s="504"/>
      <c r="AN163" s="504"/>
      <c r="AO163" s="504"/>
      <c r="AP163" s="504"/>
      <c r="AQ163" s="504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04"/>
      <c r="B164" s="504"/>
      <c r="C164" s="504"/>
      <c r="D164" s="504"/>
      <c r="E164" s="504"/>
      <c r="F164" s="504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  <c r="AA164" s="504"/>
      <c r="AB164" s="504"/>
      <c r="AC164" s="504"/>
      <c r="AD164" s="504"/>
      <c r="AE164" s="504"/>
      <c r="AF164" s="504"/>
      <c r="AG164" s="504"/>
      <c r="AH164" s="504"/>
      <c r="AI164" s="504"/>
      <c r="AJ164" s="504"/>
      <c r="AK164" s="504"/>
      <c r="AL164" s="504"/>
      <c r="AM164" s="504"/>
      <c r="AN164" s="504"/>
      <c r="AO164" s="504"/>
      <c r="AP164" s="504"/>
      <c r="AQ164" s="504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04"/>
      <c r="B165" s="504"/>
      <c r="C165" s="504"/>
      <c r="D165" s="504"/>
      <c r="E165" s="504"/>
      <c r="F165" s="504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  <c r="AA165" s="504"/>
      <c r="AB165" s="504"/>
      <c r="AC165" s="504"/>
      <c r="AD165" s="504"/>
      <c r="AE165" s="504"/>
      <c r="AF165" s="504"/>
      <c r="AG165" s="504"/>
      <c r="AH165" s="504"/>
      <c r="AI165" s="504"/>
      <c r="AJ165" s="504"/>
      <c r="AK165" s="504"/>
      <c r="AL165" s="504"/>
      <c r="AM165" s="504"/>
      <c r="AN165" s="504"/>
      <c r="AO165" s="504"/>
      <c r="AP165" s="504"/>
      <c r="AQ165" s="504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04"/>
      <c r="B166" s="504"/>
      <c r="C166" s="504"/>
      <c r="D166" s="504"/>
      <c r="E166" s="504"/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  <c r="AA166" s="504"/>
      <c r="AB166" s="504"/>
      <c r="AC166" s="504"/>
      <c r="AD166" s="504"/>
      <c r="AE166" s="504"/>
      <c r="AF166" s="504"/>
      <c r="AG166" s="504"/>
      <c r="AH166" s="504"/>
      <c r="AI166" s="504"/>
      <c r="AJ166" s="504"/>
      <c r="AK166" s="504"/>
      <c r="AL166" s="504"/>
      <c r="AM166" s="504"/>
      <c r="AN166" s="504"/>
      <c r="AO166" s="504"/>
      <c r="AP166" s="504"/>
      <c r="AQ166" s="504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04"/>
      <c r="B167" s="504"/>
      <c r="C167" s="504"/>
      <c r="D167" s="504"/>
      <c r="E167" s="504"/>
      <c r="F167" s="504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  <c r="AA167" s="504"/>
      <c r="AB167" s="504"/>
      <c r="AC167" s="504"/>
      <c r="AD167" s="504"/>
      <c r="AE167" s="504"/>
      <c r="AF167" s="504"/>
      <c r="AG167" s="504"/>
      <c r="AH167" s="504"/>
      <c r="AI167" s="504"/>
      <c r="AJ167" s="504"/>
      <c r="AK167" s="504"/>
      <c r="AL167" s="504"/>
      <c r="AM167" s="504"/>
      <c r="AN167" s="504"/>
      <c r="AO167" s="504"/>
      <c r="AP167" s="504"/>
      <c r="AQ167" s="504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04"/>
      <c r="B168" s="504"/>
      <c r="C168" s="504"/>
      <c r="D168" s="504"/>
      <c r="E168" s="504"/>
      <c r="F168" s="504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  <c r="AA168" s="504"/>
      <c r="AB168" s="504"/>
      <c r="AC168" s="504"/>
      <c r="AD168" s="504"/>
      <c r="AE168" s="504"/>
      <c r="AF168" s="504"/>
      <c r="AG168" s="504"/>
      <c r="AH168" s="504"/>
      <c r="AI168" s="504"/>
      <c r="AJ168" s="504"/>
      <c r="AK168" s="504"/>
      <c r="AL168" s="504"/>
      <c r="AM168" s="504"/>
      <c r="AN168" s="504"/>
      <c r="AO168" s="504"/>
      <c r="AP168" s="504"/>
      <c r="AQ168" s="504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04"/>
      <c r="B169" s="504"/>
      <c r="C169" s="504"/>
      <c r="D169" s="504"/>
      <c r="E169" s="504"/>
      <c r="F169" s="504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  <c r="AA169" s="504"/>
      <c r="AB169" s="504"/>
      <c r="AC169" s="504"/>
      <c r="AD169" s="504"/>
      <c r="AE169" s="504"/>
      <c r="AF169" s="504"/>
      <c r="AG169" s="504"/>
      <c r="AH169" s="504"/>
      <c r="AI169" s="504"/>
      <c r="AJ169" s="504"/>
      <c r="AK169" s="504"/>
      <c r="AL169" s="504"/>
      <c r="AM169" s="504"/>
      <c r="AN169" s="504"/>
      <c r="AO169" s="504"/>
      <c r="AP169" s="504"/>
      <c r="AQ169" s="504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04"/>
      <c r="B170" s="504"/>
      <c r="C170" s="504"/>
      <c r="D170" s="504"/>
      <c r="E170" s="504"/>
      <c r="F170" s="504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  <c r="AA170" s="504"/>
      <c r="AB170" s="504"/>
      <c r="AC170" s="504"/>
      <c r="AD170" s="504"/>
      <c r="AE170" s="504"/>
      <c r="AF170" s="504"/>
      <c r="AG170" s="504"/>
      <c r="AH170" s="504"/>
      <c r="AI170" s="504"/>
      <c r="AJ170" s="504"/>
      <c r="AK170" s="504"/>
      <c r="AL170" s="504"/>
      <c r="AM170" s="504"/>
      <c r="AN170" s="504"/>
      <c r="AO170" s="504"/>
      <c r="AP170" s="504"/>
      <c r="AQ170" s="504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04"/>
      <c r="B171" s="504"/>
      <c r="C171" s="504"/>
      <c r="D171" s="504"/>
      <c r="E171" s="504"/>
      <c r="F171" s="504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  <c r="AA171" s="504"/>
      <c r="AB171" s="504"/>
      <c r="AC171" s="504"/>
      <c r="AD171" s="504"/>
      <c r="AE171" s="504"/>
      <c r="AF171" s="504"/>
      <c r="AG171" s="504"/>
      <c r="AH171" s="504"/>
      <c r="AI171" s="504"/>
      <c r="AJ171" s="504"/>
      <c r="AK171" s="504"/>
      <c r="AL171" s="504"/>
      <c r="AM171" s="504"/>
      <c r="AN171" s="504"/>
      <c r="AO171" s="504"/>
      <c r="AP171" s="504"/>
      <c r="AQ171" s="504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04"/>
      <c r="B172" s="504"/>
      <c r="C172" s="504"/>
      <c r="D172" s="504"/>
      <c r="E172" s="504"/>
      <c r="F172" s="504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  <c r="AA172" s="504"/>
      <c r="AB172" s="504"/>
      <c r="AC172" s="504"/>
      <c r="AD172" s="504"/>
      <c r="AE172" s="504"/>
      <c r="AF172" s="504"/>
      <c r="AG172" s="504"/>
      <c r="AH172" s="504"/>
      <c r="AI172" s="504"/>
      <c r="AJ172" s="504"/>
      <c r="AK172" s="504"/>
      <c r="AL172" s="504"/>
      <c r="AM172" s="504"/>
      <c r="AN172" s="504"/>
      <c r="AO172" s="504"/>
      <c r="AP172" s="504"/>
      <c r="AQ172" s="504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04"/>
      <c r="B173" s="504"/>
      <c r="C173" s="504"/>
      <c r="D173" s="504"/>
      <c r="E173" s="504"/>
      <c r="F173" s="504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  <c r="AA173" s="504"/>
      <c r="AB173" s="504"/>
      <c r="AC173" s="504"/>
      <c r="AD173" s="504"/>
      <c r="AE173" s="504"/>
      <c r="AF173" s="504"/>
      <c r="AG173" s="504"/>
      <c r="AH173" s="504"/>
      <c r="AI173" s="504"/>
      <c r="AJ173" s="504"/>
      <c r="AK173" s="504"/>
      <c r="AL173" s="504"/>
      <c r="AM173" s="504"/>
      <c r="AN173" s="504"/>
      <c r="AO173" s="504"/>
      <c r="AP173" s="504"/>
      <c r="AQ173" s="504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04"/>
      <c r="B174" s="504"/>
      <c r="C174" s="504"/>
      <c r="D174" s="504"/>
      <c r="E174" s="504"/>
      <c r="F174" s="504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  <c r="AA174" s="504"/>
      <c r="AB174" s="504"/>
      <c r="AC174" s="504"/>
      <c r="AD174" s="504"/>
      <c r="AE174" s="504"/>
      <c r="AF174" s="504"/>
      <c r="AG174" s="504"/>
      <c r="AH174" s="504"/>
      <c r="AI174" s="504"/>
      <c r="AJ174" s="504"/>
      <c r="AK174" s="504"/>
      <c r="AL174" s="504"/>
      <c r="AM174" s="504"/>
      <c r="AN174" s="504"/>
      <c r="AO174" s="504"/>
      <c r="AP174" s="504"/>
      <c r="AQ174" s="504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04"/>
      <c r="B175" s="504"/>
      <c r="C175" s="504"/>
      <c r="D175" s="504"/>
      <c r="E175" s="504"/>
      <c r="F175" s="504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  <c r="AA175" s="504"/>
      <c r="AB175" s="504"/>
      <c r="AC175" s="504"/>
      <c r="AD175" s="504"/>
      <c r="AE175" s="504"/>
      <c r="AF175" s="504"/>
      <c r="AG175" s="504"/>
      <c r="AH175" s="504"/>
      <c r="AI175" s="504"/>
      <c r="AJ175" s="504"/>
      <c r="AK175" s="504"/>
      <c r="AL175" s="504"/>
      <c r="AM175" s="504"/>
      <c r="AN175" s="504"/>
      <c r="AO175" s="504"/>
      <c r="AP175" s="504"/>
      <c r="AQ175" s="504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04"/>
      <c r="B176" s="504"/>
      <c r="C176" s="504"/>
      <c r="D176" s="504"/>
      <c r="E176" s="504"/>
      <c r="F176" s="504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  <c r="AA176" s="504"/>
      <c r="AB176" s="504"/>
      <c r="AC176" s="504"/>
      <c r="AD176" s="504"/>
      <c r="AE176" s="504"/>
      <c r="AF176" s="504"/>
      <c r="AG176" s="504"/>
      <c r="AH176" s="504"/>
      <c r="AI176" s="504"/>
      <c r="AJ176" s="504"/>
      <c r="AK176" s="504"/>
      <c r="AL176" s="504"/>
      <c r="AM176" s="504"/>
      <c r="AN176" s="504"/>
      <c r="AO176" s="504"/>
      <c r="AP176" s="504"/>
      <c r="AQ176" s="504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04"/>
      <c r="B177" s="504"/>
      <c r="C177" s="504"/>
      <c r="D177" s="504"/>
      <c r="E177" s="504"/>
      <c r="F177" s="504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  <c r="AA177" s="504"/>
      <c r="AB177" s="504"/>
      <c r="AC177" s="504"/>
      <c r="AD177" s="504"/>
      <c r="AE177" s="504"/>
      <c r="AF177" s="504"/>
      <c r="AG177" s="504"/>
      <c r="AH177" s="504"/>
      <c r="AI177" s="504"/>
      <c r="AJ177" s="504"/>
      <c r="AK177" s="504"/>
      <c r="AL177" s="504"/>
      <c r="AM177" s="504"/>
      <c r="AN177" s="504"/>
      <c r="AO177" s="504"/>
      <c r="AP177" s="504"/>
      <c r="AQ177" s="504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04"/>
      <c r="B178" s="504"/>
      <c r="C178" s="504"/>
      <c r="D178" s="504"/>
      <c r="E178" s="504"/>
      <c r="F178" s="504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  <c r="AA178" s="504"/>
      <c r="AB178" s="504"/>
      <c r="AC178" s="504"/>
      <c r="AD178" s="504"/>
      <c r="AE178" s="504"/>
      <c r="AF178" s="504"/>
      <c r="AG178" s="504"/>
      <c r="AH178" s="504"/>
      <c r="AI178" s="504"/>
      <c r="AJ178" s="504"/>
      <c r="AK178" s="504"/>
      <c r="AL178" s="504"/>
      <c r="AM178" s="504"/>
      <c r="AN178" s="504"/>
      <c r="AO178" s="504"/>
      <c r="AP178" s="504"/>
      <c r="AQ178" s="504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04"/>
      <c r="B179" s="504"/>
      <c r="C179" s="504"/>
      <c r="D179" s="504"/>
      <c r="E179" s="504"/>
      <c r="F179" s="504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  <c r="AA179" s="504"/>
      <c r="AB179" s="504"/>
      <c r="AC179" s="504"/>
      <c r="AD179" s="504"/>
      <c r="AE179" s="504"/>
      <c r="AF179" s="504"/>
      <c r="AG179" s="504"/>
      <c r="AH179" s="504"/>
      <c r="AI179" s="504"/>
      <c r="AJ179" s="504"/>
      <c r="AK179" s="504"/>
      <c r="AL179" s="504"/>
      <c r="AM179" s="504"/>
      <c r="AN179" s="504"/>
      <c r="AO179" s="504"/>
      <c r="AP179" s="504"/>
      <c r="AQ179" s="504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04"/>
      <c r="B180" s="504"/>
      <c r="C180" s="504"/>
      <c r="D180" s="504"/>
      <c r="E180" s="504"/>
      <c r="F180" s="504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  <c r="AA180" s="504"/>
      <c r="AB180" s="504"/>
      <c r="AC180" s="504"/>
      <c r="AD180" s="504"/>
      <c r="AE180" s="504"/>
      <c r="AF180" s="504"/>
      <c r="AG180" s="504"/>
      <c r="AH180" s="504"/>
      <c r="AI180" s="504"/>
      <c r="AJ180" s="504"/>
      <c r="AK180" s="504"/>
      <c r="AL180" s="504"/>
      <c r="AM180" s="504"/>
      <c r="AN180" s="504"/>
      <c r="AO180" s="504"/>
      <c r="AP180" s="504"/>
      <c r="AQ180" s="504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04"/>
      <c r="B181" s="504"/>
      <c r="C181" s="504"/>
      <c r="D181" s="504"/>
      <c r="E181" s="504"/>
      <c r="F181" s="504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  <c r="AA181" s="504"/>
      <c r="AB181" s="504"/>
      <c r="AC181" s="504"/>
      <c r="AD181" s="504"/>
      <c r="AE181" s="504"/>
      <c r="AF181" s="504"/>
      <c r="AG181" s="504"/>
      <c r="AH181" s="504"/>
      <c r="AI181" s="504"/>
      <c r="AJ181" s="504"/>
      <c r="AK181" s="504"/>
      <c r="AL181" s="504"/>
      <c r="AM181" s="504"/>
      <c r="AN181" s="504"/>
      <c r="AO181" s="504"/>
      <c r="AP181" s="504"/>
      <c r="AQ181" s="504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04"/>
      <c r="B182" s="504"/>
      <c r="C182" s="504"/>
      <c r="D182" s="504"/>
      <c r="E182" s="504"/>
      <c r="F182" s="504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  <c r="AA182" s="504"/>
      <c r="AB182" s="504"/>
      <c r="AC182" s="504"/>
      <c r="AD182" s="504"/>
      <c r="AE182" s="504"/>
      <c r="AF182" s="504"/>
      <c r="AG182" s="504"/>
      <c r="AH182" s="504"/>
      <c r="AI182" s="504"/>
      <c r="AJ182" s="504"/>
      <c r="AK182" s="504"/>
      <c r="AL182" s="504"/>
      <c r="AM182" s="504"/>
      <c r="AN182" s="504"/>
      <c r="AO182" s="504"/>
      <c r="AP182" s="504"/>
      <c r="AQ182" s="504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04"/>
      <c r="B183" s="504"/>
      <c r="C183" s="504"/>
      <c r="D183" s="504"/>
      <c r="E183" s="504"/>
      <c r="F183" s="504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  <c r="AA183" s="504"/>
      <c r="AB183" s="504"/>
      <c r="AC183" s="504"/>
      <c r="AD183" s="504"/>
      <c r="AE183" s="504"/>
      <c r="AF183" s="504"/>
      <c r="AG183" s="504"/>
      <c r="AH183" s="504"/>
      <c r="AI183" s="504"/>
      <c r="AJ183" s="504"/>
      <c r="AK183" s="504"/>
      <c r="AL183" s="504"/>
      <c r="AM183" s="504"/>
      <c r="AN183" s="504"/>
      <c r="AO183" s="504"/>
      <c r="AP183" s="504"/>
      <c r="AQ183" s="504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04"/>
      <c r="B184" s="504"/>
      <c r="C184" s="504"/>
      <c r="D184" s="504"/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  <c r="AA184" s="504"/>
      <c r="AB184" s="504"/>
      <c r="AC184" s="504"/>
      <c r="AD184" s="504"/>
      <c r="AE184" s="504"/>
      <c r="AF184" s="504"/>
      <c r="AG184" s="504"/>
      <c r="AH184" s="504"/>
      <c r="AI184" s="504"/>
      <c r="AJ184" s="504"/>
      <c r="AK184" s="504"/>
      <c r="AL184" s="504"/>
      <c r="AM184" s="504"/>
      <c r="AN184" s="504"/>
      <c r="AO184" s="504"/>
      <c r="AP184" s="504"/>
      <c r="AQ184" s="504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04"/>
      <c r="B185" s="504"/>
      <c r="C185" s="504"/>
      <c r="D185" s="504"/>
      <c r="E185" s="504"/>
      <c r="F185" s="504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  <c r="AA185" s="504"/>
      <c r="AB185" s="504"/>
      <c r="AC185" s="504"/>
      <c r="AD185" s="504"/>
      <c r="AE185" s="504"/>
      <c r="AF185" s="504"/>
      <c r="AG185" s="504"/>
      <c r="AH185" s="504"/>
      <c r="AI185" s="504"/>
      <c r="AJ185" s="504"/>
      <c r="AK185" s="504"/>
      <c r="AL185" s="504"/>
      <c r="AM185" s="504"/>
      <c r="AN185" s="504"/>
      <c r="AO185" s="504"/>
      <c r="AP185" s="504"/>
      <c r="AQ185" s="504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04"/>
      <c r="B186" s="504"/>
      <c r="C186" s="504"/>
      <c r="D186" s="504"/>
      <c r="E186" s="504"/>
      <c r="F186" s="504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  <c r="AA186" s="504"/>
      <c r="AB186" s="504"/>
      <c r="AC186" s="504"/>
      <c r="AD186" s="504"/>
      <c r="AE186" s="504"/>
      <c r="AF186" s="504"/>
      <c r="AG186" s="504"/>
      <c r="AH186" s="504"/>
      <c r="AI186" s="504"/>
      <c r="AJ186" s="504"/>
      <c r="AK186" s="504"/>
      <c r="AL186" s="504"/>
      <c r="AM186" s="504"/>
      <c r="AN186" s="504"/>
      <c r="AO186" s="504"/>
      <c r="AP186" s="504"/>
      <c r="AQ186" s="504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04"/>
      <c r="B187" s="504"/>
      <c r="C187" s="504"/>
      <c r="D187" s="504"/>
      <c r="E187" s="504"/>
      <c r="F187" s="504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  <c r="AA187" s="504"/>
      <c r="AB187" s="504"/>
      <c r="AC187" s="504"/>
      <c r="AD187" s="504"/>
      <c r="AE187" s="504"/>
      <c r="AF187" s="504"/>
      <c r="AG187" s="504"/>
      <c r="AH187" s="504"/>
      <c r="AI187" s="504"/>
      <c r="AJ187" s="504"/>
      <c r="AK187" s="504"/>
      <c r="AL187" s="504"/>
      <c r="AM187" s="504"/>
      <c r="AN187" s="504"/>
      <c r="AO187" s="504"/>
      <c r="AP187" s="504"/>
      <c r="AQ187" s="504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04"/>
      <c r="B188" s="504"/>
      <c r="C188" s="504"/>
      <c r="D188" s="504"/>
      <c r="E188" s="504"/>
      <c r="F188" s="504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  <c r="AA188" s="504"/>
      <c r="AB188" s="504"/>
      <c r="AC188" s="504"/>
      <c r="AD188" s="504"/>
      <c r="AE188" s="504"/>
      <c r="AF188" s="504"/>
      <c r="AG188" s="504"/>
      <c r="AH188" s="504"/>
      <c r="AI188" s="504"/>
      <c r="AJ188" s="504"/>
      <c r="AK188" s="504"/>
      <c r="AL188" s="504"/>
      <c r="AM188" s="504"/>
      <c r="AN188" s="504"/>
      <c r="AO188" s="504"/>
      <c r="AP188" s="504"/>
      <c r="AQ188" s="504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04"/>
      <c r="B189" s="504"/>
      <c r="C189" s="504"/>
      <c r="D189" s="504"/>
      <c r="E189" s="504"/>
      <c r="F189" s="504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  <c r="AA189" s="504"/>
      <c r="AB189" s="504"/>
      <c r="AC189" s="504"/>
      <c r="AD189" s="504"/>
      <c r="AE189" s="504"/>
      <c r="AF189" s="504"/>
      <c r="AG189" s="504"/>
      <c r="AH189" s="504"/>
      <c r="AI189" s="504"/>
      <c r="AJ189" s="504"/>
      <c r="AK189" s="504"/>
      <c r="AL189" s="504"/>
      <c r="AM189" s="504"/>
      <c r="AN189" s="504"/>
      <c r="AO189" s="504"/>
      <c r="AP189" s="504"/>
      <c r="AQ189" s="504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04"/>
      <c r="B190" s="504"/>
      <c r="C190" s="504"/>
      <c r="D190" s="504"/>
      <c r="E190" s="504"/>
      <c r="F190" s="504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  <c r="AA190" s="504"/>
      <c r="AB190" s="504"/>
      <c r="AC190" s="504"/>
      <c r="AD190" s="504"/>
      <c r="AE190" s="504"/>
      <c r="AF190" s="504"/>
      <c r="AG190" s="504"/>
      <c r="AH190" s="504"/>
      <c r="AI190" s="504"/>
      <c r="AJ190" s="504"/>
      <c r="AK190" s="504"/>
      <c r="AL190" s="504"/>
      <c r="AM190" s="504"/>
      <c r="AN190" s="504"/>
      <c r="AO190" s="504"/>
      <c r="AP190" s="504"/>
      <c r="AQ190" s="504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04"/>
      <c r="B191" s="504"/>
      <c r="C191" s="504"/>
      <c r="D191" s="504"/>
      <c r="E191" s="504"/>
      <c r="F191" s="504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  <c r="AA191" s="504"/>
      <c r="AB191" s="504"/>
      <c r="AC191" s="504"/>
      <c r="AD191" s="504"/>
      <c r="AE191" s="504"/>
      <c r="AF191" s="504"/>
      <c r="AG191" s="504"/>
      <c r="AH191" s="504"/>
      <c r="AI191" s="504"/>
      <c r="AJ191" s="504"/>
      <c r="AK191" s="504"/>
      <c r="AL191" s="504"/>
      <c r="AM191" s="504"/>
      <c r="AN191" s="504"/>
      <c r="AO191" s="504"/>
      <c r="AP191" s="504"/>
      <c r="AQ191" s="504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04"/>
      <c r="B192" s="504"/>
      <c r="C192" s="504"/>
      <c r="D192" s="504"/>
      <c r="E192" s="504"/>
      <c r="F192" s="504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  <c r="AA192" s="504"/>
      <c r="AB192" s="504"/>
      <c r="AC192" s="504"/>
      <c r="AD192" s="504"/>
      <c r="AE192" s="504"/>
      <c r="AF192" s="504"/>
      <c r="AG192" s="504"/>
      <c r="AH192" s="504"/>
      <c r="AI192" s="504"/>
      <c r="AJ192" s="504"/>
      <c r="AK192" s="504"/>
      <c r="AL192" s="504"/>
      <c r="AM192" s="504"/>
      <c r="AN192" s="504"/>
      <c r="AO192" s="504"/>
      <c r="AP192" s="504"/>
      <c r="AQ192" s="504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04"/>
      <c r="B193" s="504"/>
      <c r="C193" s="504"/>
      <c r="D193" s="504"/>
      <c r="E193" s="504"/>
      <c r="F193" s="504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  <c r="AA193" s="504"/>
      <c r="AB193" s="504"/>
      <c r="AC193" s="504"/>
      <c r="AD193" s="504"/>
      <c r="AE193" s="504"/>
      <c r="AF193" s="504"/>
      <c r="AG193" s="504"/>
      <c r="AH193" s="504"/>
      <c r="AI193" s="504"/>
      <c r="AJ193" s="504"/>
      <c r="AK193" s="504"/>
      <c r="AL193" s="504"/>
      <c r="AM193" s="504"/>
      <c r="AN193" s="504"/>
      <c r="AO193" s="504"/>
      <c r="AP193" s="504"/>
      <c r="AQ193" s="504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04"/>
      <c r="B194" s="504"/>
      <c r="C194" s="504"/>
      <c r="D194" s="504"/>
      <c r="E194" s="504"/>
      <c r="F194" s="504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  <c r="AA194" s="504"/>
      <c r="AB194" s="504"/>
      <c r="AC194" s="504"/>
      <c r="AD194" s="504"/>
      <c r="AE194" s="504"/>
      <c r="AF194" s="504"/>
      <c r="AG194" s="504"/>
      <c r="AH194" s="504"/>
      <c r="AI194" s="504"/>
      <c r="AJ194" s="504"/>
      <c r="AK194" s="504"/>
      <c r="AL194" s="504"/>
      <c r="AM194" s="504"/>
      <c r="AN194" s="504"/>
      <c r="AO194" s="504"/>
      <c r="AP194" s="504"/>
      <c r="AQ194" s="504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04"/>
      <c r="B195" s="504"/>
      <c r="C195" s="504"/>
      <c r="D195" s="504"/>
      <c r="E195" s="504"/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  <c r="AA195" s="504"/>
      <c r="AB195" s="504"/>
      <c r="AC195" s="504"/>
      <c r="AD195" s="504"/>
      <c r="AE195" s="504"/>
      <c r="AF195" s="504"/>
      <c r="AG195" s="504"/>
      <c r="AH195" s="504"/>
      <c r="AI195" s="504"/>
      <c r="AJ195" s="504"/>
      <c r="AK195" s="504"/>
      <c r="AL195" s="504"/>
      <c r="AM195" s="504"/>
      <c r="AN195" s="504"/>
      <c r="AO195" s="504"/>
      <c r="AP195" s="504"/>
      <c r="AQ195" s="504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04"/>
      <c r="B196" s="504"/>
      <c r="C196" s="504"/>
      <c r="D196" s="504"/>
      <c r="E196" s="504"/>
      <c r="F196" s="504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  <c r="AA196" s="504"/>
      <c r="AB196" s="504"/>
      <c r="AC196" s="504"/>
      <c r="AD196" s="504"/>
      <c r="AE196" s="504"/>
      <c r="AF196" s="504"/>
      <c r="AG196" s="504"/>
      <c r="AH196" s="504"/>
      <c r="AI196" s="504"/>
      <c r="AJ196" s="504"/>
      <c r="AK196" s="504"/>
      <c r="AL196" s="504"/>
      <c r="AM196" s="504"/>
      <c r="AN196" s="504"/>
      <c r="AO196" s="504"/>
      <c r="AP196" s="504"/>
      <c r="AQ196" s="504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04"/>
      <c r="B197" s="504"/>
      <c r="C197" s="504"/>
      <c r="D197" s="504"/>
      <c r="E197" s="504"/>
      <c r="F197" s="504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  <c r="AA197" s="504"/>
      <c r="AB197" s="504"/>
      <c r="AC197" s="504"/>
      <c r="AD197" s="504"/>
      <c r="AE197" s="504"/>
      <c r="AF197" s="504"/>
      <c r="AG197" s="504"/>
      <c r="AH197" s="504"/>
      <c r="AI197" s="504"/>
      <c r="AJ197" s="504"/>
      <c r="AK197" s="504"/>
      <c r="AL197" s="504"/>
      <c r="AM197" s="504"/>
      <c r="AN197" s="504"/>
      <c r="AO197" s="504"/>
      <c r="AP197" s="504"/>
      <c r="AQ197" s="504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04"/>
      <c r="B198" s="504"/>
      <c r="C198" s="504"/>
      <c r="D198" s="504"/>
      <c r="E198" s="504"/>
      <c r="F198" s="504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  <c r="AA198" s="504"/>
      <c r="AB198" s="504"/>
      <c r="AC198" s="504"/>
      <c r="AD198" s="504"/>
      <c r="AE198" s="504"/>
      <c r="AF198" s="504"/>
      <c r="AG198" s="504"/>
      <c r="AH198" s="504"/>
      <c r="AI198" s="504"/>
      <c r="AJ198" s="504"/>
      <c r="AK198" s="504"/>
      <c r="AL198" s="504"/>
      <c r="AM198" s="504"/>
      <c r="AN198" s="504"/>
      <c r="AO198" s="504"/>
      <c r="AP198" s="504"/>
      <c r="AQ198" s="504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04"/>
      <c r="B199" s="504"/>
      <c r="C199" s="504"/>
      <c r="D199" s="504"/>
      <c r="E199" s="504"/>
      <c r="F199" s="504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  <c r="AA199" s="504"/>
      <c r="AB199" s="504"/>
      <c r="AC199" s="504"/>
      <c r="AD199" s="504"/>
      <c r="AE199" s="504"/>
      <c r="AF199" s="504"/>
      <c r="AG199" s="504"/>
      <c r="AH199" s="504"/>
      <c r="AI199" s="504"/>
      <c r="AJ199" s="504"/>
      <c r="AK199" s="504"/>
      <c r="AL199" s="504"/>
      <c r="AM199" s="504"/>
      <c r="AN199" s="504"/>
      <c r="AO199" s="504"/>
      <c r="AP199" s="504"/>
      <c r="AQ199" s="504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04"/>
      <c r="B200" s="504"/>
      <c r="C200" s="504"/>
      <c r="D200" s="504"/>
      <c r="E200" s="504"/>
      <c r="F200" s="504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  <c r="AA200" s="504"/>
      <c r="AB200" s="504"/>
      <c r="AC200" s="504"/>
      <c r="AD200" s="504"/>
      <c r="AE200" s="504"/>
      <c r="AF200" s="504"/>
      <c r="AG200" s="504"/>
      <c r="AH200" s="504"/>
      <c r="AI200" s="504"/>
      <c r="AJ200" s="504"/>
      <c r="AK200" s="504"/>
      <c r="AL200" s="504"/>
      <c r="AM200" s="504"/>
      <c r="AN200" s="504"/>
      <c r="AO200" s="504"/>
      <c r="AP200" s="504"/>
      <c r="AQ200" s="504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04"/>
      <c r="B201" s="504"/>
      <c r="C201" s="504"/>
      <c r="D201" s="504"/>
      <c r="E201" s="504"/>
      <c r="F201" s="504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  <c r="AA201" s="504"/>
      <c r="AB201" s="504"/>
      <c r="AC201" s="504"/>
      <c r="AD201" s="504"/>
      <c r="AE201" s="504"/>
      <c r="AF201" s="504"/>
      <c r="AG201" s="504"/>
      <c r="AH201" s="504"/>
      <c r="AI201" s="504"/>
      <c r="AJ201" s="504"/>
      <c r="AK201" s="504"/>
      <c r="AL201" s="504"/>
      <c r="AM201" s="504"/>
      <c r="AN201" s="504"/>
      <c r="AO201" s="504"/>
      <c r="AP201" s="504"/>
      <c r="AQ201" s="504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04"/>
      <c r="B202" s="504"/>
      <c r="C202" s="504"/>
      <c r="D202" s="504"/>
      <c r="E202" s="504"/>
      <c r="F202" s="504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  <c r="AA202" s="504"/>
      <c r="AB202" s="504"/>
      <c r="AC202" s="504"/>
      <c r="AD202" s="504"/>
      <c r="AE202" s="504"/>
      <c r="AF202" s="504"/>
      <c r="AG202" s="504"/>
      <c r="AH202" s="504"/>
      <c r="AI202" s="504"/>
      <c r="AJ202" s="504"/>
      <c r="AK202" s="504"/>
      <c r="AL202" s="504"/>
      <c r="AM202" s="504"/>
      <c r="AN202" s="504"/>
      <c r="AO202" s="504"/>
      <c r="AP202" s="504"/>
      <c r="AQ202" s="504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04"/>
      <c r="B203" s="504"/>
      <c r="C203" s="504"/>
      <c r="D203" s="504"/>
      <c r="E203" s="504"/>
      <c r="F203" s="504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  <c r="AA203" s="504"/>
      <c r="AB203" s="504"/>
      <c r="AC203" s="504"/>
      <c r="AD203" s="504"/>
      <c r="AE203" s="504"/>
      <c r="AF203" s="504"/>
      <c r="AG203" s="504"/>
      <c r="AH203" s="504"/>
      <c r="AI203" s="504"/>
      <c r="AJ203" s="504"/>
      <c r="AK203" s="504"/>
      <c r="AL203" s="504"/>
      <c r="AM203" s="504"/>
      <c r="AN203" s="504"/>
      <c r="AO203" s="504"/>
      <c r="AP203" s="504"/>
      <c r="AQ203" s="504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04"/>
      <c r="B204" s="504"/>
      <c r="C204" s="504"/>
      <c r="D204" s="504"/>
      <c r="E204" s="504"/>
      <c r="F204" s="504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  <c r="AA204" s="504"/>
      <c r="AB204" s="504"/>
      <c r="AC204" s="504"/>
      <c r="AD204" s="504"/>
      <c r="AE204" s="504"/>
      <c r="AF204" s="504"/>
      <c r="AG204" s="504"/>
      <c r="AH204" s="504"/>
      <c r="AI204" s="504"/>
      <c r="AJ204" s="504"/>
      <c r="AK204" s="504"/>
      <c r="AL204" s="504"/>
      <c r="AM204" s="504"/>
      <c r="AN204" s="504"/>
      <c r="AO204" s="504"/>
      <c r="AP204" s="504"/>
      <c r="AQ204" s="504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04"/>
      <c r="B205" s="504"/>
      <c r="C205" s="504"/>
      <c r="D205" s="504"/>
      <c r="E205" s="504"/>
      <c r="F205" s="504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  <c r="AA205" s="504"/>
      <c r="AB205" s="504"/>
      <c r="AC205" s="504"/>
      <c r="AD205" s="504"/>
      <c r="AE205" s="504"/>
      <c r="AF205" s="504"/>
      <c r="AG205" s="504"/>
      <c r="AH205" s="504"/>
      <c r="AI205" s="504"/>
      <c r="AJ205" s="504"/>
      <c r="AK205" s="504"/>
      <c r="AL205" s="504"/>
      <c r="AM205" s="504"/>
      <c r="AN205" s="504"/>
      <c r="AO205" s="504"/>
      <c r="AP205" s="504"/>
      <c r="AQ205" s="504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04"/>
      <c r="B206" s="504"/>
      <c r="C206" s="504"/>
      <c r="D206" s="504"/>
      <c r="E206" s="504"/>
      <c r="F206" s="504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  <c r="AA206" s="504"/>
      <c r="AB206" s="504"/>
      <c r="AC206" s="504"/>
      <c r="AD206" s="504"/>
      <c r="AE206" s="504"/>
      <c r="AF206" s="504"/>
      <c r="AG206" s="504"/>
      <c r="AH206" s="504"/>
      <c r="AI206" s="504"/>
      <c r="AJ206" s="504"/>
      <c r="AK206" s="504"/>
      <c r="AL206" s="504"/>
      <c r="AM206" s="504"/>
      <c r="AN206" s="504"/>
      <c r="AO206" s="504"/>
      <c r="AP206" s="504"/>
      <c r="AQ206" s="504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04"/>
      <c r="B207" s="504"/>
      <c r="C207" s="504"/>
      <c r="D207" s="504"/>
      <c r="E207" s="504"/>
      <c r="F207" s="504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  <c r="AA207" s="504"/>
      <c r="AB207" s="504"/>
      <c r="AC207" s="504"/>
      <c r="AD207" s="504"/>
      <c r="AE207" s="504"/>
      <c r="AF207" s="504"/>
      <c r="AG207" s="504"/>
      <c r="AH207" s="504"/>
      <c r="AI207" s="504"/>
      <c r="AJ207" s="504"/>
      <c r="AK207" s="504"/>
      <c r="AL207" s="504"/>
      <c r="AM207" s="504"/>
      <c r="AN207" s="504"/>
      <c r="AO207" s="504"/>
      <c r="AP207" s="504"/>
      <c r="AQ207" s="504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04"/>
      <c r="B208" s="504"/>
      <c r="C208" s="504"/>
      <c r="D208" s="504"/>
      <c r="E208" s="504"/>
      <c r="F208" s="504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  <c r="AA208" s="504"/>
      <c r="AB208" s="504"/>
      <c r="AC208" s="504"/>
      <c r="AD208" s="504"/>
      <c r="AE208" s="504"/>
      <c r="AF208" s="504"/>
      <c r="AG208" s="504"/>
      <c r="AH208" s="504"/>
      <c r="AI208" s="504"/>
      <c r="AJ208" s="504"/>
      <c r="AK208" s="504"/>
      <c r="AL208" s="504"/>
      <c r="AM208" s="504"/>
      <c r="AN208" s="504"/>
      <c r="AO208" s="504"/>
      <c r="AP208" s="504"/>
      <c r="AQ208" s="504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04"/>
      <c r="B209" s="504"/>
      <c r="C209" s="504"/>
      <c r="D209" s="504"/>
      <c r="E209" s="504"/>
      <c r="F209" s="504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  <c r="AA209" s="504"/>
      <c r="AB209" s="504"/>
      <c r="AC209" s="504"/>
      <c r="AD209" s="504"/>
      <c r="AE209" s="504"/>
      <c r="AF209" s="504"/>
      <c r="AG209" s="504"/>
      <c r="AH209" s="504"/>
      <c r="AI209" s="504"/>
      <c r="AJ209" s="504"/>
      <c r="AK209" s="504"/>
      <c r="AL209" s="504"/>
      <c r="AM209" s="504"/>
      <c r="AN209" s="504"/>
      <c r="AO209" s="504"/>
      <c r="AP209" s="504"/>
      <c r="AQ209" s="504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04"/>
      <c r="B210" s="504"/>
      <c r="C210" s="504"/>
      <c r="D210" s="504"/>
      <c r="E210" s="504"/>
      <c r="F210" s="504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  <c r="AA210" s="504"/>
      <c r="AB210" s="504"/>
      <c r="AC210" s="504"/>
      <c r="AD210" s="504"/>
      <c r="AE210" s="504"/>
      <c r="AF210" s="504"/>
      <c r="AG210" s="504"/>
      <c r="AH210" s="504"/>
      <c r="AI210" s="504"/>
      <c r="AJ210" s="504"/>
      <c r="AK210" s="504"/>
      <c r="AL210" s="504"/>
      <c r="AM210" s="504"/>
      <c r="AN210" s="504"/>
      <c r="AO210" s="504"/>
      <c r="AP210" s="504"/>
      <c r="AQ210" s="504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04"/>
      <c r="B211" s="504"/>
      <c r="C211" s="504"/>
      <c r="D211" s="504"/>
      <c r="E211" s="504"/>
      <c r="F211" s="504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  <c r="AA211" s="504"/>
      <c r="AB211" s="504"/>
      <c r="AC211" s="504"/>
      <c r="AD211" s="504"/>
      <c r="AE211" s="504"/>
      <c r="AF211" s="504"/>
      <c r="AG211" s="504"/>
      <c r="AH211" s="504"/>
      <c r="AI211" s="504"/>
      <c r="AJ211" s="504"/>
      <c r="AK211" s="504"/>
      <c r="AL211" s="504"/>
      <c r="AM211" s="504"/>
      <c r="AN211" s="504"/>
      <c r="AO211" s="504"/>
      <c r="AP211" s="504"/>
      <c r="AQ211" s="504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04"/>
      <c r="B212" s="504"/>
      <c r="C212" s="504"/>
      <c r="D212" s="504"/>
      <c r="E212" s="504"/>
      <c r="F212" s="504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  <c r="AA212" s="504"/>
      <c r="AB212" s="504"/>
      <c r="AC212" s="504"/>
      <c r="AD212" s="504"/>
      <c r="AE212" s="504"/>
      <c r="AF212" s="504"/>
      <c r="AG212" s="504"/>
      <c r="AH212" s="504"/>
      <c r="AI212" s="504"/>
      <c r="AJ212" s="504"/>
      <c r="AK212" s="504"/>
      <c r="AL212" s="504"/>
      <c r="AM212" s="504"/>
      <c r="AN212" s="504"/>
      <c r="AO212" s="504"/>
      <c r="AP212" s="504"/>
      <c r="AQ212" s="504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04"/>
      <c r="B213" s="504"/>
      <c r="C213" s="504"/>
      <c r="D213" s="504"/>
      <c r="E213" s="504"/>
      <c r="F213" s="504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  <c r="AA213" s="504"/>
      <c r="AB213" s="504"/>
      <c r="AC213" s="504"/>
      <c r="AD213" s="504"/>
      <c r="AE213" s="504"/>
      <c r="AF213" s="504"/>
      <c r="AG213" s="504"/>
      <c r="AH213" s="504"/>
      <c r="AI213" s="504"/>
      <c r="AJ213" s="504"/>
      <c r="AK213" s="504"/>
      <c r="AL213" s="504"/>
      <c r="AM213" s="504"/>
      <c r="AN213" s="504"/>
      <c r="AO213" s="504"/>
      <c r="AP213" s="504"/>
      <c r="AQ213" s="504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04"/>
      <c r="B214" s="504"/>
      <c r="C214" s="504"/>
      <c r="D214" s="504"/>
      <c r="E214" s="504"/>
      <c r="F214" s="504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  <c r="AA214" s="504"/>
      <c r="AB214" s="504"/>
      <c r="AC214" s="504"/>
      <c r="AD214" s="504"/>
      <c r="AE214" s="504"/>
      <c r="AF214" s="504"/>
      <c r="AG214" s="504"/>
      <c r="AH214" s="504"/>
      <c r="AI214" s="504"/>
      <c r="AJ214" s="504"/>
      <c r="AK214" s="504"/>
      <c r="AL214" s="504"/>
      <c r="AM214" s="504"/>
      <c r="AN214" s="504"/>
      <c r="AO214" s="504"/>
      <c r="AP214" s="504"/>
      <c r="AQ214" s="504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04"/>
      <c r="B215" s="504"/>
      <c r="C215" s="504"/>
      <c r="D215" s="504"/>
      <c r="E215" s="504"/>
      <c r="F215" s="504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  <c r="AA215" s="504"/>
      <c r="AB215" s="504"/>
      <c r="AC215" s="504"/>
      <c r="AD215" s="504"/>
      <c r="AE215" s="504"/>
      <c r="AF215" s="504"/>
      <c r="AG215" s="504"/>
      <c r="AH215" s="504"/>
      <c r="AI215" s="504"/>
      <c r="AJ215" s="504"/>
      <c r="AK215" s="504"/>
      <c r="AL215" s="504"/>
      <c r="AM215" s="504"/>
      <c r="AN215" s="504"/>
      <c r="AO215" s="504"/>
      <c r="AP215" s="504"/>
      <c r="AQ215" s="504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04"/>
      <c r="B216" s="504"/>
      <c r="C216" s="504"/>
      <c r="D216" s="504"/>
      <c r="E216" s="504"/>
      <c r="F216" s="504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  <c r="AA216" s="504"/>
      <c r="AB216" s="504"/>
      <c r="AC216" s="504"/>
      <c r="AD216" s="504"/>
      <c r="AE216" s="504"/>
      <c r="AF216" s="504"/>
      <c r="AG216" s="504"/>
      <c r="AH216" s="504"/>
      <c r="AI216" s="504"/>
      <c r="AJ216" s="504"/>
      <c r="AK216" s="504"/>
      <c r="AL216" s="504"/>
      <c r="AM216" s="504"/>
      <c r="AN216" s="504"/>
      <c r="AO216" s="504"/>
      <c r="AP216" s="504"/>
      <c r="AQ216" s="504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04"/>
      <c r="B217" s="504"/>
      <c r="C217" s="504"/>
      <c r="D217" s="504"/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  <c r="AA217" s="504"/>
      <c r="AB217" s="504"/>
      <c r="AC217" s="504"/>
      <c r="AD217" s="504"/>
      <c r="AE217" s="504"/>
      <c r="AF217" s="504"/>
      <c r="AG217" s="504"/>
      <c r="AH217" s="504"/>
      <c r="AI217" s="504"/>
      <c r="AJ217" s="504"/>
      <c r="AK217" s="504"/>
      <c r="AL217" s="504"/>
      <c r="AM217" s="504"/>
      <c r="AN217" s="504"/>
      <c r="AO217" s="504"/>
      <c r="AP217" s="504"/>
      <c r="AQ217" s="504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04"/>
      <c r="B218" s="504"/>
      <c r="C218" s="504"/>
      <c r="D218" s="504"/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  <c r="AA218" s="504"/>
      <c r="AB218" s="504"/>
      <c r="AC218" s="504"/>
      <c r="AD218" s="504"/>
      <c r="AE218" s="504"/>
      <c r="AF218" s="504"/>
      <c r="AG218" s="504"/>
      <c r="AH218" s="504"/>
      <c r="AI218" s="504"/>
      <c r="AJ218" s="504"/>
      <c r="AK218" s="504"/>
      <c r="AL218" s="504"/>
      <c r="AM218" s="504"/>
      <c r="AN218" s="504"/>
      <c r="AO218" s="504"/>
      <c r="AP218" s="504"/>
      <c r="AQ218" s="504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04"/>
      <c r="B219" s="504"/>
      <c r="C219" s="504"/>
      <c r="D219" s="504"/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  <c r="AA219" s="504"/>
      <c r="AB219" s="504"/>
      <c r="AC219" s="504"/>
      <c r="AD219" s="504"/>
      <c r="AE219" s="504"/>
      <c r="AF219" s="504"/>
      <c r="AG219" s="504"/>
      <c r="AH219" s="504"/>
      <c r="AI219" s="504"/>
      <c r="AJ219" s="504"/>
      <c r="AK219" s="504"/>
      <c r="AL219" s="504"/>
      <c r="AM219" s="504"/>
      <c r="AN219" s="504"/>
      <c r="AO219" s="504"/>
      <c r="AP219" s="504"/>
      <c r="AQ219" s="504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04"/>
      <c r="B220" s="504"/>
      <c r="C220" s="504"/>
      <c r="D220" s="504"/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  <c r="AA220" s="504"/>
      <c r="AB220" s="504"/>
      <c r="AC220" s="504"/>
      <c r="AD220" s="504"/>
      <c r="AE220" s="504"/>
      <c r="AF220" s="504"/>
      <c r="AG220" s="504"/>
      <c r="AH220" s="504"/>
      <c r="AI220" s="504"/>
      <c r="AJ220" s="504"/>
      <c r="AK220" s="504"/>
      <c r="AL220" s="504"/>
      <c r="AM220" s="504"/>
      <c r="AN220" s="504"/>
      <c r="AO220" s="504"/>
      <c r="AP220" s="504"/>
      <c r="AQ220" s="504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04"/>
      <c r="B221" s="504"/>
      <c r="C221" s="504"/>
      <c r="D221" s="504"/>
      <c r="E221" s="504"/>
      <c r="F221" s="504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  <c r="AA221" s="504"/>
      <c r="AB221" s="504"/>
      <c r="AC221" s="504"/>
      <c r="AD221" s="504"/>
      <c r="AE221" s="504"/>
      <c r="AF221" s="504"/>
      <c r="AG221" s="504"/>
      <c r="AH221" s="504"/>
      <c r="AI221" s="504"/>
      <c r="AJ221" s="504"/>
      <c r="AK221" s="504"/>
      <c r="AL221" s="504"/>
      <c r="AM221" s="504"/>
      <c r="AN221" s="504"/>
      <c r="AO221" s="504"/>
      <c r="AP221" s="504"/>
      <c r="AQ221" s="504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04"/>
      <c r="B222" s="504"/>
      <c r="C222" s="504"/>
      <c r="D222" s="504"/>
      <c r="E222" s="504"/>
      <c r="F222" s="504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4"/>
      <c r="AA222" s="504"/>
      <c r="AB222" s="504"/>
      <c r="AC222" s="504"/>
      <c r="AD222" s="504"/>
      <c r="AE222" s="504"/>
      <c r="AF222" s="504"/>
      <c r="AG222" s="504"/>
      <c r="AH222" s="504"/>
      <c r="AI222" s="504"/>
      <c r="AJ222" s="504"/>
      <c r="AK222" s="504"/>
      <c r="AL222" s="504"/>
      <c r="AM222" s="504"/>
      <c r="AN222" s="504"/>
      <c r="AO222" s="504"/>
      <c r="AP222" s="504"/>
      <c r="AQ222" s="504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04"/>
      <c r="B223" s="504"/>
      <c r="C223" s="504"/>
      <c r="D223" s="504"/>
      <c r="E223" s="504"/>
      <c r="F223" s="504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4"/>
      <c r="AA223" s="504"/>
      <c r="AB223" s="504"/>
      <c r="AC223" s="504"/>
      <c r="AD223" s="504"/>
      <c r="AE223" s="504"/>
      <c r="AF223" s="504"/>
      <c r="AG223" s="504"/>
      <c r="AH223" s="504"/>
      <c r="AI223" s="504"/>
      <c r="AJ223" s="504"/>
      <c r="AK223" s="504"/>
      <c r="AL223" s="504"/>
      <c r="AM223" s="504"/>
      <c r="AN223" s="504"/>
      <c r="AO223" s="504"/>
      <c r="AP223" s="504"/>
      <c r="AQ223" s="504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04"/>
      <c r="B224" s="504"/>
      <c r="C224" s="504"/>
      <c r="D224" s="504"/>
      <c r="E224" s="504"/>
      <c r="F224" s="504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4"/>
      <c r="AA224" s="504"/>
      <c r="AB224" s="504"/>
      <c r="AC224" s="504"/>
      <c r="AD224" s="504"/>
      <c r="AE224" s="504"/>
      <c r="AF224" s="504"/>
      <c r="AG224" s="504"/>
      <c r="AH224" s="504"/>
      <c r="AI224" s="504"/>
      <c r="AJ224" s="504"/>
      <c r="AK224" s="504"/>
      <c r="AL224" s="504"/>
      <c r="AM224" s="504"/>
      <c r="AN224" s="504"/>
      <c r="AO224" s="504"/>
      <c r="AP224" s="504"/>
      <c r="AQ224" s="504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04"/>
      <c r="B225" s="504"/>
      <c r="C225" s="504"/>
      <c r="D225" s="504"/>
      <c r="E225" s="504"/>
      <c r="F225" s="504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4"/>
      <c r="AA225" s="504"/>
      <c r="AB225" s="504"/>
      <c r="AC225" s="504"/>
      <c r="AD225" s="504"/>
      <c r="AE225" s="504"/>
      <c r="AF225" s="504"/>
      <c r="AG225" s="504"/>
      <c r="AH225" s="504"/>
      <c r="AI225" s="504"/>
      <c r="AJ225" s="504"/>
      <c r="AK225" s="504"/>
      <c r="AL225" s="504"/>
      <c r="AM225" s="504"/>
      <c r="AN225" s="504"/>
      <c r="AO225" s="504"/>
      <c r="AP225" s="504"/>
      <c r="AQ225" s="504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04"/>
      <c r="B226" s="504"/>
      <c r="C226" s="504"/>
      <c r="D226" s="504"/>
      <c r="E226" s="504"/>
      <c r="F226" s="504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4"/>
      <c r="AA226" s="504"/>
      <c r="AB226" s="504"/>
      <c r="AC226" s="504"/>
      <c r="AD226" s="504"/>
      <c r="AE226" s="504"/>
      <c r="AF226" s="504"/>
      <c r="AG226" s="504"/>
      <c r="AH226" s="504"/>
      <c r="AI226" s="504"/>
      <c r="AJ226" s="504"/>
      <c r="AK226" s="504"/>
      <c r="AL226" s="504"/>
      <c r="AM226" s="504"/>
      <c r="AN226" s="504"/>
      <c r="AO226" s="504"/>
      <c r="AP226" s="504"/>
      <c r="AQ226" s="504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04"/>
      <c r="B227" s="504"/>
      <c r="C227" s="504"/>
      <c r="D227" s="504"/>
      <c r="E227" s="504"/>
      <c r="F227" s="504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4"/>
      <c r="AA227" s="504"/>
      <c r="AB227" s="504"/>
      <c r="AC227" s="504"/>
      <c r="AD227" s="504"/>
      <c r="AE227" s="504"/>
      <c r="AF227" s="504"/>
      <c r="AG227" s="504"/>
      <c r="AH227" s="504"/>
      <c r="AI227" s="504"/>
      <c r="AJ227" s="504"/>
      <c r="AK227" s="504"/>
      <c r="AL227" s="504"/>
      <c r="AM227" s="504"/>
      <c r="AN227" s="504"/>
      <c r="AO227" s="504"/>
      <c r="AP227" s="504"/>
      <c r="AQ227" s="504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04"/>
      <c r="B228" s="504"/>
      <c r="C228" s="504"/>
      <c r="D228" s="504"/>
      <c r="E228" s="504"/>
      <c r="F228" s="504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4"/>
      <c r="AA228" s="504"/>
      <c r="AB228" s="504"/>
      <c r="AC228" s="504"/>
      <c r="AD228" s="504"/>
      <c r="AE228" s="504"/>
      <c r="AF228" s="504"/>
      <c r="AG228" s="504"/>
      <c r="AH228" s="504"/>
      <c r="AI228" s="504"/>
      <c r="AJ228" s="504"/>
      <c r="AK228" s="504"/>
      <c r="AL228" s="504"/>
      <c r="AM228" s="504"/>
      <c r="AN228" s="504"/>
      <c r="AO228" s="504"/>
      <c r="AP228" s="504"/>
      <c r="AQ228" s="504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04"/>
      <c r="B229" s="504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4"/>
      <c r="AA229" s="504"/>
      <c r="AB229" s="504"/>
      <c r="AC229" s="504"/>
      <c r="AD229" s="504"/>
      <c r="AE229" s="504"/>
      <c r="AF229" s="504"/>
      <c r="AG229" s="504"/>
      <c r="AH229" s="504"/>
      <c r="AI229" s="504"/>
      <c r="AJ229" s="504"/>
      <c r="AK229" s="504"/>
      <c r="AL229" s="504"/>
      <c r="AM229" s="504"/>
      <c r="AN229" s="504"/>
      <c r="AO229" s="504"/>
      <c r="AP229" s="504"/>
      <c r="AQ229" s="504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04"/>
      <c r="B230" s="504"/>
      <c r="C230" s="504"/>
      <c r="D230" s="504"/>
      <c r="E230" s="504"/>
      <c r="F230" s="504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4"/>
      <c r="AA230" s="504"/>
      <c r="AB230" s="504"/>
      <c r="AC230" s="504"/>
      <c r="AD230" s="504"/>
      <c r="AE230" s="504"/>
      <c r="AF230" s="504"/>
      <c r="AG230" s="504"/>
      <c r="AH230" s="504"/>
      <c r="AI230" s="504"/>
      <c r="AJ230" s="504"/>
      <c r="AK230" s="504"/>
      <c r="AL230" s="504"/>
      <c r="AM230" s="504"/>
      <c r="AN230" s="504"/>
      <c r="AO230" s="504"/>
      <c r="AP230" s="504"/>
      <c r="AQ230" s="504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04"/>
      <c r="B231" s="504"/>
      <c r="C231" s="504"/>
      <c r="D231" s="504"/>
      <c r="E231" s="504"/>
      <c r="F231" s="504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4"/>
      <c r="AA231" s="504"/>
      <c r="AB231" s="504"/>
      <c r="AC231" s="504"/>
      <c r="AD231" s="504"/>
      <c r="AE231" s="504"/>
      <c r="AF231" s="504"/>
      <c r="AG231" s="504"/>
      <c r="AH231" s="504"/>
      <c r="AI231" s="504"/>
      <c r="AJ231" s="504"/>
      <c r="AK231" s="504"/>
      <c r="AL231" s="504"/>
      <c r="AM231" s="504"/>
      <c r="AN231" s="504"/>
      <c r="AO231" s="504"/>
      <c r="AP231" s="504"/>
      <c r="AQ231" s="504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04"/>
      <c r="B232" s="504"/>
      <c r="C232" s="504"/>
      <c r="D232" s="504"/>
      <c r="E232" s="504"/>
      <c r="F232" s="504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4"/>
      <c r="AA232" s="504"/>
      <c r="AB232" s="504"/>
      <c r="AC232" s="504"/>
      <c r="AD232" s="504"/>
      <c r="AE232" s="504"/>
      <c r="AF232" s="504"/>
      <c r="AG232" s="504"/>
      <c r="AH232" s="504"/>
      <c r="AI232" s="504"/>
      <c r="AJ232" s="504"/>
      <c r="AK232" s="504"/>
      <c r="AL232" s="504"/>
      <c r="AM232" s="504"/>
      <c r="AN232" s="504"/>
      <c r="AO232" s="504"/>
      <c r="AP232" s="504"/>
      <c r="AQ232" s="504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04"/>
      <c r="B233" s="504"/>
      <c r="C233" s="504"/>
      <c r="D233" s="504"/>
      <c r="E233" s="504"/>
      <c r="F233" s="504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4"/>
      <c r="AA233" s="504"/>
      <c r="AB233" s="504"/>
      <c r="AC233" s="504"/>
      <c r="AD233" s="504"/>
      <c r="AE233" s="504"/>
      <c r="AF233" s="504"/>
      <c r="AG233" s="504"/>
      <c r="AH233" s="504"/>
      <c r="AI233" s="504"/>
      <c r="AJ233" s="504"/>
      <c r="AK233" s="504"/>
      <c r="AL233" s="504"/>
      <c r="AM233" s="504"/>
      <c r="AN233" s="504"/>
      <c r="AO233" s="504"/>
      <c r="AP233" s="504"/>
      <c r="AQ233" s="504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04"/>
      <c r="B234" s="504"/>
      <c r="C234" s="504"/>
      <c r="D234" s="504"/>
      <c r="E234" s="504"/>
      <c r="F234" s="504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4"/>
      <c r="AA234" s="504"/>
      <c r="AB234" s="504"/>
      <c r="AC234" s="504"/>
      <c r="AD234" s="504"/>
      <c r="AE234" s="504"/>
      <c r="AF234" s="504"/>
      <c r="AG234" s="504"/>
      <c r="AH234" s="504"/>
      <c r="AI234" s="504"/>
      <c r="AJ234" s="504"/>
      <c r="AK234" s="504"/>
      <c r="AL234" s="504"/>
      <c r="AM234" s="504"/>
      <c r="AN234" s="504"/>
      <c r="AO234" s="504"/>
      <c r="AP234" s="504"/>
      <c r="AQ234" s="504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04"/>
      <c r="B235" s="504"/>
      <c r="C235" s="504"/>
      <c r="D235" s="504"/>
      <c r="E235" s="504"/>
      <c r="F235" s="504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4"/>
      <c r="AA235" s="504"/>
      <c r="AB235" s="504"/>
      <c r="AC235" s="504"/>
      <c r="AD235" s="504"/>
      <c r="AE235" s="504"/>
      <c r="AF235" s="504"/>
      <c r="AG235" s="504"/>
      <c r="AH235" s="504"/>
      <c r="AI235" s="504"/>
      <c r="AJ235" s="504"/>
      <c r="AK235" s="504"/>
      <c r="AL235" s="504"/>
      <c r="AM235" s="504"/>
      <c r="AN235" s="504"/>
      <c r="AO235" s="504"/>
      <c r="AP235" s="504"/>
      <c r="AQ235" s="504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04"/>
      <c r="B236" s="504"/>
      <c r="C236" s="504"/>
      <c r="D236" s="504"/>
      <c r="E236" s="504"/>
      <c r="F236" s="504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4"/>
      <c r="AA236" s="504"/>
      <c r="AB236" s="504"/>
      <c r="AC236" s="504"/>
      <c r="AD236" s="504"/>
      <c r="AE236" s="504"/>
      <c r="AF236" s="504"/>
      <c r="AG236" s="504"/>
      <c r="AH236" s="504"/>
      <c r="AI236" s="504"/>
      <c r="AJ236" s="504"/>
      <c r="AK236" s="504"/>
      <c r="AL236" s="504"/>
      <c r="AM236" s="504"/>
      <c r="AN236" s="504"/>
      <c r="AO236" s="504"/>
      <c r="AP236" s="504"/>
      <c r="AQ236" s="504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04"/>
      <c r="B237" s="504"/>
      <c r="C237" s="504"/>
      <c r="D237" s="504"/>
      <c r="E237" s="504"/>
      <c r="F237" s="504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4"/>
      <c r="AA237" s="504"/>
      <c r="AB237" s="504"/>
      <c r="AC237" s="504"/>
      <c r="AD237" s="504"/>
      <c r="AE237" s="504"/>
      <c r="AF237" s="504"/>
      <c r="AG237" s="504"/>
      <c r="AH237" s="504"/>
      <c r="AI237" s="504"/>
      <c r="AJ237" s="504"/>
      <c r="AK237" s="504"/>
      <c r="AL237" s="504"/>
      <c r="AM237" s="504"/>
      <c r="AN237" s="504"/>
      <c r="AO237" s="504"/>
      <c r="AP237" s="504"/>
      <c r="AQ237" s="504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CO6:CP34 A7:CN7 CQ7 A9:CN9 CQ9 A11:CN11 CQ11 A13:CN13 CQ13 A15:CN15 CQ15 A17:CN17 CQ17 A19:CN19 CQ19 A21:CN21 CQ21 A23:CN23 CQ23 A25:CN25 CQ25 A27:CN27 CQ27 A29:CN29 CQ29 A31:CN31 CQ31 A33:CN33 CQ33 A5:CQ5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7:CN7 CQ7 A9:CN9 CQ9 A11:CN11 CQ11 A13:CN13 CQ13 A15:CN15 CQ15 A17:CN17 CQ17 A19:CN19 CQ19 A21:CN21 CQ21 A23:CN23 CQ23 A25:CN25 CQ25 A27:CN27 CQ27 A29:CN29 CQ29 A31:CN31 CQ31 A33:CN33 CQ33 A5:CQ5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6" workbookViewId="0">
      <selection activeCell="A23" sqref="A23"/>
    </sheetView>
  </sheetViews>
  <sheetFormatPr defaultColWidth="33.42578125" defaultRowHeight="15" x14ac:dyDescent="0.25"/>
  <cols>
    <col min="10" max="10" width="33.42578125" style="277"/>
    <col min="11" max="537" width="33.42578125" style="303"/>
  </cols>
  <sheetData>
    <row r="1" spans="1:28" ht="112.5" customHeight="1" thickBot="1" x14ac:dyDescent="0.4">
      <c r="A1" s="299" t="s">
        <v>285</v>
      </c>
      <c r="B1" s="533" t="s">
        <v>286</v>
      </c>
      <c r="C1" s="533"/>
      <c r="D1" s="533"/>
      <c r="E1" s="533"/>
      <c r="F1" s="300"/>
      <c r="G1" s="300"/>
      <c r="H1" s="300"/>
      <c r="I1" s="300"/>
      <c r="J1" s="300"/>
      <c r="K1" s="301"/>
      <c r="L1" s="301"/>
      <c r="M1" s="301"/>
      <c r="N1" s="302"/>
      <c r="O1" s="302"/>
      <c r="P1" s="302"/>
      <c r="Q1" s="302"/>
      <c r="R1" s="302"/>
      <c r="S1" s="302"/>
      <c r="T1" s="302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04" t="s">
        <v>0</v>
      </c>
      <c r="B2" s="111"/>
      <c r="C2" s="111"/>
      <c r="D2" s="572" t="s">
        <v>287</v>
      </c>
      <c r="E2" s="573"/>
      <c r="F2" s="573"/>
      <c r="G2" s="573"/>
      <c r="H2" s="574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53" t="s">
        <v>288</v>
      </c>
      <c r="B3" s="554"/>
      <c r="C3" s="456" t="s">
        <v>289</v>
      </c>
      <c r="D3" s="575" t="s">
        <v>290</v>
      </c>
      <c r="E3" s="576"/>
      <c r="F3" s="576"/>
      <c r="G3" s="576"/>
      <c r="H3" s="577"/>
      <c r="I3" s="118"/>
      <c r="J3" s="118"/>
      <c r="K3" s="178"/>
      <c r="L3" s="178"/>
      <c r="M3" s="178"/>
      <c r="N3" s="178"/>
      <c r="O3" s="178"/>
      <c r="P3" s="178"/>
      <c r="Q3" s="178"/>
      <c r="R3" s="305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8" t="s">
        <v>1</v>
      </c>
      <c r="B4" s="544"/>
      <c r="C4" s="457" t="s">
        <v>197</v>
      </c>
      <c r="D4" s="575" t="s">
        <v>291</v>
      </c>
      <c r="E4" s="576"/>
      <c r="F4" s="576"/>
      <c r="G4" s="576"/>
      <c r="H4" s="577"/>
      <c r="I4" s="118"/>
      <c r="J4" s="118"/>
      <c r="K4" s="178"/>
      <c r="L4" s="178"/>
      <c r="M4" s="178"/>
      <c r="N4" s="178"/>
      <c r="O4" s="178"/>
      <c r="P4" s="178"/>
      <c r="Q4" s="178"/>
      <c r="R4" s="305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9" t="s">
        <v>159</v>
      </c>
      <c r="B5" s="544"/>
      <c r="C5" s="458" t="s">
        <v>292</v>
      </c>
      <c r="D5" s="575" t="s">
        <v>293</v>
      </c>
      <c r="E5" s="576"/>
      <c r="F5" s="576"/>
      <c r="G5" s="576"/>
      <c r="H5" s="577"/>
      <c r="I5" s="118"/>
      <c r="J5" s="118"/>
      <c r="K5" s="178"/>
      <c r="L5" s="178"/>
      <c r="M5" s="178"/>
      <c r="N5" s="178"/>
      <c r="O5" s="178"/>
      <c r="P5" s="178"/>
      <c r="Q5" s="178"/>
      <c r="R5" s="305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8" t="s">
        <v>2</v>
      </c>
      <c r="B6" s="544"/>
      <c r="C6" s="457" t="s">
        <v>3</v>
      </c>
      <c r="D6" s="575" t="s">
        <v>294</v>
      </c>
      <c r="E6" s="576"/>
      <c r="F6" s="576"/>
      <c r="G6" s="576"/>
      <c r="H6" s="577"/>
      <c r="I6" s="118"/>
      <c r="J6" s="118"/>
      <c r="K6" s="178"/>
      <c r="L6" s="178"/>
      <c r="M6" s="178"/>
      <c r="N6" s="178"/>
      <c r="O6" s="178"/>
      <c r="P6" s="178"/>
      <c r="Q6" s="178"/>
      <c r="R6" s="305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9" t="s">
        <v>4</v>
      </c>
      <c r="B7" s="544"/>
      <c r="C7" s="459" t="s">
        <v>120</v>
      </c>
      <c r="D7" s="575" t="s">
        <v>295</v>
      </c>
      <c r="E7" s="576"/>
      <c r="F7" s="576"/>
      <c r="G7" s="576"/>
      <c r="H7" s="577"/>
      <c r="I7" s="118"/>
      <c r="J7" s="118"/>
      <c r="K7" s="178"/>
      <c r="L7" s="178"/>
      <c r="M7" s="178"/>
      <c r="N7" s="178"/>
      <c r="O7" s="178"/>
      <c r="P7" s="178"/>
      <c r="Q7" s="178"/>
      <c r="R7" s="305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8" t="s">
        <v>296</v>
      </c>
      <c r="B8" s="544"/>
      <c r="C8" s="460" t="s">
        <v>297</v>
      </c>
      <c r="D8" s="580" t="s">
        <v>298</v>
      </c>
      <c r="E8" s="581"/>
      <c r="F8" s="581"/>
      <c r="G8" s="581"/>
      <c r="H8" s="582"/>
      <c r="I8" s="118"/>
      <c r="J8" s="118"/>
      <c r="K8" s="178"/>
      <c r="L8" s="178"/>
      <c r="M8" s="178"/>
      <c r="N8" s="178"/>
      <c r="O8" s="178"/>
      <c r="P8" s="178"/>
      <c r="Q8" s="178"/>
      <c r="R8" s="305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9" t="s">
        <v>299</v>
      </c>
      <c r="B9" s="544"/>
      <c r="C9" s="461" t="s">
        <v>300</v>
      </c>
      <c r="D9" s="580" t="s">
        <v>301</v>
      </c>
      <c r="E9" s="581"/>
      <c r="F9" s="581"/>
      <c r="G9" s="581"/>
      <c r="H9" s="582"/>
      <c r="I9" s="118"/>
      <c r="J9" s="118"/>
      <c r="K9" s="178"/>
      <c r="L9" s="178"/>
      <c r="M9" s="178"/>
      <c r="N9" s="178"/>
      <c r="O9" s="178"/>
      <c r="P9" s="178"/>
      <c r="Q9" s="178"/>
      <c r="R9" s="305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8" t="s">
        <v>6</v>
      </c>
      <c r="B10" s="544"/>
      <c r="C10" s="462">
        <v>100</v>
      </c>
      <c r="D10" s="583" t="s">
        <v>302</v>
      </c>
      <c r="E10" s="584"/>
      <c r="F10" s="584"/>
      <c r="G10" s="584"/>
      <c r="H10" s="585"/>
      <c r="I10" s="118"/>
      <c r="J10" s="118"/>
      <c r="K10" s="178"/>
      <c r="L10" s="178"/>
      <c r="M10" s="178"/>
      <c r="N10" s="178"/>
      <c r="O10" s="178"/>
      <c r="P10" s="178"/>
      <c r="Q10" s="178"/>
      <c r="R10" s="305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9" t="s">
        <v>7</v>
      </c>
      <c r="B11" s="544"/>
      <c r="C11" s="458">
        <v>50</v>
      </c>
      <c r="D11" s="583" t="s">
        <v>303</v>
      </c>
      <c r="E11" s="584"/>
      <c r="F11" s="584"/>
      <c r="G11" s="584"/>
      <c r="H11" s="585"/>
      <c r="I11" s="118"/>
      <c r="J11" s="118"/>
      <c r="K11" s="178"/>
      <c r="L11" s="178"/>
      <c r="M11" s="178"/>
      <c r="N11" s="178"/>
      <c r="O11" s="178"/>
      <c r="P11" s="178"/>
      <c r="Q11" s="178"/>
      <c r="R11" s="305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6" t="s">
        <v>8</v>
      </c>
      <c r="B12" s="544"/>
      <c r="C12" s="457">
        <v>50</v>
      </c>
      <c r="D12" s="583" t="s">
        <v>304</v>
      </c>
      <c r="E12" s="584"/>
      <c r="F12" s="584"/>
      <c r="G12" s="584"/>
      <c r="H12" s="585"/>
      <c r="I12" s="118"/>
      <c r="J12" s="118"/>
      <c r="K12" s="178"/>
      <c r="L12" s="178"/>
      <c r="M12" s="178"/>
      <c r="N12" s="178"/>
      <c r="O12" s="178"/>
      <c r="P12" s="178"/>
      <c r="Q12" s="178"/>
      <c r="R12" s="305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9" t="s">
        <v>259</v>
      </c>
      <c r="B13" s="544"/>
      <c r="C13" s="458">
        <v>20</v>
      </c>
      <c r="D13" s="575" t="s">
        <v>305</v>
      </c>
      <c r="E13" s="576"/>
      <c r="F13" s="576"/>
      <c r="G13" s="576"/>
      <c r="H13" s="577"/>
      <c r="I13" s="118"/>
      <c r="J13" s="118"/>
      <c r="K13" s="178"/>
      <c r="L13" s="178"/>
      <c r="M13" s="178"/>
      <c r="N13" s="178"/>
      <c r="O13" s="178"/>
      <c r="P13" s="178"/>
      <c r="Q13" s="178"/>
      <c r="R13" s="305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8" t="s">
        <v>9</v>
      </c>
      <c r="B14" s="544"/>
      <c r="C14" s="457">
        <v>1.5</v>
      </c>
      <c r="D14" s="575" t="s">
        <v>306</v>
      </c>
      <c r="E14" s="576"/>
      <c r="F14" s="576"/>
      <c r="G14" s="576"/>
      <c r="H14" s="577"/>
      <c r="I14" s="118"/>
      <c r="J14" s="118"/>
      <c r="K14" s="178"/>
      <c r="L14" s="178"/>
      <c r="M14" s="178"/>
      <c r="N14" s="178"/>
      <c r="O14" s="178"/>
      <c r="P14" s="178"/>
      <c r="Q14" s="178"/>
      <c r="R14" s="305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9" t="s">
        <v>160</v>
      </c>
      <c r="B15" s="544"/>
      <c r="C15" s="463" t="s">
        <v>11</v>
      </c>
      <c r="D15" s="583" t="s">
        <v>307</v>
      </c>
      <c r="E15" s="584"/>
      <c r="F15" s="584"/>
      <c r="G15" s="584"/>
      <c r="H15" s="585"/>
      <c r="I15" s="118"/>
      <c r="J15" s="118"/>
      <c r="K15" s="178"/>
      <c r="L15" s="178"/>
      <c r="M15" s="178"/>
      <c r="N15" s="178"/>
      <c r="O15" s="178"/>
      <c r="P15" s="178"/>
      <c r="Q15" s="178"/>
      <c r="R15" s="305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90" t="s">
        <v>161</v>
      </c>
      <c r="B16" s="544"/>
      <c r="C16" s="464" t="s">
        <v>13</v>
      </c>
      <c r="D16" s="583" t="s">
        <v>308</v>
      </c>
      <c r="E16" s="584"/>
      <c r="F16" s="584"/>
      <c r="G16" s="584"/>
      <c r="H16" s="585"/>
      <c r="I16" s="118"/>
      <c r="J16" s="118"/>
      <c r="K16" s="178"/>
      <c r="L16" s="178"/>
      <c r="M16" s="178"/>
      <c r="N16" s="178"/>
      <c r="O16" s="178"/>
      <c r="P16" s="178"/>
      <c r="Q16" s="178"/>
      <c r="R16" s="305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9" t="s">
        <v>14</v>
      </c>
      <c r="B17" s="544"/>
      <c r="C17" s="463" t="s">
        <v>210</v>
      </c>
      <c r="D17" s="583" t="s">
        <v>309</v>
      </c>
      <c r="E17" s="584"/>
      <c r="F17" s="584"/>
      <c r="G17" s="584"/>
      <c r="H17" s="585"/>
      <c r="I17" s="118"/>
      <c r="J17" s="118"/>
      <c r="K17" s="178"/>
      <c r="L17" s="178"/>
      <c r="M17" s="178"/>
      <c r="N17" s="178"/>
      <c r="O17" s="178"/>
      <c r="P17" s="178"/>
      <c r="Q17" s="178"/>
      <c r="R17" s="305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05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91" t="s">
        <v>171</v>
      </c>
      <c r="B19" s="592"/>
      <c r="C19" s="592"/>
      <c r="D19" s="592"/>
      <c r="E19" s="592"/>
      <c r="F19" s="592"/>
      <c r="G19" s="592"/>
      <c r="H19" s="593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200</v>
      </c>
      <c r="G20" s="16" t="s">
        <v>20</v>
      </c>
      <c r="H20" s="16" t="s">
        <v>162</v>
      </c>
      <c r="I20" s="306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07">
        <v>50</v>
      </c>
      <c r="C21" s="307">
        <v>20</v>
      </c>
      <c r="D21" s="307">
        <v>250</v>
      </c>
      <c r="E21" s="308">
        <v>0.5</v>
      </c>
      <c r="F21" s="309"/>
      <c r="G21" s="310"/>
      <c r="H21" s="311"/>
      <c r="I21" s="312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13"/>
      <c r="C22" s="313"/>
      <c r="D22" s="313"/>
      <c r="E22" s="314"/>
      <c r="F22" s="315"/>
      <c r="G22" s="316"/>
      <c r="H22" s="317"/>
      <c r="I22" s="312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07"/>
      <c r="C23" s="307"/>
      <c r="D23" s="307"/>
      <c r="E23" s="308"/>
      <c r="F23" s="318"/>
      <c r="G23" s="316"/>
      <c r="H23" s="317"/>
      <c r="I23" s="312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13">
        <v>100</v>
      </c>
      <c r="C24" s="313"/>
      <c r="D24" s="313">
        <v>350</v>
      </c>
      <c r="E24" s="319">
        <v>0.5</v>
      </c>
      <c r="F24" s="320">
        <v>50</v>
      </c>
      <c r="G24" s="316"/>
      <c r="H24" s="317"/>
      <c r="I24" s="312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07"/>
      <c r="C25" s="307"/>
      <c r="D25" s="307"/>
      <c r="E25" s="321"/>
      <c r="F25" s="308"/>
      <c r="G25" s="316"/>
      <c r="H25" s="317"/>
      <c r="I25" s="312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13"/>
      <c r="C26" s="313"/>
      <c r="D26" s="313"/>
      <c r="E26" s="319"/>
      <c r="F26" s="314"/>
      <c r="G26" s="316"/>
      <c r="H26" s="317"/>
      <c r="I26" s="312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07">
        <v>120</v>
      </c>
      <c r="C27" s="307">
        <v>5</v>
      </c>
      <c r="D27" s="307">
        <v>400</v>
      </c>
      <c r="E27" s="321">
        <v>0.5</v>
      </c>
      <c r="F27" s="308">
        <v>50</v>
      </c>
      <c r="G27" s="316"/>
      <c r="H27" s="317"/>
      <c r="I27" s="312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13"/>
      <c r="C28" s="313"/>
      <c r="D28" s="313"/>
      <c r="E28" s="319"/>
      <c r="F28" s="314"/>
      <c r="G28" s="316"/>
      <c r="H28" s="317"/>
      <c r="I28" s="312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07"/>
      <c r="C29" s="307"/>
      <c r="D29" s="307"/>
      <c r="E29" s="321"/>
      <c r="F29" s="308"/>
      <c r="G29" s="316"/>
      <c r="H29" s="317"/>
      <c r="I29" s="312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13">
        <v>400</v>
      </c>
      <c r="C30" s="313"/>
      <c r="D30" s="313">
        <v>550</v>
      </c>
      <c r="E30" s="319">
        <v>0.5</v>
      </c>
      <c r="F30" s="314">
        <v>50</v>
      </c>
      <c r="G30" s="316"/>
      <c r="H30" s="317"/>
      <c r="I30" s="312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07"/>
      <c r="C31" s="307"/>
      <c r="D31" s="307"/>
      <c r="E31" s="321"/>
      <c r="F31" s="308"/>
      <c r="G31" s="316"/>
      <c r="H31" s="317"/>
      <c r="I31" s="312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13"/>
      <c r="C32" s="313"/>
      <c r="D32" s="313"/>
      <c r="E32" s="322"/>
      <c r="F32" s="314"/>
      <c r="G32" s="316"/>
      <c r="H32" s="317"/>
      <c r="I32" s="312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07"/>
      <c r="C33" s="307"/>
      <c r="D33" s="323"/>
      <c r="E33" s="324"/>
      <c r="F33" s="325"/>
      <c r="G33" s="326"/>
      <c r="H33" s="327"/>
      <c r="I33" s="312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13">
        <v>30</v>
      </c>
      <c r="C34" s="313"/>
      <c r="D34" s="328">
        <v>600</v>
      </c>
      <c r="E34" s="329"/>
      <c r="F34" s="330">
        <v>40</v>
      </c>
      <c r="G34" s="319">
        <v>4</v>
      </c>
      <c r="H34" s="313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31" t="s">
        <v>36</v>
      </c>
      <c r="B35" s="332"/>
      <c r="C35" s="332"/>
      <c r="D35" s="333"/>
      <c r="E35" s="334"/>
      <c r="F35" s="335"/>
      <c r="G35" s="336"/>
      <c r="H35" s="337"/>
      <c r="I35" s="207"/>
      <c r="J35" s="338"/>
      <c r="K35" s="339"/>
      <c r="L35" s="339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40"/>
      <c r="B36" s="341" t="s">
        <v>310</v>
      </c>
      <c r="C36" s="342" t="s">
        <v>311</v>
      </c>
      <c r="D36" s="343" t="s">
        <v>312</v>
      </c>
      <c r="E36" s="342" t="s">
        <v>313</v>
      </c>
      <c r="F36" s="342" t="s">
        <v>314</v>
      </c>
      <c r="G36" s="344" t="s">
        <v>315</v>
      </c>
      <c r="H36" s="344" t="s">
        <v>316</v>
      </c>
      <c r="I36" s="207"/>
      <c r="J36" s="338"/>
      <c r="K36" s="339"/>
      <c r="L36" s="339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05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94" t="s">
        <v>170</v>
      </c>
      <c r="B38" s="595"/>
      <c r="C38" s="595"/>
      <c r="D38" s="595"/>
      <c r="E38" s="541"/>
      <c r="F38" s="345"/>
      <c r="G38" s="345"/>
      <c r="H38" s="345"/>
      <c r="I38" s="345"/>
      <c r="J38" s="345"/>
      <c r="K38" s="346"/>
      <c r="L38" s="346"/>
      <c r="M38" s="178"/>
      <c r="N38" s="178"/>
      <c r="O38" s="178"/>
      <c r="P38" s="305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101</v>
      </c>
      <c r="E39" s="9" t="s">
        <v>39</v>
      </c>
      <c r="F39" s="118"/>
      <c r="G39" s="347"/>
      <c r="H39" s="347"/>
      <c r="I39" s="347"/>
      <c r="J39" s="347"/>
      <c r="K39" s="348"/>
      <c r="L39" s="348"/>
      <c r="M39" s="178"/>
      <c r="N39" s="178"/>
      <c r="O39" s="178"/>
      <c r="P39" s="305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58" t="s">
        <v>40</v>
      </c>
      <c r="C40" s="465" t="s">
        <v>105</v>
      </c>
      <c r="D40" s="466" t="s">
        <v>42</v>
      </c>
      <c r="E40" s="467" t="s">
        <v>13</v>
      </c>
      <c r="F40" s="118"/>
      <c r="G40" s="349"/>
      <c r="H40" s="350"/>
      <c r="I40" s="349"/>
      <c r="J40" s="351"/>
      <c r="K40" s="352"/>
      <c r="L40" s="353"/>
      <c r="M40" s="178"/>
      <c r="N40" s="178"/>
      <c r="O40" s="178"/>
      <c r="P40" s="305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57"/>
      <c r="C41" s="468"/>
      <c r="D41" s="469"/>
      <c r="E41" s="470"/>
      <c r="F41" s="118"/>
      <c r="G41" s="349"/>
      <c r="H41" s="350"/>
      <c r="I41" s="349"/>
      <c r="J41" s="351"/>
      <c r="K41" s="352"/>
      <c r="L41" s="353"/>
      <c r="M41" s="178"/>
      <c r="N41" s="178"/>
      <c r="O41" s="178"/>
      <c r="P41" s="305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58"/>
      <c r="C42" s="465"/>
      <c r="D42" s="466"/>
      <c r="E42" s="467"/>
      <c r="F42" s="118"/>
      <c r="G42" s="349"/>
      <c r="H42" s="350"/>
      <c r="I42" s="349"/>
      <c r="J42" s="351"/>
      <c r="K42" s="352"/>
      <c r="L42" s="353"/>
      <c r="M42" s="178"/>
      <c r="N42" s="178"/>
      <c r="O42" s="178"/>
      <c r="P42" s="305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57" t="s">
        <v>113</v>
      </c>
      <c r="C43" s="468" t="s">
        <v>105</v>
      </c>
      <c r="D43" s="469" t="s">
        <v>204</v>
      </c>
      <c r="E43" s="470" t="s">
        <v>11</v>
      </c>
      <c r="F43" s="118"/>
      <c r="G43" s="349"/>
      <c r="H43" s="350"/>
      <c r="I43" s="349"/>
      <c r="J43" s="351"/>
      <c r="K43" s="352"/>
      <c r="L43" s="353"/>
      <c r="M43" s="178"/>
      <c r="N43" s="178"/>
      <c r="O43" s="178"/>
      <c r="P43" s="305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58"/>
      <c r="C44" s="465"/>
      <c r="D44" s="466"/>
      <c r="E44" s="467"/>
      <c r="F44" s="118"/>
      <c r="G44" s="349"/>
      <c r="H44" s="350"/>
      <c r="I44" s="349"/>
      <c r="J44" s="351"/>
      <c r="K44" s="352"/>
      <c r="L44" s="353"/>
      <c r="M44" s="178"/>
      <c r="N44" s="178"/>
      <c r="O44" s="178"/>
      <c r="P44" s="305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57"/>
      <c r="C45" s="468"/>
      <c r="D45" s="469"/>
      <c r="E45" s="470"/>
      <c r="F45" s="118"/>
      <c r="G45" s="349"/>
      <c r="H45" s="350"/>
      <c r="I45" s="349"/>
      <c r="J45" s="351"/>
      <c r="K45" s="352"/>
      <c r="L45" s="353"/>
      <c r="M45" s="178"/>
      <c r="N45" s="178"/>
      <c r="O45" s="178"/>
      <c r="P45" s="305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58" t="s">
        <v>40</v>
      </c>
      <c r="C46" s="465" t="s">
        <v>41</v>
      </c>
      <c r="D46" s="466" t="s">
        <v>42</v>
      </c>
      <c r="E46" s="467" t="s">
        <v>13</v>
      </c>
      <c r="F46" s="118"/>
      <c r="G46" s="349"/>
      <c r="H46" s="350"/>
      <c r="I46" s="349"/>
      <c r="J46" s="351"/>
      <c r="K46" s="352"/>
      <c r="L46" s="353"/>
      <c r="M46" s="178"/>
      <c r="N46" s="178"/>
      <c r="O46" s="178"/>
      <c r="P46" s="305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57"/>
      <c r="C47" s="468"/>
      <c r="D47" s="469"/>
      <c r="E47" s="470"/>
      <c r="F47" s="118"/>
      <c r="G47" s="349"/>
      <c r="H47" s="350"/>
      <c r="I47" s="349"/>
      <c r="J47" s="351"/>
      <c r="K47" s="352"/>
      <c r="L47" s="353"/>
      <c r="M47" s="178"/>
      <c r="N47" s="178"/>
      <c r="O47" s="178"/>
      <c r="P47" s="305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58"/>
      <c r="C48" s="465"/>
      <c r="D48" s="466"/>
      <c r="E48" s="467"/>
      <c r="F48" s="118"/>
      <c r="G48" s="349"/>
      <c r="H48" s="350"/>
      <c r="I48" s="349"/>
      <c r="J48" s="351"/>
      <c r="K48" s="352"/>
      <c r="L48" s="353"/>
      <c r="M48" s="178"/>
      <c r="N48" s="178"/>
      <c r="O48" s="178"/>
      <c r="P48" s="305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57" t="s">
        <v>107</v>
      </c>
      <c r="C49" s="471" t="s">
        <v>106</v>
      </c>
      <c r="D49" s="469" t="s">
        <v>110</v>
      </c>
      <c r="E49" s="470" t="s">
        <v>11</v>
      </c>
      <c r="F49" s="118"/>
      <c r="G49" s="349"/>
      <c r="H49" s="350"/>
      <c r="I49" s="349"/>
      <c r="J49" s="351"/>
      <c r="K49" s="352"/>
      <c r="L49" s="353"/>
      <c r="M49" s="178"/>
      <c r="N49" s="178"/>
      <c r="O49" s="178"/>
      <c r="P49" s="305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58"/>
      <c r="C50" s="472"/>
      <c r="D50" s="466"/>
      <c r="E50" s="467"/>
      <c r="F50" s="118"/>
      <c r="G50" s="349"/>
      <c r="H50" s="350"/>
      <c r="I50" s="349"/>
      <c r="J50" s="351"/>
      <c r="K50" s="352"/>
      <c r="L50" s="353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57"/>
      <c r="C51" s="471"/>
      <c r="D51" s="469"/>
      <c r="E51" s="470"/>
      <c r="F51" s="118"/>
      <c r="G51" s="349"/>
      <c r="H51" s="350"/>
      <c r="I51" s="349"/>
      <c r="J51" s="351"/>
      <c r="K51" s="352"/>
      <c r="L51" s="353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58" t="s">
        <v>113</v>
      </c>
      <c r="C52" s="465" t="s">
        <v>105</v>
      </c>
      <c r="D52" s="466" t="s">
        <v>42</v>
      </c>
      <c r="E52" s="467" t="s">
        <v>13</v>
      </c>
      <c r="F52" s="118"/>
      <c r="G52" s="349"/>
      <c r="H52" s="350"/>
      <c r="I52" s="349"/>
      <c r="J52" s="351"/>
      <c r="K52" s="352"/>
      <c r="L52" s="353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57"/>
      <c r="C53" s="468"/>
      <c r="D53" s="469"/>
      <c r="E53" s="470"/>
      <c r="F53" s="118"/>
      <c r="G53" s="349"/>
      <c r="H53" s="350"/>
      <c r="I53" s="349"/>
      <c r="J53" s="351"/>
      <c r="K53" s="352"/>
      <c r="L53" s="353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73"/>
      <c r="C54" s="474"/>
      <c r="D54" s="475"/>
      <c r="E54" s="476"/>
      <c r="F54" s="118"/>
      <c r="G54" s="349"/>
      <c r="H54" s="350"/>
      <c r="I54" s="349"/>
      <c r="J54" s="351"/>
      <c r="K54" s="352"/>
      <c r="L54" s="353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40"/>
      <c r="B55" s="354" t="s">
        <v>317</v>
      </c>
      <c r="C55" s="354" t="s">
        <v>318</v>
      </c>
      <c r="D55" s="354" t="s">
        <v>319</v>
      </c>
      <c r="E55" s="354" t="s">
        <v>320</v>
      </c>
      <c r="F55" s="118"/>
      <c r="G55" s="349"/>
      <c r="H55" s="350"/>
      <c r="I55" s="349"/>
      <c r="J55" s="351"/>
      <c r="K55" s="352"/>
      <c r="L55" s="353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40"/>
      <c r="B56" s="355" t="s">
        <v>321</v>
      </c>
      <c r="C56" s="355" t="s">
        <v>322</v>
      </c>
      <c r="D56" s="355" t="s">
        <v>323</v>
      </c>
      <c r="E56" s="356" t="s">
        <v>324</v>
      </c>
      <c r="F56" s="118"/>
      <c r="G56" s="349"/>
      <c r="H56" s="350"/>
      <c r="I56" s="349"/>
      <c r="J56" s="351"/>
      <c r="K56" s="352"/>
      <c r="L56" s="353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40"/>
      <c r="B57" s="357"/>
      <c r="C57" s="358"/>
      <c r="D57" s="359"/>
      <c r="E57" s="360"/>
      <c r="F57" s="360"/>
      <c r="G57" s="360"/>
      <c r="H57" s="360"/>
      <c r="I57" s="361"/>
      <c r="J57" s="360"/>
      <c r="K57" s="362"/>
      <c r="L57" s="360"/>
      <c r="M57" s="362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03"/>
      <c r="AD57" s="303"/>
      <c r="AE57" s="303"/>
      <c r="AF57" s="303"/>
      <c r="AG57" s="303"/>
      <c r="AH57" s="303"/>
      <c r="AI57" s="303"/>
      <c r="AJ57" s="303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3"/>
      <c r="AZ57" s="303"/>
      <c r="BA57" s="303"/>
      <c r="BB57" s="303"/>
      <c r="BC57" s="303"/>
      <c r="BD57" s="303"/>
      <c r="BE57" s="303"/>
      <c r="BF57" s="303"/>
      <c r="BG57" s="303"/>
      <c r="BH57" s="303"/>
      <c r="BI57" s="303"/>
      <c r="BJ57" s="303"/>
      <c r="BK57" s="303"/>
      <c r="BL57" s="303"/>
      <c r="BM57" s="303"/>
      <c r="BN57" s="303"/>
      <c r="BO57" s="303"/>
      <c r="BP57" s="303"/>
      <c r="BQ57" s="303"/>
      <c r="BR57" s="303"/>
      <c r="BS57" s="303"/>
      <c r="BT57" s="303"/>
      <c r="BU57" s="303"/>
      <c r="BV57" s="303"/>
      <c r="BW57" s="303"/>
      <c r="BX57" s="303"/>
      <c r="BY57" s="303"/>
      <c r="BZ57" s="303"/>
      <c r="CA57" s="303"/>
      <c r="CB57" s="303"/>
      <c r="CC57" s="303"/>
      <c r="CD57" s="303"/>
      <c r="CE57" s="303"/>
      <c r="CF57" s="303"/>
      <c r="CG57" s="303"/>
      <c r="CH57" s="303"/>
      <c r="CI57" s="303"/>
      <c r="CJ57" s="303"/>
      <c r="CK57" s="303"/>
      <c r="CL57" s="303"/>
      <c r="CM57" s="303"/>
      <c r="CN57" s="303"/>
      <c r="CO57" s="303"/>
      <c r="CP57" s="303"/>
      <c r="CQ57" s="303"/>
      <c r="CR57" s="303"/>
      <c r="CS57" s="303"/>
      <c r="CT57" s="303"/>
      <c r="CU57" s="303"/>
      <c r="CV57" s="303"/>
      <c r="CW57" s="303"/>
      <c r="CX57" s="303"/>
      <c r="CY57" s="303"/>
      <c r="CZ57" s="303"/>
      <c r="DA57" s="303"/>
      <c r="DB57" s="303"/>
      <c r="DC57" s="303"/>
      <c r="DD57" s="303"/>
      <c r="DE57" s="303"/>
      <c r="DF57" s="303"/>
      <c r="DG57" s="303"/>
      <c r="DH57" s="303"/>
      <c r="DI57" s="303"/>
      <c r="DJ57" s="303"/>
      <c r="DK57" s="303"/>
      <c r="DL57" s="303"/>
      <c r="DM57" s="303"/>
      <c r="DN57" s="303"/>
      <c r="DO57" s="303"/>
      <c r="DP57" s="303"/>
      <c r="DQ57" s="303"/>
      <c r="DR57" s="303"/>
      <c r="DS57" s="303"/>
      <c r="DT57" s="303"/>
      <c r="DU57" s="303"/>
      <c r="DV57" s="303"/>
      <c r="DW57" s="303"/>
      <c r="DX57" s="303"/>
      <c r="DY57" s="303"/>
      <c r="DZ57" s="303"/>
      <c r="EA57" s="303"/>
      <c r="EB57" s="303"/>
      <c r="EC57" s="303"/>
      <c r="ED57" s="303"/>
      <c r="EE57" s="303"/>
      <c r="EF57" s="303"/>
      <c r="EG57" s="303"/>
      <c r="EH57" s="303"/>
      <c r="EI57" s="303"/>
      <c r="EJ57" s="303"/>
      <c r="EK57" s="303"/>
      <c r="EL57" s="303"/>
      <c r="EM57" s="303"/>
      <c r="EN57" s="303"/>
      <c r="EO57" s="303"/>
      <c r="EP57" s="303"/>
      <c r="EQ57" s="303"/>
      <c r="ER57" s="303"/>
      <c r="ES57" s="303"/>
      <c r="ET57" s="303"/>
      <c r="EU57" s="303"/>
      <c r="EV57" s="303"/>
      <c r="EW57" s="303"/>
      <c r="EX57" s="303"/>
      <c r="EY57" s="303"/>
      <c r="EZ57" s="303"/>
      <c r="FA57" s="303"/>
      <c r="FB57" s="303"/>
      <c r="FC57" s="303"/>
      <c r="FD57" s="303"/>
      <c r="FE57" s="303"/>
      <c r="FF57" s="303"/>
      <c r="FG57" s="303"/>
      <c r="FH57" s="303"/>
      <c r="FI57" s="303"/>
      <c r="FJ57" s="303"/>
      <c r="FK57" s="303"/>
      <c r="FL57" s="303"/>
      <c r="FM57" s="303"/>
      <c r="FN57" s="303"/>
      <c r="FO57" s="303"/>
      <c r="FP57" s="303"/>
      <c r="FQ57" s="303"/>
      <c r="FR57" s="303"/>
      <c r="FS57" s="303"/>
      <c r="FT57" s="303"/>
      <c r="FU57" s="303"/>
      <c r="FV57" s="303"/>
      <c r="FW57" s="303"/>
      <c r="FX57" s="303"/>
      <c r="FY57" s="303"/>
      <c r="FZ57" s="303"/>
      <c r="GA57" s="303"/>
      <c r="GB57" s="303"/>
      <c r="GC57" s="303"/>
      <c r="GD57" s="303"/>
      <c r="GE57" s="303"/>
      <c r="GF57" s="303"/>
      <c r="GG57" s="303"/>
      <c r="GH57" s="303"/>
      <c r="GI57" s="303"/>
      <c r="GJ57" s="303"/>
      <c r="GK57" s="303"/>
      <c r="GL57" s="303"/>
      <c r="GM57" s="303"/>
      <c r="GN57" s="303"/>
      <c r="GO57" s="303"/>
      <c r="GP57" s="303"/>
      <c r="GQ57" s="303"/>
      <c r="GR57" s="303"/>
      <c r="GS57" s="303"/>
      <c r="GT57" s="303"/>
      <c r="GU57" s="303"/>
      <c r="GV57" s="303"/>
      <c r="GW57" s="303"/>
      <c r="GX57" s="303"/>
      <c r="GY57" s="303"/>
      <c r="GZ57" s="303"/>
      <c r="HA57" s="303"/>
      <c r="HB57" s="303"/>
      <c r="HC57" s="303"/>
      <c r="HD57" s="303"/>
      <c r="HE57" s="303"/>
      <c r="HF57" s="303"/>
      <c r="HG57" s="303"/>
      <c r="HH57" s="303"/>
      <c r="HI57" s="303"/>
      <c r="HJ57" s="303"/>
      <c r="HK57" s="303"/>
      <c r="HL57" s="303"/>
      <c r="HM57" s="303"/>
      <c r="HN57" s="303"/>
      <c r="HO57" s="303"/>
      <c r="HP57" s="303"/>
      <c r="HQ57" s="303"/>
      <c r="HR57" s="303"/>
      <c r="HS57" s="303"/>
      <c r="HT57" s="303"/>
      <c r="HU57" s="303"/>
      <c r="HV57" s="303"/>
      <c r="HW57" s="303"/>
      <c r="HX57" s="303"/>
      <c r="HY57" s="303"/>
      <c r="HZ57" s="303"/>
      <c r="IA57" s="303"/>
      <c r="IB57" s="303"/>
      <c r="IC57" s="303"/>
      <c r="ID57" s="303"/>
      <c r="IE57" s="303"/>
      <c r="IF57" s="303"/>
      <c r="IG57" s="303"/>
      <c r="IH57" s="303"/>
      <c r="II57" s="303"/>
      <c r="IJ57" s="303"/>
      <c r="IK57" s="303"/>
      <c r="IL57" s="303"/>
      <c r="IM57" s="303"/>
      <c r="IN57" s="303"/>
      <c r="IO57" s="303"/>
      <c r="IP57" s="303"/>
      <c r="IQ57" s="303"/>
      <c r="IR57" s="303"/>
      <c r="IS57" s="303"/>
      <c r="IT57" s="303"/>
      <c r="IU57" s="303"/>
      <c r="IV57" s="303"/>
      <c r="IW57" s="303"/>
      <c r="IX57" s="303"/>
      <c r="IY57" s="303"/>
      <c r="IZ57" s="303"/>
      <c r="JA57" s="303"/>
      <c r="JB57" s="303"/>
      <c r="JC57" s="303"/>
      <c r="JD57" s="303"/>
      <c r="JE57" s="303"/>
      <c r="JF57" s="303"/>
      <c r="JG57" s="303"/>
      <c r="JH57" s="303"/>
      <c r="JI57" s="303"/>
      <c r="JJ57" s="303"/>
      <c r="JK57" s="303"/>
      <c r="JL57" s="303"/>
      <c r="JM57" s="303"/>
      <c r="JN57" s="303"/>
      <c r="JO57" s="303"/>
      <c r="JP57" s="303"/>
      <c r="JQ57" s="303"/>
      <c r="JR57" s="303"/>
      <c r="JS57" s="303"/>
      <c r="JT57" s="303"/>
      <c r="JU57" s="303"/>
      <c r="JV57" s="303"/>
      <c r="JW57" s="303"/>
      <c r="JX57" s="303"/>
      <c r="JY57" s="303"/>
      <c r="JZ57" s="303"/>
      <c r="KA57" s="303"/>
      <c r="KB57" s="303"/>
      <c r="KC57" s="303"/>
      <c r="KD57" s="303"/>
      <c r="KE57" s="303"/>
      <c r="KF57" s="303"/>
      <c r="KG57" s="303"/>
      <c r="KH57" s="303"/>
      <c r="KI57" s="303"/>
      <c r="KJ57" s="303"/>
      <c r="KK57" s="303"/>
      <c r="KL57" s="303"/>
      <c r="KM57" s="303"/>
      <c r="KN57" s="303"/>
      <c r="KO57" s="303"/>
      <c r="KP57" s="303"/>
      <c r="KQ57" s="303"/>
      <c r="KR57" s="303"/>
      <c r="KS57" s="303"/>
      <c r="KT57" s="303"/>
      <c r="KU57" s="303"/>
      <c r="KV57" s="303"/>
      <c r="KW57" s="303"/>
      <c r="KX57" s="303"/>
      <c r="KY57" s="303"/>
      <c r="KZ57" s="303"/>
      <c r="LA57" s="303"/>
      <c r="LB57" s="303"/>
      <c r="LC57" s="303"/>
      <c r="LD57" s="303"/>
      <c r="LE57" s="303"/>
      <c r="LF57" s="303"/>
      <c r="LG57" s="303"/>
      <c r="LH57" s="303"/>
      <c r="LI57" s="303"/>
      <c r="LJ57" s="303"/>
      <c r="LK57" s="303"/>
      <c r="LL57" s="303"/>
      <c r="LM57" s="303"/>
      <c r="LN57" s="303"/>
      <c r="LO57" s="303"/>
      <c r="LP57" s="303"/>
      <c r="LQ57" s="303"/>
      <c r="LR57" s="303"/>
      <c r="LS57" s="303"/>
      <c r="LT57" s="303"/>
      <c r="LU57" s="303"/>
      <c r="LV57" s="303"/>
      <c r="LW57" s="303"/>
      <c r="LX57" s="303"/>
      <c r="LY57" s="303"/>
      <c r="LZ57" s="303"/>
      <c r="MA57" s="303"/>
      <c r="MB57" s="303"/>
      <c r="MC57" s="303"/>
      <c r="MD57" s="303"/>
      <c r="ME57" s="303"/>
      <c r="MF57" s="303"/>
      <c r="MG57" s="303"/>
      <c r="MH57" s="303"/>
      <c r="MI57" s="303"/>
      <c r="MJ57" s="303"/>
      <c r="MK57" s="303"/>
      <c r="ML57" s="303"/>
      <c r="MM57" s="303"/>
      <c r="MN57" s="303"/>
      <c r="MO57" s="303"/>
      <c r="MP57" s="303"/>
      <c r="MQ57" s="303"/>
      <c r="MR57" s="303"/>
      <c r="MS57" s="303"/>
      <c r="MT57" s="303"/>
      <c r="MU57" s="303"/>
      <c r="MV57" s="303"/>
      <c r="MW57" s="303"/>
      <c r="MX57" s="303"/>
      <c r="MY57" s="303"/>
      <c r="MZ57" s="303"/>
      <c r="NA57" s="303"/>
      <c r="NB57" s="303"/>
      <c r="NC57" s="303"/>
      <c r="ND57" s="303"/>
      <c r="NE57" s="303"/>
      <c r="NF57" s="303"/>
      <c r="NG57" s="303"/>
      <c r="NH57" s="303"/>
      <c r="NI57" s="303"/>
      <c r="NJ57" s="303"/>
      <c r="NK57" s="303"/>
      <c r="NL57" s="303"/>
      <c r="NM57" s="303"/>
      <c r="NN57" s="303"/>
      <c r="NO57" s="303"/>
      <c r="NP57" s="303"/>
      <c r="NQ57" s="303"/>
      <c r="NR57" s="303"/>
      <c r="NS57" s="303"/>
      <c r="NT57" s="303"/>
      <c r="NU57" s="303"/>
      <c r="NV57" s="303"/>
      <c r="NW57" s="303"/>
      <c r="NX57" s="303"/>
      <c r="NY57" s="303"/>
      <c r="NZ57" s="303"/>
      <c r="OA57" s="303"/>
      <c r="OB57" s="303"/>
      <c r="OC57" s="303"/>
      <c r="OD57" s="303"/>
      <c r="OE57" s="303"/>
      <c r="OF57" s="303"/>
      <c r="OG57" s="303"/>
      <c r="OH57" s="303"/>
      <c r="OI57" s="303"/>
      <c r="OJ57" s="303"/>
      <c r="OK57" s="303"/>
      <c r="OL57" s="303"/>
      <c r="OM57" s="303"/>
      <c r="ON57" s="303"/>
      <c r="OO57" s="303"/>
      <c r="OP57" s="303"/>
      <c r="OQ57" s="303"/>
      <c r="OR57" s="303"/>
      <c r="OS57" s="303"/>
      <c r="OT57" s="303"/>
      <c r="OU57" s="303"/>
      <c r="OV57" s="303"/>
      <c r="OW57" s="303"/>
      <c r="OX57" s="303"/>
      <c r="OY57" s="303"/>
      <c r="OZ57" s="303"/>
      <c r="PA57" s="303"/>
      <c r="PB57" s="303"/>
      <c r="PC57" s="303"/>
      <c r="PD57" s="303"/>
      <c r="PE57" s="303"/>
      <c r="PF57" s="303"/>
      <c r="PG57" s="303"/>
      <c r="PH57" s="303"/>
      <c r="PI57" s="303"/>
      <c r="PJ57" s="303"/>
      <c r="PK57" s="303"/>
      <c r="PL57" s="303"/>
      <c r="PM57" s="303"/>
      <c r="PN57" s="303"/>
      <c r="PO57" s="303"/>
      <c r="PP57" s="303"/>
      <c r="PQ57" s="303"/>
      <c r="PR57" s="303"/>
      <c r="PS57" s="303"/>
      <c r="PT57" s="303"/>
      <c r="PU57" s="303"/>
      <c r="PV57" s="303"/>
      <c r="PW57" s="303"/>
      <c r="PX57" s="303"/>
      <c r="PY57" s="303"/>
      <c r="PZ57" s="303"/>
      <c r="QA57" s="303"/>
      <c r="QB57" s="303"/>
      <c r="QC57" s="303"/>
      <c r="QD57" s="303"/>
      <c r="QE57" s="303"/>
      <c r="QF57" s="303"/>
      <c r="QG57" s="303"/>
      <c r="QH57" s="303"/>
      <c r="QI57" s="303"/>
      <c r="QJ57" s="303"/>
      <c r="QK57" s="303"/>
      <c r="QL57" s="303"/>
      <c r="QM57" s="303"/>
      <c r="QN57" s="303"/>
      <c r="QO57" s="303"/>
      <c r="QP57" s="303"/>
      <c r="QQ57" s="303"/>
      <c r="QR57" s="303"/>
      <c r="QS57" s="303"/>
      <c r="QT57" s="303"/>
      <c r="QU57" s="303"/>
      <c r="QV57" s="303"/>
      <c r="QW57" s="303"/>
      <c r="QX57" s="303"/>
      <c r="QY57" s="303"/>
      <c r="QZ57" s="303"/>
      <c r="RA57" s="303"/>
      <c r="RB57" s="303"/>
      <c r="RC57" s="303"/>
      <c r="RD57" s="303"/>
      <c r="RE57" s="303"/>
      <c r="RF57" s="303"/>
      <c r="RG57" s="303"/>
      <c r="RH57" s="303"/>
      <c r="RI57" s="303"/>
      <c r="RJ57" s="303"/>
      <c r="RK57" s="303"/>
      <c r="RL57" s="303"/>
      <c r="RM57" s="303"/>
      <c r="RN57" s="303"/>
      <c r="RO57" s="303"/>
      <c r="RP57" s="303"/>
      <c r="RQ57" s="303"/>
      <c r="RR57" s="303"/>
      <c r="RS57" s="303"/>
      <c r="RT57" s="303"/>
      <c r="RU57" s="303"/>
      <c r="RV57" s="303"/>
      <c r="RW57" s="303"/>
      <c r="RX57" s="303"/>
      <c r="RY57" s="303"/>
      <c r="RZ57" s="303"/>
      <c r="SA57" s="303"/>
      <c r="SB57" s="303"/>
      <c r="SC57" s="303"/>
      <c r="SD57" s="303"/>
      <c r="SE57" s="303"/>
      <c r="SF57" s="303"/>
      <c r="SG57" s="303"/>
      <c r="SH57" s="303"/>
      <c r="SI57" s="303"/>
      <c r="SJ57" s="303"/>
      <c r="SK57" s="303"/>
      <c r="SL57" s="303"/>
      <c r="SM57" s="303"/>
      <c r="SN57" s="303"/>
      <c r="SO57" s="303"/>
      <c r="SP57" s="303"/>
      <c r="SQ57" s="303"/>
      <c r="SR57" s="303"/>
      <c r="SS57" s="303"/>
      <c r="ST57" s="303"/>
      <c r="SU57" s="303"/>
      <c r="SV57" s="303"/>
      <c r="SW57" s="303"/>
      <c r="SX57" s="303"/>
      <c r="SY57" s="303"/>
      <c r="SZ57" s="303"/>
      <c r="TA57" s="303"/>
      <c r="TB57" s="303"/>
      <c r="TC57" s="303"/>
      <c r="TD57" s="303"/>
      <c r="TE57" s="303"/>
      <c r="TF57" s="303"/>
      <c r="TG57" s="303"/>
      <c r="TH57" s="303"/>
      <c r="TI57" s="303"/>
      <c r="TJ57" s="303"/>
      <c r="TK57" s="303"/>
      <c r="TL57" s="303"/>
      <c r="TM57" s="303"/>
      <c r="TN57" s="303"/>
      <c r="TO57" s="303"/>
      <c r="TP57" s="303"/>
      <c r="TQ57" s="303"/>
    </row>
    <row r="58" spans="1:537" ht="20.25" customHeight="1" thickBot="1" x14ac:dyDescent="0.4">
      <c r="A58" s="596" t="s">
        <v>169</v>
      </c>
      <c r="B58" s="597"/>
      <c r="C58" s="597"/>
      <c r="D58" s="597"/>
      <c r="E58" s="597"/>
      <c r="F58" s="597"/>
      <c r="G58" s="597"/>
      <c r="H58" s="345"/>
      <c r="I58" s="345"/>
      <c r="J58" s="345"/>
      <c r="K58" s="346"/>
      <c r="L58" s="346"/>
      <c r="M58" s="346"/>
      <c r="N58" s="346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7"/>
      <c r="I59" s="347"/>
      <c r="J59" s="347"/>
      <c r="K59" s="348"/>
      <c r="L59" s="348"/>
      <c r="M59" s="352"/>
      <c r="N59" s="353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77" t="s">
        <v>49</v>
      </c>
      <c r="C60" s="472">
        <v>100</v>
      </c>
      <c r="D60" s="478"/>
      <c r="E60" s="479"/>
      <c r="F60" s="480"/>
      <c r="G60" s="481"/>
      <c r="H60" s="588"/>
      <c r="I60" s="363"/>
      <c r="J60" s="351"/>
      <c r="K60" s="352"/>
      <c r="L60" s="353"/>
      <c r="M60" s="352"/>
      <c r="N60" s="353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482"/>
      <c r="C61" s="471"/>
      <c r="D61" s="483"/>
      <c r="E61" s="484"/>
      <c r="F61" s="485"/>
      <c r="G61" s="486"/>
      <c r="H61" s="588"/>
      <c r="I61" s="363"/>
      <c r="J61" s="351"/>
      <c r="K61" s="352"/>
      <c r="L61" s="353"/>
      <c r="M61" s="352"/>
      <c r="N61" s="353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77"/>
      <c r="C62" s="472"/>
      <c r="D62" s="478"/>
      <c r="E62" s="479"/>
      <c r="F62" s="480"/>
      <c r="G62" s="481"/>
      <c r="H62" s="588"/>
      <c r="I62" s="363"/>
      <c r="J62" s="351"/>
      <c r="K62" s="352"/>
      <c r="L62" s="353"/>
      <c r="M62" s="352"/>
      <c r="N62" s="353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482" t="s">
        <v>49</v>
      </c>
      <c r="C63" s="471">
        <v>50</v>
      </c>
      <c r="D63" s="483" t="s">
        <v>111</v>
      </c>
      <c r="E63" s="484">
        <v>30</v>
      </c>
      <c r="F63" s="485" t="s">
        <v>131</v>
      </c>
      <c r="G63" s="486">
        <v>20</v>
      </c>
      <c r="H63" s="588"/>
      <c r="I63" s="363"/>
      <c r="J63" s="351"/>
      <c r="K63" s="352"/>
      <c r="L63" s="353"/>
      <c r="M63" s="352"/>
      <c r="N63" s="353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77"/>
      <c r="C64" s="472"/>
      <c r="D64" s="478"/>
      <c r="E64" s="479"/>
      <c r="F64" s="480"/>
      <c r="G64" s="481"/>
      <c r="H64" s="588"/>
      <c r="I64" s="363"/>
      <c r="J64" s="351"/>
      <c r="K64" s="352"/>
      <c r="L64" s="353"/>
      <c r="M64" s="352"/>
      <c r="N64" s="353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482"/>
      <c r="C65" s="471"/>
      <c r="D65" s="483"/>
      <c r="E65" s="484"/>
      <c r="F65" s="485"/>
      <c r="G65" s="486"/>
      <c r="H65" s="588"/>
      <c r="I65" s="363"/>
      <c r="J65" s="351"/>
      <c r="K65" s="352"/>
      <c r="L65" s="353"/>
      <c r="M65" s="352"/>
      <c r="N65" s="353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77" t="s">
        <v>49</v>
      </c>
      <c r="C66" s="472">
        <v>100</v>
      </c>
      <c r="D66" s="478"/>
      <c r="E66" s="479"/>
      <c r="F66" s="480"/>
      <c r="G66" s="481"/>
      <c r="H66" s="588"/>
      <c r="I66" s="363"/>
      <c r="J66" s="351"/>
      <c r="K66" s="352"/>
      <c r="L66" s="353"/>
      <c r="M66" s="352"/>
      <c r="N66" s="353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482"/>
      <c r="C67" s="471"/>
      <c r="D67" s="483"/>
      <c r="E67" s="484"/>
      <c r="F67" s="485"/>
      <c r="G67" s="486"/>
      <c r="H67" s="588"/>
      <c r="I67" s="363"/>
      <c r="J67" s="351"/>
      <c r="K67" s="352"/>
      <c r="L67" s="353"/>
      <c r="M67" s="352"/>
      <c r="N67" s="353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77"/>
      <c r="C68" s="472"/>
      <c r="D68" s="478"/>
      <c r="E68" s="479"/>
      <c r="F68" s="480"/>
      <c r="G68" s="481"/>
      <c r="H68" s="588"/>
      <c r="I68" s="363"/>
      <c r="J68" s="351"/>
      <c r="K68" s="352"/>
      <c r="L68" s="353"/>
      <c r="M68" s="352"/>
      <c r="N68" s="353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482" t="s">
        <v>111</v>
      </c>
      <c r="C69" s="471">
        <v>100</v>
      </c>
      <c r="D69" s="483"/>
      <c r="E69" s="484"/>
      <c r="F69" s="485"/>
      <c r="G69" s="486"/>
      <c r="H69" s="588"/>
      <c r="I69" s="363"/>
      <c r="J69" s="351"/>
      <c r="K69" s="352"/>
      <c r="L69" s="353"/>
      <c r="M69" s="352"/>
      <c r="N69" s="353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77"/>
      <c r="C70" s="472"/>
      <c r="D70" s="478"/>
      <c r="E70" s="479"/>
      <c r="F70" s="480"/>
      <c r="G70" s="481"/>
      <c r="H70" s="588"/>
      <c r="I70" s="363"/>
      <c r="J70" s="351"/>
      <c r="K70" s="352"/>
      <c r="L70" s="353"/>
      <c r="M70" s="352"/>
      <c r="N70" s="353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482"/>
      <c r="C71" s="471"/>
      <c r="D71" s="483"/>
      <c r="E71" s="484"/>
      <c r="F71" s="485"/>
      <c r="G71" s="487"/>
      <c r="H71" s="588"/>
      <c r="I71" s="363"/>
      <c r="J71" s="351"/>
      <c r="K71" s="352"/>
      <c r="L71" s="353"/>
      <c r="M71" s="352"/>
      <c r="N71" s="353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77" t="s">
        <v>49</v>
      </c>
      <c r="C72" s="472">
        <v>100</v>
      </c>
      <c r="D72" s="478"/>
      <c r="E72" s="479"/>
      <c r="F72" s="480"/>
      <c r="G72" s="488"/>
      <c r="H72" s="588"/>
      <c r="I72" s="363"/>
      <c r="J72" s="351"/>
      <c r="K72" s="352"/>
      <c r="L72" s="353"/>
      <c r="M72" s="352"/>
      <c r="N72" s="353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482"/>
      <c r="C73" s="471"/>
      <c r="D73" s="483"/>
      <c r="E73" s="484"/>
      <c r="F73" s="485"/>
      <c r="G73" s="486"/>
      <c r="H73" s="588"/>
      <c r="I73" s="363"/>
      <c r="J73" s="351"/>
      <c r="K73" s="352"/>
      <c r="L73" s="353"/>
      <c r="M73" s="352"/>
      <c r="N73" s="353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64" t="s">
        <v>36</v>
      </c>
      <c r="B74" s="477"/>
      <c r="C74" s="489"/>
      <c r="D74" s="478"/>
      <c r="E74" s="489"/>
      <c r="F74" s="480"/>
      <c r="G74" s="490"/>
      <c r="H74" s="588"/>
      <c r="I74" s="363"/>
      <c r="J74" s="351"/>
      <c r="K74" s="352"/>
      <c r="L74" s="353"/>
      <c r="M74" s="352"/>
      <c r="N74" s="353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65" t="s">
        <v>325</v>
      </c>
      <c r="B75" s="366" t="s">
        <v>326</v>
      </c>
      <c r="C75" s="367" t="s">
        <v>327</v>
      </c>
      <c r="D75" s="366" t="s">
        <v>326</v>
      </c>
      <c r="E75" s="367" t="s">
        <v>328</v>
      </c>
      <c r="F75" s="366" t="s">
        <v>326</v>
      </c>
      <c r="G75" s="367" t="s">
        <v>329</v>
      </c>
      <c r="H75" s="349"/>
      <c r="I75" s="363"/>
      <c r="J75" s="351"/>
      <c r="K75" s="352"/>
      <c r="L75" s="353"/>
      <c r="M75" s="352"/>
      <c r="N75" s="353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70" customFormat="1" ht="15.75" customHeight="1" thickBot="1" x14ac:dyDescent="0.3">
      <c r="A76" s="601" t="s">
        <v>330</v>
      </c>
      <c r="B76" s="602"/>
      <c r="C76" s="602"/>
      <c r="D76" s="602"/>
      <c r="E76" s="602"/>
      <c r="F76" s="602"/>
      <c r="G76" s="603"/>
      <c r="H76" s="368"/>
      <c r="I76" s="368"/>
      <c r="J76" s="368"/>
      <c r="K76" s="368"/>
      <c r="L76" s="368"/>
      <c r="M76" s="368"/>
      <c r="N76" s="368"/>
      <c r="O76" s="368"/>
      <c r="P76" s="368"/>
      <c r="Q76" s="368"/>
      <c r="R76" s="368"/>
      <c r="S76" s="368"/>
      <c r="T76" s="368"/>
      <c r="U76" s="368"/>
      <c r="V76" s="368"/>
      <c r="W76" s="368"/>
      <c r="X76" s="368"/>
      <c r="Y76" s="368"/>
      <c r="Z76" s="368"/>
      <c r="AA76" s="368"/>
      <c r="AB76" s="368"/>
      <c r="AC76" s="368"/>
      <c r="AD76" s="368"/>
      <c r="AE76" s="368"/>
      <c r="AF76" s="368"/>
      <c r="AG76" s="368"/>
      <c r="AH76" s="368"/>
      <c r="AI76" s="368"/>
      <c r="AJ76" s="368"/>
      <c r="AK76" s="368"/>
      <c r="AL76" s="368"/>
      <c r="AM76" s="368"/>
      <c r="AN76" s="368"/>
      <c r="AO76" s="368"/>
      <c r="AP76" s="368"/>
      <c r="AQ76" s="368"/>
      <c r="AR76" s="368"/>
      <c r="AS76" s="368"/>
      <c r="AT76" s="368"/>
      <c r="AU76" s="368"/>
      <c r="AV76" s="368"/>
      <c r="AW76" s="368"/>
      <c r="AX76" s="368"/>
      <c r="AY76" s="368"/>
      <c r="AZ76" s="368"/>
      <c r="BA76" s="368"/>
      <c r="BB76" s="368"/>
      <c r="BC76" s="368"/>
      <c r="BD76" s="368"/>
      <c r="BE76" s="368"/>
      <c r="BF76" s="368"/>
      <c r="BG76" s="368"/>
      <c r="BH76" s="368"/>
      <c r="BI76" s="368"/>
      <c r="BJ76" s="368"/>
      <c r="BK76" s="368"/>
      <c r="BL76" s="368"/>
      <c r="BM76" s="368"/>
      <c r="BN76" s="368"/>
      <c r="BO76" s="368"/>
      <c r="BP76" s="368"/>
      <c r="BQ76" s="368"/>
      <c r="BR76" s="368"/>
      <c r="BS76" s="368"/>
      <c r="BT76" s="368"/>
      <c r="BU76" s="368"/>
      <c r="BV76" s="368"/>
      <c r="BW76" s="368"/>
      <c r="BX76" s="368"/>
      <c r="BY76" s="368"/>
      <c r="BZ76" s="368"/>
      <c r="CA76" s="368"/>
      <c r="CB76" s="368"/>
      <c r="CC76" s="368"/>
      <c r="CD76" s="368"/>
      <c r="CE76" s="368"/>
      <c r="CF76" s="368"/>
      <c r="CG76" s="368"/>
      <c r="CH76" s="368"/>
      <c r="CI76" s="368"/>
      <c r="CJ76" s="368"/>
      <c r="CK76" s="368"/>
      <c r="CL76" s="368"/>
      <c r="CM76" s="368"/>
      <c r="CN76" s="368"/>
      <c r="CO76" s="368"/>
      <c r="CP76" s="368"/>
      <c r="CQ76" s="368"/>
      <c r="CR76" s="368"/>
      <c r="CS76" s="368"/>
      <c r="CT76" s="368"/>
      <c r="CU76" s="368"/>
      <c r="CV76" s="368"/>
      <c r="CW76" s="368"/>
      <c r="CX76" s="368"/>
      <c r="CY76" s="368"/>
      <c r="CZ76" s="368"/>
      <c r="DA76" s="368"/>
      <c r="DB76" s="368"/>
      <c r="DC76" s="368"/>
      <c r="DD76" s="368"/>
      <c r="DE76" s="368"/>
      <c r="DF76" s="368"/>
      <c r="DG76" s="368"/>
      <c r="DH76" s="368"/>
      <c r="DI76" s="368"/>
      <c r="DJ76" s="368"/>
      <c r="DK76" s="368"/>
      <c r="DL76" s="368"/>
      <c r="DM76" s="368"/>
      <c r="DN76" s="368"/>
      <c r="DO76" s="368"/>
      <c r="DP76" s="368"/>
      <c r="DQ76" s="368"/>
      <c r="DR76" s="368"/>
      <c r="DS76" s="368"/>
      <c r="DT76" s="368"/>
      <c r="DU76" s="368"/>
      <c r="DV76" s="368"/>
      <c r="DW76" s="368"/>
      <c r="DX76" s="368"/>
      <c r="DY76" s="368"/>
      <c r="DZ76" s="368"/>
      <c r="EA76" s="368"/>
      <c r="EB76" s="368"/>
      <c r="EC76" s="368"/>
      <c r="ED76" s="368"/>
      <c r="EE76" s="368"/>
      <c r="EF76" s="368"/>
      <c r="EG76" s="368"/>
      <c r="EH76" s="368"/>
      <c r="EI76" s="368"/>
      <c r="EJ76" s="368"/>
      <c r="EK76" s="368"/>
      <c r="EL76" s="368"/>
      <c r="EM76" s="368"/>
      <c r="EN76" s="368"/>
      <c r="EO76" s="368"/>
      <c r="EP76" s="368"/>
      <c r="EQ76" s="368"/>
      <c r="ER76" s="368"/>
      <c r="ES76" s="368"/>
      <c r="ET76" s="368"/>
      <c r="EU76" s="368"/>
      <c r="EV76" s="368"/>
      <c r="EW76" s="368"/>
      <c r="EX76" s="368"/>
      <c r="EY76" s="368"/>
      <c r="EZ76" s="368"/>
      <c r="FA76" s="368"/>
      <c r="FB76" s="368"/>
      <c r="FC76" s="368"/>
      <c r="FD76" s="368"/>
      <c r="FE76" s="368"/>
      <c r="FF76" s="368"/>
      <c r="FG76" s="368"/>
      <c r="FH76" s="368"/>
      <c r="FI76" s="368"/>
      <c r="FJ76" s="368"/>
      <c r="FK76" s="368"/>
      <c r="FL76" s="368"/>
      <c r="FM76" s="368"/>
      <c r="FN76" s="368"/>
      <c r="FO76" s="368"/>
      <c r="FP76" s="368"/>
      <c r="FQ76" s="368"/>
      <c r="FR76" s="368"/>
      <c r="FS76" s="368"/>
      <c r="FT76" s="368"/>
      <c r="FU76" s="368"/>
      <c r="FV76" s="368"/>
      <c r="FW76" s="368"/>
      <c r="FX76" s="368"/>
      <c r="FY76" s="368"/>
      <c r="FZ76" s="368"/>
      <c r="GA76" s="368"/>
      <c r="GB76" s="368"/>
      <c r="GC76" s="368"/>
      <c r="GD76" s="368"/>
      <c r="GE76" s="368"/>
      <c r="GF76" s="368"/>
      <c r="GG76" s="368"/>
      <c r="GH76" s="368"/>
      <c r="GI76" s="368"/>
      <c r="GJ76" s="368"/>
      <c r="GK76" s="368"/>
      <c r="GL76" s="368"/>
      <c r="GM76" s="368"/>
      <c r="GN76" s="368"/>
      <c r="GO76" s="368"/>
      <c r="GP76" s="368"/>
      <c r="GQ76" s="368"/>
      <c r="GR76" s="368"/>
      <c r="GS76" s="368"/>
      <c r="GT76" s="368"/>
      <c r="GU76" s="368"/>
      <c r="GV76" s="368"/>
      <c r="GW76" s="368"/>
      <c r="GX76" s="368"/>
      <c r="GY76" s="368"/>
      <c r="GZ76" s="368"/>
      <c r="HA76" s="368"/>
      <c r="HB76" s="368"/>
      <c r="HC76" s="368"/>
      <c r="HD76" s="368"/>
      <c r="HE76" s="368"/>
      <c r="HF76" s="368"/>
      <c r="HG76" s="368"/>
      <c r="HH76" s="368"/>
      <c r="HI76" s="368"/>
      <c r="HJ76" s="368"/>
      <c r="HK76" s="368"/>
      <c r="HL76" s="368"/>
      <c r="HM76" s="368"/>
      <c r="HN76" s="368"/>
      <c r="HO76" s="368"/>
      <c r="HP76" s="368"/>
      <c r="HQ76" s="368"/>
      <c r="HR76" s="368"/>
      <c r="HS76" s="368"/>
      <c r="HT76" s="368"/>
      <c r="HU76" s="368"/>
      <c r="HV76" s="368"/>
      <c r="HW76" s="368"/>
      <c r="HX76" s="368"/>
      <c r="HY76" s="368"/>
      <c r="HZ76" s="368"/>
      <c r="IA76" s="368"/>
      <c r="IB76" s="368"/>
      <c r="IC76" s="368"/>
      <c r="ID76" s="368"/>
      <c r="IE76" s="368"/>
      <c r="IF76" s="368"/>
      <c r="IG76" s="368"/>
      <c r="IH76" s="368"/>
      <c r="II76" s="368"/>
      <c r="IJ76" s="368"/>
      <c r="IK76" s="368"/>
      <c r="IL76" s="368"/>
      <c r="IM76" s="368"/>
      <c r="IN76" s="368"/>
      <c r="IO76" s="368"/>
      <c r="IP76" s="368"/>
      <c r="IQ76" s="368"/>
      <c r="IR76" s="368"/>
      <c r="IS76" s="368"/>
      <c r="IT76" s="368"/>
      <c r="IU76" s="368"/>
      <c r="IV76" s="368"/>
      <c r="IW76" s="368"/>
      <c r="IX76" s="368"/>
      <c r="IY76" s="368"/>
      <c r="IZ76" s="368"/>
      <c r="JA76" s="368"/>
      <c r="JB76" s="368"/>
      <c r="JC76" s="368"/>
      <c r="JD76" s="368"/>
      <c r="JE76" s="368"/>
      <c r="JF76" s="368"/>
      <c r="JG76" s="368"/>
      <c r="JH76" s="368"/>
      <c r="JI76" s="368"/>
      <c r="JJ76" s="368"/>
      <c r="JK76" s="368"/>
      <c r="JL76" s="368"/>
      <c r="JM76" s="368"/>
      <c r="JN76" s="368"/>
      <c r="JO76" s="368"/>
      <c r="JP76" s="368"/>
      <c r="JQ76" s="368"/>
      <c r="JR76" s="368"/>
      <c r="JS76" s="368"/>
      <c r="JT76" s="368"/>
      <c r="JU76" s="368"/>
      <c r="JV76" s="368"/>
      <c r="JW76" s="368"/>
      <c r="JX76" s="368"/>
      <c r="JY76" s="368"/>
      <c r="JZ76" s="368"/>
      <c r="KA76" s="368"/>
      <c r="KB76" s="368"/>
      <c r="KC76" s="368"/>
      <c r="KD76" s="368"/>
      <c r="KE76" s="368"/>
      <c r="KF76" s="368"/>
      <c r="KG76" s="368"/>
      <c r="KH76" s="368"/>
      <c r="KI76" s="368"/>
      <c r="KJ76" s="368"/>
      <c r="KK76" s="368"/>
      <c r="KL76" s="368"/>
      <c r="KM76" s="368"/>
      <c r="KN76" s="368"/>
      <c r="KO76" s="368"/>
      <c r="KP76" s="368"/>
      <c r="KQ76" s="368"/>
      <c r="KR76" s="368"/>
      <c r="KS76" s="368"/>
      <c r="KT76" s="368"/>
      <c r="KU76" s="368"/>
      <c r="KV76" s="368"/>
      <c r="KW76" s="368"/>
      <c r="KX76" s="368"/>
      <c r="KY76" s="368"/>
      <c r="KZ76" s="368"/>
      <c r="LA76" s="368"/>
      <c r="LB76" s="368"/>
      <c r="LC76" s="368"/>
      <c r="LD76" s="368"/>
      <c r="LE76" s="368"/>
      <c r="LF76" s="368"/>
      <c r="LG76" s="368"/>
      <c r="LH76" s="368"/>
      <c r="LI76" s="368"/>
      <c r="LJ76" s="368"/>
      <c r="LK76" s="368"/>
      <c r="LL76" s="368"/>
      <c r="LM76" s="368"/>
      <c r="LN76" s="368"/>
      <c r="LO76" s="368"/>
      <c r="LP76" s="368"/>
      <c r="LQ76" s="368"/>
      <c r="LR76" s="368"/>
      <c r="LS76" s="368"/>
      <c r="LT76" s="368"/>
      <c r="LU76" s="368"/>
      <c r="LV76" s="368"/>
      <c r="LW76" s="368"/>
      <c r="LX76" s="368"/>
      <c r="LY76" s="368"/>
      <c r="LZ76" s="368"/>
      <c r="MA76" s="368"/>
      <c r="MB76" s="368"/>
      <c r="MC76" s="368"/>
      <c r="MD76" s="368"/>
      <c r="ME76" s="368"/>
      <c r="MF76" s="368"/>
      <c r="MG76" s="368"/>
      <c r="MH76" s="368"/>
      <c r="MI76" s="368"/>
      <c r="MJ76" s="368"/>
      <c r="MK76" s="368"/>
      <c r="ML76" s="368"/>
      <c r="MM76" s="368"/>
      <c r="MN76" s="368"/>
      <c r="MO76" s="368"/>
      <c r="MP76" s="368"/>
      <c r="MQ76" s="368"/>
      <c r="MR76" s="368"/>
      <c r="MS76" s="368"/>
      <c r="MT76" s="368"/>
      <c r="MU76" s="368"/>
      <c r="MV76" s="368"/>
      <c r="MW76" s="368"/>
      <c r="MX76" s="368"/>
      <c r="MY76" s="368"/>
      <c r="MZ76" s="368"/>
      <c r="NA76" s="368"/>
      <c r="NB76" s="368"/>
      <c r="NC76" s="368"/>
      <c r="ND76" s="368"/>
      <c r="NE76" s="368"/>
      <c r="NF76" s="368"/>
      <c r="NG76" s="368"/>
      <c r="NH76" s="368"/>
      <c r="NI76" s="368"/>
      <c r="NJ76" s="368"/>
      <c r="NK76" s="368"/>
      <c r="NL76" s="368"/>
      <c r="NM76" s="368"/>
      <c r="NN76" s="368"/>
      <c r="NO76" s="368"/>
      <c r="NP76" s="368"/>
      <c r="NQ76" s="368"/>
      <c r="NR76" s="368"/>
      <c r="NS76" s="368"/>
      <c r="NT76" s="368"/>
      <c r="NU76" s="368"/>
      <c r="NV76" s="368"/>
      <c r="NW76" s="368"/>
      <c r="NX76" s="368"/>
      <c r="NY76" s="368"/>
      <c r="NZ76" s="368"/>
      <c r="OA76" s="368"/>
      <c r="OB76" s="368"/>
      <c r="OC76" s="368"/>
      <c r="OD76" s="368"/>
      <c r="OE76" s="368"/>
      <c r="OF76" s="368"/>
      <c r="OG76" s="368"/>
      <c r="OH76" s="368"/>
      <c r="OI76" s="368"/>
      <c r="OJ76" s="368"/>
      <c r="OK76" s="368"/>
      <c r="OL76" s="368"/>
      <c r="OM76" s="368"/>
      <c r="ON76" s="368"/>
      <c r="OO76" s="368"/>
      <c r="OP76" s="368"/>
      <c r="OQ76" s="368"/>
      <c r="OR76" s="368"/>
      <c r="OS76" s="368"/>
      <c r="OT76" s="368"/>
      <c r="OU76" s="368"/>
      <c r="OV76" s="368"/>
      <c r="OW76" s="368"/>
      <c r="OX76" s="368"/>
      <c r="OY76" s="368"/>
      <c r="OZ76" s="368"/>
      <c r="PA76" s="368"/>
      <c r="PB76" s="368"/>
      <c r="PC76" s="368"/>
      <c r="PD76" s="368"/>
      <c r="PE76" s="368"/>
      <c r="PF76" s="368"/>
      <c r="PG76" s="368"/>
      <c r="PH76" s="368"/>
      <c r="PI76" s="368"/>
      <c r="PJ76" s="368"/>
      <c r="PK76" s="368"/>
      <c r="PL76" s="368"/>
      <c r="PM76" s="368"/>
      <c r="PN76" s="368"/>
      <c r="PO76" s="368"/>
      <c r="PP76" s="368"/>
      <c r="PQ76" s="368"/>
      <c r="PR76" s="368"/>
      <c r="PS76" s="368"/>
      <c r="PT76" s="368"/>
      <c r="PU76" s="368"/>
      <c r="PV76" s="368"/>
      <c r="PW76" s="368"/>
      <c r="PX76" s="368"/>
      <c r="PY76" s="368"/>
      <c r="PZ76" s="368"/>
      <c r="QA76" s="368"/>
      <c r="QB76" s="368"/>
      <c r="QC76" s="368"/>
      <c r="QD76" s="368"/>
      <c r="QE76" s="368"/>
      <c r="QF76" s="368"/>
      <c r="QG76" s="368"/>
      <c r="QH76" s="368"/>
      <c r="QI76" s="368"/>
      <c r="QJ76" s="368"/>
      <c r="QK76" s="368"/>
      <c r="QL76" s="368"/>
      <c r="QM76" s="368"/>
      <c r="QN76" s="368"/>
      <c r="QO76" s="368"/>
      <c r="QP76" s="368"/>
      <c r="QQ76" s="368"/>
      <c r="QR76" s="368"/>
      <c r="QS76" s="368"/>
      <c r="QT76" s="368"/>
      <c r="QU76" s="368"/>
      <c r="QV76" s="368"/>
      <c r="QW76" s="368"/>
      <c r="QX76" s="368"/>
      <c r="QY76" s="368"/>
      <c r="QZ76" s="368"/>
      <c r="RA76" s="368"/>
      <c r="RB76" s="368"/>
      <c r="RC76" s="368"/>
      <c r="RD76" s="368"/>
      <c r="RE76" s="368"/>
      <c r="RF76" s="368"/>
      <c r="RG76" s="368"/>
      <c r="RH76" s="368"/>
      <c r="RI76" s="368"/>
      <c r="RJ76" s="368"/>
      <c r="RK76" s="368"/>
      <c r="RL76" s="368"/>
      <c r="RM76" s="368"/>
      <c r="RN76" s="368"/>
      <c r="RO76" s="368"/>
      <c r="RP76" s="368"/>
      <c r="RQ76" s="368"/>
      <c r="RR76" s="368"/>
      <c r="RS76" s="368"/>
      <c r="RT76" s="368"/>
      <c r="RU76" s="368"/>
      <c r="RV76" s="368"/>
      <c r="RW76" s="368"/>
      <c r="RX76" s="368"/>
      <c r="RY76" s="368"/>
      <c r="RZ76" s="368"/>
      <c r="SA76" s="368"/>
      <c r="SB76" s="368"/>
      <c r="SC76" s="368"/>
      <c r="SD76" s="368"/>
      <c r="SE76" s="368"/>
      <c r="SF76" s="368"/>
      <c r="SG76" s="368"/>
      <c r="SH76" s="368"/>
      <c r="SI76" s="368"/>
      <c r="SJ76" s="368"/>
      <c r="SK76" s="368"/>
      <c r="SL76" s="368"/>
      <c r="SM76" s="368"/>
      <c r="SN76" s="368"/>
      <c r="SO76" s="368"/>
      <c r="SP76" s="368"/>
      <c r="SQ76" s="368"/>
      <c r="SR76" s="368"/>
      <c r="SS76" s="368"/>
      <c r="ST76" s="368"/>
      <c r="SU76" s="368"/>
      <c r="SV76" s="368"/>
      <c r="SW76" s="368"/>
      <c r="SX76" s="368"/>
      <c r="SY76" s="368"/>
      <c r="SZ76" s="368"/>
      <c r="TA76" s="368"/>
      <c r="TB76" s="368"/>
      <c r="TC76" s="368"/>
      <c r="TD76" s="368"/>
      <c r="TE76" s="368"/>
      <c r="TF76" s="368"/>
      <c r="TG76" s="368"/>
      <c r="TH76" s="368"/>
      <c r="TI76" s="368"/>
      <c r="TJ76" s="368"/>
      <c r="TK76" s="368"/>
      <c r="TL76" s="368"/>
      <c r="TM76" s="368"/>
      <c r="TN76" s="368"/>
      <c r="TO76" s="368"/>
      <c r="TP76" s="368"/>
      <c r="TQ76" s="369"/>
    </row>
    <row r="77" spans="1:537" ht="157.5" customHeight="1" thickBot="1" x14ac:dyDescent="0.3">
      <c r="A77" s="371" t="s">
        <v>331</v>
      </c>
      <c r="B77" s="372" t="s">
        <v>332</v>
      </c>
      <c r="C77" s="373" t="s">
        <v>333</v>
      </c>
      <c r="D77" s="372" t="s">
        <v>334</v>
      </c>
      <c r="E77" s="373" t="s">
        <v>335</v>
      </c>
      <c r="F77" s="604" t="s">
        <v>336</v>
      </c>
      <c r="G77" s="605"/>
      <c r="H77" s="374"/>
      <c r="I77" s="375"/>
      <c r="J77" s="376"/>
      <c r="K77" s="374"/>
      <c r="L77" s="376"/>
      <c r="M77" s="374"/>
      <c r="N77" s="376"/>
      <c r="O77" s="377"/>
      <c r="P77" s="377"/>
      <c r="Q77" s="377"/>
      <c r="R77" s="377"/>
      <c r="S77" s="377"/>
      <c r="T77" s="377"/>
      <c r="U77" s="377"/>
      <c r="V77" s="377"/>
      <c r="W77" s="377"/>
      <c r="X77" s="377"/>
      <c r="Y77" s="377"/>
      <c r="Z77" s="377"/>
      <c r="AA77" s="377"/>
      <c r="AB77" s="377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78"/>
      <c r="B78" s="338"/>
      <c r="C78" s="338"/>
      <c r="D78" s="338"/>
      <c r="E78" s="338"/>
      <c r="F78" s="338"/>
      <c r="G78" s="338"/>
      <c r="H78" s="338"/>
      <c r="I78" s="338"/>
      <c r="J78" s="338"/>
      <c r="K78" s="339"/>
      <c r="L78" s="339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168</v>
      </c>
      <c r="B79" s="115"/>
      <c r="C79" s="93"/>
      <c r="D79" s="194"/>
      <c r="E79" s="194"/>
      <c r="F79" s="193"/>
      <c r="G79" s="194"/>
      <c r="H79" s="194"/>
      <c r="I79" s="194"/>
      <c r="J79" s="194"/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47"/>
      <c r="E80" s="347"/>
      <c r="F80" s="193"/>
      <c r="G80" s="347"/>
      <c r="H80" s="347"/>
      <c r="I80" s="347"/>
      <c r="J80" s="380"/>
      <c r="K80" s="381"/>
      <c r="L80" s="381"/>
      <c r="M80" s="381"/>
      <c r="N80" s="381"/>
      <c r="O80" s="381"/>
      <c r="P80" s="381"/>
      <c r="Q80" s="381"/>
      <c r="R80" s="381"/>
      <c r="S80" s="381"/>
      <c r="T80" s="381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226</v>
      </c>
      <c r="B81" s="382">
        <v>10.5</v>
      </c>
      <c r="C81" s="606" t="s">
        <v>337</v>
      </c>
      <c r="D81" s="607"/>
      <c r="E81" s="607"/>
      <c r="F81" s="608"/>
      <c r="G81" s="117"/>
      <c r="H81" s="117"/>
      <c r="I81" s="117"/>
      <c r="J81" s="194"/>
      <c r="K81" s="379"/>
      <c r="L81" s="379"/>
      <c r="M81" s="379"/>
      <c r="N81" s="379"/>
      <c r="O81" s="379"/>
      <c r="P81" s="379"/>
      <c r="Q81" s="379"/>
      <c r="R81" s="379"/>
      <c r="S81" s="379"/>
      <c r="T81" s="379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227</v>
      </c>
      <c r="B82" s="383">
        <v>20</v>
      </c>
      <c r="C82" s="606" t="s">
        <v>338</v>
      </c>
      <c r="D82" s="607"/>
      <c r="E82" s="607"/>
      <c r="F82" s="608"/>
      <c r="G82" s="117"/>
      <c r="H82" s="117"/>
      <c r="I82" s="117"/>
      <c r="J82" s="194"/>
      <c r="K82" s="379"/>
      <c r="L82" s="379"/>
      <c r="M82" s="379"/>
      <c r="N82" s="379"/>
      <c r="O82" s="379"/>
      <c r="P82" s="379"/>
      <c r="Q82" s="379"/>
      <c r="R82" s="379"/>
      <c r="S82" s="379"/>
      <c r="T82" s="379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228</v>
      </c>
      <c r="B83" s="382">
        <v>30</v>
      </c>
      <c r="C83" s="606" t="s">
        <v>339</v>
      </c>
      <c r="D83" s="607"/>
      <c r="E83" s="607"/>
      <c r="F83" s="608"/>
      <c r="G83" s="117"/>
      <c r="H83" s="117"/>
      <c r="I83" s="117"/>
      <c r="J83" s="194"/>
      <c r="K83" s="379"/>
      <c r="L83" s="379"/>
      <c r="M83" s="379"/>
      <c r="N83" s="379"/>
      <c r="O83" s="379"/>
      <c r="P83" s="379"/>
      <c r="Q83" s="379"/>
      <c r="R83" s="379"/>
      <c r="S83" s="379"/>
      <c r="T83" s="379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230</v>
      </c>
      <c r="B84" s="383">
        <v>2</v>
      </c>
      <c r="C84" s="606" t="s">
        <v>340</v>
      </c>
      <c r="D84" s="607"/>
      <c r="E84" s="607"/>
      <c r="F84" s="608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231</v>
      </c>
      <c r="B85" s="384">
        <v>2</v>
      </c>
      <c r="C85" s="609" t="s">
        <v>341</v>
      </c>
      <c r="D85" s="610"/>
      <c r="E85" s="610"/>
      <c r="F85" s="611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232</v>
      </c>
      <c r="B86" s="385">
        <v>1800</v>
      </c>
      <c r="C86" s="609" t="s">
        <v>342</v>
      </c>
      <c r="D86" s="610"/>
      <c r="E86" s="610"/>
      <c r="F86" s="611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233</v>
      </c>
      <c r="B87" s="386">
        <v>5000</v>
      </c>
      <c r="C87" s="609" t="s">
        <v>343</v>
      </c>
      <c r="D87" s="610"/>
      <c r="E87" s="610"/>
      <c r="F87" s="611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4" t="s">
        <v>166</v>
      </c>
      <c r="B89" s="537"/>
      <c r="C89" s="538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163</v>
      </c>
      <c r="B91" s="387" t="s">
        <v>251</v>
      </c>
      <c r="C91" s="388">
        <v>800</v>
      </c>
      <c r="D91" s="598" t="s">
        <v>344</v>
      </c>
      <c r="E91" s="599"/>
      <c r="F91" s="600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229</v>
      </c>
      <c r="B92" s="389" t="s">
        <v>250</v>
      </c>
      <c r="C92" s="390">
        <v>200</v>
      </c>
      <c r="D92" s="598" t="s">
        <v>345</v>
      </c>
      <c r="E92" s="599"/>
      <c r="F92" s="600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164</v>
      </c>
      <c r="B93" s="391" t="s">
        <v>206</v>
      </c>
      <c r="C93" s="392">
        <v>1000</v>
      </c>
      <c r="D93" s="598" t="s">
        <v>346</v>
      </c>
      <c r="E93" s="599"/>
      <c r="F93" s="600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164</v>
      </c>
      <c r="B94" s="393"/>
      <c r="C94" s="394"/>
      <c r="D94" s="598" t="s">
        <v>346</v>
      </c>
      <c r="E94" s="599"/>
      <c r="F94" s="600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164</v>
      </c>
      <c r="B95" s="395"/>
      <c r="C95" s="396"/>
      <c r="D95" s="598" t="s">
        <v>346</v>
      </c>
      <c r="E95" s="599"/>
      <c r="F95" s="600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5" t="s">
        <v>165</v>
      </c>
      <c r="B97" s="546"/>
      <c r="C97" s="546"/>
      <c r="D97" s="546"/>
      <c r="E97" s="547"/>
      <c r="F97" s="301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347</v>
      </c>
      <c r="B98" s="9" t="s">
        <v>54</v>
      </c>
      <c r="C98" s="9" t="s">
        <v>234</v>
      </c>
      <c r="D98" s="9" t="s">
        <v>235</v>
      </c>
      <c r="E98" s="98" t="s">
        <v>55</v>
      </c>
      <c r="F98" s="306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491" t="s">
        <v>348</v>
      </c>
      <c r="B99" s="472">
        <v>20</v>
      </c>
      <c r="C99" s="479">
        <v>30</v>
      </c>
      <c r="D99" s="467" t="s">
        <v>56</v>
      </c>
      <c r="E99" s="459" t="s">
        <v>119</v>
      </c>
      <c r="F99" s="397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389" t="s">
        <v>349</v>
      </c>
      <c r="B100" s="389">
        <v>20</v>
      </c>
      <c r="C100" s="484">
        <v>70</v>
      </c>
      <c r="D100" s="492" t="s">
        <v>119</v>
      </c>
      <c r="E100" s="493" t="s">
        <v>241</v>
      </c>
      <c r="F100" s="398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491" t="s">
        <v>350</v>
      </c>
      <c r="B101" s="491">
        <v>10</v>
      </c>
      <c r="C101" s="479">
        <v>110</v>
      </c>
      <c r="D101" s="467" t="s">
        <v>56</v>
      </c>
      <c r="E101" s="459" t="s">
        <v>56</v>
      </c>
      <c r="F101" s="397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389" t="s">
        <v>351</v>
      </c>
      <c r="B102" s="389"/>
      <c r="C102" s="484">
        <v>40</v>
      </c>
      <c r="D102" s="492" t="s">
        <v>119</v>
      </c>
      <c r="E102" s="493" t="s">
        <v>240</v>
      </c>
      <c r="F102" s="398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491"/>
      <c r="B103" s="491"/>
      <c r="C103" s="479"/>
      <c r="D103" s="467"/>
      <c r="E103" s="459"/>
      <c r="F103" s="397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494"/>
      <c r="B104" s="494"/>
      <c r="C104" s="495"/>
      <c r="D104" s="496"/>
      <c r="E104" s="497"/>
      <c r="F104" s="398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12" t="s">
        <v>352</v>
      </c>
      <c r="B105" s="612" t="s">
        <v>353</v>
      </c>
      <c r="C105" s="399" t="s">
        <v>354</v>
      </c>
      <c r="D105" s="612" t="s">
        <v>355</v>
      </c>
      <c r="E105" s="612" t="s">
        <v>356</v>
      </c>
      <c r="F105" s="398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13"/>
      <c r="B106" s="613"/>
      <c r="C106" s="400" t="s">
        <v>357</v>
      </c>
      <c r="D106" s="613"/>
      <c r="E106" s="613"/>
      <c r="F106" s="398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4" t="s">
        <v>167</v>
      </c>
      <c r="B108" s="617"/>
      <c r="C108" s="617"/>
      <c r="D108" s="617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491" t="s">
        <v>203</v>
      </c>
      <c r="B110" s="472">
        <v>300</v>
      </c>
      <c r="C110" s="491">
        <v>10</v>
      </c>
      <c r="D110" s="498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499" t="s">
        <v>202</v>
      </c>
      <c r="B111" s="389"/>
      <c r="C111" s="500"/>
      <c r="D111" s="501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491"/>
      <c r="B112" s="491"/>
      <c r="C112" s="502"/>
      <c r="D112" s="498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499"/>
      <c r="B113" s="389"/>
      <c r="C113" s="500"/>
      <c r="D113" s="501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491"/>
      <c r="B114" s="491"/>
      <c r="C114" s="502"/>
      <c r="D114" s="498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499"/>
      <c r="B115" s="389"/>
      <c r="C115" s="503"/>
      <c r="D115" s="501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01" t="s">
        <v>358</v>
      </c>
      <c r="B116" s="401" t="s">
        <v>359</v>
      </c>
      <c r="C116" s="402" t="s">
        <v>360</v>
      </c>
      <c r="D116" s="402" t="s">
        <v>361</v>
      </c>
      <c r="E116" s="403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04" t="s">
        <v>362</v>
      </c>
      <c r="B118" s="405"/>
      <c r="C118" s="406"/>
      <c r="D118" s="407"/>
      <c r="E118" s="407"/>
      <c r="F118" s="407"/>
      <c r="G118" s="407"/>
      <c r="H118" s="407"/>
      <c r="I118" s="407"/>
      <c r="J118" s="407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08" t="s">
        <v>0</v>
      </c>
      <c r="B119" s="409"/>
      <c r="C119" s="410"/>
      <c r="D119" s="410"/>
      <c r="E119" s="410"/>
      <c r="F119" s="410"/>
      <c r="G119" s="410"/>
      <c r="H119" s="618" t="s">
        <v>60</v>
      </c>
      <c r="I119" s="619"/>
      <c r="J119" s="619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70" t="s">
        <v>61</v>
      </c>
      <c r="B120" s="621" t="s">
        <v>363</v>
      </c>
      <c r="C120" s="622"/>
      <c r="D120" s="622"/>
      <c r="E120" s="622"/>
      <c r="F120" s="622"/>
      <c r="G120" s="623"/>
      <c r="H120" s="411" t="s">
        <v>65</v>
      </c>
      <c r="I120" s="412" t="s">
        <v>66</v>
      </c>
      <c r="J120" s="413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20"/>
      <c r="B121" s="34" t="s">
        <v>364</v>
      </c>
      <c r="C121" s="35" t="s">
        <v>365</v>
      </c>
      <c r="D121" s="35" t="s">
        <v>366</v>
      </c>
      <c r="E121" s="35" t="s">
        <v>367</v>
      </c>
      <c r="F121" s="35" t="s">
        <v>368</v>
      </c>
      <c r="G121" s="179" t="s">
        <v>369</v>
      </c>
      <c r="H121" s="414" t="s">
        <v>89</v>
      </c>
      <c r="I121" s="414" t="s">
        <v>90</v>
      </c>
      <c r="J121" s="415" t="s">
        <v>172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16" t="s">
        <v>143</v>
      </c>
      <c r="B122" s="417">
        <v>3</v>
      </c>
      <c r="C122" s="418">
        <f>IF(B122&gt;0,(B122*(D122/100)),0)</f>
        <v>2.6363999999999996</v>
      </c>
      <c r="D122" s="419">
        <f>IF(B122&gt;0,VLOOKUP(A122,'[1]Lista Suspensa'!$A$1:$F$90,3,)," ")</f>
        <v>87.88</v>
      </c>
      <c r="E122" s="419">
        <f>IF(OR(B122&gt;0,C122&gt;0),VLOOKUP(A122,'[1]Lista Suspensa'!$A$1:$F$90,4,),0)</f>
        <v>8.9600000000000009</v>
      </c>
      <c r="F122" s="419">
        <f>IF(OR(B122&gt;0,C122&gt;0),VLOOKUP(A122,'[1]Lista Suspensa'!$A$1:$F$90,5,),0)</f>
        <v>90.265000000000001</v>
      </c>
      <c r="G122" s="420">
        <f>IF(OR(B122&gt;0,C122&gt;0),VLOOKUP(A122,'[1]Lista Suspensa'!$A$1:$F$90,6,),0)</f>
        <v>1.387319</v>
      </c>
      <c r="H122" s="421"/>
      <c r="I122" s="421"/>
      <c r="J122" s="422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23" t="s">
        <v>91</v>
      </c>
      <c r="B123" s="424">
        <v>1</v>
      </c>
      <c r="C123" s="425">
        <f t="shared" ref="C123:C126" si="1">IF(B123&gt;0,(B123*(D123/100)),0)</f>
        <v>0.88650000000000007</v>
      </c>
      <c r="D123" s="426">
        <f>IF(B123&gt;0,VLOOKUP(A123,'[1]Lista Suspensa'!$A$1:$F$90,3,)," ")</f>
        <v>88.65</v>
      </c>
      <c r="E123" s="426">
        <f>IF(OR(B123&gt;0,C123&gt;0),VLOOKUP(A123,'[1]Lista Suspensa'!$A$1:$F$90,4,),0)</f>
        <v>48.84</v>
      </c>
      <c r="F123" s="426">
        <f>IF(OR(B123&gt;0,C123&gt;0),VLOOKUP(A123,'[1]Lista Suspensa'!$A$1:$F$90,5,),0)</f>
        <v>78.165000000000006</v>
      </c>
      <c r="G123" s="427">
        <f>IF(OR(B123&gt;0,C123&gt;0),VLOOKUP(A123,'[1]Lista Suspensa'!$A$1:$F$90,6,),0)</f>
        <v>1.2827</v>
      </c>
      <c r="H123" s="428"/>
      <c r="I123" s="428"/>
      <c r="J123" s="429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16" t="s">
        <v>94</v>
      </c>
      <c r="B124" s="417"/>
      <c r="C124" s="418">
        <v>5</v>
      </c>
      <c r="D124" s="419" t="str">
        <f>IF(B124&gt;0,VLOOKUP(A124,'[1]Lista Suspensa'!$A$1:$F$90,3,)," ")</f>
        <v xml:space="preserve"> </v>
      </c>
      <c r="E124" s="419">
        <f>IF(OR(B124&gt;0,C124&gt;0),VLOOKUP(A124,'[1]Lista Suspensa'!$A$1:$F$90,4,),0)</f>
        <v>7.18</v>
      </c>
      <c r="F124" s="419">
        <f>IF(OR(B124&gt;0,C124&gt;0),VLOOKUP(A124,'[1]Lista Suspensa'!$A$1:$F$90,5,),0)</f>
        <v>61.58</v>
      </c>
      <c r="G124" s="420">
        <f>IF(OR(B124&gt;0,C124&gt;0),VLOOKUP(A124,'[1]Lista Suspensa'!$A$1:$F$90,6,),0)</f>
        <v>5.3606000000000001E-2</v>
      </c>
      <c r="H124" s="421"/>
      <c r="I124" s="421"/>
      <c r="J124" s="422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23" t="s">
        <v>281</v>
      </c>
      <c r="B125" s="424">
        <v>0.5</v>
      </c>
      <c r="C125" s="430">
        <f t="shared" si="1"/>
        <v>0.43780000000000002</v>
      </c>
      <c r="D125" s="426">
        <v>87.56</v>
      </c>
      <c r="E125" s="426">
        <v>9.2100000000000009</v>
      </c>
      <c r="F125" s="426">
        <v>69.14</v>
      </c>
      <c r="G125" s="427">
        <v>0.61606000000000005</v>
      </c>
      <c r="H125" s="428"/>
      <c r="I125" s="428"/>
      <c r="J125" s="429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31"/>
      <c r="B126" s="432"/>
      <c r="C126" s="433">
        <f t="shared" si="1"/>
        <v>0</v>
      </c>
      <c r="D126" s="434" t="str">
        <f>IF(B126&gt;0,VLOOKUP(A126,'[1]Lista Suspensa'!$A$1:$F$90,3,)," ")</f>
        <v xml:space="preserve"> </v>
      </c>
      <c r="E126" s="434">
        <f>IF(OR(B126&gt;0,C126&gt;0),VLOOKUP(A126,'[1]Lista Suspensa'!$A$1:$F$90,4,),0)</f>
        <v>0</v>
      </c>
      <c r="F126" s="434">
        <f>IF(OR(B126&gt;0,C126&gt;0),VLOOKUP(A126,'[1]Lista Suspensa'!$A$1:$F$90,5,),0)</f>
        <v>0</v>
      </c>
      <c r="G126" s="435">
        <f>IF(OR(B126&gt;0,C126&gt;0),VLOOKUP(A126,'[1]Lista Suspensa'!$A$1:$F$90,6,),0)</f>
        <v>0</v>
      </c>
      <c r="H126" s="421"/>
      <c r="I126" s="421"/>
      <c r="J126" s="422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36" t="s">
        <v>95</v>
      </c>
      <c r="B127" s="437"/>
      <c r="C127" s="438">
        <v>8.9600000000000009</v>
      </c>
      <c r="D127" s="439"/>
      <c r="E127" s="439">
        <v>11.93</v>
      </c>
      <c r="F127" s="439">
        <v>72.040000000000006</v>
      </c>
      <c r="G127" s="440">
        <v>0.56499999999999995</v>
      </c>
      <c r="H127" s="441"/>
      <c r="I127" s="441"/>
      <c r="J127" s="442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43"/>
      <c r="B128" s="444"/>
      <c r="C128" s="445"/>
      <c r="D128" s="446"/>
      <c r="E128" s="446"/>
      <c r="F128" s="446"/>
      <c r="G128" s="447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03"/>
      <c r="AD128" s="303"/>
      <c r="AE128" s="303"/>
      <c r="AF128" s="303"/>
      <c r="AG128" s="303"/>
      <c r="AH128" s="303"/>
      <c r="AI128" s="303"/>
      <c r="AJ128" s="303"/>
      <c r="AK128" s="303"/>
      <c r="AL128" s="303"/>
      <c r="AM128" s="303"/>
      <c r="AN128" s="303"/>
      <c r="AO128" s="303"/>
      <c r="AP128" s="303"/>
      <c r="AQ128" s="303"/>
      <c r="AR128" s="303"/>
      <c r="AS128" s="303"/>
      <c r="AT128" s="303"/>
      <c r="AU128" s="303"/>
      <c r="AV128" s="303"/>
      <c r="AW128" s="303"/>
      <c r="AX128" s="303"/>
      <c r="AY128" s="303"/>
      <c r="AZ128" s="303"/>
      <c r="BA128" s="303"/>
      <c r="BB128" s="303"/>
      <c r="BC128" s="303"/>
      <c r="BD128" s="303"/>
      <c r="BE128" s="303"/>
      <c r="BF128" s="303"/>
      <c r="BG128" s="303"/>
      <c r="BH128" s="303"/>
      <c r="BI128" s="303"/>
      <c r="BJ128" s="303"/>
      <c r="BK128" s="303"/>
      <c r="BL128" s="303"/>
      <c r="BM128" s="303"/>
      <c r="BN128" s="303"/>
      <c r="BO128" s="303"/>
      <c r="BP128" s="303"/>
      <c r="BQ128" s="303"/>
      <c r="BR128" s="303"/>
      <c r="BS128" s="303"/>
      <c r="BT128" s="303"/>
      <c r="BU128" s="303"/>
      <c r="BV128" s="303"/>
      <c r="BW128" s="303"/>
      <c r="BX128" s="303"/>
      <c r="BY128" s="303"/>
      <c r="BZ128" s="303"/>
      <c r="CA128" s="303"/>
      <c r="CB128" s="303"/>
      <c r="CC128" s="303"/>
      <c r="CD128" s="303"/>
      <c r="CE128" s="303"/>
      <c r="CF128" s="303"/>
      <c r="CG128" s="303"/>
      <c r="CH128" s="303"/>
      <c r="CI128" s="303"/>
      <c r="CJ128" s="303"/>
      <c r="CK128" s="303"/>
      <c r="CL128" s="303"/>
      <c r="CM128" s="303"/>
      <c r="CN128" s="303"/>
      <c r="CO128" s="303"/>
      <c r="CP128" s="303"/>
      <c r="CQ128" s="303"/>
      <c r="CR128" s="303"/>
      <c r="CS128" s="303"/>
      <c r="CT128" s="303"/>
      <c r="CU128" s="303"/>
      <c r="CV128" s="303"/>
      <c r="CW128" s="303"/>
      <c r="CX128" s="303"/>
      <c r="CY128" s="303"/>
      <c r="CZ128" s="303"/>
      <c r="DA128" s="303"/>
      <c r="DB128" s="303"/>
      <c r="DC128" s="303"/>
      <c r="DD128" s="303"/>
      <c r="DE128" s="303"/>
      <c r="DF128" s="303"/>
      <c r="DG128" s="303"/>
      <c r="DH128" s="303"/>
      <c r="DI128" s="303"/>
      <c r="DJ128" s="303"/>
      <c r="DK128" s="303"/>
      <c r="DL128" s="303"/>
      <c r="DM128" s="303"/>
      <c r="DN128" s="303"/>
      <c r="DO128" s="303"/>
      <c r="DP128" s="303"/>
      <c r="DQ128" s="303"/>
      <c r="DR128" s="303"/>
      <c r="DS128" s="303"/>
      <c r="DT128" s="303"/>
      <c r="DU128" s="303"/>
      <c r="DV128" s="303"/>
      <c r="DW128" s="303"/>
      <c r="DX128" s="303"/>
      <c r="DY128" s="303"/>
      <c r="DZ128" s="303"/>
      <c r="EA128" s="303"/>
      <c r="EB128" s="303"/>
      <c r="EC128" s="303"/>
      <c r="ED128" s="303"/>
      <c r="EE128" s="303"/>
      <c r="EF128" s="303"/>
      <c r="EG128" s="303"/>
      <c r="EH128" s="303"/>
      <c r="EI128" s="303"/>
      <c r="EJ128" s="303"/>
      <c r="EK128" s="303"/>
      <c r="EL128" s="303"/>
      <c r="EM128" s="303"/>
      <c r="EN128" s="303"/>
      <c r="EO128" s="303"/>
      <c r="EP128" s="303"/>
      <c r="EQ128" s="303"/>
      <c r="ER128" s="303"/>
      <c r="ES128" s="303"/>
      <c r="ET128" s="303"/>
      <c r="EU128" s="303"/>
      <c r="EV128" s="303"/>
      <c r="EW128" s="303"/>
      <c r="EX128" s="303"/>
      <c r="EY128" s="303"/>
      <c r="EZ128" s="303"/>
      <c r="FA128" s="303"/>
      <c r="FB128" s="303"/>
      <c r="FC128" s="303"/>
      <c r="FD128" s="303"/>
      <c r="FE128" s="303"/>
      <c r="FF128" s="303"/>
      <c r="FG128" s="303"/>
      <c r="FH128" s="303"/>
      <c r="FI128" s="303"/>
      <c r="FJ128" s="303"/>
      <c r="FK128" s="303"/>
      <c r="FL128" s="303"/>
      <c r="FM128" s="303"/>
      <c r="FN128" s="303"/>
      <c r="FO128" s="303"/>
      <c r="FP128" s="303"/>
      <c r="FQ128" s="303"/>
      <c r="FR128" s="303"/>
      <c r="FS128" s="303"/>
      <c r="FT128" s="303"/>
      <c r="FU128" s="303"/>
      <c r="FV128" s="303"/>
      <c r="FW128" s="303"/>
      <c r="FX128" s="303"/>
      <c r="FY128" s="303"/>
      <c r="FZ128" s="303"/>
      <c r="GA128" s="303"/>
      <c r="GB128" s="303"/>
      <c r="GC128" s="303"/>
      <c r="GD128" s="303"/>
      <c r="GE128" s="303"/>
      <c r="GF128" s="303"/>
      <c r="GG128" s="303"/>
      <c r="GH128" s="303"/>
      <c r="GI128" s="303"/>
      <c r="GJ128" s="303"/>
      <c r="GK128" s="303"/>
      <c r="GL128" s="303"/>
      <c r="GM128" s="303"/>
      <c r="GN128" s="303"/>
      <c r="GO128" s="303"/>
      <c r="GP128" s="303"/>
      <c r="GQ128" s="303"/>
      <c r="GR128" s="303"/>
      <c r="GS128" s="303"/>
      <c r="GT128" s="303"/>
      <c r="GU128" s="303"/>
      <c r="GV128" s="303"/>
      <c r="GW128" s="303"/>
      <c r="GX128" s="303"/>
      <c r="GY128" s="303"/>
      <c r="GZ128" s="303"/>
      <c r="HA128" s="303"/>
      <c r="HB128" s="303"/>
      <c r="HC128" s="303"/>
      <c r="HD128" s="303"/>
      <c r="HE128" s="303"/>
      <c r="HF128" s="303"/>
      <c r="HG128" s="303"/>
      <c r="HH128" s="303"/>
      <c r="HI128" s="303"/>
      <c r="HJ128" s="303"/>
      <c r="HK128" s="303"/>
      <c r="HL128" s="303"/>
      <c r="HM128" s="303"/>
      <c r="HN128" s="303"/>
      <c r="HO128" s="303"/>
      <c r="HP128" s="303"/>
      <c r="HQ128" s="303"/>
      <c r="HR128" s="303"/>
      <c r="HS128" s="303"/>
      <c r="HT128" s="303"/>
      <c r="HU128" s="303"/>
      <c r="HV128" s="303"/>
      <c r="HW128" s="303"/>
      <c r="HX128" s="303"/>
      <c r="HY128" s="303"/>
      <c r="HZ128" s="303"/>
      <c r="IA128" s="303"/>
      <c r="IB128" s="303"/>
      <c r="IC128" s="303"/>
      <c r="ID128" s="303"/>
      <c r="IE128" s="303"/>
      <c r="IF128" s="303"/>
      <c r="IG128" s="303"/>
      <c r="IH128" s="303"/>
      <c r="II128" s="303"/>
      <c r="IJ128" s="303"/>
      <c r="IK128" s="303"/>
      <c r="IL128" s="303"/>
      <c r="IM128" s="303"/>
      <c r="IN128" s="303"/>
      <c r="IO128" s="303"/>
      <c r="IP128" s="303"/>
      <c r="IQ128" s="303"/>
      <c r="IR128" s="303"/>
      <c r="IS128" s="303"/>
      <c r="IT128" s="303"/>
      <c r="IU128" s="303"/>
      <c r="IV128" s="303"/>
      <c r="IW128" s="303"/>
      <c r="IX128" s="303"/>
      <c r="IY128" s="303"/>
      <c r="IZ128" s="303"/>
      <c r="JA128" s="303"/>
      <c r="JB128" s="303"/>
      <c r="JC128" s="303"/>
      <c r="JD128" s="303"/>
      <c r="JE128" s="303"/>
      <c r="JF128" s="303"/>
      <c r="JG128" s="303"/>
      <c r="JH128" s="303"/>
      <c r="JI128" s="303"/>
      <c r="JJ128" s="303"/>
      <c r="JK128" s="303"/>
      <c r="JL128" s="303"/>
      <c r="JM128" s="303"/>
      <c r="JN128" s="303"/>
      <c r="JO128" s="303"/>
      <c r="JP128" s="303"/>
      <c r="JQ128" s="303"/>
      <c r="JR128" s="303"/>
      <c r="JS128" s="303"/>
      <c r="JT128" s="303"/>
      <c r="JU128" s="303"/>
      <c r="JV128" s="303"/>
      <c r="JW128" s="303"/>
      <c r="JX128" s="303"/>
      <c r="JY128" s="303"/>
      <c r="JZ128" s="303"/>
      <c r="KA128" s="303"/>
      <c r="KB128" s="303"/>
      <c r="KC128" s="303"/>
      <c r="KD128" s="303"/>
      <c r="KE128" s="303"/>
      <c r="KF128" s="303"/>
      <c r="KG128" s="303"/>
      <c r="KH128" s="303"/>
      <c r="KI128" s="303"/>
      <c r="KJ128" s="303"/>
      <c r="KK128" s="303"/>
      <c r="KL128" s="303"/>
      <c r="KM128" s="303"/>
      <c r="KN128" s="303"/>
      <c r="KO128" s="303"/>
      <c r="KP128" s="303"/>
      <c r="KQ128" s="303"/>
      <c r="KR128" s="303"/>
      <c r="KS128" s="303"/>
      <c r="KT128" s="303"/>
      <c r="KU128" s="303"/>
      <c r="KV128" s="303"/>
      <c r="KW128" s="303"/>
      <c r="KX128" s="303"/>
      <c r="KY128" s="303"/>
      <c r="KZ128" s="303"/>
      <c r="LA128" s="303"/>
      <c r="LB128" s="303"/>
      <c r="LC128" s="303"/>
      <c r="LD128" s="303"/>
      <c r="LE128" s="303"/>
      <c r="LF128" s="303"/>
      <c r="LG128" s="303"/>
      <c r="LH128" s="303"/>
      <c r="LI128" s="303"/>
      <c r="LJ128" s="303"/>
      <c r="LK128" s="303"/>
      <c r="LL128" s="303"/>
      <c r="LM128" s="303"/>
      <c r="LN128" s="303"/>
      <c r="LO128" s="303"/>
      <c r="LP128" s="303"/>
      <c r="LQ128" s="303"/>
      <c r="LR128" s="303"/>
      <c r="LS128" s="303"/>
      <c r="LT128" s="303"/>
      <c r="LU128" s="303"/>
      <c r="LV128" s="303"/>
      <c r="LW128" s="303"/>
      <c r="LX128" s="303"/>
      <c r="LY128" s="303"/>
      <c r="LZ128" s="303"/>
      <c r="MA128" s="303"/>
      <c r="MB128" s="303"/>
      <c r="MC128" s="303"/>
      <c r="MD128" s="303"/>
      <c r="ME128" s="303"/>
      <c r="MF128" s="303"/>
      <c r="MG128" s="303"/>
      <c r="MH128" s="303"/>
      <c r="MI128" s="303"/>
      <c r="MJ128" s="303"/>
      <c r="MK128" s="303"/>
      <c r="ML128" s="303"/>
      <c r="MM128" s="303"/>
      <c r="MN128" s="303"/>
      <c r="MO128" s="303"/>
      <c r="MP128" s="303"/>
      <c r="MQ128" s="303"/>
      <c r="MR128" s="303"/>
      <c r="MS128" s="303"/>
      <c r="MT128" s="303"/>
      <c r="MU128" s="303"/>
      <c r="MV128" s="303"/>
      <c r="MW128" s="303"/>
      <c r="MX128" s="303"/>
      <c r="MY128" s="303"/>
      <c r="MZ128" s="303"/>
      <c r="NA128" s="303"/>
      <c r="NB128" s="303"/>
      <c r="NC128" s="303"/>
      <c r="ND128" s="303"/>
      <c r="NE128" s="303"/>
      <c r="NF128" s="303"/>
      <c r="NG128" s="303"/>
      <c r="NH128" s="303"/>
      <c r="NI128" s="303"/>
      <c r="NJ128" s="303"/>
      <c r="NK128" s="303"/>
      <c r="NL128" s="303"/>
      <c r="NM128" s="303"/>
      <c r="NN128" s="303"/>
      <c r="NO128" s="303"/>
      <c r="NP128" s="303"/>
      <c r="NQ128" s="303"/>
      <c r="NR128" s="303"/>
      <c r="NS128" s="303"/>
      <c r="NT128" s="303"/>
      <c r="NU128" s="303"/>
      <c r="NV128" s="303"/>
      <c r="NW128" s="303"/>
      <c r="NX128" s="303"/>
      <c r="NY128" s="303"/>
      <c r="NZ128" s="303"/>
      <c r="OA128" s="303"/>
      <c r="OB128" s="303"/>
      <c r="OC128" s="303"/>
      <c r="OD128" s="303"/>
      <c r="OE128" s="303"/>
      <c r="OF128" s="303"/>
      <c r="OG128" s="303"/>
      <c r="OH128" s="303"/>
      <c r="OI128" s="303"/>
      <c r="OJ128" s="303"/>
      <c r="OK128" s="303"/>
      <c r="OL128" s="303"/>
      <c r="OM128" s="303"/>
      <c r="ON128" s="303"/>
      <c r="OO128" s="303"/>
      <c r="OP128" s="303"/>
      <c r="OQ128" s="303"/>
      <c r="OR128" s="303"/>
      <c r="OS128" s="303"/>
      <c r="OT128" s="303"/>
      <c r="OU128" s="303"/>
      <c r="OV128" s="303"/>
      <c r="OW128" s="303"/>
      <c r="OX128" s="303"/>
      <c r="OY128" s="303"/>
      <c r="OZ128" s="303"/>
      <c r="PA128" s="303"/>
      <c r="PB128" s="303"/>
      <c r="PC128" s="303"/>
      <c r="PD128" s="303"/>
      <c r="PE128" s="303"/>
      <c r="PF128" s="303"/>
      <c r="PG128" s="303"/>
      <c r="PH128" s="303"/>
      <c r="PI128" s="303"/>
      <c r="PJ128" s="303"/>
      <c r="PK128" s="303"/>
      <c r="PL128" s="303"/>
      <c r="PM128" s="303"/>
      <c r="PN128" s="303"/>
      <c r="PO128" s="303"/>
      <c r="PP128" s="303"/>
      <c r="PQ128" s="303"/>
      <c r="PR128" s="303"/>
      <c r="PS128" s="303"/>
      <c r="PT128" s="303"/>
      <c r="PU128" s="303"/>
      <c r="PV128" s="303"/>
      <c r="PW128" s="303"/>
      <c r="PX128" s="303"/>
      <c r="PY128" s="303"/>
      <c r="PZ128" s="303"/>
      <c r="QA128" s="303"/>
      <c r="QB128" s="303"/>
      <c r="QC128" s="303"/>
      <c r="QD128" s="303"/>
      <c r="QE128" s="303"/>
      <c r="QF128" s="303"/>
      <c r="QG128" s="303"/>
      <c r="QH128" s="303"/>
      <c r="QI128" s="303"/>
      <c r="QJ128" s="303"/>
      <c r="QK128" s="303"/>
      <c r="QL128" s="303"/>
      <c r="QM128" s="303"/>
      <c r="QN128" s="303"/>
      <c r="QO128" s="303"/>
      <c r="QP128" s="303"/>
      <c r="QQ128" s="303"/>
      <c r="QR128" s="303"/>
      <c r="QS128" s="303"/>
      <c r="QT128" s="303"/>
      <c r="QU128" s="303"/>
      <c r="QV128" s="303"/>
      <c r="QW128" s="303"/>
      <c r="QX128" s="303"/>
      <c r="QY128" s="303"/>
      <c r="QZ128" s="303"/>
      <c r="RA128" s="303"/>
      <c r="RB128" s="303"/>
      <c r="RC128" s="303"/>
      <c r="RD128" s="303"/>
      <c r="RE128" s="303"/>
      <c r="RF128" s="303"/>
      <c r="RG128" s="303"/>
      <c r="RH128" s="303"/>
      <c r="RI128" s="303"/>
      <c r="RJ128" s="303"/>
      <c r="RK128" s="303"/>
      <c r="RL128" s="303"/>
      <c r="RM128" s="303"/>
      <c r="RN128" s="303"/>
      <c r="RO128" s="303"/>
      <c r="RP128" s="303"/>
      <c r="RQ128" s="303"/>
      <c r="RR128" s="303"/>
      <c r="RS128" s="303"/>
      <c r="RT128" s="303"/>
      <c r="RU128" s="303"/>
      <c r="RV128" s="303"/>
      <c r="RW128" s="303"/>
      <c r="RX128" s="303"/>
      <c r="RY128" s="303"/>
      <c r="RZ128" s="303"/>
      <c r="SA128" s="303"/>
      <c r="SB128" s="303"/>
      <c r="SC128" s="303"/>
      <c r="SD128" s="303"/>
      <c r="SE128" s="303"/>
      <c r="SF128" s="303"/>
      <c r="SG128" s="303"/>
      <c r="SH128" s="303"/>
      <c r="SI128" s="303"/>
      <c r="SJ128" s="303"/>
      <c r="SK128" s="303"/>
      <c r="SL128" s="303"/>
      <c r="SM128" s="303"/>
      <c r="SN128" s="303"/>
      <c r="SO128" s="303"/>
      <c r="SP128" s="303"/>
      <c r="SQ128" s="303"/>
      <c r="SR128" s="303"/>
      <c r="SS128" s="303"/>
      <c r="ST128" s="303"/>
      <c r="SU128" s="303"/>
      <c r="SV128" s="303"/>
      <c r="SW128" s="303"/>
      <c r="SX128" s="303"/>
      <c r="SY128" s="303"/>
      <c r="SZ128" s="303"/>
      <c r="TA128" s="303"/>
      <c r="TB128" s="303"/>
      <c r="TC128" s="303"/>
      <c r="TD128" s="303"/>
      <c r="TE128" s="303"/>
      <c r="TF128" s="303"/>
      <c r="TG128" s="303"/>
      <c r="TH128" s="303"/>
      <c r="TI128" s="303"/>
      <c r="TJ128" s="303"/>
      <c r="TK128" s="303"/>
      <c r="TL128" s="303"/>
      <c r="TM128" s="303"/>
      <c r="TN128" s="303"/>
      <c r="TO128" s="303"/>
      <c r="TP128" s="303"/>
      <c r="TQ128" s="303"/>
    </row>
    <row r="129" spans="1:537" s="274" customFormat="1" ht="25.5" customHeight="1" thickBot="1" x14ac:dyDescent="0.3">
      <c r="A129" s="545" t="s">
        <v>262</v>
      </c>
      <c r="B129" s="546"/>
      <c r="C129" s="546"/>
      <c r="D129" s="546"/>
      <c r="E129" s="546"/>
      <c r="F129" s="546"/>
      <c r="G129" s="546"/>
      <c r="H129" s="546"/>
      <c r="I129" s="546"/>
      <c r="J129" s="547"/>
      <c r="K129" s="448"/>
      <c r="L129" s="448"/>
      <c r="M129" s="448"/>
      <c r="N129" s="448"/>
      <c r="O129" s="448"/>
      <c r="P129" s="448"/>
      <c r="Q129" s="448"/>
      <c r="R129" s="448"/>
      <c r="S129" s="448"/>
      <c r="T129" s="448"/>
      <c r="U129" s="448"/>
      <c r="V129" s="448"/>
      <c r="W129" s="448"/>
      <c r="X129" s="448"/>
      <c r="Y129" s="448"/>
      <c r="Z129" s="448"/>
      <c r="AA129" s="448"/>
      <c r="AB129" s="448"/>
      <c r="AC129" s="448"/>
      <c r="AD129" s="448"/>
      <c r="AE129" s="448"/>
      <c r="AF129" s="448"/>
      <c r="AG129" s="448"/>
      <c r="AH129" s="448"/>
      <c r="AI129" s="448"/>
      <c r="AJ129" s="448"/>
      <c r="AK129" s="448"/>
      <c r="AL129" s="448"/>
      <c r="AM129" s="448"/>
      <c r="AN129" s="448"/>
      <c r="AO129" s="448"/>
      <c r="AP129" s="448"/>
      <c r="AQ129" s="448"/>
      <c r="AR129" s="448"/>
      <c r="AS129" s="448"/>
      <c r="AT129" s="448"/>
      <c r="AU129" s="448"/>
      <c r="AV129" s="448"/>
      <c r="AW129" s="448"/>
      <c r="AX129" s="448"/>
      <c r="AY129" s="448"/>
      <c r="AZ129" s="448"/>
      <c r="BA129" s="448"/>
      <c r="BB129" s="448"/>
      <c r="BC129" s="448"/>
      <c r="BD129" s="448"/>
      <c r="BE129" s="448"/>
      <c r="BF129" s="448"/>
      <c r="BG129" s="448"/>
      <c r="BH129" s="448"/>
      <c r="BI129" s="448"/>
      <c r="BJ129" s="448"/>
      <c r="BK129" s="448"/>
      <c r="BL129" s="448"/>
      <c r="BM129" s="448"/>
      <c r="BN129" s="448"/>
      <c r="BO129" s="448"/>
      <c r="BP129" s="448"/>
      <c r="BQ129" s="448"/>
      <c r="BR129" s="448"/>
      <c r="BS129" s="448"/>
      <c r="BT129" s="448"/>
      <c r="BU129" s="448"/>
      <c r="BV129" s="448"/>
      <c r="BW129" s="448"/>
      <c r="BX129" s="448"/>
      <c r="BY129" s="448"/>
      <c r="BZ129" s="448"/>
      <c r="CA129" s="448"/>
      <c r="CB129" s="448"/>
      <c r="CC129" s="448"/>
      <c r="CD129" s="448"/>
      <c r="CE129" s="448"/>
      <c r="CF129" s="448"/>
      <c r="CG129" s="448"/>
      <c r="CH129" s="448"/>
      <c r="CI129" s="448"/>
      <c r="CJ129" s="448"/>
      <c r="CK129" s="448"/>
      <c r="CL129" s="448"/>
      <c r="CM129" s="448"/>
      <c r="CN129" s="448"/>
      <c r="CO129" s="448"/>
      <c r="CP129" s="448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03"/>
      <c r="DI129" s="303"/>
      <c r="DJ129" s="303"/>
      <c r="DK129" s="303"/>
      <c r="DL129" s="303"/>
      <c r="DM129" s="303"/>
      <c r="DN129" s="303"/>
      <c r="DO129" s="303"/>
      <c r="DP129" s="303"/>
      <c r="DQ129" s="303"/>
      <c r="DR129" s="303"/>
      <c r="DS129" s="303"/>
      <c r="DT129" s="303"/>
      <c r="DU129" s="303"/>
      <c r="DV129" s="303"/>
      <c r="DW129" s="303"/>
      <c r="DX129" s="303"/>
      <c r="DY129" s="303"/>
      <c r="DZ129" s="303"/>
      <c r="EA129" s="303"/>
      <c r="EB129" s="303"/>
      <c r="EC129" s="303"/>
      <c r="ED129" s="303"/>
      <c r="EE129" s="303"/>
      <c r="EF129" s="303"/>
      <c r="EG129" s="303"/>
      <c r="EH129" s="303"/>
      <c r="EI129" s="303"/>
      <c r="EJ129" s="303"/>
      <c r="EK129" s="303"/>
      <c r="EL129" s="303"/>
      <c r="EM129" s="303"/>
      <c r="EN129" s="303"/>
      <c r="EO129" s="303"/>
      <c r="EP129" s="303"/>
      <c r="EQ129" s="303"/>
      <c r="ER129" s="303"/>
      <c r="ES129" s="303"/>
      <c r="ET129" s="303"/>
      <c r="EU129" s="303"/>
      <c r="EV129" s="303"/>
      <c r="EW129" s="303"/>
      <c r="EX129" s="303"/>
      <c r="EY129" s="303"/>
      <c r="EZ129" s="303"/>
      <c r="FA129" s="303"/>
      <c r="FB129" s="303"/>
      <c r="FC129" s="303"/>
      <c r="FD129" s="303"/>
      <c r="FE129" s="303"/>
      <c r="FF129" s="303"/>
      <c r="FG129" s="303"/>
      <c r="FH129" s="303"/>
      <c r="FI129" s="303"/>
      <c r="FJ129" s="303"/>
      <c r="FK129" s="303"/>
      <c r="FL129" s="303"/>
      <c r="FM129" s="303"/>
      <c r="FN129" s="303"/>
      <c r="FO129" s="303"/>
      <c r="FP129" s="303"/>
      <c r="FQ129" s="303"/>
      <c r="FR129" s="303"/>
      <c r="FS129" s="303"/>
      <c r="FT129" s="303"/>
      <c r="FU129" s="303"/>
      <c r="FV129" s="303"/>
      <c r="FW129" s="303"/>
      <c r="FX129" s="303"/>
      <c r="FY129" s="303"/>
      <c r="FZ129" s="303"/>
      <c r="GA129" s="303"/>
      <c r="GB129" s="303"/>
      <c r="GC129" s="303"/>
      <c r="GD129" s="303"/>
      <c r="GE129" s="303"/>
      <c r="GF129" s="303"/>
      <c r="GG129" s="303"/>
      <c r="GH129" s="303"/>
      <c r="GI129" s="303"/>
      <c r="GJ129" s="303"/>
      <c r="GK129" s="303"/>
      <c r="GL129" s="303"/>
      <c r="GM129" s="303"/>
      <c r="GN129" s="303"/>
      <c r="GO129" s="303"/>
      <c r="GP129" s="303"/>
      <c r="GQ129" s="303"/>
      <c r="GR129" s="303"/>
      <c r="GS129" s="303"/>
      <c r="GT129" s="303"/>
      <c r="GU129" s="303"/>
      <c r="GV129" s="303"/>
      <c r="GW129" s="303"/>
      <c r="GX129" s="303"/>
      <c r="GY129" s="303"/>
      <c r="GZ129" s="303"/>
      <c r="HA129" s="303"/>
      <c r="HB129" s="303"/>
      <c r="HC129" s="303"/>
      <c r="HD129" s="303"/>
      <c r="HE129" s="303"/>
      <c r="HF129" s="303"/>
      <c r="HG129" s="303"/>
      <c r="HH129" s="303"/>
      <c r="HI129" s="303"/>
      <c r="HJ129" s="303"/>
      <c r="HK129" s="303"/>
      <c r="HL129" s="303"/>
      <c r="HM129" s="303"/>
      <c r="HN129" s="303"/>
      <c r="HO129" s="303"/>
      <c r="HP129" s="303"/>
      <c r="HQ129" s="303"/>
      <c r="HR129" s="303"/>
      <c r="HS129" s="303"/>
      <c r="HT129" s="303"/>
      <c r="HU129" s="303"/>
      <c r="HV129" s="303"/>
      <c r="HW129" s="303"/>
      <c r="HX129" s="303"/>
      <c r="HY129" s="303"/>
      <c r="HZ129" s="303"/>
      <c r="IA129" s="303"/>
      <c r="IB129" s="303"/>
      <c r="IC129" s="303"/>
      <c r="ID129" s="303"/>
      <c r="IE129" s="303"/>
      <c r="IF129" s="303"/>
      <c r="IG129" s="303"/>
      <c r="IH129" s="303"/>
      <c r="II129" s="303"/>
      <c r="IJ129" s="303"/>
      <c r="IK129" s="303"/>
      <c r="IL129" s="303"/>
      <c r="IM129" s="303"/>
      <c r="IN129" s="303"/>
      <c r="IO129" s="303"/>
      <c r="IP129" s="303"/>
      <c r="IQ129" s="303"/>
      <c r="IR129" s="303"/>
      <c r="IS129" s="303"/>
      <c r="IT129" s="303"/>
      <c r="IU129" s="303"/>
      <c r="IV129" s="303"/>
      <c r="IW129" s="303"/>
      <c r="IX129" s="303"/>
      <c r="IY129" s="303"/>
      <c r="IZ129" s="303"/>
      <c r="JA129" s="303"/>
      <c r="JB129" s="303"/>
      <c r="JC129" s="303"/>
      <c r="JD129" s="303"/>
      <c r="JE129" s="303"/>
      <c r="JF129" s="303"/>
      <c r="JG129" s="303"/>
      <c r="JH129" s="303"/>
      <c r="JI129" s="303"/>
      <c r="JJ129" s="303"/>
      <c r="JK129" s="303"/>
      <c r="JL129" s="303"/>
      <c r="JM129" s="303"/>
      <c r="JN129" s="303"/>
      <c r="JO129" s="303"/>
      <c r="JP129" s="303"/>
      <c r="JQ129" s="303"/>
      <c r="JR129" s="303"/>
      <c r="JS129" s="303"/>
      <c r="JT129" s="303"/>
      <c r="JU129" s="303"/>
      <c r="JV129" s="303"/>
      <c r="JW129" s="303"/>
      <c r="JX129" s="303"/>
      <c r="JY129" s="303"/>
      <c r="JZ129" s="303"/>
      <c r="KA129" s="303"/>
      <c r="KB129" s="303"/>
      <c r="KC129" s="303"/>
      <c r="KD129" s="303"/>
      <c r="KE129" s="303"/>
      <c r="KF129" s="303"/>
      <c r="KG129" s="303"/>
      <c r="KH129" s="303"/>
      <c r="KI129" s="303"/>
      <c r="KJ129" s="303"/>
      <c r="KK129" s="303"/>
      <c r="KL129" s="303"/>
      <c r="KM129" s="303"/>
      <c r="KN129" s="303"/>
      <c r="KO129" s="303"/>
      <c r="KP129" s="303"/>
      <c r="KQ129" s="303"/>
      <c r="KR129" s="303"/>
      <c r="KS129" s="303"/>
      <c r="KT129" s="303"/>
      <c r="KU129" s="303"/>
      <c r="KV129" s="303"/>
      <c r="KW129" s="303"/>
      <c r="KX129" s="303"/>
      <c r="KY129" s="303"/>
      <c r="KZ129" s="303"/>
      <c r="LA129" s="303"/>
      <c r="LB129" s="303"/>
      <c r="LC129" s="303"/>
      <c r="LD129" s="303"/>
      <c r="LE129" s="303"/>
      <c r="LF129" s="303"/>
      <c r="LG129" s="303"/>
      <c r="LH129" s="303"/>
      <c r="LI129" s="303"/>
      <c r="LJ129" s="303"/>
      <c r="LK129" s="303"/>
      <c r="LL129" s="303"/>
      <c r="LM129" s="303"/>
      <c r="LN129" s="303"/>
      <c r="LO129" s="303"/>
      <c r="LP129" s="303"/>
      <c r="LQ129" s="303"/>
      <c r="LR129" s="303"/>
      <c r="LS129" s="303"/>
      <c r="LT129" s="303"/>
      <c r="LU129" s="303"/>
      <c r="LV129" s="303"/>
      <c r="LW129" s="303"/>
      <c r="LX129" s="303"/>
      <c r="LY129" s="303"/>
      <c r="LZ129" s="303"/>
      <c r="MA129" s="303"/>
      <c r="MB129" s="303"/>
      <c r="MC129" s="303"/>
      <c r="MD129" s="303"/>
      <c r="ME129" s="303"/>
      <c r="MF129" s="303"/>
      <c r="MG129" s="303"/>
      <c r="MH129" s="303"/>
      <c r="MI129" s="303"/>
      <c r="MJ129" s="303"/>
      <c r="MK129" s="303"/>
      <c r="ML129" s="303"/>
      <c r="MM129" s="303"/>
      <c r="MN129" s="303"/>
      <c r="MO129" s="303"/>
      <c r="MP129" s="303"/>
      <c r="MQ129" s="303"/>
      <c r="MR129" s="303"/>
      <c r="MS129" s="303"/>
      <c r="MT129" s="303"/>
      <c r="MU129" s="303"/>
      <c r="MV129" s="303"/>
      <c r="MW129" s="303"/>
      <c r="MX129" s="303"/>
      <c r="MY129" s="303"/>
      <c r="MZ129" s="303"/>
      <c r="NA129" s="303"/>
      <c r="NB129" s="303"/>
      <c r="NC129" s="303"/>
      <c r="ND129" s="303"/>
      <c r="NE129" s="303"/>
      <c r="NF129" s="303"/>
      <c r="NG129" s="303"/>
      <c r="NH129" s="303"/>
      <c r="NI129" s="303"/>
      <c r="NJ129" s="303"/>
      <c r="NK129" s="303"/>
      <c r="NL129" s="303"/>
      <c r="NM129" s="303"/>
      <c r="NN129" s="303"/>
      <c r="NO129" s="303"/>
      <c r="NP129" s="303"/>
      <c r="NQ129" s="303"/>
      <c r="NR129" s="303"/>
      <c r="NS129" s="303"/>
      <c r="NT129" s="303"/>
      <c r="NU129" s="303"/>
      <c r="NV129" s="303"/>
      <c r="NW129" s="303"/>
      <c r="NX129" s="303"/>
      <c r="NY129" s="303"/>
      <c r="NZ129" s="303"/>
      <c r="OA129" s="303"/>
      <c r="OB129" s="303"/>
      <c r="OC129" s="303"/>
      <c r="OD129" s="303"/>
      <c r="OE129" s="303"/>
      <c r="OF129" s="303"/>
      <c r="OG129" s="303"/>
      <c r="OH129" s="303"/>
      <c r="OI129" s="303"/>
      <c r="OJ129" s="303"/>
      <c r="OK129" s="303"/>
      <c r="OL129" s="303"/>
      <c r="OM129" s="303"/>
      <c r="ON129" s="303"/>
      <c r="OO129" s="303"/>
      <c r="OP129" s="303"/>
      <c r="OQ129" s="303"/>
      <c r="OR129" s="303"/>
      <c r="OS129" s="303"/>
      <c r="OT129" s="303"/>
      <c r="OU129" s="303"/>
      <c r="OV129" s="303"/>
      <c r="OW129" s="303"/>
      <c r="OX129" s="303"/>
      <c r="OY129" s="303"/>
      <c r="OZ129" s="303"/>
      <c r="PA129" s="303"/>
      <c r="PB129" s="303"/>
      <c r="PC129" s="303"/>
      <c r="PD129" s="303"/>
      <c r="PE129" s="303"/>
      <c r="PF129" s="303"/>
      <c r="PG129" s="303"/>
      <c r="PH129" s="303"/>
      <c r="PI129" s="303"/>
      <c r="PJ129" s="303"/>
      <c r="PK129" s="303"/>
      <c r="PL129" s="303"/>
      <c r="PM129" s="303"/>
      <c r="PN129" s="303"/>
      <c r="PO129" s="303"/>
      <c r="PP129" s="303"/>
      <c r="PQ129" s="303"/>
      <c r="PR129" s="303"/>
      <c r="PS129" s="303"/>
      <c r="PT129" s="303"/>
      <c r="PU129" s="303"/>
      <c r="PV129" s="303"/>
      <c r="PW129" s="303"/>
      <c r="PX129" s="303"/>
      <c r="PY129" s="303"/>
      <c r="PZ129" s="303"/>
      <c r="QA129" s="303"/>
      <c r="QB129" s="303"/>
      <c r="QC129" s="303"/>
      <c r="QD129" s="303"/>
      <c r="QE129" s="303"/>
      <c r="QF129" s="303"/>
      <c r="QG129" s="303"/>
      <c r="QH129" s="303"/>
      <c r="QI129" s="303"/>
      <c r="QJ129" s="303"/>
      <c r="QK129" s="303"/>
      <c r="QL129" s="303"/>
      <c r="QM129" s="303"/>
      <c r="QN129" s="303"/>
      <c r="QO129" s="303"/>
      <c r="QP129" s="303"/>
      <c r="QQ129" s="303"/>
      <c r="QR129" s="303"/>
      <c r="QS129" s="303"/>
      <c r="QT129" s="303"/>
      <c r="QU129" s="303"/>
      <c r="QV129" s="303"/>
      <c r="QW129" s="303"/>
      <c r="QX129" s="303"/>
      <c r="QY129" s="303"/>
      <c r="QZ129" s="303"/>
      <c r="RA129" s="303"/>
      <c r="RB129" s="303"/>
      <c r="RC129" s="303"/>
      <c r="RD129" s="303"/>
      <c r="RE129" s="303"/>
      <c r="RF129" s="303"/>
      <c r="RG129" s="303"/>
      <c r="RH129" s="303"/>
      <c r="RI129" s="303"/>
      <c r="RJ129" s="303"/>
      <c r="RK129" s="303"/>
      <c r="RL129" s="303"/>
      <c r="RM129" s="303"/>
      <c r="RN129" s="303"/>
      <c r="RO129" s="303"/>
      <c r="RP129" s="303"/>
      <c r="RQ129" s="303"/>
      <c r="RR129" s="303"/>
      <c r="RS129" s="303"/>
      <c r="RT129" s="303"/>
      <c r="RU129" s="303"/>
      <c r="RV129" s="303"/>
      <c r="RW129" s="303"/>
      <c r="RX129" s="303"/>
      <c r="RY129" s="303"/>
      <c r="RZ129" s="303"/>
      <c r="SA129" s="303"/>
      <c r="SB129" s="303"/>
      <c r="SC129" s="303"/>
      <c r="SD129" s="303"/>
      <c r="SE129" s="303"/>
      <c r="SF129" s="303"/>
      <c r="SG129" s="303"/>
      <c r="SH129" s="303"/>
      <c r="SI129" s="303"/>
      <c r="SJ129" s="303"/>
      <c r="SK129" s="303"/>
      <c r="SL129" s="303"/>
      <c r="SM129" s="303"/>
      <c r="SN129" s="303"/>
      <c r="SO129" s="303"/>
      <c r="SP129" s="303"/>
      <c r="SQ129" s="303"/>
      <c r="SR129" s="303"/>
      <c r="SS129" s="303"/>
      <c r="ST129" s="303"/>
      <c r="SU129" s="303"/>
      <c r="SV129" s="303"/>
      <c r="SW129" s="303"/>
      <c r="SX129" s="303"/>
      <c r="SY129" s="303"/>
      <c r="SZ129" s="303"/>
      <c r="TA129" s="303"/>
      <c r="TB129" s="303"/>
      <c r="TC129" s="303"/>
      <c r="TD129" s="303"/>
      <c r="TE129" s="303"/>
      <c r="TF129" s="303"/>
      <c r="TG129" s="303"/>
      <c r="TH129" s="303"/>
      <c r="TI129" s="303"/>
      <c r="TJ129" s="303"/>
      <c r="TK129" s="303"/>
      <c r="TL129" s="303"/>
      <c r="TM129" s="303"/>
      <c r="TN129" s="303"/>
      <c r="TO129" s="303"/>
      <c r="TP129" s="303"/>
      <c r="TQ129" s="303"/>
    </row>
    <row r="130" spans="1:537" s="450" customFormat="1" ht="15.75" customHeight="1" thickBot="1" x14ac:dyDescent="0.3">
      <c r="A130" s="449"/>
      <c r="J130" s="451"/>
      <c r="K130" s="452"/>
      <c r="L130" s="452"/>
      <c r="M130" s="452"/>
      <c r="N130" s="452"/>
      <c r="O130" s="452"/>
      <c r="P130" s="452"/>
      <c r="Q130" s="452"/>
      <c r="R130" s="452"/>
      <c r="S130" s="452"/>
      <c r="T130" s="452"/>
      <c r="U130" s="452"/>
      <c r="V130" s="452"/>
      <c r="W130" s="452"/>
      <c r="X130" s="452"/>
      <c r="Y130" s="452"/>
      <c r="Z130" s="452"/>
      <c r="AA130" s="452"/>
      <c r="AB130" s="452"/>
      <c r="AC130" s="452"/>
      <c r="AD130" s="452"/>
      <c r="AE130" s="452"/>
      <c r="AF130" s="452"/>
      <c r="AG130" s="452"/>
      <c r="AH130" s="452"/>
      <c r="AI130" s="452"/>
      <c r="AJ130" s="452"/>
      <c r="AK130" s="452"/>
      <c r="AL130" s="452"/>
      <c r="AM130" s="452"/>
      <c r="AN130" s="452"/>
      <c r="AO130" s="452"/>
      <c r="AP130" s="452"/>
      <c r="AQ130" s="452"/>
      <c r="AR130" s="452"/>
      <c r="AS130" s="452"/>
      <c r="AT130" s="452"/>
      <c r="AU130" s="452"/>
      <c r="AV130" s="452"/>
      <c r="AW130" s="452"/>
      <c r="AX130" s="452"/>
      <c r="AY130" s="452"/>
      <c r="AZ130" s="452"/>
      <c r="BA130" s="452"/>
      <c r="BB130" s="452"/>
      <c r="BC130" s="452"/>
      <c r="BD130" s="452"/>
      <c r="BE130" s="452"/>
      <c r="BF130" s="452"/>
      <c r="BG130" s="452"/>
      <c r="BH130" s="452"/>
      <c r="BI130" s="452"/>
      <c r="BJ130" s="452"/>
      <c r="BK130" s="452"/>
      <c r="BL130" s="452"/>
      <c r="BM130" s="452"/>
      <c r="BN130" s="452"/>
      <c r="BO130" s="452"/>
      <c r="BP130" s="452"/>
      <c r="BQ130" s="452"/>
      <c r="BR130" s="452"/>
      <c r="BS130" s="452"/>
      <c r="BT130" s="452"/>
      <c r="BU130" s="452"/>
      <c r="BV130" s="452"/>
      <c r="BW130" s="452"/>
      <c r="BX130" s="452"/>
      <c r="BY130" s="452"/>
      <c r="BZ130" s="452"/>
      <c r="CA130" s="452"/>
      <c r="CB130" s="452"/>
      <c r="CC130" s="452"/>
      <c r="CD130" s="452"/>
      <c r="CE130" s="452"/>
      <c r="CF130" s="452"/>
      <c r="CG130" s="452"/>
      <c r="CH130" s="452"/>
      <c r="CI130" s="452"/>
      <c r="CJ130" s="452"/>
      <c r="CK130" s="452"/>
      <c r="CL130" s="452"/>
      <c r="CM130" s="452"/>
      <c r="CN130" s="452"/>
      <c r="CO130" s="452"/>
      <c r="CP130" s="452"/>
      <c r="CQ130" s="452"/>
      <c r="CR130" s="452"/>
      <c r="CS130" s="452"/>
      <c r="CT130" s="452"/>
      <c r="CU130" s="452"/>
      <c r="CV130" s="452"/>
      <c r="CW130" s="452"/>
      <c r="CX130" s="452"/>
      <c r="CY130" s="452"/>
      <c r="CZ130" s="452"/>
      <c r="DA130" s="452"/>
      <c r="DB130" s="452"/>
      <c r="DC130" s="452"/>
      <c r="DD130" s="452"/>
      <c r="DE130" s="452"/>
      <c r="DF130" s="452"/>
      <c r="DG130" s="452"/>
      <c r="DH130" s="452"/>
      <c r="DI130" s="452"/>
      <c r="DJ130" s="452"/>
      <c r="DK130" s="452"/>
      <c r="DL130" s="452"/>
      <c r="DM130" s="452"/>
      <c r="DN130" s="452"/>
      <c r="DO130" s="452"/>
      <c r="DP130" s="452"/>
      <c r="DQ130" s="452"/>
      <c r="DR130" s="452"/>
      <c r="DS130" s="452"/>
      <c r="DT130" s="452"/>
      <c r="DU130" s="452"/>
      <c r="DV130" s="452"/>
      <c r="DW130" s="452"/>
      <c r="DX130" s="452"/>
      <c r="DY130" s="452"/>
      <c r="DZ130" s="452"/>
      <c r="EA130" s="452"/>
      <c r="EB130" s="452"/>
      <c r="EC130" s="452"/>
      <c r="ED130" s="452"/>
      <c r="EE130" s="452"/>
      <c r="EF130" s="452"/>
      <c r="EG130" s="452"/>
      <c r="EH130" s="452"/>
      <c r="EI130" s="452"/>
      <c r="EJ130" s="452"/>
      <c r="EK130" s="452"/>
      <c r="EL130" s="452"/>
      <c r="EM130" s="452"/>
      <c r="EN130" s="452"/>
      <c r="EO130" s="452"/>
      <c r="EP130" s="452"/>
      <c r="EQ130" s="452"/>
      <c r="ER130" s="452"/>
      <c r="ES130" s="452"/>
      <c r="ET130" s="452"/>
      <c r="EU130" s="452"/>
      <c r="EV130" s="452"/>
      <c r="EW130" s="452"/>
      <c r="EX130" s="452"/>
      <c r="EY130" s="452"/>
      <c r="EZ130" s="452"/>
      <c r="FA130" s="452"/>
      <c r="FB130" s="452"/>
      <c r="FC130" s="452"/>
      <c r="FD130" s="452"/>
      <c r="FE130" s="452"/>
      <c r="FF130" s="452"/>
      <c r="FG130" s="452"/>
      <c r="FH130" s="452"/>
      <c r="FI130" s="452"/>
      <c r="FJ130" s="452"/>
      <c r="FK130" s="452"/>
      <c r="FL130" s="452"/>
      <c r="FM130" s="452"/>
      <c r="FN130" s="452"/>
      <c r="FO130" s="452"/>
      <c r="FP130" s="452"/>
      <c r="FQ130" s="452"/>
      <c r="FR130" s="452"/>
      <c r="FS130" s="452"/>
      <c r="FT130" s="452"/>
      <c r="FU130" s="452"/>
      <c r="FV130" s="452"/>
      <c r="FW130" s="452"/>
      <c r="FX130" s="452"/>
      <c r="FY130" s="452"/>
      <c r="FZ130" s="452"/>
      <c r="GA130" s="452"/>
      <c r="GB130" s="452"/>
      <c r="GC130" s="452"/>
      <c r="GD130" s="452"/>
      <c r="GE130" s="452"/>
      <c r="GF130" s="452"/>
      <c r="GG130" s="452"/>
      <c r="GH130" s="452"/>
      <c r="GI130" s="452"/>
      <c r="GJ130" s="452"/>
      <c r="GK130" s="452"/>
      <c r="GL130" s="452"/>
      <c r="GM130" s="452"/>
      <c r="GN130" s="452"/>
      <c r="GO130" s="452"/>
      <c r="GP130" s="452"/>
      <c r="GQ130" s="452"/>
      <c r="GR130" s="452"/>
      <c r="GS130" s="452"/>
      <c r="GT130" s="452"/>
      <c r="GU130" s="452"/>
      <c r="GV130" s="452"/>
      <c r="GW130" s="452"/>
      <c r="GX130" s="452"/>
      <c r="GY130" s="452"/>
      <c r="GZ130" s="452"/>
      <c r="HA130" s="452"/>
      <c r="HB130" s="452"/>
      <c r="HC130" s="452"/>
      <c r="HD130" s="452"/>
      <c r="HE130" s="452"/>
      <c r="HF130" s="452"/>
      <c r="HG130" s="452"/>
      <c r="HH130" s="452"/>
      <c r="HI130" s="452"/>
      <c r="HJ130" s="452"/>
      <c r="HK130" s="452"/>
      <c r="HL130" s="452"/>
      <c r="HM130" s="452"/>
      <c r="HN130" s="452"/>
      <c r="HO130" s="452"/>
      <c r="HP130" s="452"/>
      <c r="HQ130" s="452"/>
      <c r="HR130" s="452"/>
      <c r="HS130" s="452"/>
      <c r="HT130" s="452"/>
      <c r="HU130" s="452"/>
      <c r="HV130" s="452"/>
      <c r="HW130" s="452"/>
      <c r="HX130" s="452"/>
      <c r="HY130" s="452"/>
      <c r="HZ130" s="452"/>
      <c r="IA130" s="452"/>
      <c r="IB130" s="452"/>
      <c r="IC130" s="452"/>
      <c r="ID130" s="452"/>
      <c r="IE130" s="452"/>
      <c r="IF130" s="452"/>
      <c r="IG130" s="452"/>
      <c r="IH130" s="452"/>
      <c r="II130" s="452"/>
      <c r="IJ130" s="452"/>
      <c r="IK130" s="452"/>
      <c r="IL130" s="452"/>
      <c r="IM130" s="452"/>
      <c r="IN130" s="452"/>
      <c r="IO130" s="452"/>
      <c r="IP130" s="452"/>
      <c r="IQ130" s="452"/>
      <c r="IR130" s="452"/>
      <c r="IS130" s="452"/>
      <c r="IT130" s="452"/>
      <c r="IU130" s="452"/>
      <c r="IV130" s="452"/>
      <c r="IW130" s="452"/>
      <c r="IX130" s="452"/>
      <c r="IY130" s="452"/>
      <c r="IZ130" s="452"/>
      <c r="JA130" s="452"/>
      <c r="JB130" s="452"/>
      <c r="JC130" s="452"/>
      <c r="JD130" s="452"/>
      <c r="JE130" s="452"/>
      <c r="JF130" s="452"/>
      <c r="JG130" s="452"/>
      <c r="JH130" s="452"/>
      <c r="JI130" s="452"/>
      <c r="JJ130" s="452"/>
      <c r="JK130" s="452"/>
      <c r="JL130" s="452"/>
      <c r="JM130" s="452"/>
      <c r="JN130" s="452"/>
      <c r="JO130" s="452"/>
      <c r="JP130" s="452"/>
      <c r="JQ130" s="452"/>
      <c r="JR130" s="452"/>
      <c r="JS130" s="452"/>
      <c r="JT130" s="452"/>
      <c r="JU130" s="452"/>
      <c r="JV130" s="452"/>
      <c r="JW130" s="452"/>
      <c r="JX130" s="452"/>
      <c r="JY130" s="452"/>
      <c r="JZ130" s="452"/>
      <c r="KA130" s="452"/>
      <c r="KB130" s="452"/>
      <c r="KC130" s="452"/>
      <c r="KD130" s="452"/>
      <c r="KE130" s="452"/>
      <c r="KF130" s="452"/>
      <c r="KG130" s="452"/>
      <c r="KH130" s="452"/>
      <c r="KI130" s="452"/>
      <c r="KJ130" s="452"/>
      <c r="KK130" s="452"/>
      <c r="KL130" s="452"/>
      <c r="KM130" s="452"/>
      <c r="KN130" s="452"/>
      <c r="KO130" s="452"/>
      <c r="KP130" s="452"/>
      <c r="KQ130" s="452"/>
      <c r="KR130" s="452"/>
      <c r="KS130" s="452"/>
      <c r="KT130" s="452"/>
      <c r="KU130" s="452"/>
      <c r="KV130" s="452"/>
      <c r="KW130" s="452"/>
      <c r="KX130" s="452"/>
      <c r="KY130" s="452"/>
      <c r="KZ130" s="452"/>
      <c r="LA130" s="452"/>
      <c r="LB130" s="452"/>
      <c r="LC130" s="452"/>
      <c r="LD130" s="452"/>
      <c r="LE130" s="452"/>
      <c r="LF130" s="452"/>
      <c r="LG130" s="452"/>
      <c r="LH130" s="452"/>
      <c r="LI130" s="452"/>
      <c r="LJ130" s="452"/>
      <c r="LK130" s="452"/>
      <c r="LL130" s="452"/>
      <c r="LM130" s="452"/>
      <c r="LN130" s="452"/>
      <c r="LO130" s="452"/>
      <c r="LP130" s="452"/>
      <c r="LQ130" s="452"/>
      <c r="LR130" s="452"/>
      <c r="LS130" s="452"/>
      <c r="LT130" s="452"/>
      <c r="LU130" s="452"/>
      <c r="LV130" s="452"/>
      <c r="LW130" s="452"/>
      <c r="LX130" s="452"/>
      <c r="LY130" s="452"/>
      <c r="LZ130" s="452"/>
      <c r="MA130" s="452"/>
      <c r="MB130" s="452"/>
      <c r="MC130" s="452"/>
      <c r="MD130" s="452"/>
      <c r="ME130" s="452"/>
      <c r="MF130" s="452"/>
      <c r="MG130" s="452"/>
      <c r="MH130" s="452"/>
      <c r="MI130" s="452"/>
      <c r="MJ130" s="452"/>
      <c r="MK130" s="452"/>
      <c r="ML130" s="452"/>
      <c r="MM130" s="452"/>
      <c r="MN130" s="452"/>
      <c r="MO130" s="452"/>
      <c r="MP130" s="452"/>
      <c r="MQ130" s="452"/>
      <c r="MR130" s="452"/>
      <c r="MS130" s="452"/>
      <c r="MT130" s="452"/>
      <c r="MU130" s="452"/>
      <c r="MV130" s="452"/>
      <c r="MW130" s="452"/>
      <c r="MX130" s="452"/>
      <c r="MY130" s="452"/>
      <c r="MZ130" s="452"/>
      <c r="NA130" s="452"/>
      <c r="NB130" s="452"/>
      <c r="NC130" s="452"/>
      <c r="ND130" s="452"/>
      <c r="NE130" s="452"/>
      <c r="NF130" s="452"/>
      <c r="NG130" s="452"/>
      <c r="NH130" s="452"/>
      <c r="NI130" s="452"/>
      <c r="NJ130" s="452"/>
      <c r="NK130" s="452"/>
      <c r="NL130" s="452"/>
      <c r="NM130" s="452"/>
      <c r="NN130" s="452"/>
      <c r="NO130" s="452"/>
      <c r="NP130" s="452"/>
      <c r="NQ130" s="452"/>
      <c r="NR130" s="452"/>
      <c r="NS130" s="452"/>
      <c r="NT130" s="452"/>
      <c r="NU130" s="452"/>
      <c r="NV130" s="452"/>
      <c r="NW130" s="452"/>
      <c r="NX130" s="452"/>
      <c r="NY130" s="452"/>
      <c r="NZ130" s="452"/>
      <c r="OA130" s="452"/>
      <c r="OB130" s="452"/>
      <c r="OC130" s="452"/>
      <c r="OD130" s="452"/>
      <c r="OE130" s="452"/>
      <c r="OF130" s="452"/>
      <c r="OG130" s="452"/>
      <c r="OH130" s="452"/>
      <c r="OI130" s="452"/>
      <c r="OJ130" s="452"/>
      <c r="OK130" s="452"/>
      <c r="OL130" s="452"/>
      <c r="OM130" s="452"/>
      <c r="ON130" s="452"/>
      <c r="OO130" s="452"/>
      <c r="OP130" s="452"/>
      <c r="OQ130" s="452"/>
      <c r="OR130" s="452"/>
      <c r="OS130" s="452"/>
      <c r="OT130" s="452"/>
      <c r="OU130" s="452"/>
      <c r="OV130" s="452"/>
      <c r="OW130" s="452"/>
      <c r="OX130" s="452"/>
      <c r="OY130" s="452"/>
      <c r="OZ130" s="452"/>
      <c r="PA130" s="452"/>
      <c r="PB130" s="452"/>
      <c r="PC130" s="452"/>
      <c r="PD130" s="452"/>
      <c r="PE130" s="452"/>
      <c r="PF130" s="452"/>
      <c r="PG130" s="452"/>
      <c r="PH130" s="452"/>
      <c r="PI130" s="452"/>
      <c r="PJ130" s="452"/>
      <c r="PK130" s="452"/>
      <c r="PL130" s="452"/>
      <c r="PM130" s="452"/>
      <c r="PN130" s="452"/>
      <c r="PO130" s="452"/>
      <c r="PP130" s="452"/>
      <c r="PQ130" s="452"/>
      <c r="PR130" s="452"/>
      <c r="PS130" s="452"/>
      <c r="PT130" s="452"/>
      <c r="PU130" s="452"/>
      <c r="PV130" s="452"/>
      <c r="PW130" s="452"/>
      <c r="PX130" s="452"/>
      <c r="PY130" s="452"/>
      <c r="PZ130" s="452"/>
      <c r="QA130" s="452"/>
      <c r="QB130" s="452"/>
      <c r="QC130" s="452"/>
      <c r="QD130" s="452"/>
      <c r="QE130" s="452"/>
      <c r="QF130" s="452"/>
      <c r="QG130" s="452"/>
      <c r="QH130" s="452"/>
      <c r="QI130" s="452"/>
      <c r="QJ130" s="452"/>
      <c r="QK130" s="452"/>
      <c r="QL130" s="452"/>
      <c r="QM130" s="452"/>
      <c r="QN130" s="452"/>
      <c r="QO130" s="452"/>
      <c r="QP130" s="452"/>
      <c r="QQ130" s="452"/>
      <c r="QR130" s="452"/>
      <c r="QS130" s="452"/>
      <c r="QT130" s="452"/>
      <c r="QU130" s="452"/>
      <c r="QV130" s="452"/>
      <c r="QW130" s="452"/>
      <c r="QX130" s="452"/>
      <c r="QY130" s="452"/>
      <c r="QZ130" s="452"/>
      <c r="RA130" s="452"/>
      <c r="RB130" s="452"/>
      <c r="RC130" s="452"/>
      <c r="RD130" s="452"/>
      <c r="RE130" s="452"/>
      <c r="RF130" s="452"/>
      <c r="RG130" s="452"/>
      <c r="RH130" s="452"/>
      <c r="RI130" s="452"/>
      <c r="RJ130" s="452"/>
      <c r="RK130" s="452"/>
      <c r="RL130" s="452"/>
      <c r="RM130" s="452"/>
      <c r="RN130" s="452"/>
      <c r="RO130" s="452"/>
      <c r="RP130" s="452"/>
      <c r="RQ130" s="452"/>
      <c r="RR130" s="452"/>
      <c r="RS130" s="452"/>
      <c r="RT130" s="452"/>
      <c r="RU130" s="452"/>
      <c r="RV130" s="452"/>
      <c r="RW130" s="452"/>
      <c r="RX130" s="452"/>
      <c r="RY130" s="452"/>
      <c r="RZ130" s="452"/>
      <c r="SA130" s="452"/>
      <c r="SB130" s="452"/>
      <c r="SC130" s="452"/>
      <c r="SD130" s="452"/>
      <c r="SE130" s="452"/>
      <c r="SF130" s="452"/>
      <c r="SG130" s="452"/>
      <c r="SH130" s="452"/>
      <c r="SI130" s="452"/>
      <c r="SJ130" s="452"/>
      <c r="SK130" s="452"/>
      <c r="SL130" s="452"/>
      <c r="SM130" s="452"/>
      <c r="SN130" s="452"/>
      <c r="SO130" s="452"/>
      <c r="SP130" s="452"/>
      <c r="SQ130" s="452"/>
      <c r="SR130" s="452"/>
      <c r="SS130" s="452"/>
      <c r="ST130" s="452"/>
      <c r="SU130" s="452"/>
      <c r="SV130" s="452"/>
      <c r="SW130" s="452"/>
      <c r="SX130" s="452"/>
      <c r="SY130" s="452"/>
      <c r="SZ130" s="452"/>
      <c r="TA130" s="452"/>
      <c r="TB130" s="452"/>
      <c r="TC130" s="452"/>
      <c r="TD130" s="452"/>
      <c r="TE130" s="452"/>
      <c r="TF130" s="452"/>
      <c r="TG130" s="452"/>
      <c r="TH130" s="452"/>
      <c r="TI130" s="452"/>
      <c r="TJ130" s="452"/>
      <c r="TK130" s="452"/>
      <c r="TL130" s="452"/>
      <c r="TM130" s="452"/>
      <c r="TN130" s="452"/>
      <c r="TO130" s="452"/>
      <c r="TP130" s="452"/>
      <c r="TQ130" s="452"/>
    </row>
    <row r="131" spans="1:537" s="454" customFormat="1" ht="15.75" customHeight="1" thickBot="1" x14ac:dyDescent="0.3">
      <c r="A131" s="453"/>
      <c r="J131" s="455"/>
      <c r="K131" s="452"/>
      <c r="L131" s="452"/>
      <c r="M131" s="452"/>
      <c r="N131" s="452"/>
      <c r="O131" s="452"/>
      <c r="P131" s="452"/>
      <c r="Q131" s="452"/>
      <c r="R131" s="452"/>
      <c r="S131" s="452"/>
      <c r="T131" s="452"/>
      <c r="U131" s="452"/>
      <c r="V131" s="452"/>
      <c r="W131" s="452"/>
      <c r="X131" s="452"/>
      <c r="Y131" s="452"/>
      <c r="Z131" s="452"/>
      <c r="AA131" s="452"/>
      <c r="AB131" s="452"/>
      <c r="AC131" s="452"/>
      <c r="AD131" s="452"/>
      <c r="AE131" s="452"/>
      <c r="AF131" s="452"/>
      <c r="AG131" s="452"/>
      <c r="AH131" s="452"/>
      <c r="AI131" s="452"/>
      <c r="AJ131" s="452"/>
      <c r="AK131" s="452"/>
      <c r="AL131" s="452"/>
      <c r="AM131" s="452"/>
      <c r="AN131" s="452"/>
      <c r="AO131" s="452"/>
      <c r="AP131" s="452"/>
      <c r="AQ131" s="452"/>
      <c r="AR131" s="452"/>
      <c r="AS131" s="452"/>
      <c r="AT131" s="452"/>
      <c r="AU131" s="452"/>
      <c r="AV131" s="452"/>
      <c r="AW131" s="452"/>
      <c r="AX131" s="452"/>
      <c r="AY131" s="452"/>
      <c r="AZ131" s="452"/>
      <c r="BA131" s="452"/>
      <c r="BB131" s="452"/>
      <c r="BC131" s="452"/>
      <c r="BD131" s="452"/>
      <c r="BE131" s="452"/>
      <c r="BF131" s="452"/>
      <c r="BG131" s="452"/>
      <c r="BH131" s="452"/>
      <c r="BI131" s="452"/>
      <c r="BJ131" s="452"/>
      <c r="BK131" s="452"/>
      <c r="BL131" s="452"/>
      <c r="BM131" s="452"/>
      <c r="BN131" s="452"/>
      <c r="BO131" s="452"/>
      <c r="BP131" s="452"/>
      <c r="BQ131" s="452"/>
      <c r="BR131" s="452"/>
      <c r="BS131" s="452"/>
      <c r="BT131" s="452"/>
      <c r="BU131" s="452"/>
      <c r="BV131" s="452"/>
      <c r="BW131" s="452"/>
      <c r="BX131" s="452"/>
      <c r="BY131" s="452"/>
      <c r="BZ131" s="452"/>
      <c r="CA131" s="452"/>
      <c r="CB131" s="452"/>
      <c r="CC131" s="452"/>
      <c r="CD131" s="452"/>
      <c r="CE131" s="452"/>
      <c r="CF131" s="452"/>
      <c r="CG131" s="452"/>
      <c r="CH131" s="452"/>
      <c r="CI131" s="452"/>
      <c r="CJ131" s="452"/>
      <c r="CK131" s="452"/>
      <c r="CL131" s="452"/>
      <c r="CM131" s="452"/>
      <c r="CN131" s="452"/>
      <c r="CO131" s="452"/>
      <c r="CP131" s="452"/>
      <c r="CQ131" s="452"/>
      <c r="CR131" s="452"/>
      <c r="CS131" s="452"/>
      <c r="CT131" s="452"/>
      <c r="CU131" s="452"/>
      <c r="CV131" s="452"/>
      <c r="CW131" s="452"/>
      <c r="CX131" s="452"/>
      <c r="CY131" s="452"/>
      <c r="CZ131" s="452"/>
      <c r="DA131" s="452"/>
      <c r="DB131" s="452"/>
      <c r="DC131" s="452"/>
      <c r="DD131" s="452"/>
      <c r="DE131" s="452"/>
      <c r="DF131" s="452"/>
      <c r="DG131" s="452"/>
      <c r="DH131" s="452"/>
      <c r="DI131" s="452"/>
      <c r="DJ131" s="452"/>
      <c r="DK131" s="452"/>
      <c r="DL131" s="452"/>
      <c r="DM131" s="452"/>
      <c r="DN131" s="452"/>
      <c r="DO131" s="452"/>
      <c r="DP131" s="452"/>
      <c r="DQ131" s="452"/>
      <c r="DR131" s="452"/>
      <c r="DS131" s="452"/>
      <c r="DT131" s="452"/>
      <c r="DU131" s="452"/>
      <c r="DV131" s="452"/>
      <c r="DW131" s="452"/>
      <c r="DX131" s="452"/>
      <c r="DY131" s="452"/>
      <c r="DZ131" s="452"/>
      <c r="EA131" s="452"/>
      <c r="EB131" s="452"/>
      <c r="EC131" s="452"/>
      <c r="ED131" s="452"/>
      <c r="EE131" s="452"/>
      <c r="EF131" s="452"/>
      <c r="EG131" s="452"/>
      <c r="EH131" s="452"/>
      <c r="EI131" s="452"/>
      <c r="EJ131" s="452"/>
      <c r="EK131" s="452"/>
      <c r="EL131" s="452"/>
      <c r="EM131" s="452"/>
      <c r="EN131" s="452"/>
      <c r="EO131" s="452"/>
      <c r="EP131" s="452"/>
      <c r="EQ131" s="452"/>
      <c r="ER131" s="452"/>
      <c r="ES131" s="452"/>
      <c r="ET131" s="452"/>
      <c r="EU131" s="452"/>
      <c r="EV131" s="452"/>
      <c r="EW131" s="452"/>
      <c r="EX131" s="452"/>
      <c r="EY131" s="452"/>
      <c r="EZ131" s="452"/>
      <c r="FA131" s="452"/>
      <c r="FB131" s="452"/>
      <c r="FC131" s="452"/>
      <c r="FD131" s="452"/>
      <c r="FE131" s="452"/>
      <c r="FF131" s="452"/>
      <c r="FG131" s="452"/>
      <c r="FH131" s="452"/>
      <c r="FI131" s="452"/>
      <c r="FJ131" s="452"/>
      <c r="FK131" s="452"/>
      <c r="FL131" s="452"/>
      <c r="FM131" s="452"/>
      <c r="FN131" s="452"/>
      <c r="FO131" s="452"/>
      <c r="FP131" s="452"/>
      <c r="FQ131" s="452"/>
      <c r="FR131" s="452"/>
      <c r="FS131" s="452"/>
      <c r="FT131" s="452"/>
      <c r="FU131" s="452"/>
      <c r="FV131" s="452"/>
      <c r="FW131" s="452"/>
      <c r="FX131" s="452"/>
      <c r="FY131" s="452"/>
      <c r="FZ131" s="452"/>
      <c r="GA131" s="452"/>
      <c r="GB131" s="452"/>
      <c r="GC131" s="452"/>
      <c r="GD131" s="452"/>
      <c r="GE131" s="452"/>
      <c r="GF131" s="452"/>
      <c r="GG131" s="452"/>
      <c r="GH131" s="452"/>
      <c r="GI131" s="452"/>
      <c r="GJ131" s="452"/>
      <c r="GK131" s="452"/>
      <c r="GL131" s="452"/>
      <c r="GM131" s="452"/>
      <c r="GN131" s="452"/>
      <c r="GO131" s="452"/>
      <c r="GP131" s="452"/>
      <c r="GQ131" s="452"/>
      <c r="GR131" s="452"/>
      <c r="GS131" s="452"/>
      <c r="GT131" s="452"/>
      <c r="GU131" s="452"/>
      <c r="GV131" s="452"/>
      <c r="GW131" s="452"/>
      <c r="GX131" s="452"/>
      <c r="GY131" s="452"/>
      <c r="GZ131" s="452"/>
      <c r="HA131" s="452"/>
      <c r="HB131" s="452"/>
      <c r="HC131" s="452"/>
      <c r="HD131" s="452"/>
      <c r="HE131" s="452"/>
      <c r="HF131" s="452"/>
      <c r="HG131" s="452"/>
      <c r="HH131" s="452"/>
      <c r="HI131" s="452"/>
      <c r="HJ131" s="452"/>
      <c r="HK131" s="452"/>
      <c r="HL131" s="452"/>
      <c r="HM131" s="452"/>
      <c r="HN131" s="452"/>
      <c r="HO131" s="452"/>
      <c r="HP131" s="452"/>
      <c r="HQ131" s="452"/>
      <c r="HR131" s="452"/>
      <c r="HS131" s="452"/>
      <c r="HT131" s="452"/>
      <c r="HU131" s="452"/>
      <c r="HV131" s="452"/>
      <c r="HW131" s="452"/>
      <c r="HX131" s="452"/>
      <c r="HY131" s="452"/>
      <c r="HZ131" s="452"/>
      <c r="IA131" s="452"/>
      <c r="IB131" s="452"/>
      <c r="IC131" s="452"/>
      <c r="ID131" s="452"/>
      <c r="IE131" s="452"/>
      <c r="IF131" s="452"/>
      <c r="IG131" s="452"/>
      <c r="IH131" s="452"/>
      <c r="II131" s="452"/>
      <c r="IJ131" s="452"/>
      <c r="IK131" s="452"/>
      <c r="IL131" s="452"/>
      <c r="IM131" s="452"/>
      <c r="IN131" s="452"/>
      <c r="IO131" s="452"/>
      <c r="IP131" s="452"/>
      <c r="IQ131" s="452"/>
      <c r="IR131" s="452"/>
      <c r="IS131" s="452"/>
      <c r="IT131" s="452"/>
      <c r="IU131" s="452"/>
      <c r="IV131" s="452"/>
      <c r="IW131" s="452"/>
      <c r="IX131" s="452"/>
      <c r="IY131" s="452"/>
      <c r="IZ131" s="452"/>
      <c r="JA131" s="452"/>
      <c r="JB131" s="452"/>
      <c r="JC131" s="452"/>
      <c r="JD131" s="452"/>
      <c r="JE131" s="452"/>
      <c r="JF131" s="452"/>
      <c r="JG131" s="452"/>
      <c r="JH131" s="452"/>
      <c r="JI131" s="452"/>
      <c r="JJ131" s="452"/>
      <c r="JK131" s="452"/>
      <c r="JL131" s="452"/>
      <c r="JM131" s="452"/>
      <c r="JN131" s="452"/>
      <c r="JO131" s="452"/>
      <c r="JP131" s="452"/>
      <c r="JQ131" s="452"/>
      <c r="JR131" s="452"/>
      <c r="JS131" s="452"/>
      <c r="JT131" s="452"/>
      <c r="JU131" s="452"/>
      <c r="JV131" s="452"/>
      <c r="JW131" s="452"/>
      <c r="JX131" s="452"/>
      <c r="JY131" s="452"/>
      <c r="JZ131" s="452"/>
      <c r="KA131" s="452"/>
      <c r="KB131" s="452"/>
      <c r="KC131" s="452"/>
      <c r="KD131" s="452"/>
      <c r="KE131" s="452"/>
      <c r="KF131" s="452"/>
      <c r="KG131" s="452"/>
      <c r="KH131" s="452"/>
      <c r="KI131" s="452"/>
      <c r="KJ131" s="452"/>
      <c r="KK131" s="452"/>
      <c r="KL131" s="452"/>
      <c r="KM131" s="452"/>
      <c r="KN131" s="452"/>
      <c r="KO131" s="452"/>
      <c r="KP131" s="452"/>
      <c r="KQ131" s="452"/>
      <c r="KR131" s="452"/>
      <c r="KS131" s="452"/>
      <c r="KT131" s="452"/>
      <c r="KU131" s="452"/>
      <c r="KV131" s="452"/>
      <c r="KW131" s="452"/>
      <c r="KX131" s="452"/>
      <c r="KY131" s="452"/>
      <c r="KZ131" s="452"/>
      <c r="LA131" s="452"/>
      <c r="LB131" s="452"/>
      <c r="LC131" s="452"/>
      <c r="LD131" s="452"/>
      <c r="LE131" s="452"/>
      <c r="LF131" s="452"/>
      <c r="LG131" s="452"/>
      <c r="LH131" s="452"/>
      <c r="LI131" s="452"/>
      <c r="LJ131" s="452"/>
      <c r="LK131" s="452"/>
      <c r="LL131" s="452"/>
      <c r="LM131" s="452"/>
      <c r="LN131" s="452"/>
      <c r="LO131" s="452"/>
      <c r="LP131" s="452"/>
      <c r="LQ131" s="452"/>
      <c r="LR131" s="452"/>
      <c r="LS131" s="452"/>
      <c r="LT131" s="452"/>
      <c r="LU131" s="452"/>
      <c r="LV131" s="452"/>
      <c r="LW131" s="452"/>
      <c r="LX131" s="452"/>
      <c r="LY131" s="452"/>
      <c r="LZ131" s="452"/>
      <c r="MA131" s="452"/>
      <c r="MB131" s="452"/>
      <c r="MC131" s="452"/>
      <c r="MD131" s="452"/>
      <c r="ME131" s="452"/>
      <c r="MF131" s="452"/>
      <c r="MG131" s="452"/>
      <c r="MH131" s="452"/>
      <c r="MI131" s="452"/>
      <c r="MJ131" s="452"/>
      <c r="MK131" s="452"/>
      <c r="ML131" s="452"/>
      <c r="MM131" s="452"/>
      <c r="MN131" s="452"/>
      <c r="MO131" s="452"/>
      <c r="MP131" s="452"/>
      <c r="MQ131" s="452"/>
      <c r="MR131" s="452"/>
      <c r="MS131" s="452"/>
      <c r="MT131" s="452"/>
      <c r="MU131" s="452"/>
      <c r="MV131" s="452"/>
      <c r="MW131" s="452"/>
      <c r="MX131" s="452"/>
      <c r="MY131" s="452"/>
      <c r="MZ131" s="452"/>
      <c r="NA131" s="452"/>
      <c r="NB131" s="452"/>
      <c r="NC131" s="452"/>
      <c r="ND131" s="452"/>
      <c r="NE131" s="452"/>
      <c r="NF131" s="452"/>
      <c r="NG131" s="452"/>
      <c r="NH131" s="452"/>
      <c r="NI131" s="452"/>
      <c r="NJ131" s="452"/>
      <c r="NK131" s="452"/>
      <c r="NL131" s="452"/>
      <c r="NM131" s="452"/>
      <c r="NN131" s="452"/>
      <c r="NO131" s="452"/>
      <c r="NP131" s="452"/>
      <c r="NQ131" s="452"/>
      <c r="NR131" s="452"/>
      <c r="NS131" s="452"/>
      <c r="NT131" s="452"/>
      <c r="NU131" s="452"/>
      <c r="NV131" s="452"/>
      <c r="NW131" s="452"/>
      <c r="NX131" s="452"/>
      <c r="NY131" s="452"/>
      <c r="NZ131" s="452"/>
      <c r="OA131" s="452"/>
      <c r="OB131" s="452"/>
      <c r="OC131" s="452"/>
      <c r="OD131" s="452"/>
      <c r="OE131" s="452"/>
      <c r="OF131" s="452"/>
      <c r="OG131" s="452"/>
      <c r="OH131" s="452"/>
      <c r="OI131" s="452"/>
      <c r="OJ131" s="452"/>
      <c r="OK131" s="452"/>
      <c r="OL131" s="452"/>
      <c r="OM131" s="452"/>
      <c r="ON131" s="452"/>
      <c r="OO131" s="452"/>
      <c r="OP131" s="452"/>
      <c r="OQ131" s="452"/>
      <c r="OR131" s="452"/>
      <c r="OS131" s="452"/>
      <c r="OT131" s="452"/>
      <c r="OU131" s="452"/>
      <c r="OV131" s="452"/>
      <c r="OW131" s="452"/>
      <c r="OX131" s="452"/>
      <c r="OY131" s="452"/>
      <c r="OZ131" s="452"/>
      <c r="PA131" s="452"/>
      <c r="PB131" s="452"/>
      <c r="PC131" s="452"/>
      <c r="PD131" s="452"/>
      <c r="PE131" s="452"/>
      <c r="PF131" s="452"/>
      <c r="PG131" s="452"/>
      <c r="PH131" s="452"/>
      <c r="PI131" s="452"/>
      <c r="PJ131" s="452"/>
      <c r="PK131" s="452"/>
      <c r="PL131" s="452"/>
      <c r="PM131" s="452"/>
      <c r="PN131" s="452"/>
      <c r="PO131" s="452"/>
      <c r="PP131" s="452"/>
      <c r="PQ131" s="452"/>
      <c r="PR131" s="452"/>
      <c r="PS131" s="452"/>
      <c r="PT131" s="452"/>
      <c r="PU131" s="452"/>
      <c r="PV131" s="452"/>
      <c r="PW131" s="452"/>
      <c r="PX131" s="452"/>
      <c r="PY131" s="452"/>
      <c r="PZ131" s="452"/>
      <c r="QA131" s="452"/>
      <c r="QB131" s="452"/>
      <c r="QC131" s="452"/>
      <c r="QD131" s="452"/>
      <c r="QE131" s="452"/>
      <c r="QF131" s="452"/>
      <c r="QG131" s="452"/>
      <c r="QH131" s="452"/>
      <c r="QI131" s="452"/>
      <c r="QJ131" s="452"/>
      <c r="QK131" s="452"/>
      <c r="QL131" s="452"/>
      <c r="QM131" s="452"/>
      <c r="QN131" s="452"/>
      <c r="QO131" s="452"/>
      <c r="QP131" s="452"/>
      <c r="QQ131" s="452"/>
      <c r="QR131" s="452"/>
      <c r="QS131" s="452"/>
      <c r="QT131" s="452"/>
      <c r="QU131" s="452"/>
      <c r="QV131" s="452"/>
      <c r="QW131" s="452"/>
      <c r="QX131" s="452"/>
      <c r="QY131" s="452"/>
      <c r="QZ131" s="452"/>
      <c r="RA131" s="452"/>
      <c r="RB131" s="452"/>
      <c r="RC131" s="452"/>
      <c r="RD131" s="452"/>
      <c r="RE131" s="452"/>
      <c r="RF131" s="452"/>
      <c r="RG131" s="452"/>
      <c r="RH131" s="452"/>
      <c r="RI131" s="452"/>
      <c r="RJ131" s="452"/>
      <c r="RK131" s="452"/>
      <c r="RL131" s="452"/>
      <c r="RM131" s="452"/>
      <c r="RN131" s="452"/>
      <c r="RO131" s="452"/>
      <c r="RP131" s="452"/>
      <c r="RQ131" s="452"/>
      <c r="RR131" s="452"/>
      <c r="RS131" s="452"/>
      <c r="RT131" s="452"/>
      <c r="RU131" s="452"/>
      <c r="RV131" s="452"/>
      <c r="RW131" s="452"/>
      <c r="RX131" s="452"/>
      <c r="RY131" s="452"/>
      <c r="RZ131" s="452"/>
      <c r="SA131" s="452"/>
      <c r="SB131" s="452"/>
      <c r="SC131" s="452"/>
      <c r="SD131" s="452"/>
      <c r="SE131" s="452"/>
      <c r="SF131" s="452"/>
      <c r="SG131" s="452"/>
      <c r="SH131" s="452"/>
      <c r="SI131" s="452"/>
      <c r="SJ131" s="452"/>
      <c r="SK131" s="452"/>
      <c r="SL131" s="452"/>
      <c r="SM131" s="452"/>
      <c r="SN131" s="452"/>
      <c r="SO131" s="452"/>
      <c r="SP131" s="452"/>
      <c r="SQ131" s="452"/>
      <c r="SR131" s="452"/>
      <c r="SS131" s="452"/>
      <c r="ST131" s="452"/>
      <c r="SU131" s="452"/>
      <c r="SV131" s="452"/>
      <c r="SW131" s="452"/>
      <c r="SX131" s="452"/>
      <c r="SY131" s="452"/>
      <c r="SZ131" s="452"/>
      <c r="TA131" s="452"/>
      <c r="TB131" s="452"/>
      <c r="TC131" s="452"/>
      <c r="TD131" s="452"/>
      <c r="TE131" s="452"/>
      <c r="TF131" s="452"/>
      <c r="TG131" s="452"/>
      <c r="TH131" s="452"/>
      <c r="TI131" s="452"/>
      <c r="TJ131" s="452"/>
      <c r="TK131" s="452"/>
      <c r="TL131" s="452"/>
      <c r="TM131" s="452"/>
      <c r="TN131" s="452"/>
      <c r="TO131" s="452"/>
      <c r="TP131" s="452"/>
      <c r="TQ131" s="452"/>
    </row>
    <row r="132" spans="1:537" s="450" customFormat="1" ht="15.75" customHeight="1" thickBot="1" x14ac:dyDescent="0.3">
      <c r="A132" s="449"/>
      <c r="J132" s="451"/>
      <c r="K132" s="452"/>
      <c r="L132" s="452"/>
      <c r="M132" s="452"/>
      <c r="N132" s="452"/>
      <c r="O132" s="452"/>
      <c r="P132" s="452"/>
      <c r="Q132" s="452"/>
      <c r="R132" s="452"/>
      <c r="S132" s="452"/>
      <c r="T132" s="452"/>
      <c r="U132" s="452"/>
      <c r="V132" s="452"/>
      <c r="W132" s="452"/>
      <c r="X132" s="452"/>
      <c r="Y132" s="452"/>
      <c r="Z132" s="452"/>
      <c r="AA132" s="452"/>
      <c r="AB132" s="452"/>
      <c r="AC132" s="452"/>
      <c r="AD132" s="452"/>
      <c r="AE132" s="452"/>
      <c r="AF132" s="452"/>
      <c r="AG132" s="452"/>
      <c r="AH132" s="452"/>
      <c r="AI132" s="452"/>
      <c r="AJ132" s="452"/>
      <c r="AK132" s="452"/>
      <c r="AL132" s="452"/>
      <c r="AM132" s="452"/>
      <c r="AN132" s="452"/>
      <c r="AO132" s="452"/>
      <c r="AP132" s="452"/>
      <c r="AQ132" s="452"/>
      <c r="AR132" s="452"/>
      <c r="AS132" s="452"/>
      <c r="AT132" s="452"/>
      <c r="AU132" s="452"/>
      <c r="AV132" s="452"/>
      <c r="AW132" s="452"/>
      <c r="AX132" s="452"/>
      <c r="AY132" s="452"/>
      <c r="AZ132" s="452"/>
      <c r="BA132" s="452"/>
      <c r="BB132" s="452"/>
      <c r="BC132" s="452"/>
      <c r="BD132" s="452"/>
      <c r="BE132" s="452"/>
      <c r="BF132" s="452"/>
      <c r="BG132" s="452"/>
      <c r="BH132" s="452"/>
      <c r="BI132" s="452"/>
      <c r="BJ132" s="452"/>
      <c r="BK132" s="452"/>
      <c r="BL132" s="452"/>
      <c r="BM132" s="452"/>
      <c r="BN132" s="452"/>
      <c r="BO132" s="452"/>
      <c r="BP132" s="452"/>
      <c r="BQ132" s="452"/>
      <c r="BR132" s="452"/>
      <c r="BS132" s="452"/>
      <c r="BT132" s="452"/>
      <c r="BU132" s="452"/>
      <c r="BV132" s="452"/>
      <c r="BW132" s="452"/>
      <c r="BX132" s="452"/>
      <c r="BY132" s="452"/>
      <c r="BZ132" s="452"/>
      <c r="CA132" s="452"/>
      <c r="CB132" s="452"/>
      <c r="CC132" s="452"/>
      <c r="CD132" s="452"/>
      <c r="CE132" s="452"/>
      <c r="CF132" s="452"/>
      <c r="CG132" s="452"/>
      <c r="CH132" s="452"/>
      <c r="CI132" s="452"/>
      <c r="CJ132" s="452"/>
      <c r="CK132" s="452"/>
      <c r="CL132" s="452"/>
      <c r="CM132" s="452"/>
      <c r="CN132" s="452"/>
      <c r="CO132" s="452"/>
      <c r="CP132" s="452"/>
      <c r="CQ132" s="452"/>
      <c r="CR132" s="452"/>
      <c r="CS132" s="452"/>
      <c r="CT132" s="452"/>
      <c r="CU132" s="452"/>
      <c r="CV132" s="452"/>
      <c r="CW132" s="452"/>
      <c r="CX132" s="452"/>
      <c r="CY132" s="452"/>
      <c r="CZ132" s="452"/>
      <c r="DA132" s="452"/>
      <c r="DB132" s="452"/>
      <c r="DC132" s="452"/>
      <c r="DD132" s="452"/>
      <c r="DE132" s="452"/>
      <c r="DF132" s="452"/>
      <c r="DG132" s="452"/>
      <c r="DH132" s="452"/>
      <c r="DI132" s="452"/>
      <c r="DJ132" s="452"/>
      <c r="DK132" s="452"/>
      <c r="DL132" s="452"/>
      <c r="DM132" s="452"/>
      <c r="DN132" s="452"/>
      <c r="DO132" s="452"/>
      <c r="DP132" s="452"/>
      <c r="DQ132" s="452"/>
      <c r="DR132" s="452"/>
      <c r="DS132" s="452"/>
      <c r="DT132" s="452"/>
      <c r="DU132" s="452"/>
      <c r="DV132" s="452"/>
      <c r="DW132" s="452"/>
      <c r="DX132" s="452"/>
      <c r="DY132" s="452"/>
      <c r="DZ132" s="452"/>
      <c r="EA132" s="452"/>
      <c r="EB132" s="452"/>
      <c r="EC132" s="452"/>
      <c r="ED132" s="452"/>
      <c r="EE132" s="452"/>
      <c r="EF132" s="452"/>
      <c r="EG132" s="452"/>
      <c r="EH132" s="452"/>
      <c r="EI132" s="452"/>
      <c r="EJ132" s="452"/>
      <c r="EK132" s="452"/>
      <c r="EL132" s="452"/>
      <c r="EM132" s="452"/>
      <c r="EN132" s="452"/>
      <c r="EO132" s="452"/>
      <c r="EP132" s="452"/>
      <c r="EQ132" s="452"/>
      <c r="ER132" s="452"/>
      <c r="ES132" s="452"/>
      <c r="ET132" s="452"/>
      <c r="EU132" s="452"/>
      <c r="EV132" s="452"/>
      <c r="EW132" s="452"/>
      <c r="EX132" s="452"/>
      <c r="EY132" s="452"/>
      <c r="EZ132" s="452"/>
      <c r="FA132" s="452"/>
      <c r="FB132" s="452"/>
      <c r="FC132" s="452"/>
      <c r="FD132" s="452"/>
      <c r="FE132" s="452"/>
      <c r="FF132" s="452"/>
      <c r="FG132" s="452"/>
      <c r="FH132" s="452"/>
      <c r="FI132" s="452"/>
      <c r="FJ132" s="452"/>
      <c r="FK132" s="452"/>
      <c r="FL132" s="452"/>
      <c r="FM132" s="452"/>
      <c r="FN132" s="452"/>
      <c r="FO132" s="452"/>
      <c r="FP132" s="452"/>
      <c r="FQ132" s="452"/>
      <c r="FR132" s="452"/>
      <c r="FS132" s="452"/>
      <c r="FT132" s="452"/>
      <c r="FU132" s="452"/>
      <c r="FV132" s="452"/>
      <c r="FW132" s="452"/>
      <c r="FX132" s="452"/>
      <c r="FY132" s="452"/>
      <c r="FZ132" s="452"/>
      <c r="GA132" s="452"/>
      <c r="GB132" s="452"/>
      <c r="GC132" s="452"/>
      <c r="GD132" s="452"/>
      <c r="GE132" s="452"/>
      <c r="GF132" s="452"/>
      <c r="GG132" s="452"/>
      <c r="GH132" s="452"/>
      <c r="GI132" s="452"/>
      <c r="GJ132" s="452"/>
      <c r="GK132" s="452"/>
      <c r="GL132" s="452"/>
      <c r="GM132" s="452"/>
      <c r="GN132" s="452"/>
      <c r="GO132" s="452"/>
      <c r="GP132" s="452"/>
      <c r="GQ132" s="452"/>
      <c r="GR132" s="452"/>
      <c r="GS132" s="452"/>
      <c r="GT132" s="452"/>
      <c r="GU132" s="452"/>
      <c r="GV132" s="452"/>
      <c r="GW132" s="452"/>
      <c r="GX132" s="452"/>
      <c r="GY132" s="452"/>
      <c r="GZ132" s="452"/>
      <c r="HA132" s="452"/>
      <c r="HB132" s="452"/>
      <c r="HC132" s="452"/>
      <c r="HD132" s="452"/>
      <c r="HE132" s="452"/>
      <c r="HF132" s="452"/>
      <c r="HG132" s="452"/>
      <c r="HH132" s="452"/>
      <c r="HI132" s="452"/>
      <c r="HJ132" s="452"/>
      <c r="HK132" s="452"/>
      <c r="HL132" s="452"/>
      <c r="HM132" s="452"/>
      <c r="HN132" s="452"/>
      <c r="HO132" s="452"/>
      <c r="HP132" s="452"/>
      <c r="HQ132" s="452"/>
      <c r="HR132" s="452"/>
      <c r="HS132" s="452"/>
      <c r="HT132" s="452"/>
      <c r="HU132" s="452"/>
      <c r="HV132" s="452"/>
      <c r="HW132" s="452"/>
      <c r="HX132" s="452"/>
      <c r="HY132" s="452"/>
      <c r="HZ132" s="452"/>
      <c r="IA132" s="452"/>
      <c r="IB132" s="452"/>
      <c r="IC132" s="452"/>
      <c r="ID132" s="452"/>
      <c r="IE132" s="452"/>
      <c r="IF132" s="452"/>
      <c r="IG132" s="452"/>
      <c r="IH132" s="452"/>
      <c r="II132" s="452"/>
      <c r="IJ132" s="452"/>
      <c r="IK132" s="452"/>
      <c r="IL132" s="452"/>
      <c r="IM132" s="452"/>
      <c r="IN132" s="452"/>
      <c r="IO132" s="452"/>
      <c r="IP132" s="452"/>
      <c r="IQ132" s="452"/>
      <c r="IR132" s="452"/>
      <c r="IS132" s="452"/>
      <c r="IT132" s="452"/>
      <c r="IU132" s="452"/>
      <c r="IV132" s="452"/>
      <c r="IW132" s="452"/>
      <c r="IX132" s="452"/>
      <c r="IY132" s="452"/>
      <c r="IZ132" s="452"/>
      <c r="JA132" s="452"/>
      <c r="JB132" s="452"/>
      <c r="JC132" s="452"/>
      <c r="JD132" s="452"/>
      <c r="JE132" s="452"/>
      <c r="JF132" s="452"/>
      <c r="JG132" s="452"/>
      <c r="JH132" s="452"/>
      <c r="JI132" s="452"/>
      <c r="JJ132" s="452"/>
      <c r="JK132" s="452"/>
      <c r="JL132" s="452"/>
      <c r="JM132" s="452"/>
      <c r="JN132" s="452"/>
      <c r="JO132" s="452"/>
      <c r="JP132" s="452"/>
      <c r="JQ132" s="452"/>
      <c r="JR132" s="452"/>
      <c r="JS132" s="452"/>
      <c r="JT132" s="452"/>
      <c r="JU132" s="452"/>
      <c r="JV132" s="452"/>
      <c r="JW132" s="452"/>
      <c r="JX132" s="452"/>
      <c r="JY132" s="452"/>
      <c r="JZ132" s="452"/>
      <c r="KA132" s="452"/>
      <c r="KB132" s="452"/>
      <c r="KC132" s="452"/>
      <c r="KD132" s="452"/>
      <c r="KE132" s="452"/>
      <c r="KF132" s="452"/>
      <c r="KG132" s="452"/>
      <c r="KH132" s="452"/>
      <c r="KI132" s="452"/>
      <c r="KJ132" s="452"/>
      <c r="KK132" s="452"/>
      <c r="KL132" s="452"/>
      <c r="KM132" s="452"/>
      <c r="KN132" s="452"/>
      <c r="KO132" s="452"/>
      <c r="KP132" s="452"/>
      <c r="KQ132" s="452"/>
      <c r="KR132" s="452"/>
      <c r="KS132" s="452"/>
      <c r="KT132" s="452"/>
      <c r="KU132" s="452"/>
      <c r="KV132" s="452"/>
      <c r="KW132" s="452"/>
      <c r="KX132" s="452"/>
      <c r="KY132" s="452"/>
      <c r="KZ132" s="452"/>
      <c r="LA132" s="452"/>
      <c r="LB132" s="452"/>
      <c r="LC132" s="452"/>
      <c r="LD132" s="452"/>
      <c r="LE132" s="452"/>
      <c r="LF132" s="452"/>
      <c r="LG132" s="452"/>
      <c r="LH132" s="452"/>
      <c r="LI132" s="452"/>
      <c r="LJ132" s="452"/>
      <c r="LK132" s="452"/>
      <c r="LL132" s="452"/>
      <c r="LM132" s="452"/>
      <c r="LN132" s="452"/>
      <c r="LO132" s="452"/>
      <c r="LP132" s="452"/>
      <c r="LQ132" s="452"/>
      <c r="LR132" s="452"/>
      <c r="LS132" s="452"/>
      <c r="LT132" s="452"/>
      <c r="LU132" s="452"/>
      <c r="LV132" s="452"/>
      <c r="LW132" s="452"/>
      <c r="LX132" s="452"/>
      <c r="LY132" s="452"/>
      <c r="LZ132" s="452"/>
      <c r="MA132" s="452"/>
      <c r="MB132" s="452"/>
      <c r="MC132" s="452"/>
      <c r="MD132" s="452"/>
      <c r="ME132" s="452"/>
      <c r="MF132" s="452"/>
      <c r="MG132" s="452"/>
      <c r="MH132" s="452"/>
      <c r="MI132" s="452"/>
      <c r="MJ132" s="452"/>
      <c r="MK132" s="452"/>
      <c r="ML132" s="452"/>
      <c r="MM132" s="452"/>
      <c r="MN132" s="452"/>
      <c r="MO132" s="452"/>
      <c r="MP132" s="452"/>
      <c r="MQ132" s="452"/>
      <c r="MR132" s="452"/>
      <c r="MS132" s="452"/>
      <c r="MT132" s="452"/>
      <c r="MU132" s="452"/>
      <c r="MV132" s="452"/>
      <c r="MW132" s="452"/>
      <c r="MX132" s="452"/>
      <c r="MY132" s="452"/>
      <c r="MZ132" s="452"/>
      <c r="NA132" s="452"/>
      <c r="NB132" s="452"/>
      <c r="NC132" s="452"/>
      <c r="ND132" s="452"/>
      <c r="NE132" s="452"/>
      <c r="NF132" s="452"/>
      <c r="NG132" s="452"/>
      <c r="NH132" s="452"/>
      <c r="NI132" s="452"/>
      <c r="NJ132" s="452"/>
      <c r="NK132" s="452"/>
      <c r="NL132" s="452"/>
      <c r="NM132" s="452"/>
      <c r="NN132" s="452"/>
      <c r="NO132" s="452"/>
      <c r="NP132" s="452"/>
      <c r="NQ132" s="452"/>
      <c r="NR132" s="452"/>
      <c r="NS132" s="452"/>
      <c r="NT132" s="452"/>
      <c r="NU132" s="452"/>
      <c r="NV132" s="452"/>
      <c r="NW132" s="452"/>
      <c r="NX132" s="452"/>
      <c r="NY132" s="452"/>
      <c r="NZ132" s="452"/>
      <c r="OA132" s="452"/>
      <c r="OB132" s="452"/>
      <c r="OC132" s="452"/>
      <c r="OD132" s="452"/>
      <c r="OE132" s="452"/>
      <c r="OF132" s="452"/>
      <c r="OG132" s="452"/>
      <c r="OH132" s="452"/>
      <c r="OI132" s="452"/>
      <c r="OJ132" s="452"/>
      <c r="OK132" s="452"/>
      <c r="OL132" s="452"/>
      <c r="OM132" s="452"/>
      <c r="ON132" s="452"/>
      <c r="OO132" s="452"/>
      <c r="OP132" s="452"/>
      <c r="OQ132" s="452"/>
      <c r="OR132" s="452"/>
      <c r="OS132" s="452"/>
      <c r="OT132" s="452"/>
      <c r="OU132" s="452"/>
      <c r="OV132" s="452"/>
      <c r="OW132" s="452"/>
      <c r="OX132" s="452"/>
      <c r="OY132" s="452"/>
      <c r="OZ132" s="452"/>
      <c r="PA132" s="452"/>
      <c r="PB132" s="452"/>
      <c r="PC132" s="452"/>
      <c r="PD132" s="452"/>
      <c r="PE132" s="452"/>
      <c r="PF132" s="452"/>
      <c r="PG132" s="452"/>
      <c r="PH132" s="452"/>
      <c r="PI132" s="452"/>
      <c r="PJ132" s="452"/>
      <c r="PK132" s="452"/>
      <c r="PL132" s="452"/>
      <c r="PM132" s="452"/>
      <c r="PN132" s="452"/>
      <c r="PO132" s="452"/>
      <c r="PP132" s="452"/>
      <c r="PQ132" s="452"/>
      <c r="PR132" s="452"/>
      <c r="PS132" s="452"/>
      <c r="PT132" s="452"/>
      <c r="PU132" s="452"/>
      <c r="PV132" s="452"/>
      <c r="PW132" s="452"/>
      <c r="PX132" s="452"/>
      <c r="PY132" s="452"/>
      <c r="PZ132" s="452"/>
      <c r="QA132" s="452"/>
      <c r="QB132" s="452"/>
      <c r="QC132" s="452"/>
      <c r="QD132" s="452"/>
      <c r="QE132" s="452"/>
      <c r="QF132" s="452"/>
      <c r="QG132" s="452"/>
      <c r="QH132" s="452"/>
      <c r="QI132" s="452"/>
      <c r="QJ132" s="452"/>
      <c r="QK132" s="452"/>
      <c r="QL132" s="452"/>
      <c r="QM132" s="452"/>
      <c r="QN132" s="452"/>
      <c r="QO132" s="452"/>
      <c r="QP132" s="452"/>
      <c r="QQ132" s="452"/>
      <c r="QR132" s="452"/>
      <c r="QS132" s="452"/>
      <c r="QT132" s="452"/>
      <c r="QU132" s="452"/>
      <c r="QV132" s="452"/>
      <c r="QW132" s="452"/>
      <c r="QX132" s="452"/>
      <c r="QY132" s="452"/>
      <c r="QZ132" s="452"/>
      <c r="RA132" s="452"/>
      <c r="RB132" s="452"/>
      <c r="RC132" s="452"/>
      <c r="RD132" s="452"/>
      <c r="RE132" s="452"/>
      <c r="RF132" s="452"/>
      <c r="RG132" s="452"/>
      <c r="RH132" s="452"/>
      <c r="RI132" s="452"/>
      <c r="RJ132" s="452"/>
      <c r="RK132" s="452"/>
      <c r="RL132" s="452"/>
      <c r="RM132" s="452"/>
      <c r="RN132" s="452"/>
      <c r="RO132" s="452"/>
      <c r="RP132" s="452"/>
      <c r="RQ132" s="452"/>
      <c r="RR132" s="452"/>
      <c r="RS132" s="452"/>
      <c r="RT132" s="452"/>
      <c r="RU132" s="452"/>
      <c r="RV132" s="452"/>
      <c r="RW132" s="452"/>
      <c r="RX132" s="452"/>
      <c r="RY132" s="452"/>
      <c r="RZ132" s="452"/>
      <c r="SA132" s="452"/>
      <c r="SB132" s="452"/>
      <c r="SC132" s="452"/>
      <c r="SD132" s="452"/>
      <c r="SE132" s="452"/>
      <c r="SF132" s="452"/>
      <c r="SG132" s="452"/>
      <c r="SH132" s="452"/>
      <c r="SI132" s="452"/>
      <c r="SJ132" s="452"/>
      <c r="SK132" s="452"/>
      <c r="SL132" s="452"/>
      <c r="SM132" s="452"/>
      <c r="SN132" s="452"/>
      <c r="SO132" s="452"/>
      <c r="SP132" s="452"/>
      <c r="SQ132" s="452"/>
      <c r="SR132" s="452"/>
      <c r="SS132" s="452"/>
      <c r="ST132" s="452"/>
      <c r="SU132" s="452"/>
      <c r="SV132" s="452"/>
      <c r="SW132" s="452"/>
      <c r="SX132" s="452"/>
      <c r="SY132" s="452"/>
      <c r="SZ132" s="452"/>
      <c r="TA132" s="452"/>
      <c r="TB132" s="452"/>
      <c r="TC132" s="452"/>
      <c r="TD132" s="452"/>
      <c r="TE132" s="452"/>
      <c r="TF132" s="452"/>
      <c r="TG132" s="452"/>
      <c r="TH132" s="452"/>
      <c r="TI132" s="452"/>
      <c r="TJ132" s="452"/>
      <c r="TK132" s="452"/>
      <c r="TL132" s="452"/>
      <c r="TM132" s="452"/>
      <c r="TN132" s="452"/>
      <c r="TO132" s="452"/>
      <c r="TP132" s="452"/>
      <c r="TQ132" s="452"/>
    </row>
    <row r="133" spans="1:537" s="454" customFormat="1" ht="15.75" customHeight="1" thickBot="1" x14ac:dyDescent="0.3">
      <c r="A133" s="453"/>
      <c r="J133" s="455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52"/>
      <c r="AJ133" s="452"/>
      <c r="AK133" s="452"/>
      <c r="AL133" s="452"/>
      <c r="AM133" s="452"/>
      <c r="AN133" s="452"/>
      <c r="AO133" s="452"/>
      <c r="AP133" s="452"/>
      <c r="AQ133" s="452"/>
      <c r="AR133" s="452"/>
      <c r="AS133" s="452"/>
      <c r="AT133" s="452"/>
      <c r="AU133" s="452"/>
      <c r="AV133" s="452"/>
      <c r="AW133" s="452"/>
      <c r="AX133" s="452"/>
      <c r="AY133" s="452"/>
      <c r="AZ133" s="452"/>
      <c r="BA133" s="452"/>
      <c r="BB133" s="452"/>
      <c r="BC133" s="452"/>
      <c r="BD133" s="452"/>
      <c r="BE133" s="452"/>
      <c r="BF133" s="452"/>
      <c r="BG133" s="452"/>
      <c r="BH133" s="452"/>
      <c r="BI133" s="452"/>
      <c r="BJ133" s="452"/>
      <c r="BK133" s="452"/>
      <c r="BL133" s="452"/>
      <c r="BM133" s="452"/>
      <c r="BN133" s="452"/>
      <c r="BO133" s="452"/>
      <c r="BP133" s="452"/>
      <c r="BQ133" s="452"/>
      <c r="BR133" s="452"/>
      <c r="BS133" s="452"/>
      <c r="BT133" s="452"/>
      <c r="BU133" s="452"/>
      <c r="BV133" s="452"/>
      <c r="BW133" s="452"/>
      <c r="BX133" s="452"/>
      <c r="BY133" s="452"/>
      <c r="BZ133" s="452"/>
      <c r="CA133" s="452"/>
      <c r="CB133" s="452"/>
      <c r="CC133" s="452"/>
      <c r="CD133" s="452"/>
      <c r="CE133" s="452"/>
      <c r="CF133" s="452"/>
      <c r="CG133" s="452"/>
      <c r="CH133" s="452"/>
      <c r="CI133" s="452"/>
      <c r="CJ133" s="452"/>
      <c r="CK133" s="452"/>
      <c r="CL133" s="452"/>
      <c r="CM133" s="452"/>
      <c r="CN133" s="452"/>
      <c r="CO133" s="452"/>
      <c r="CP133" s="452"/>
      <c r="CQ133" s="452"/>
      <c r="CR133" s="452"/>
      <c r="CS133" s="452"/>
      <c r="CT133" s="452"/>
      <c r="CU133" s="452"/>
      <c r="CV133" s="452"/>
      <c r="CW133" s="452"/>
      <c r="CX133" s="452"/>
      <c r="CY133" s="452"/>
      <c r="CZ133" s="452"/>
      <c r="DA133" s="452"/>
      <c r="DB133" s="452"/>
      <c r="DC133" s="452"/>
      <c r="DD133" s="452"/>
      <c r="DE133" s="452"/>
      <c r="DF133" s="452"/>
      <c r="DG133" s="452"/>
      <c r="DH133" s="452"/>
      <c r="DI133" s="452"/>
      <c r="DJ133" s="452"/>
      <c r="DK133" s="452"/>
      <c r="DL133" s="452"/>
      <c r="DM133" s="452"/>
      <c r="DN133" s="452"/>
      <c r="DO133" s="452"/>
      <c r="DP133" s="452"/>
      <c r="DQ133" s="452"/>
      <c r="DR133" s="452"/>
      <c r="DS133" s="452"/>
      <c r="DT133" s="452"/>
      <c r="DU133" s="452"/>
      <c r="DV133" s="452"/>
      <c r="DW133" s="452"/>
      <c r="DX133" s="452"/>
      <c r="DY133" s="452"/>
      <c r="DZ133" s="452"/>
      <c r="EA133" s="452"/>
      <c r="EB133" s="452"/>
      <c r="EC133" s="452"/>
      <c r="ED133" s="452"/>
      <c r="EE133" s="452"/>
      <c r="EF133" s="452"/>
      <c r="EG133" s="452"/>
      <c r="EH133" s="452"/>
      <c r="EI133" s="452"/>
      <c r="EJ133" s="452"/>
      <c r="EK133" s="452"/>
      <c r="EL133" s="452"/>
      <c r="EM133" s="452"/>
      <c r="EN133" s="452"/>
      <c r="EO133" s="452"/>
      <c r="EP133" s="452"/>
      <c r="EQ133" s="452"/>
      <c r="ER133" s="452"/>
      <c r="ES133" s="452"/>
      <c r="ET133" s="452"/>
      <c r="EU133" s="452"/>
      <c r="EV133" s="452"/>
      <c r="EW133" s="452"/>
      <c r="EX133" s="452"/>
      <c r="EY133" s="452"/>
      <c r="EZ133" s="452"/>
      <c r="FA133" s="452"/>
      <c r="FB133" s="452"/>
      <c r="FC133" s="452"/>
      <c r="FD133" s="452"/>
      <c r="FE133" s="452"/>
      <c r="FF133" s="452"/>
      <c r="FG133" s="452"/>
      <c r="FH133" s="452"/>
      <c r="FI133" s="452"/>
      <c r="FJ133" s="452"/>
      <c r="FK133" s="452"/>
      <c r="FL133" s="452"/>
      <c r="FM133" s="452"/>
      <c r="FN133" s="452"/>
      <c r="FO133" s="452"/>
      <c r="FP133" s="452"/>
      <c r="FQ133" s="452"/>
      <c r="FR133" s="452"/>
      <c r="FS133" s="452"/>
      <c r="FT133" s="452"/>
      <c r="FU133" s="452"/>
      <c r="FV133" s="452"/>
      <c r="FW133" s="452"/>
      <c r="FX133" s="452"/>
      <c r="FY133" s="452"/>
      <c r="FZ133" s="452"/>
      <c r="GA133" s="452"/>
      <c r="GB133" s="452"/>
      <c r="GC133" s="452"/>
      <c r="GD133" s="452"/>
      <c r="GE133" s="452"/>
      <c r="GF133" s="452"/>
      <c r="GG133" s="452"/>
      <c r="GH133" s="452"/>
      <c r="GI133" s="452"/>
      <c r="GJ133" s="452"/>
      <c r="GK133" s="452"/>
      <c r="GL133" s="452"/>
      <c r="GM133" s="452"/>
      <c r="GN133" s="452"/>
      <c r="GO133" s="452"/>
      <c r="GP133" s="452"/>
      <c r="GQ133" s="452"/>
      <c r="GR133" s="452"/>
      <c r="GS133" s="452"/>
      <c r="GT133" s="452"/>
      <c r="GU133" s="452"/>
      <c r="GV133" s="452"/>
      <c r="GW133" s="452"/>
      <c r="GX133" s="452"/>
      <c r="GY133" s="452"/>
      <c r="GZ133" s="452"/>
      <c r="HA133" s="452"/>
      <c r="HB133" s="452"/>
      <c r="HC133" s="452"/>
      <c r="HD133" s="452"/>
      <c r="HE133" s="452"/>
      <c r="HF133" s="452"/>
      <c r="HG133" s="452"/>
      <c r="HH133" s="452"/>
      <c r="HI133" s="452"/>
      <c r="HJ133" s="452"/>
      <c r="HK133" s="452"/>
      <c r="HL133" s="452"/>
      <c r="HM133" s="452"/>
      <c r="HN133" s="452"/>
      <c r="HO133" s="452"/>
      <c r="HP133" s="452"/>
      <c r="HQ133" s="452"/>
      <c r="HR133" s="452"/>
      <c r="HS133" s="452"/>
      <c r="HT133" s="452"/>
      <c r="HU133" s="452"/>
      <c r="HV133" s="452"/>
      <c r="HW133" s="452"/>
      <c r="HX133" s="452"/>
      <c r="HY133" s="452"/>
      <c r="HZ133" s="452"/>
      <c r="IA133" s="452"/>
      <c r="IB133" s="452"/>
      <c r="IC133" s="452"/>
      <c r="ID133" s="452"/>
      <c r="IE133" s="452"/>
      <c r="IF133" s="452"/>
      <c r="IG133" s="452"/>
      <c r="IH133" s="452"/>
      <c r="II133" s="452"/>
      <c r="IJ133" s="452"/>
      <c r="IK133" s="452"/>
      <c r="IL133" s="452"/>
      <c r="IM133" s="452"/>
      <c r="IN133" s="452"/>
      <c r="IO133" s="452"/>
      <c r="IP133" s="452"/>
      <c r="IQ133" s="452"/>
      <c r="IR133" s="452"/>
      <c r="IS133" s="452"/>
      <c r="IT133" s="452"/>
      <c r="IU133" s="452"/>
      <c r="IV133" s="452"/>
      <c r="IW133" s="452"/>
      <c r="IX133" s="452"/>
      <c r="IY133" s="452"/>
      <c r="IZ133" s="452"/>
      <c r="JA133" s="452"/>
      <c r="JB133" s="452"/>
      <c r="JC133" s="452"/>
      <c r="JD133" s="452"/>
      <c r="JE133" s="452"/>
      <c r="JF133" s="452"/>
      <c r="JG133" s="452"/>
      <c r="JH133" s="452"/>
      <c r="JI133" s="452"/>
      <c r="JJ133" s="452"/>
      <c r="JK133" s="452"/>
      <c r="JL133" s="452"/>
      <c r="JM133" s="452"/>
      <c r="JN133" s="452"/>
      <c r="JO133" s="452"/>
      <c r="JP133" s="452"/>
      <c r="JQ133" s="452"/>
      <c r="JR133" s="452"/>
      <c r="JS133" s="452"/>
      <c r="JT133" s="452"/>
      <c r="JU133" s="452"/>
      <c r="JV133" s="452"/>
      <c r="JW133" s="452"/>
      <c r="JX133" s="452"/>
      <c r="JY133" s="452"/>
      <c r="JZ133" s="452"/>
      <c r="KA133" s="452"/>
      <c r="KB133" s="452"/>
      <c r="KC133" s="452"/>
      <c r="KD133" s="452"/>
      <c r="KE133" s="452"/>
      <c r="KF133" s="452"/>
      <c r="KG133" s="452"/>
      <c r="KH133" s="452"/>
      <c r="KI133" s="452"/>
      <c r="KJ133" s="452"/>
      <c r="KK133" s="452"/>
      <c r="KL133" s="452"/>
      <c r="KM133" s="452"/>
      <c r="KN133" s="452"/>
      <c r="KO133" s="452"/>
      <c r="KP133" s="452"/>
      <c r="KQ133" s="452"/>
      <c r="KR133" s="452"/>
      <c r="KS133" s="452"/>
      <c r="KT133" s="452"/>
      <c r="KU133" s="452"/>
      <c r="KV133" s="452"/>
      <c r="KW133" s="452"/>
      <c r="KX133" s="452"/>
      <c r="KY133" s="452"/>
      <c r="KZ133" s="452"/>
      <c r="LA133" s="452"/>
      <c r="LB133" s="452"/>
      <c r="LC133" s="452"/>
      <c r="LD133" s="452"/>
      <c r="LE133" s="452"/>
      <c r="LF133" s="452"/>
      <c r="LG133" s="452"/>
      <c r="LH133" s="452"/>
      <c r="LI133" s="452"/>
      <c r="LJ133" s="452"/>
      <c r="LK133" s="452"/>
      <c r="LL133" s="452"/>
      <c r="LM133" s="452"/>
      <c r="LN133" s="452"/>
      <c r="LO133" s="452"/>
      <c r="LP133" s="452"/>
      <c r="LQ133" s="452"/>
      <c r="LR133" s="452"/>
      <c r="LS133" s="452"/>
      <c r="LT133" s="452"/>
      <c r="LU133" s="452"/>
      <c r="LV133" s="452"/>
      <c r="LW133" s="452"/>
      <c r="LX133" s="452"/>
      <c r="LY133" s="452"/>
      <c r="LZ133" s="452"/>
      <c r="MA133" s="452"/>
      <c r="MB133" s="452"/>
      <c r="MC133" s="452"/>
      <c r="MD133" s="452"/>
      <c r="ME133" s="452"/>
      <c r="MF133" s="452"/>
      <c r="MG133" s="452"/>
      <c r="MH133" s="452"/>
      <c r="MI133" s="452"/>
      <c r="MJ133" s="452"/>
      <c r="MK133" s="452"/>
      <c r="ML133" s="452"/>
      <c r="MM133" s="452"/>
      <c r="MN133" s="452"/>
      <c r="MO133" s="452"/>
      <c r="MP133" s="452"/>
      <c r="MQ133" s="452"/>
      <c r="MR133" s="452"/>
      <c r="MS133" s="452"/>
      <c r="MT133" s="452"/>
      <c r="MU133" s="452"/>
      <c r="MV133" s="452"/>
      <c r="MW133" s="452"/>
      <c r="MX133" s="452"/>
      <c r="MY133" s="452"/>
      <c r="MZ133" s="452"/>
      <c r="NA133" s="452"/>
      <c r="NB133" s="452"/>
      <c r="NC133" s="452"/>
      <c r="ND133" s="452"/>
      <c r="NE133" s="452"/>
      <c r="NF133" s="452"/>
      <c r="NG133" s="452"/>
      <c r="NH133" s="452"/>
      <c r="NI133" s="452"/>
      <c r="NJ133" s="452"/>
      <c r="NK133" s="452"/>
      <c r="NL133" s="452"/>
      <c r="NM133" s="452"/>
      <c r="NN133" s="452"/>
      <c r="NO133" s="452"/>
      <c r="NP133" s="452"/>
      <c r="NQ133" s="452"/>
      <c r="NR133" s="452"/>
      <c r="NS133" s="452"/>
      <c r="NT133" s="452"/>
      <c r="NU133" s="452"/>
      <c r="NV133" s="452"/>
      <c r="NW133" s="452"/>
      <c r="NX133" s="452"/>
      <c r="NY133" s="452"/>
      <c r="NZ133" s="452"/>
      <c r="OA133" s="452"/>
      <c r="OB133" s="452"/>
      <c r="OC133" s="452"/>
      <c r="OD133" s="452"/>
      <c r="OE133" s="452"/>
      <c r="OF133" s="452"/>
      <c r="OG133" s="452"/>
      <c r="OH133" s="452"/>
      <c r="OI133" s="452"/>
      <c r="OJ133" s="452"/>
      <c r="OK133" s="452"/>
      <c r="OL133" s="452"/>
      <c r="OM133" s="452"/>
      <c r="ON133" s="452"/>
      <c r="OO133" s="452"/>
      <c r="OP133" s="452"/>
      <c r="OQ133" s="452"/>
      <c r="OR133" s="452"/>
      <c r="OS133" s="452"/>
      <c r="OT133" s="452"/>
      <c r="OU133" s="452"/>
      <c r="OV133" s="452"/>
      <c r="OW133" s="452"/>
      <c r="OX133" s="452"/>
      <c r="OY133" s="452"/>
      <c r="OZ133" s="452"/>
      <c r="PA133" s="452"/>
      <c r="PB133" s="452"/>
      <c r="PC133" s="452"/>
      <c r="PD133" s="452"/>
      <c r="PE133" s="452"/>
      <c r="PF133" s="452"/>
      <c r="PG133" s="452"/>
      <c r="PH133" s="452"/>
      <c r="PI133" s="452"/>
      <c r="PJ133" s="452"/>
      <c r="PK133" s="452"/>
      <c r="PL133" s="452"/>
      <c r="PM133" s="452"/>
      <c r="PN133" s="452"/>
      <c r="PO133" s="452"/>
      <c r="PP133" s="452"/>
      <c r="PQ133" s="452"/>
      <c r="PR133" s="452"/>
      <c r="PS133" s="452"/>
      <c r="PT133" s="452"/>
      <c r="PU133" s="452"/>
      <c r="PV133" s="452"/>
      <c r="PW133" s="452"/>
      <c r="PX133" s="452"/>
      <c r="PY133" s="452"/>
      <c r="PZ133" s="452"/>
      <c r="QA133" s="452"/>
      <c r="QB133" s="452"/>
      <c r="QC133" s="452"/>
      <c r="QD133" s="452"/>
      <c r="QE133" s="452"/>
      <c r="QF133" s="452"/>
      <c r="QG133" s="452"/>
      <c r="QH133" s="452"/>
      <c r="QI133" s="452"/>
      <c r="QJ133" s="452"/>
      <c r="QK133" s="452"/>
      <c r="QL133" s="452"/>
      <c r="QM133" s="452"/>
      <c r="QN133" s="452"/>
      <c r="QO133" s="452"/>
      <c r="QP133" s="452"/>
      <c r="QQ133" s="452"/>
      <c r="QR133" s="452"/>
      <c r="QS133" s="452"/>
      <c r="QT133" s="452"/>
      <c r="QU133" s="452"/>
      <c r="QV133" s="452"/>
      <c r="QW133" s="452"/>
      <c r="QX133" s="452"/>
      <c r="QY133" s="452"/>
      <c r="QZ133" s="452"/>
      <c r="RA133" s="452"/>
      <c r="RB133" s="452"/>
      <c r="RC133" s="452"/>
      <c r="RD133" s="452"/>
      <c r="RE133" s="452"/>
      <c r="RF133" s="452"/>
      <c r="RG133" s="452"/>
      <c r="RH133" s="452"/>
      <c r="RI133" s="452"/>
      <c r="RJ133" s="452"/>
      <c r="RK133" s="452"/>
      <c r="RL133" s="452"/>
      <c r="RM133" s="452"/>
      <c r="RN133" s="452"/>
      <c r="RO133" s="452"/>
      <c r="RP133" s="452"/>
      <c r="RQ133" s="452"/>
      <c r="RR133" s="452"/>
      <c r="RS133" s="452"/>
      <c r="RT133" s="452"/>
      <c r="RU133" s="452"/>
      <c r="RV133" s="452"/>
      <c r="RW133" s="452"/>
      <c r="RX133" s="452"/>
      <c r="RY133" s="452"/>
      <c r="RZ133" s="452"/>
      <c r="SA133" s="452"/>
      <c r="SB133" s="452"/>
      <c r="SC133" s="452"/>
      <c r="SD133" s="452"/>
      <c r="SE133" s="452"/>
      <c r="SF133" s="452"/>
      <c r="SG133" s="452"/>
      <c r="SH133" s="452"/>
      <c r="SI133" s="452"/>
      <c r="SJ133" s="452"/>
      <c r="SK133" s="452"/>
      <c r="SL133" s="452"/>
      <c r="SM133" s="452"/>
      <c r="SN133" s="452"/>
      <c r="SO133" s="452"/>
      <c r="SP133" s="452"/>
      <c r="SQ133" s="452"/>
      <c r="SR133" s="452"/>
      <c r="SS133" s="452"/>
      <c r="ST133" s="452"/>
      <c r="SU133" s="452"/>
      <c r="SV133" s="452"/>
      <c r="SW133" s="452"/>
      <c r="SX133" s="452"/>
      <c r="SY133" s="452"/>
      <c r="SZ133" s="452"/>
      <c r="TA133" s="452"/>
      <c r="TB133" s="452"/>
      <c r="TC133" s="452"/>
      <c r="TD133" s="452"/>
      <c r="TE133" s="452"/>
      <c r="TF133" s="452"/>
      <c r="TG133" s="452"/>
      <c r="TH133" s="452"/>
      <c r="TI133" s="452"/>
      <c r="TJ133" s="452"/>
      <c r="TK133" s="452"/>
      <c r="TL133" s="452"/>
      <c r="TM133" s="452"/>
      <c r="TN133" s="452"/>
      <c r="TO133" s="452"/>
      <c r="TP133" s="452"/>
      <c r="TQ133" s="452"/>
    </row>
    <row r="134" spans="1:537" s="450" customFormat="1" ht="15.75" customHeight="1" thickBot="1" x14ac:dyDescent="0.3">
      <c r="A134" s="449"/>
      <c r="J134" s="451"/>
      <c r="K134" s="452"/>
      <c r="L134" s="452"/>
      <c r="M134" s="452"/>
      <c r="N134" s="452"/>
      <c r="O134" s="452"/>
      <c r="P134" s="452"/>
      <c r="Q134" s="452"/>
      <c r="R134" s="452"/>
      <c r="S134" s="452"/>
      <c r="T134" s="452"/>
      <c r="U134" s="452"/>
      <c r="V134" s="452"/>
      <c r="W134" s="452"/>
      <c r="X134" s="452"/>
      <c r="Y134" s="452"/>
      <c r="Z134" s="452"/>
      <c r="AA134" s="452"/>
      <c r="AB134" s="452"/>
      <c r="AC134" s="452"/>
      <c r="AD134" s="452"/>
      <c r="AE134" s="452"/>
      <c r="AF134" s="452"/>
      <c r="AG134" s="452"/>
      <c r="AH134" s="452"/>
      <c r="AI134" s="452"/>
      <c r="AJ134" s="452"/>
      <c r="AK134" s="452"/>
      <c r="AL134" s="452"/>
      <c r="AM134" s="452"/>
      <c r="AN134" s="452"/>
      <c r="AO134" s="452"/>
      <c r="AP134" s="452"/>
      <c r="AQ134" s="452"/>
      <c r="AR134" s="452"/>
      <c r="AS134" s="452"/>
      <c r="AT134" s="452"/>
      <c r="AU134" s="452"/>
      <c r="AV134" s="452"/>
      <c r="AW134" s="452"/>
      <c r="AX134" s="452"/>
      <c r="AY134" s="452"/>
      <c r="AZ134" s="452"/>
      <c r="BA134" s="452"/>
      <c r="BB134" s="452"/>
      <c r="BC134" s="452"/>
      <c r="BD134" s="452"/>
      <c r="BE134" s="452"/>
      <c r="BF134" s="452"/>
      <c r="BG134" s="452"/>
      <c r="BH134" s="452"/>
      <c r="BI134" s="452"/>
      <c r="BJ134" s="452"/>
      <c r="BK134" s="452"/>
      <c r="BL134" s="452"/>
      <c r="BM134" s="452"/>
      <c r="BN134" s="452"/>
      <c r="BO134" s="452"/>
      <c r="BP134" s="452"/>
      <c r="BQ134" s="452"/>
      <c r="BR134" s="452"/>
      <c r="BS134" s="452"/>
      <c r="BT134" s="452"/>
      <c r="BU134" s="452"/>
      <c r="BV134" s="452"/>
      <c r="BW134" s="452"/>
      <c r="BX134" s="452"/>
      <c r="BY134" s="452"/>
      <c r="BZ134" s="452"/>
      <c r="CA134" s="452"/>
      <c r="CB134" s="452"/>
      <c r="CC134" s="452"/>
      <c r="CD134" s="452"/>
      <c r="CE134" s="452"/>
      <c r="CF134" s="452"/>
      <c r="CG134" s="452"/>
      <c r="CH134" s="452"/>
      <c r="CI134" s="452"/>
      <c r="CJ134" s="452"/>
      <c r="CK134" s="452"/>
      <c r="CL134" s="452"/>
      <c r="CM134" s="452"/>
      <c r="CN134" s="452"/>
      <c r="CO134" s="452"/>
      <c r="CP134" s="452"/>
      <c r="CQ134" s="452"/>
      <c r="CR134" s="452"/>
      <c r="CS134" s="452"/>
      <c r="CT134" s="452"/>
      <c r="CU134" s="452"/>
      <c r="CV134" s="452"/>
      <c r="CW134" s="452"/>
      <c r="CX134" s="452"/>
      <c r="CY134" s="452"/>
      <c r="CZ134" s="452"/>
      <c r="DA134" s="452"/>
      <c r="DB134" s="452"/>
      <c r="DC134" s="452"/>
      <c r="DD134" s="452"/>
      <c r="DE134" s="452"/>
      <c r="DF134" s="452"/>
      <c r="DG134" s="452"/>
      <c r="DH134" s="452"/>
      <c r="DI134" s="452"/>
      <c r="DJ134" s="452"/>
      <c r="DK134" s="452"/>
      <c r="DL134" s="452"/>
      <c r="DM134" s="452"/>
      <c r="DN134" s="452"/>
      <c r="DO134" s="452"/>
      <c r="DP134" s="452"/>
      <c r="DQ134" s="452"/>
      <c r="DR134" s="452"/>
      <c r="DS134" s="452"/>
      <c r="DT134" s="452"/>
      <c r="DU134" s="452"/>
      <c r="DV134" s="452"/>
      <c r="DW134" s="452"/>
      <c r="DX134" s="452"/>
      <c r="DY134" s="452"/>
      <c r="DZ134" s="452"/>
      <c r="EA134" s="452"/>
      <c r="EB134" s="452"/>
      <c r="EC134" s="452"/>
      <c r="ED134" s="452"/>
      <c r="EE134" s="452"/>
      <c r="EF134" s="452"/>
      <c r="EG134" s="452"/>
      <c r="EH134" s="452"/>
      <c r="EI134" s="452"/>
      <c r="EJ134" s="452"/>
      <c r="EK134" s="452"/>
      <c r="EL134" s="452"/>
      <c r="EM134" s="452"/>
      <c r="EN134" s="452"/>
      <c r="EO134" s="452"/>
      <c r="EP134" s="452"/>
      <c r="EQ134" s="452"/>
      <c r="ER134" s="452"/>
      <c r="ES134" s="452"/>
      <c r="ET134" s="452"/>
      <c r="EU134" s="452"/>
      <c r="EV134" s="452"/>
      <c r="EW134" s="452"/>
      <c r="EX134" s="452"/>
      <c r="EY134" s="452"/>
      <c r="EZ134" s="452"/>
      <c r="FA134" s="452"/>
      <c r="FB134" s="452"/>
      <c r="FC134" s="452"/>
      <c r="FD134" s="452"/>
      <c r="FE134" s="452"/>
      <c r="FF134" s="452"/>
      <c r="FG134" s="452"/>
      <c r="FH134" s="452"/>
      <c r="FI134" s="452"/>
      <c r="FJ134" s="452"/>
      <c r="FK134" s="452"/>
      <c r="FL134" s="452"/>
      <c r="FM134" s="452"/>
      <c r="FN134" s="452"/>
      <c r="FO134" s="452"/>
      <c r="FP134" s="452"/>
      <c r="FQ134" s="452"/>
      <c r="FR134" s="452"/>
      <c r="FS134" s="452"/>
      <c r="FT134" s="452"/>
      <c r="FU134" s="452"/>
      <c r="FV134" s="452"/>
      <c r="FW134" s="452"/>
      <c r="FX134" s="452"/>
      <c r="FY134" s="452"/>
      <c r="FZ134" s="452"/>
      <c r="GA134" s="452"/>
      <c r="GB134" s="452"/>
      <c r="GC134" s="452"/>
      <c r="GD134" s="452"/>
      <c r="GE134" s="452"/>
      <c r="GF134" s="452"/>
      <c r="GG134" s="452"/>
      <c r="GH134" s="452"/>
      <c r="GI134" s="452"/>
      <c r="GJ134" s="452"/>
      <c r="GK134" s="452"/>
      <c r="GL134" s="452"/>
      <c r="GM134" s="452"/>
      <c r="GN134" s="452"/>
      <c r="GO134" s="452"/>
      <c r="GP134" s="452"/>
      <c r="GQ134" s="452"/>
      <c r="GR134" s="452"/>
      <c r="GS134" s="452"/>
      <c r="GT134" s="452"/>
      <c r="GU134" s="452"/>
      <c r="GV134" s="452"/>
      <c r="GW134" s="452"/>
      <c r="GX134" s="452"/>
      <c r="GY134" s="452"/>
      <c r="GZ134" s="452"/>
      <c r="HA134" s="452"/>
      <c r="HB134" s="452"/>
      <c r="HC134" s="452"/>
      <c r="HD134" s="452"/>
      <c r="HE134" s="452"/>
      <c r="HF134" s="452"/>
      <c r="HG134" s="452"/>
      <c r="HH134" s="452"/>
      <c r="HI134" s="452"/>
      <c r="HJ134" s="452"/>
      <c r="HK134" s="452"/>
      <c r="HL134" s="452"/>
      <c r="HM134" s="452"/>
      <c r="HN134" s="452"/>
      <c r="HO134" s="452"/>
      <c r="HP134" s="452"/>
      <c r="HQ134" s="452"/>
      <c r="HR134" s="452"/>
      <c r="HS134" s="452"/>
      <c r="HT134" s="452"/>
      <c r="HU134" s="452"/>
      <c r="HV134" s="452"/>
      <c r="HW134" s="452"/>
      <c r="HX134" s="452"/>
      <c r="HY134" s="452"/>
      <c r="HZ134" s="452"/>
      <c r="IA134" s="452"/>
      <c r="IB134" s="452"/>
      <c r="IC134" s="452"/>
      <c r="ID134" s="452"/>
      <c r="IE134" s="452"/>
      <c r="IF134" s="452"/>
      <c r="IG134" s="452"/>
      <c r="IH134" s="452"/>
      <c r="II134" s="452"/>
      <c r="IJ134" s="452"/>
      <c r="IK134" s="452"/>
      <c r="IL134" s="452"/>
      <c r="IM134" s="452"/>
      <c r="IN134" s="452"/>
      <c r="IO134" s="452"/>
      <c r="IP134" s="452"/>
      <c r="IQ134" s="452"/>
      <c r="IR134" s="452"/>
      <c r="IS134" s="452"/>
      <c r="IT134" s="452"/>
      <c r="IU134" s="452"/>
      <c r="IV134" s="452"/>
      <c r="IW134" s="452"/>
      <c r="IX134" s="452"/>
      <c r="IY134" s="452"/>
      <c r="IZ134" s="452"/>
      <c r="JA134" s="452"/>
      <c r="JB134" s="452"/>
      <c r="JC134" s="452"/>
      <c r="JD134" s="452"/>
      <c r="JE134" s="452"/>
      <c r="JF134" s="452"/>
      <c r="JG134" s="452"/>
      <c r="JH134" s="452"/>
      <c r="JI134" s="452"/>
      <c r="JJ134" s="452"/>
      <c r="JK134" s="452"/>
      <c r="JL134" s="452"/>
      <c r="JM134" s="452"/>
      <c r="JN134" s="452"/>
      <c r="JO134" s="452"/>
      <c r="JP134" s="452"/>
      <c r="JQ134" s="452"/>
      <c r="JR134" s="452"/>
      <c r="JS134" s="452"/>
      <c r="JT134" s="452"/>
      <c r="JU134" s="452"/>
      <c r="JV134" s="452"/>
      <c r="JW134" s="452"/>
      <c r="JX134" s="452"/>
      <c r="JY134" s="452"/>
      <c r="JZ134" s="452"/>
      <c r="KA134" s="452"/>
      <c r="KB134" s="452"/>
      <c r="KC134" s="452"/>
      <c r="KD134" s="452"/>
      <c r="KE134" s="452"/>
      <c r="KF134" s="452"/>
      <c r="KG134" s="452"/>
      <c r="KH134" s="452"/>
      <c r="KI134" s="452"/>
      <c r="KJ134" s="452"/>
      <c r="KK134" s="452"/>
      <c r="KL134" s="452"/>
      <c r="KM134" s="452"/>
      <c r="KN134" s="452"/>
      <c r="KO134" s="452"/>
      <c r="KP134" s="452"/>
      <c r="KQ134" s="452"/>
      <c r="KR134" s="452"/>
      <c r="KS134" s="452"/>
      <c r="KT134" s="452"/>
      <c r="KU134" s="452"/>
      <c r="KV134" s="452"/>
      <c r="KW134" s="452"/>
      <c r="KX134" s="452"/>
      <c r="KY134" s="452"/>
      <c r="KZ134" s="452"/>
      <c r="LA134" s="452"/>
      <c r="LB134" s="452"/>
      <c r="LC134" s="452"/>
      <c r="LD134" s="452"/>
      <c r="LE134" s="452"/>
      <c r="LF134" s="452"/>
      <c r="LG134" s="452"/>
      <c r="LH134" s="452"/>
      <c r="LI134" s="452"/>
      <c r="LJ134" s="452"/>
      <c r="LK134" s="452"/>
      <c r="LL134" s="452"/>
      <c r="LM134" s="452"/>
      <c r="LN134" s="452"/>
      <c r="LO134" s="452"/>
      <c r="LP134" s="452"/>
      <c r="LQ134" s="452"/>
      <c r="LR134" s="452"/>
      <c r="LS134" s="452"/>
      <c r="LT134" s="452"/>
      <c r="LU134" s="452"/>
      <c r="LV134" s="452"/>
      <c r="LW134" s="452"/>
      <c r="LX134" s="452"/>
      <c r="LY134" s="452"/>
      <c r="LZ134" s="452"/>
      <c r="MA134" s="452"/>
      <c r="MB134" s="452"/>
      <c r="MC134" s="452"/>
      <c r="MD134" s="452"/>
      <c r="ME134" s="452"/>
      <c r="MF134" s="452"/>
      <c r="MG134" s="452"/>
      <c r="MH134" s="452"/>
      <c r="MI134" s="452"/>
      <c r="MJ134" s="452"/>
      <c r="MK134" s="452"/>
      <c r="ML134" s="452"/>
      <c r="MM134" s="452"/>
      <c r="MN134" s="452"/>
      <c r="MO134" s="452"/>
      <c r="MP134" s="452"/>
      <c r="MQ134" s="452"/>
      <c r="MR134" s="452"/>
      <c r="MS134" s="452"/>
      <c r="MT134" s="452"/>
      <c r="MU134" s="452"/>
      <c r="MV134" s="452"/>
      <c r="MW134" s="452"/>
      <c r="MX134" s="452"/>
      <c r="MY134" s="452"/>
      <c r="MZ134" s="452"/>
      <c r="NA134" s="452"/>
      <c r="NB134" s="452"/>
      <c r="NC134" s="452"/>
      <c r="ND134" s="452"/>
      <c r="NE134" s="452"/>
      <c r="NF134" s="452"/>
      <c r="NG134" s="452"/>
      <c r="NH134" s="452"/>
      <c r="NI134" s="452"/>
      <c r="NJ134" s="452"/>
      <c r="NK134" s="452"/>
      <c r="NL134" s="452"/>
      <c r="NM134" s="452"/>
      <c r="NN134" s="452"/>
      <c r="NO134" s="452"/>
      <c r="NP134" s="452"/>
      <c r="NQ134" s="452"/>
      <c r="NR134" s="452"/>
      <c r="NS134" s="452"/>
      <c r="NT134" s="452"/>
      <c r="NU134" s="452"/>
      <c r="NV134" s="452"/>
      <c r="NW134" s="452"/>
      <c r="NX134" s="452"/>
      <c r="NY134" s="452"/>
      <c r="NZ134" s="452"/>
      <c r="OA134" s="452"/>
      <c r="OB134" s="452"/>
      <c r="OC134" s="452"/>
      <c r="OD134" s="452"/>
      <c r="OE134" s="452"/>
      <c r="OF134" s="452"/>
      <c r="OG134" s="452"/>
      <c r="OH134" s="452"/>
      <c r="OI134" s="452"/>
      <c r="OJ134" s="452"/>
      <c r="OK134" s="452"/>
      <c r="OL134" s="452"/>
      <c r="OM134" s="452"/>
      <c r="ON134" s="452"/>
      <c r="OO134" s="452"/>
      <c r="OP134" s="452"/>
      <c r="OQ134" s="452"/>
      <c r="OR134" s="452"/>
      <c r="OS134" s="452"/>
      <c r="OT134" s="452"/>
      <c r="OU134" s="452"/>
      <c r="OV134" s="452"/>
      <c r="OW134" s="452"/>
      <c r="OX134" s="452"/>
      <c r="OY134" s="452"/>
      <c r="OZ134" s="452"/>
      <c r="PA134" s="452"/>
      <c r="PB134" s="452"/>
      <c r="PC134" s="452"/>
      <c r="PD134" s="452"/>
      <c r="PE134" s="452"/>
      <c r="PF134" s="452"/>
      <c r="PG134" s="452"/>
      <c r="PH134" s="452"/>
      <c r="PI134" s="452"/>
      <c r="PJ134" s="452"/>
      <c r="PK134" s="452"/>
      <c r="PL134" s="452"/>
      <c r="PM134" s="452"/>
      <c r="PN134" s="452"/>
      <c r="PO134" s="452"/>
      <c r="PP134" s="452"/>
      <c r="PQ134" s="452"/>
      <c r="PR134" s="452"/>
      <c r="PS134" s="452"/>
      <c r="PT134" s="452"/>
      <c r="PU134" s="452"/>
      <c r="PV134" s="452"/>
      <c r="PW134" s="452"/>
      <c r="PX134" s="452"/>
      <c r="PY134" s="452"/>
      <c r="PZ134" s="452"/>
      <c r="QA134" s="452"/>
      <c r="QB134" s="452"/>
      <c r="QC134" s="452"/>
      <c r="QD134" s="452"/>
      <c r="QE134" s="452"/>
      <c r="QF134" s="452"/>
      <c r="QG134" s="452"/>
      <c r="QH134" s="452"/>
      <c r="QI134" s="452"/>
      <c r="QJ134" s="452"/>
      <c r="QK134" s="452"/>
      <c r="QL134" s="452"/>
      <c r="QM134" s="452"/>
      <c r="QN134" s="452"/>
      <c r="QO134" s="452"/>
      <c r="QP134" s="452"/>
      <c r="QQ134" s="452"/>
      <c r="QR134" s="452"/>
      <c r="QS134" s="452"/>
      <c r="QT134" s="452"/>
      <c r="QU134" s="452"/>
      <c r="QV134" s="452"/>
      <c r="QW134" s="452"/>
      <c r="QX134" s="452"/>
      <c r="QY134" s="452"/>
      <c r="QZ134" s="452"/>
      <c r="RA134" s="452"/>
      <c r="RB134" s="452"/>
      <c r="RC134" s="452"/>
      <c r="RD134" s="452"/>
      <c r="RE134" s="452"/>
      <c r="RF134" s="452"/>
      <c r="RG134" s="452"/>
      <c r="RH134" s="452"/>
      <c r="RI134" s="452"/>
      <c r="RJ134" s="452"/>
      <c r="RK134" s="452"/>
      <c r="RL134" s="452"/>
      <c r="RM134" s="452"/>
      <c r="RN134" s="452"/>
      <c r="RO134" s="452"/>
      <c r="RP134" s="452"/>
      <c r="RQ134" s="452"/>
      <c r="RR134" s="452"/>
      <c r="RS134" s="452"/>
      <c r="RT134" s="452"/>
      <c r="RU134" s="452"/>
      <c r="RV134" s="452"/>
      <c r="RW134" s="452"/>
      <c r="RX134" s="452"/>
      <c r="RY134" s="452"/>
      <c r="RZ134" s="452"/>
      <c r="SA134" s="452"/>
      <c r="SB134" s="452"/>
      <c r="SC134" s="452"/>
      <c r="SD134" s="452"/>
      <c r="SE134" s="452"/>
      <c r="SF134" s="452"/>
      <c r="SG134" s="452"/>
      <c r="SH134" s="452"/>
      <c r="SI134" s="452"/>
      <c r="SJ134" s="452"/>
      <c r="SK134" s="452"/>
      <c r="SL134" s="452"/>
      <c r="SM134" s="452"/>
      <c r="SN134" s="452"/>
      <c r="SO134" s="452"/>
      <c r="SP134" s="452"/>
      <c r="SQ134" s="452"/>
      <c r="SR134" s="452"/>
      <c r="SS134" s="452"/>
      <c r="ST134" s="452"/>
      <c r="SU134" s="452"/>
      <c r="SV134" s="452"/>
      <c r="SW134" s="452"/>
      <c r="SX134" s="452"/>
      <c r="SY134" s="452"/>
      <c r="SZ134" s="452"/>
      <c r="TA134" s="452"/>
      <c r="TB134" s="452"/>
      <c r="TC134" s="452"/>
      <c r="TD134" s="452"/>
      <c r="TE134" s="452"/>
      <c r="TF134" s="452"/>
      <c r="TG134" s="452"/>
      <c r="TH134" s="452"/>
      <c r="TI134" s="452"/>
      <c r="TJ134" s="452"/>
      <c r="TK134" s="452"/>
      <c r="TL134" s="452"/>
      <c r="TM134" s="452"/>
      <c r="TN134" s="452"/>
      <c r="TO134" s="452"/>
      <c r="TP134" s="452"/>
      <c r="TQ134" s="452"/>
    </row>
    <row r="135" spans="1:537" s="452" customFormat="1" ht="15.75" customHeight="1" thickBot="1" x14ac:dyDescent="0.3"/>
    <row r="136" spans="1:537" ht="15.75" customHeight="1" thickBot="1" x14ac:dyDescent="0.3">
      <c r="A136" s="624" t="s">
        <v>370</v>
      </c>
      <c r="B136" s="625"/>
      <c r="C136" s="625"/>
      <c r="D136" s="625"/>
      <c r="E136" s="625"/>
      <c r="F136" s="625"/>
      <c r="G136" s="625"/>
      <c r="H136" s="625"/>
      <c r="I136" s="625"/>
      <c r="J136" s="626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24" t="s">
        <v>371</v>
      </c>
      <c r="B137" s="625"/>
      <c r="C137" s="625"/>
      <c r="D137" s="625"/>
      <c r="E137" s="625"/>
      <c r="F137" s="625"/>
      <c r="G137" s="625"/>
      <c r="H137" s="625"/>
      <c r="I137" s="625"/>
      <c r="J137" s="626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24" t="s">
        <v>372</v>
      </c>
      <c r="B138" s="625"/>
      <c r="C138" s="625"/>
      <c r="D138" s="625"/>
      <c r="E138" s="625"/>
      <c r="F138" s="625"/>
      <c r="G138" s="625"/>
      <c r="H138" s="625"/>
      <c r="I138" s="625"/>
      <c r="J138" s="626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7" t="s">
        <v>373</v>
      </c>
      <c r="B139" s="628"/>
      <c r="C139" s="628"/>
      <c r="D139" s="628"/>
      <c r="E139" s="628"/>
      <c r="F139" s="628"/>
      <c r="G139" s="628"/>
      <c r="H139" s="628"/>
      <c r="I139" s="628"/>
      <c r="J139" s="629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30" t="s">
        <v>374</v>
      </c>
      <c r="B140" s="631"/>
      <c r="C140" s="631"/>
      <c r="D140" s="631"/>
      <c r="E140" s="631"/>
      <c r="F140" s="631"/>
      <c r="G140" s="631"/>
      <c r="H140" s="631"/>
      <c r="I140" s="631"/>
      <c r="J140" s="632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30" t="s">
        <v>375</v>
      </c>
      <c r="B141" s="631"/>
      <c r="C141" s="631"/>
      <c r="D141" s="631"/>
      <c r="E141" s="631"/>
      <c r="F141" s="631"/>
      <c r="G141" s="631"/>
      <c r="H141" s="631"/>
      <c r="I141" s="631"/>
      <c r="J141" s="632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14" t="s">
        <v>376</v>
      </c>
      <c r="B142" s="615"/>
      <c r="C142" s="615"/>
      <c r="D142" s="615"/>
      <c r="E142" s="615"/>
      <c r="F142" s="615"/>
      <c r="G142" s="615"/>
      <c r="H142" s="615"/>
      <c r="I142" s="615"/>
      <c r="J142" s="616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workbookViewId="0">
      <selection sqref="A1:F7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5703125" customWidth="1"/>
    <col min="27" max="27" width="8.7109375" customWidth="1"/>
    <col min="28" max="28" width="58.5703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5703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3">
      <c r="A1" s="284" t="s">
        <v>96</v>
      </c>
      <c r="B1" s="284" t="s">
        <v>377</v>
      </c>
      <c r="C1" s="506" t="s">
        <v>378</v>
      </c>
      <c r="D1" s="506" t="s">
        <v>379</v>
      </c>
      <c r="E1" s="506" t="s">
        <v>380</v>
      </c>
      <c r="F1" s="506" t="s">
        <v>381</v>
      </c>
      <c r="H1" s="61" t="s">
        <v>97</v>
      </c>
      <c r="I1" s="62"/>
      <c r="J1" s="61" t="s">
        <v>97</v>
      </c>
      <c r="K1" s="62"/>
      <c r="L1" s="61" t="s">
        <v>97</v>
      </c>
      <c r="M1" s="62"/>
      <c r="N1" s="63" t="s">
        <v>98</v>
      </c>
      <c r="O1" s="62"/>
      <c r="P1" s="63" t="s">
        <v>98</v>
      </c>
      <c r="Q1" s="62"/>
      <c r="R1" s="63" t="s">
        <v>98</v>
      </c>
      <c r="S1" s="62"/>
      <c r="T1" s="63" t="s">
        <v>98</v>
      </c>
      <c r="U1" s="64"/>
      <c r="V1" s="63" t="s">
        <v>99</v>
      </c>
      <c r="W1" s="64"/>
      <c r="X1" s="63" t="s">
        <v>100</v>
      </c>
      <c r="Y1" s="62"/>
      <c r="Z1" s="63" t="s">
        <v>10</v>
      </c>
      <c r="AB1" s="63" t="s">
        <v>12</v>
      </c>
      <c r="AD1" s="63" t="s">
        <v>101</v>
      </c>
      <c r="AF1" s="63" t="s">
        <v>101</v>
      </c>
      <c r="AH1" s="63" t="s">
        <v>101</v>
      </c>
      <c r="AJ1" s="65" t="s">
        <v>102</v>
      </c>
      <c r="AL1" s="63" t="s">
        <v>39</v>
      </c>
      <c r="AN1" s="63" t="s">
        <v>103</v>
      </c>
      <c r="AP1" s="66" t="s">
        <v>104</v>
      </c>
      <c r="AR1" s="119" t="s">
        <v>173</v>
      </c>
      <c r="AT1" s="119" t="s">
        <v>201</v>
      </c>
      <c r="AV1" s="119" t="s">
        <v>205</v>
      </c>
      <c r="AX1" s="227" t="s">
        <v>222</v>
      </c>
      <c r="AZ1" s="227" t="s">
        <v>248</v>
      </c>
      <c r="BB1" s="227" t="s">
        <v>249</v>
      </c>
    </row>
    <row r="2" spans="1:54" ht="15.75" customHeight="1" thickBot="1" x14ac:dyDescent="0.3">
      <c r="A2" s="507" t="s">
        <v>382</v>
      </c>
      <c r="B2" s="285" t="s">
        <v>383</v>
      </c>
      <c r="C2" s="508">
        <v>53.143333333333338</v>
      </c>
      <c r="D2" s="508">
        <v>2.1666666666666665</v>
      </c>
      <c r="E2" s="508">
        <v>34.76</v>
      </c>
      <c r="F2" s="509">
        <v>1.07E-3</v>
      </c>
      <c r="H2" s="31" t="s">
        <v>105</v>
      </c>
      <c r="I2" s="67"/>
      <c r="J2" s="31" t="s">
        <v>106</v>
      </c>
      <c r="K2" s="67"/>
      <c r="L2" s="31" t="s">
        <v>105</v>
      </c>
      <c r="M2" s="67"/>
      <c r="N2" s="68" t="s">
        <v>107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108</v>
      </c>
      <c r="W2" s="64"/>
      <c r="X2" s="58" t="s">
        <v>109</v>
      </c>
      <c r="Y2" s="67"/>
      <c r="Z2" s="58" t="s">
        <v>11</v>
      </c>
      <c r="AB2" s="58" t="s">
        <v>11</v>
      </c>
      <c r="AD2" s="58" t="s">
        <v>110</v>
      </c>
      <c r="AF2" s="58" t="s">
        <v>42</v>
      </c>
      <c r="AH2" s="58" t="s">
        <v>42</v>
      </c>
      <c r="AJ2" s="25" t="s">
        <v>111</v>
      </c>
      <c r="AL2" s="58" t="s">
        <v>11</v>
      </c>
      <c r="AN2" s="69" t="s">
        <v>112</v>
      </c>
      <c r="AP2" s="70" t="s">
        <v>56</v>
      </c>
      <c r="AR2" s="120" t="s">
        <v>174</v>
      </c>
      <c r="AT2" s="123" t="s">
        <v>203</v>
      </c>
      <c r="AV2" s="122" t="s">
        <v>206</v>
      </c>
      <c r="AX2" s="225" t="s">
        <v>210</v>
      </c>
      <c r="AZ2" s="225" t="s">
        <v>250</v>
      </c>
      <c r="BB2" s="241" t="s">
        <v>253</v>
      </c>
    </row>
    <row r="3" spans="1:54" ht="14.25" customHeight="1" thickBot="1" x14ac:dyDescent="0.3">
      <c r="A3" s="507" t="s">
        <v>150</v>
      </c>
      <c r="B3" s="285" t="s">
        <v>383</v>
      </c>
      <c r="C3" s="508">
        <v>28.855</v>
      </c>
      <c r="D3" s="508">
        <v>2.91</v>
      </c>
      <c r="E3" s="508">
        <v>61.807499999999997</v>
      </c>
      <c r="F3" s="509">
        <v>-1.7799999999999999E-3</v>
      </c>
      <c r="H3" s="71" t="s">
        <v>106</v>
      </c>
      <c r="I3" s="67"/>
      <c r="J3" s="67"/>
      <c r="K3" s="67"/>
      <c r="L3" s="71" t="s">
        <v>41</v>
      </c>
      <c r="M3" s="67"/>
      <c r="N3" s="67"/>
      <c r="O3" s="67"/>
      <c r="P3" s="59" t="s">
        <v>113</v>
      </c>
      <c r="Q3" s="67"/>
      <c r="R3" s="59" t="s">
        <v>107</v>
      </c>
      <c r="S3" s="67"/>
      <c r="T3" s="127" t="s">
        <v>107</v>
      </c>
      <c r="U3" s="64"/>
      <c r="V3" s="59" t="s">
        <v>115</v>
      </c>
      <c r="W3" s="64"/>
      <c r="X3" s="58" t="s">
        <v>116</v>
      </c>
      <c r="Y3" s="67"/>
      <c r="Z3" s="72" t="s">
        <v>13</v>
      </c>
      <c r="AB3" s="72" t="s">
        <v>13</v>
      </c>
      <c r="AD3" s="72" t="s">
        <v>117</v>
      </c>
      <c r="AF3" s="73" t="s">
        <v>204</v>
      </c>
      <c r="AH3" s="60" t="s">
        <v>204</v>
      </c>
      <c r="AJ3" s="27" t="s">
        <v>118</v>
      </c>
      <c r="AL3" s="72" t="s">
        <v>13</v>
      </c>
      <c r="AN3" s="30" t="s">
        <v>66</v>
      </c>
      <c r="AP3" s="74" t="s">
        <v>119</v>
      </c>
      <c r="AR3" s="121" t="s">
        <v>175</v>
      </c>
      <c r="AT3" s="122" t="s">
        <v>202</v>
      </c>
      <c r="AV3" s="123" t="s">
        <v>207</v>
      </c>
      <c r="AX3" s="238" t="s">
        <v>220</v>
      </c>
      <c r="AZ3" s="229" t="s">
        <v>256</v>
      </c>
      <c r="BB3" s="232" t="s">
        <v>255</v>
      </c>
    </row>
    <row r="4" spans="1:54" ht="15.75" thickBot="1" x14ac:dyDescent="0.3">
      <c r="A4" s="340" t="s">
        <v>137</v>
      </c>
      <c r="B4" s="285" t="s">
        <v>265</v>
      </c>
      <c r="C4" s="508">
        <v>90.924999999999997</v>
      </c>
      <c r="D4" s="508">
        <v>22.545000000000002</v>
      </c>
      <c r="E4" s="508">
        <v>66.182500000000005</v>
      </c>
      <c r="F4" s="509">
        <v>0.42226999999999998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113</v>
      </c>
      <c r="S4" s="67"/>
      <c r="T4" s="128" t="s">
        <v>114</v>
      </c>
      <c r="U4" s="64"/>
      <c r="V4" s="58" t="s">
        <v>121</v>
      </c>
      <c r="W4" s="64"/>
      <c r="X4" s="59" t="s">
        <v>122</v>
      </c>
      <c r="Y4" s="67"/>
      <c r="AD4" s="67"/>
      <c r="AF4" s="67"/>
      <c r="AH4" s="58" t="s">
        <v>110</v>
      </c>
      <c r="AJ4" s="27" t="s">
        <v>123</v>
      </c>
      <c r="AL4" s="67"/>
      <c r="AN4" s="69" t="s">
        <v>124</v>
      </c>
      <c r="AP4" s="70" t="s">
        <v>125</v>
      </c>
      <c r="AR4" s="120" t="s">
        <v>176</v>
      </c>
      <c r="AT4" s="232" t="s">
        <v>284</v>
      </c>
      <c r="AV4" s="122" t="s">
        <v>208</v>
      </c>
      <c r="AX4" s="228" t="s">
        <v>217</v>
      </c>
      <c r="AZ4" s="228" t="s">
        <v>254</v>
      </c>
      <c r="BB4" s="228" t="s">
        <v>251</v>
      </c>
    </row>
    <row r="5" spans="1:54" ht="15.75" thickBot="1" x14ac:dyDescent="0.3">
      <c r="A5" s="507" t="s">
        <v>138</v>
      </c>
      <c r="B5" s="285" t="s">
        <v>265</v>
      </c>
      <c r="C5" s="508">
        <v>90.28</v>
      </c>
      <c r="D5" s="508">
        <v>5.27</v>
      </c>
      <c r="E5" s="508">
        <v>41.65</v>
      </c>
      <c r="F5" s="509">
        <v>1.40899</v>
      </c>
      <c r="T5" s="129" t="s">
        <v>120</v>
      </c>
      <c r="U5" s="64"/>
      <c r="V5" s="58" t="s">
        <v>3</v>
      </c>
      <c r="W5" s="64"/>
      <c r="X5" s="58" t="s">
        <v>126</v>
      </c>
      <c r="AD5" s="67"/>
      <c r="AF5" s="67"/>
      <c r="AH5" s="72" t="s">
        <v>117</v>
      </c>
      <c r="AJ5" s="76" t="s">
        <v>127</v>
      </c>
      <c r="AL5" s="67"/>
      <c r="AP5" s="74" t="s">
        <v>128</v>
      </c>
      <c r="AR5" s="121" t="s">
        <v>177</v>
      </c>
      <c r="AX5" s="229" t="s">
        <v>214</v>
      </c>
      <c r="AZ5" s="229" t="s">
        <v>257</v>
      </c>
      <c r="BB5" s="239"/>
    </row>
    <row r="6" spans="1:54" ht="14.25" customHeight="1" thickBot="1" x14ac:dyDescent="0.3">
      <c r="A6" s="340" t="s">
        <v>93</v>
      </c>
      <c r="B6" s="285" t="s">
        <v>265</v>
      </c>
      <c r="C6" s="508">
        <v>90.039999999999992</v>
      </c>
      <c r="D6" s="508">
        <v>12.969999999999999</v>
      </c>
      <c r="E6" s="508">
        <v>79.830000000000013</v>
      </c>
      <c r="F6" s="509">
        <v>1.40899</v>
      </c>
      <c r="T6" s="126" t="s">
        <v>5</v>
      </c>
      <c r="U6" s="64"/>
      <c r="V6" s="59" t="s">
        <v>129</v>
      </c>
      <c r="W6" s="64"/>
      <c r="X6" s="59" t="s">
        <v>130</v>
      </c>
      <c r="AH6" s="77"/>
      <c r="AJ6" s="27" t="s">
        <v>131</v>
      </c>
      <c r="AL6" s="67"/>
      <c r="AP6" s="70" t="s">
        <v>237</v>
      </c>
      <c r="AR6" s="120" t="s">
        <v>178</v>
      </c>
      <c r="AX6" s="225" t="s">
        <v>212</v>
      </c>
      <c r="AZ6" s="241" t="s">
        <v>258</v>
      </c>
      <c r="BB6" s="239"/>
    </row>
    <row r="7" spans="1:54" ht="15" customHeight="1" thickBot="1" x14ac:dyDescent="0.3">
      <c r="A7" s="510" t="s">
        <v>384</v>
      </c>
      <c r="B7" s="285" t="s">
        <v>383</v>
      </c>
      <c r="C7" s="511">
        <v>20.7</v>
      </c>
      <c r="D7" s="511">
        <v>10</v>
      </c>
      <c r="E7" s="511">
        <v>58</v>
      </c>
      <c r="F7" s="509">
        <v>0.14699999999999999</v>
      </c>
      <c r="T7" s="125" t="s">
        <v>113</v>
      </c>
      <c r="U7" s="64"/>
      <c r="V7" s="59" t="s">
        <v>132</v>
      </c>
      <c r="W7" s="64"/>
      <c r="X7" s="64"/>
      <c r="AH7" s="67"/>
      <c r="AJ7" s="78" t="s">
        <v>133</v>
      </c>
      <c r="AL7" s="67"/>
      <c r="AP7" s="74" t="s">
        <v>238</v>
      </c>
      <c r="AR7" s="121" t="s">
        <v>179</v>
      </c>
      <c r="AX7" s="120" t="s">
        <v>242</v>
      </c>
      <c r="AZ7" s="238" t="s">
        <v>252</v>
      </c>
      <c r="BB7" s="240"/>
    </row>
    <row r="8" spans="1:54" ht="18" customHeight="1" thickBot="1" x14ac:dyDescent="0.3">
      <c r="A8" s="510" t="s">
        <v>385</v>
      </c>
      <c r="B8" s="285" t="s">
        <v>383</v>
      </c>
      <c r="C8" s="511">
        <v>24.74</v>
      </c>
      <c r="D8" s="511">
        <v>9</v>
      </c>
      <c r="E8" s="511">
        <v>54.3</v>
      </c>
      <c r="F8" s="512">
        <v>0.14699999999999999</v>
      </c>
      <c r="T8" s="79"/>
      <c r="U8" s="64"/>
      <c r="V8" s="64"/>
      <c r="W8" s="64"/>
      <c r="X8" s="64"/>
      <c r="AJ8" s="27" t="s">
        <v>134</v>
      </c>
      <c r="AL8" s="67"/>
      <c r="AP8" s="70" t="s">
        <v>239</v>
      </c>
      <c r="AR8" s="120" t="s">
        <v>180</v>
      </c>
      <c r="AX8" s="226" t="s">
        <v>215</v>
      </c>
    </row>
    <row r="9" spans="1:54" ht="15.75" customHeight="1" thickBot="1" x14ac:dyDescent="0.3">
      <c r="A9" s="510" t="s">
        <v>386</v>
      </c>
      <c r="B9" s="285" t="s">
        <v>383</v>
      </c>
      <c r="C9" s="511">
        <v>20.39</v>
      </c>
      <c r="D9" s="511">
        <v>7</v>
      </c>
      <c r="E9" s="511">
        <v>54</v>
      </c>
      <c r="F9" s="509">
        <v>0.14699999999999999</v>
      </c>
      <c r="H9" s="80"/>
      <c r="U9" s="64"/>
      <c r="V9" s="64"/>
      <c r="W9" s="64"/>
      <c r="X9" s="64"/>
      <c r="AJ9" s="25" t="s">
        <v>49</v>
      </c>
      <c r="AL9" s="67"/>
      <c r="AP9" s="81" t="s">
        <v>240</v>
      </c>
      <c r="AR9" s="121" t="s">
        <v>181</v>
      </c>
      <c r="AX9" s="230" t="s">
        <v>218</v>
      </c>
    </row>
    <row r="10" spans="1:54" ht="16.5" customHeight="1" thickBot="1" x14ac:dyDescent="0.3">
      <c r="A10" s="510" t="s">
        <v>387</v>
      </c>
      <c r="B10" s="285" t="s">
        <v>383</v>
      </c>
      <c r="C10" s="511">
        <v>24.8</v>
      </c>
      <c r="D10" s="511">
        <v>10.220000000000001</v>
      </c>
      <c r="E10" s="511">
        <v>57.94</v>
      </c>
      <c r="F10" s="512">
        <v>0.14699999999999999</v>
      </c>
      <c r="U10" s="64"/>
      <c r="V10" s="64"/>
      <c r="W10" s="64"/>
      <c r="X10" s="64"/>
      <c r="AJ10" s="25" t="s">
        <v>135</v>
      </c>
      <c r="AL10" s="67"/>
      <c r="AP10" s="82" t="s">
        <v>241</v>
      </c>
      <c r="AR10" s="120" t="s">
        <v>182</v>
      </c>
      <c r="AX10" s="121" t="s">
        <v>243</v>
      </c>
    </row>
    <row r="11" spans="1:54" x14ac:dyDescent="0.25">
      <c r="A11" s="510" t="s">
        <v>388</v>
      </c>
      <c r="B11" s="285" t="s">
        <v>383</v>
      </c>
      <c r="C11" s="511">
        <v>23.85</v>
      </c>
      <c r="D11" s="511">
        <v>7</v>
      </c>
      <c r="E11" s="511">
        <v>50</v>
      </c>
      <c r="F11" s="509">
        <v>0.14699999999999999</v>
      </c>
      <c r="U11" s="64"/>
      <c r="V11" s="64"/>
      <c r="W11" s="64"/>
      <c r="X11" s="64"/>
      <c r="AJ11" s="27" t="s">
        <v>136</v>
      </c>
      <c r="AL11" s="67"/>
      <c r="AR11" s="121" t="s">
        <v>183</v>
      </c>
      <c r="AX11" s="231" t="s">
        <v>211</v>
      </c>
    </row>
    <row r="12" spans="1:54" x14ac:dyDescent="0.25">
      <c r="A12" s="510" t="s">
        <v>389</v>
      </c>
      <c r="B12" s="285" t="s">
        <v>383</v>
      </c>
      <c r="C12" s="511">
        <v>26.5</v>
      </c>
      <c r="D12" s="511">
        <v>9</v>
      </c>
      <c r="E12" s="511">
        <v>51</v>
      </c>
      <c r="F12" s="512">
        <v>0.14699999999999999</v>
      </c>
      <c r="U12" s="64"/>
      <c r="V12" s="64"/>
      <c r="W12" s="64"/>
      <c r="X12" s="64"/>
      <c r="AL12" s="67"/>
      <c r="AR12" s="120" t="s">
        <v>184</v>
      </c>
      <c r="AX12" s="225" t="s">
        <v>216</v>
      </c>
    </row>
    <row r="13" spans="1:54" x14ac:dyDescent="0.25">
      <c r="A13" s="510" t="s">
        <v>390</v>
      </c>
      <c r="B13" s="285" t="s">
        <v>383</v>
      </c>
      <c r="C13" s="511">
        <v>28.68</v>
      </c>
      <c r="D13" s="511">
        <v>7</v>
      </c>
      <c r="E13" s="511">
        <v>51.3</v>
      </c>
      <c r="F13" s="509">
        <v>0.14699999999999999</v>
      </c>
      <c r="U13" s="64"/>
      <c r="V13" s="64"/>
      <c r="W13" s="64"/>
      <c r="X13" s="64"/>
      <c r="AJ13" s="83"/>
      <c r="AL13" s="67"/>
      <c r="AR13" s="121" t="s">
        <v>185</v>
      </c>
      <c r="AX13" s="120" t="s">
        <v>244</v>
      </c>
    </row>
    <row r="14" spans="1:54" x14ac:dyDescent="0.25">
      <c r="A14" s="510" t="s">
        <v>391</v>
      </c>
      <c r="B14" s="285" t="s">
        <v>383</v>
      </c>
      <c r="C14" s="511">
        <v>25.5</v>
      </c>
      <c r="D14" s="511">
        <v>6.5</v>
      </c>
      <c r="E14" s="511">
        <v>47.5</v>
      </c>
      <c r="F14" s="512">
        <v>0.14699999999999999</v>
      </c>
      <c r="U14" s="64"/>
      <c r="V14" s="64"/>
      <c r="W14" s="64"/>
      <c r="X14" s="64"/>
      <c r="AJ14" s="84"/>
      <c r="AL14" s="67"/>
      <c r="AR14" s="120" t="s">
        <v>186</v>
      </c>
      <c r="AX14" s="241" t="s">
        <v>221</v>
      </c>
    </row>
    <row r="15" spans="1:54" x14ac:dyDescent="0.25">
      <c r="A15" s="510" t="s">
        <v>392</v>
      </c>
      <c r="B15" s="285" t="s">
        <v>383</v>
      </c>
      <c r="C15" s="511">
        <v>29.5</v>
      </c>
      <c r="D15" s="511">
        <v>8.56</v>
      </c>
      <c r="E15" s="511">
        <v>48.55</v>
      </c>
      <c r="F15" s="509">
        <v>0.14699999999999999</v>
      </c>
      <c r="U15" s="64"/>
      <c r="V15" s="64"/>
      <c r="W15" s="64"/>
      <c r="X15" s="64"/>
      <c r="AJ15" s="84"/>
      <c r="AL15" s="67"/>
      <c r="AR15" s="121" t="s">
        <v>187</v>
      </c>
      <c r="AX15" s="231" t="s">
        <v>209</v>
      </c>
    </row>
    <row r="16" spans="1:54" x14ac:dyDescent="0.25">
      <c r="A16" s="510" t="s">
        <v>393</v>
      </c>
      <c r="B16" s="285" t="s">
        <v>383</v>
      </c>
      <c r="C16" s="511">
        <v>36.65</v>
      </c>
      <c r="D16" s="511">
        <v>7</v>
      </c>
      <c r="E16" s="511">
        <v>45</v>
      </c>
      <c r="F16" s="509">
        <v>0.14699999999999999</v>
      </c>
      <c r="U16" s="64"/>
      <c r="V16" s="64"/>
      <c r="W16" s="64"/>
      <c r="X16" s="64"/>
      <c r="AJ16" s="84"/>
      <c r="AL16" s="67"/>
      <c r="AR16" s="120" t="s">
        <v>188</v>
      </c>
      <c r="AX16" s="120" t="s">
        <v>245</v>
      </c>
    </row>
    <row r="17" spans="1:50" x14ac:dyDescent="0.25">
      <c r="A17" s="507" t="s">
        <v>139</v>
      </c>
      <c r="B17" s="285" t="s">
        <v>265</v>
      </c>
      <c r="C17" s="508">
        <v>89.71</v>
      </c>
      <c r="D17" s="508">
        <v>31.48</v>
      </c>
      <c r="E17" s="508">
        <v>68.42</v>
      </c>
      <c r="F17" s="509">
        <v>0.47749999999999998</v>
      </c>
      <c r="U17" s="64"/>
      <c r="V17" s="64"/>
      <c r="W17" s="64"/>
      <c r="X17" s="64"/>
      <c r="AJ17" s="84"/>
      <c r="AL17" s="67"/>
      <c r="AR17" s="121" t="s">
        <v>189</v>
      </c>
      <c r="AX17" s="226" t="s">
        <v>213</v>
      </c>
    </row>
    <row r="18" spans="1:50" x14ac:dyDescent="0.25">
      <c r="A18" s="340" t="s">
        <v>140</v>
      </c>
      <c r="B18" s="285" t="s">
        <v>265</v>
      </c>
      <c r="C18" s="508">
        <v>89.924999999999997</v>
      </c>
      <c r="D18" s="508">
        <v>43.45</v>
      </c>
      <c r="E18" s="508">
        <v>69.833333333333329</v>
      </c>
      <c r="F18" s="509">
        <v>0.47749999999999998</v>
      </c>
      <c r="U18" s="64"/>
      <c r="V18" s="64"/>
      <c r="W18" s="64"/>
      <c r="X18" s="64"/>
      <c r="AJ18" s="84"/>
      <c r="AL18" s="67"/>
      <c r="AR18" s="120" t="s">
        <v>190</v>
      </c>
      <c r="AX18" s="232" t="s">
        <v>219</v>
      </c>
    </row>
    <row r="19" spans="1:50" x14ac:dyDescent="0.25">
      <c r="A19" s="507" t="s">
        <v>141</v>
      </c>
      <c r="B19" s="285" t="s">
        <v>265</v>
      </c>
      <c r="C19" s="508">
        <v>90.28</v>
      </c>
      <c r="D19" s="508">
        <v>53.82</v>
      </c>
      <c r="E19" s="508">
        <v>82</v>
      </c>
      <c r="F19" s="509">
        <v>0.94328999999999996</v>
      </c>
      <c r="U19" s="64"/>
      <c r="V19" s="64"/>
      <c r="W19" s="64"/>
      <c r="X19" s="64"/>
      <c r="AJ19" s="84"/>
      <c r="AL19" s="67"/>
      <c r="AR19" s="121" t="s">
        <v>191</v>
      </c>
      <c r="AX19" s="121" t="s">
        <v>246</v>
      </c>
    </row>
    <row r="20" spans="1:50" x14ac:dyDescent="0.25">
      <c r="A20" s="340" t="s">
        <v>394</v>
      </c>
      <c r="B20" s="285" t="s">
        <v>265</v>
      </c>
      <c r="C20" s="508">
        <v>90.34333333333332</v>
      </c>
      <c r="D20" s="508">
        <v>15.033333333333331</v>
      </c>
      <c r="E20" s="508">
        <v>74.680000000000007</v>
      </c>
      <c r="F20" s="509">
        <v>1.2595000000000001</v>
      </c>
      <c r="U20" s="64"/>
      <c r="V20" s="64"/>
      <c r="W20" s="64"/>
      <c r="X20" s="64"/>
      <c r="AJ20" s="84"/>
      <c r="AL20" s="67"/>
      <c r="AR20" s="120" t="s">
        <v>192</v>
      </c>
      <c r="AX20" s="120" t="s">
        <v>247</v>
      </c>
    </row>
    <row r="21" spans="1:50" ht="15.75" customHeight="1" x14ac:dyDescent="0.25">
      <c r="A21" s="507" t="s">
        <v>395</v>
      </c>
      <c r="B21" s="285" t="s">
        <v>265</v>
      </c>
      <c r="C21" s="508">
        <v>88.715000000000003</v>
      </c>
      <c r="D21" s="508">
        <v>48.57</v>
      </c>
      <c r="E21" s="508">
        <v>89.53</v>
      </c>
      <c r="F21" s="509">
        <v>1.4099900000000001</v>
      </c>
      <c r="U21" s="64"/>
      <c r="V21" s="64"/>
      <c r="W21" s="64"/>
      <c r="X21" s="64"/>
      <c r="AJ21" s="67"/>
      <c r="AL21" s="67"/>
      <c r="AR21" s="121" t="s">
        <v>193</v>
      </c>
      <c r="AX21" s="238" t="s">
        <v>223</v>
      </c>
    </row>
    <row r="22" spans="1:50" ht="15.75" customHeight="1" x14ac:dyDescent="0.25">
      <c r="A22" s="507" t="s">
        <v>396</v>
      </c>
      <c r="B22" s="285" t="s">
        <v>265</v>
      </c>
      <c r="C22" s="508">
        <v>92.36</v>
      </c>
      <c r="D22" s="508">
        <v>51.704999999999998</v>
      </c>
      <c r="E22" s="508">
        <v>91.031999999999996</v>
      </c>
      <c r="F22" s="509">
        <v>1.4099900000000001</v>
      </c>
      <c r="U22" s="64"/>
      <c r="V22" s="64"/>
      <c r="W22" s="64"/>
      <c r="X22" s="64"/>
      <c r="AJ22" s="67"/>
      <c r="AL22" s="67"/>
      <c r="AR22" s="120" t="s">
        <v>194</v>
      </c>
      <c r="AX22" s="233"/>
    </row>
    <row r="23" spans="1:50" ht="15.75" customHeight="1" x14ac:dyDescent="0.25">
      <c r="A23" s="340" t="s">
        <v>92</v>
      </c>
      <c r="B23" s="285" t="s">
        <v>265</v>
      </c>
      <c r="C23" s="508">
        <v>89.543333333333337</v>
      </c>
      <c r="D23" s="508">
        <v>18.276666666666667</v>
      </c>
      <c r="E23" s="508">
        <v>71.566000000000003</v>
      </c>
      <c r="F23" s="509">
        <v>1.2855000000000001</v>
      </c>
      <c r="U23" s="64"/>
      <c r="V23" s="64"/>
      <c r="W23" s="64"/>
      <c r="X23" s="64"/>
      <c r="AJ23" s="67"/>
      <c r="AL23" s="67"/>
      <c r="AR23" s="121" t="s">
        <v>195</v>
      </c>
    </row>
    <row r="24" spans="1:50" ht="15.75" customHeight="1" x14ac:dyDescent="0.25">
      <c r="A24" s="340" t="s">
        <v>151</v>
      </c>
      <c r="B24" s="285" t="s">
        <v>383</v>
      </c>
      <c r="C24" s="508">
        <v>89.32</v>
      </c>
      <c r="D24" s="508">
        <v>18.77</v>
      </c>
      <c r="E24" s="508">
        <v>59.41</v>
      </c>
      <c r="F24" s="509">
        <v>0.33877000000000002</v>
      </c>
      <c r="U24" s="64"/>
      <c r="V24" s="64"/>
      <c r="W24" s="64"/>
      <c r="X24" s="64"/>
      <c r="AJ24" s="67"/>
      <c r="AL24" s="67"/>
      <c r="AR24" s="120" t="s">
        <v>196</v>
      </c>
    </row>
    <row r="25" spans="1:50" ht="15.75" customHeight="1" x14ac:dyDescent="0.25">
      <c r="A25" s="507" t="s">
        <v>280</v>
      </c>
      <c r="B25" s="285" t="s">
        <v>383</v>
      </c>
      <c r="C25" s="508">
        <v>88.66</v>
      </c>
      <c r="D25" s="508">
        <v>9.24</v>
      </c>
      <c r="E25" s="508">
        <v>57.523333333333333</v>
      </c>
      <c r="F25" s="509">
        <v>0.33877000000000002</v>
      </c>
      <c r="U25" s="64"/>
      <c r="V25" s="64"/>
      <c r="W25" s="64"/>
      <c r="X25" s="64"/>
      <c r="AJ25" s="67"/>
      <c r="AL25" s="67"/>
      <c r="AR25" s="121" t="s">
        <v>197</v>
      </c>
    </row>
    <row r="26" spans="1:50" ht="15.75" customHeight="1" x14ac:dyDescent="0.25">
      <c r="A26" s="507" t="s">
        <v>397</v>
      </c>
      <c r="B26" s="285" t="s">
        <v>265</v>
      </c>
      <c r="C26" s="508">
        <v>31.8</v>
      </c>
      <c r="D26" s="508">
        <v>29.39</v>
      </c>
      <c r="E26" s="508">
        <v>82.6</v>
      </c>
      <c r="F26" s="509">
        <v>2.9860000000000001E-2</v>
      </c>
      <c r="U26" s="64"/>
      <c r="V26" s="64"/>
      <c r="W26" s="64"/>
      <c r="X26" s="64"/>
      <c r="AJ26" s="67"/>
      <c r="AL26" s="67"/>
      <c r="AR26" s="120" t="s">
        <v>198</v>
      </c>
    </row>
    <row r="27" spans="1:50" ht="15.75" customHeight="1" x14ac:dyDescent="0.25">
      <c r="A27" s="340" t="s">
        <v>398</v>
      </c>
      <c r="B27" s="285" t="s">
        <v>265</v>
      </c>
      <c r="C27" s="508">
        <v>89.75</v>
      </c>
      <c r="D27" s="508">
        <v>29.405000000000001</v>
      </c>
      <c r="E27" s="508">
        <v>83</v>
      </c>
      <c r="F27" s="509">
        <v>2.9860000000000001E-2</v>
      </c>
      <c r="U27" s="64"/>
      <c r="V27" s="64"/>
      <c r="W27" s="64"/>
      <c r="X27" s="64"/>
      <c r="AJ27" s="67"/>
      <c r="AL27" s="67"/>
      <c r="AR27" s="121" t="s">
        <v>199</v>
      </c>
    </row>
    <row r="28" spans="1:50" ht="15.75" customHeight="1" x14ac:dyDescent="0.25">
      <c r="A28" s="510" t="s">
        <v>399</v>
      </c>
      <c r="B28" s="285" t="s">
        <v>383</v>
      </c>
      <c r="C28" s="511">
        <v>24.81</v>
      </c>
      <c r="D28" s="511">
        <v>11.4</v>
      </c>
      <c r="E28" s="511">
        <v>59.3</v>
      </c>
      <c r="F28" s="512">
        <v>0.14699999999999999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510" t="s">
        <v>400</v>
      </c>
      <c r="B29" s="285" t="s">
        <v>383</v>
      </c>
      <c r="C29" s="511">
        <v>24</v>
      </c>
      <c r="D29" s="511">
        <v>14.5</v>
      </c>
      <c r="E29" s="511">
        <v>59.3</v>
      </c>
      <c r="F29" s="509">
        <v>0.14699999999999999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510" t="s">
        <v>401</v>
      </c>
      <c r="B30" s="285" t="s">
        <v>383</v>
      </c>
      <c r="C30" s="511">
        <v>15</v>
      </c>
      <c r="D30" s="511">
        <v>14.37</v>
      </c>
      <c r="E30" s="511">
        <v>62.75</v>
      </c>
      <c r="F30" s="512">
        <v>0.14699999999999999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510" t="s">
        <v>402</v>
      </c>
      <c r="B31" s="285" t="s">
        <v>383</v>
      </c>
      <c r="C31" s="511">
        <v>16.2</v>
      </c>
      <c r="D31" s="511">
        <v>15.2</v>
      </c>
      <c r="E31" s="511">
        <v>62.42</v>
      </c>
      <c r="F31" s="509">
        <v>0.14699999999999999</v>
      </c>
      <c r="U31" s="64"/>
      <c r="V31" s="64"/>
      <c r="W31" s="64"/>
      <c r="X31" s="64"/>
      <c r="AJ31" s="86"/>
    </row>
    <row r="32" spans="1:50" ht="15.75" customHeight="1" x14ac:dyDescent="0.25">
      <c r="A32" s="510" t="s">
        <v>403</v>
      </c>
      <c r="B32" s="285" t="s">
        <v>383</v>
      </c>
      <c r="C32" s="511">
        <v>27.01</v>
      </c>
      <c r="D32" s="511">
        <v>7.1</v>
      </c>
      <c r="E32" s="511">
        <v>51.5</v>
      </c>
      <c r="F32" s="509">
        <v>0.14699999999999999</v>
      </c>
      <c r="U32" s="64"/>
      <c r="V32" s="64"/>
      <c r="W32" s="64"/>
      <c r="X32" s="64"/>
      <c r="AJ32" s="86"/>
    </row>
    <row r="33" spans="1:36" ht="15.75" customHeight="1" x14ac:dyDescent="0.25">
      <c r="A33" s="510" t="s">
        <v>404</v>
      </c>
      <c r="B33" s="285" t="s">
        <v>383</v>
      </c>
      <c r="C33" s="511">
        <v>25.5</v>
      </c>
      <c r="D33" s="511">
        <v>9.74</v>
      </c>
      <c r="E33" s="511">
        <v>53.49</v>
      </c>
      <c r="F33" s="509">
        <v>0.14699999999999999</v>
      </c>
      <c r="U33" s="64"/>
      <c r="V33" s="64"/>
      <c r="W33" s="64"/>
      <c r="X33" s="64"/>
      <c r="AJ33" s="86"/>
    </row>
    <row r="34" spans="1:36" ht="15.75" customHeight="1" x14ac:dyDescent="0.25">
      <c r="A34" s="510" t="s">
        <v>405</v>
      </c>
      <c r="B34" s="285" t="s">
        <v>383</v>
      </c>
      <c r="C34" s="511">
        <v>25.8</v>
      </c>
      <c r="D34" s="511">
        <v>10.25</v>
      </c>
      <c r="E34" s="511">
        <v>50.66</v>
      </c>
      <c r="F34" s="509">
        <v>0.14699999999999999</v>
      </c>
      <c r="U34" s="64"/>
      <c r="V34" s="64"/>
      <c r="W34" s="64"/>
      <c r="X34" s="64"/>
      <c r="AJ34" s="86"/>
    </row>
    <row r="35" spans="1:36" ht="15.75" customHeight="1" x14ac:dyDescent="0.25">
      <c r="A35" s="510" t="s">
        <v>406</v>
      </c>
      <c r="B35" s="285" t="s">
        <v>383</v>
      </c>
      <c r="C35" s="511">
        <v>19.3</v>
      </c>
      <c r="D35" s="511">
        <v>14.55</v>
      </c>
      <c r="E35" s="511">
        <v>53</v>
      </c>
      <c r="F35" s="512">
        <v>0.14699999999999999</v>
      </c>
      <c r="U35" s="64"/>
      <c r="V35" s="64"/>
      <c r="W35" s="64"/>
      <c r="X35" s="64"/>
      <c r="AJ35" s="86"/>
    </row>
    <row r="36" spans="1:36" ht="15.75" customHeight="1" x14ac:dyDescent="0.25">
      <c r="A36" s="340" t="s">
        <v>157</v>
      </c>
      <c r="B36" s="285" t="s">
        <v>277</v>
      </c>
      <c r="C36" s="508">
        <v>11</v>
      </c>
      <c r="D36" s="508">
        <v>21</v>
      </c>
      <c r="E36" s="508">
        <v>96.65</v>
      </c>
      <c r="F36" s="509">
        <v>8.8405299999999993</v>
      </c>
      <c r="U36" s="64"/>
      <c r="V36" s="64"/>
      <c r="W36" s="64"/>
      <c r="X36" s="64"/>
      <c r="AJ36" s="86"/>
    </row>
    <row r="37" spans="1:36" ht="15.75" customHeight="1" x14ac:dyDescent="0.25">
      <c r="A37" s="507" t="s">
        <v>156</v>
      </c>
      <c r="B37" s="285" t="s">
        <v>277</v>
      </c>
      <c r="C37" s="508">
        <v>12</v>
      </c>
      <c r="D37" s="508">
        <v>3.2</v>
      </c>
      <c r="E37" s="508">
        <v>98.3</v>
      </c>
      <c r="F37" s="509">
        <v>1.542</v>
      </c>
      <c r="U37" s="64"/>
      <c r="V37" s="64"/>
      <c r="W37" s="64"/>
      <c r="X37" s="64"/>
      <c r="AJ37" s="86"/>
    </row>
    <row r="38" spans="1:36" ht="15.75" customHeight="1" x14ac:dyDescent="0.25">
      <c r="A38" s="340" t="s">
        <v>142</v>
      </c>
      <c r="B38" s="286" t="s">
        <v>265</v>
      </c>
      <c r="C38" s="508">
        <v>90.55</v>
      </c>
      <c r="D38" s="508">
        <v>63.96</v>
      </c>
      <c r="E38" s="508">
        <v>93.435000000000002</v>
      </c>
      <c r="F38" s="509">
        <v>2.0148299999999999</v>
      </c>
      <c r="U38" s="64"/>
      <c r="V38" s="64"/>
      <c r="W38" s="64"/>
      <c r="X38" s="64"/>
      <c r="AJ38" s="86"/>
    </row>
    <row r="39" spans="1:36" ht="15.75" customHeight="1" x14ac:dyDescent="0.25">
      <c r="A39" s="507" t="s">
        <v>407</v>
      </c>
      <c r="B39" s="286" t="s">
        <v>265</v>
      </c>
      <c r="C39" s="508">
        <v>89.206666666666663</v>
      </c>
      <c r="D39" s="508">
        <v>8.6433333333333326</v>
      </c>
      <c r="E39" s="508">
        <v>88.207499999999996</v>
      </c>
      <c r="F39" s="509">
        <v>1.3873200000000001</v>
      </c>
      <c r="U39" s="64"/>
      <c r="V39" s="64"/>
      <c r="W39" s="64"/>
      <c r="X39" s="64"/>
      <c r="AJ39" s="86"/>
    </row>
    <row r="40" spans="1:36" ht="15.75" customHeight="1" x14ac:dyDescent="0.25">
      <c r="A40" s="507" t="s">
        <v>144</v>
      </c>
      <c r="B40" s="285" t="s">
        <v>265</v>
      </c>
      <c r="C40" s="508">
        <v>65</v>
      </c>
      <c r="D40" s="508">
        <v>9.4</v>
      </c>
      <c r="E40" s="508">
        <v>88.716666666666654</v>
      </c>
      <c r="F40" s="509">
        <v>1.3873200000000001</v>
      </c>
      <c r="U40" s="64"/>
      <c r="V40" s="64"/>
      <c r="W40" s="64"/>
      <c r="X40" s="64"/>
      <c r="AJ40" s="86"/>
    </row>
    <row r="41" spans="1:36" ht="15.75" customHeight="1" x14ac:dyDescent="0.25">
      <c r="A41" s="507" t="s">
        <v>276</v>
      </c>
      <c r="B41" s="286" t="s">
        <v>275</v>
      </c>
      <c r="C41" s="508">
        <v>99.9</v>
      </c>
      <c r="D41" s="508">
        <v>0</v>
      </c>
      <c r="E41" s="508">
        <v>88</v>
      </c>
      <c r="F41" s="509">
        <v>2.1520000000000001</v>
      </c>
      <c r="U41" s="64"/>
      <c r="V41" s="64"/>
      <c r="W41" s="64"/>
      <c r="X41" s="64"/>
      <c r="AJ41" s="86"/>
    </row>
    <row r="42" spans="1:36" ht="15.75" customHeight="1" x14ac:dyDescent="0.25">
      <c r="A42" s="513" t="s">
        <v>281</v>
      </c>
      <c r="B42" s="285" t="s">
        <v>265</v>
      </c>
      <c r="C42" s="514"/>
      <c r="D42" s="514"/>
      <c r="E42" s="514"/>
      <c r="F42" s="512">
        <v>0.61606249999999996</v>
      </c>
      <c r="U42" s="64"/>
      <c r="V42" s="64"/>
      <c r="W42" s="64"/>
      <c r="X42" s="64"/>
      <c r="AJ42" s="86"/>
    </row>
    <row r="43" spans="1:36" ht="15.75" customHeight="1" x14ac:dyDescent="0.25">
      <c r="A43" s="515" t="s">
        <v>282</v>
      </c>
      <c r="B43" s="286" t="s">
        <v>383</v>
      </c>
      <c r="C43" s="516"/>
      <c r="D43" s="516"/>
      <c r="E43" s="516"/>
      <c r="F43" s="517">
        <v>0.15354053846153837</v>
      </c>
      <c r="U43" s="64"/>
      <c r="V43" s="64"/>
      <c r="W43" s="64"/>
      <c r="X43" s="64"/>
      <c r="AJ43" s="86"/>
    </row>
    <row r="44" spans="1:36" ht="15.75" customHeight="1" x14ac:dyDescent="0.25">
      <c r="A44" s="507" t="s">
        <v>145</v>
      </c>
      <c r="B44" s="286" t="s">
        <v>265</v>
      </c>
      <c r="C44" s="508">
        <v>90.34999999999998</v>
      </c>
      <c r="D44" s="508">
        <v>7.1166666666666663</v>
      </c>
      <c r="E44" s="508">
        <v>85.126000000000005</v>
      </c>
      <c r="F44" s="509">
        <v>-14.756790000000001</v>
      </c>
      <c r="U44" s="64"/>
      <c r="V44" s="64"/>
      <c r="W44" s="64"/>
      <c r="X44" s="64"/>
      <c r="AJ44" s="86"/>
    </row>
    <row r="45" spans="1:36" ht="15.75" customHeight="1" x14ac:dyDescent="0.25">
      <c r="A45" s="507" t="s">
        <v>268</v>
      </c>
      <c r="B45" s="286" t="s">
        <v>265</v>
      </c>
      <c r="C45" s="518">
        <v>85</v>
      </c>
      <c r="D45" s="518">
        <v>16</v>
      </c>
      <c r="E45" s="518">
        <v>89</v>
      </c>
      <c r="F45" s="512">
        <v>1.3986550000000002</v>
      </c>
      <c r="U45" s="64"/>
      <c r="V45" s="64"/>
      <c r="W45" s="64"/>
      <c r="X45" s="64"/>
      <c r="AJ45" s="86"/>
    </row>
    <row r="46" spans="1:36" ht="15.75" customHeight="1" x14ac:dyDescent="0.25">
      <c r="A46" s="507" t="s">
        <v>269</v>
      </c>
      <c r="B46" s="285" t="s">
        <v>265</v>
      </c>
      <c r="C46" s="518">
        <v>85</v>
      </c>
      <c r="D46" s="518">
        <v>18</v>
      </c>
      <c r="E46" s="518">
        <v>89</v>
      </c>
      <c r="F46" s="512">
        <v>1.3986550000000002</v>
      </c>
      <c r="U46" s="64"/>
      <c r="V46" s="64"/>
      <c r="W46" s="64"/>
      <c r="X46" s="64"/>
      <c r="AJ46" s="86"/>
    </row>
    <row r="47" spans="1:36" ht="15.75" customHeight="1" x14ac:dyDescent="0.25">
      <c r="A47" s="340" t="s">
        <v>270</v>
      </c>
      <c r="B47" s="286" t="s">
        <v>265</v>
      </c>
      <c r="C47" s="518">
        <v>85</v>
      </c>
      <c r="D47" s="519">
        <v>20</v>
      </c>
      <c r="E47" s="518">
        <v>89</v>
      </c>
      <c r="F47" s="512">
        <v>1.3986550000000002</v>
      </c>
      <c r="U47" s="64"/>
      <c r="V47" s="64"/>
      <c r="W47" s="64"/>
      <c r="X47" s="64"/>
      <c r="AJ47" s="86"/>
    </row>
    <row r="48" spans="1:36" ht="15.75" customHeight="1" x14ac:dyDescent="0.25">
      <c r="A48" s="340" t="s">
        <v>271</v>
      </c>
      <c r="B48" s="286" t="s">
        <v>265</v>
      </c>
      <c r="C48" s="518">
        <v>85</v>
      </c>
      <c r="D48" s="519">
        <v>22</v>
      </c>
      <c r="E48" s="518">
        <v>89</v>
      </c>
      <c r="F48" s="512">
        <v>1.3986550000000002</v>
      </c>
      <c r="U48" s="64"/>
      <c r="V48" s="64"/>
      <c r="W48" s="64"/>
      <c r="X48" s="64"/>
    </row>
    <row r="49" spans="1:24" ht="15.75" customHeight="1" x14ac:dyDescent="0.25">
      <c r="A49" s="507" t="s">
        <v>272</v>
      </c>
      <c r="B49" s="285" t="s">
        <v>265</v>
      </c>
      <c r="C49" s="518">
        <v>85</v>
      </c>
      <c r="D49" s="518">
        <v>24</v>
      </c>
      <c r="E49" s="518">
        <v>89</v>
      </c>
      <c r="F49" s="512">
        <v>1.3986550000000002</v>
      </c>
      <c r="U49" s="64"/>
      <c r="V49" s="64"/>
      <c r="W49" s="64"/>
      <c r="X49" s="64"/>
    </row>
    <row r="50" spans="1:24" ht="15.75" customHeight="1" x14ac:dyDescent="0.25">
      <c r="A50" s="507" t="s">
        <v>273</v>
      </c>
      <c r="B50" s="285" t="s">
        <v>265</v>
      </c>
      <c r="C50" s="518">
        <v>85</v>
      </c>
      <c r="D50" s="518">
        <v>30</v>
      </c>
      <c r="E50" s="518">
        <v>89</v>
      </c>
      <c r="F50" s="512">
        <v>1.3986550000000002</v>
      </c>
      <c r="U50" s="64"/>
      <c r="V50" s="64"/>
      <c r="W50" s="64"/>
      <c r="X50" s="64"/>
    </row>
    <row r="51" spans="1:24" ht="15.75" customHeight="1" x14ac:dyDescent="0.25">
      <c r="A51" s="507" t="s">
        <v>274</v>
      </c>
      <c r="B51" s="285" t="s">
        <v>265</v>
      </c>
      <c r="C51" s="518">
        <v>85</v>
      </c>
      <c r="D51" s="518">
        <v>36</v>
      </c>
      <c r="E51" s="518">
        <v>89</v>
      </c>
      <c r="F51" s="512">
        <v>1.3986550000000002</v>
      </c>
      <c r="U51" s="64"/>
      <c r="V51" s="64"/>
      <c r="W51" s="64"/>
      <c r="X51" s="64"/>
    </row>
    <row r="52" spans="1:24" ht="15.75" customHeight="1" x14ac:dyDescent="0.25">
      <c r="A52" s="507" t="s">
        <v>408</v>
      </c>
      <c r="B52" s="285" t="s">
        <v>265</v>
      </c>
      <c r="C52" s="518">
        <v>85</v>
      </c>
      <c r="D52" s="518">
        <v>43</v>
      </c>
      <c r="E52" s="518">
        <v>89</v>
      </c>
      <c r="F52" s="512">
        <v>1.3986550000000002</v>
      </c>
      <c r="U52" s="64"/>
      <c r="V52" s="64"/>
      <c r="W52" s="64"/>
      <c r="X52" s="64"/>
    </row>
    <row r="53" spans="1:24" ht="15.75" customHeight="1" x14ac:dyDescent="0.25">
      <c r="A53" s="340" t="s">
        <v>146</v>
      </c>
      <c r="B53" s="287" t="s">
        <v>265</v>
      </c>
      <c r="C53" s="508">
        <v>88.83</v>
      </c>
      <c r="D53" s="508">
        <v>23.99</v>
      </c>
      <c r="E53" s="508">
        <v>82</v>
      </c>
      <c r="F53" s="509">
        <v>2.0148299999999999</v>
      </c>
      <c r="U53" s="64"/>
      <c r="V53" s="64"/>
      <c r="W53" s="64"/>
      <c r="X53" s="64"/>
    </row>
    <row r="54" spans="1:24" ht="15.75" customHeight="1" x14ac:dyDescent="0.25">
      <c r="A54" s="507" t="s">
        <v>267</v>
      </c>
      <c r="B54" s="285" t="s">
        <v>265</v>
      </c>
      <c r="C54" s="508">
        <v>93</v>
      </c>
      <c r="D54" s="508">
        <v>26</v>
      </c>
      <c r="E54" s="508">
        <v>67.666666666666671</v>
      </c>
      <c r="F54" s="509">
        <v>0.45978999999999998</v>
      </c>
      <c r="U54" s="64"/>
      <c r="V54" s="64"/>
      <c r="W54" s="64"/>
      <c r="X54" s="64"/>
    </row>
    <row r="55" spans="1:24" ht="15.75" customHeight="1" x14ac:dyDescent="0.25">
      <c r="A55" s="507" t="s">
        <v>266</v>
      </c>
      <c r="B55" s="285" t="s">
        <v>265</v>
      </c>
      <c r="C55" s="508">
        <v>22.28</v>
      </c>
      <c r="D55" s="508">
        <v>24</v>
      </c>
      <c r="E55" s="508">
        <v>59.064999999999998</v>
      </c>
      <c r="F55" s="509">
        <v>0.45978999999999998</v>
      </c>
      <c r="U55" s="64"/>
      <c r="V55" s="64"/>
      <c r="W55" s="64"/>
      <c r="X55" s="64"/>
    </row>
    <row r="56" spans="1:24" ht="15.75" customHeight="1" x14ac:dyDescent="0.25">
      <c r="A56" s="520" t="s">
        <v>409</v>
      </c>
      <c r="B56" s="285" t="s">
        <v>275</v>
      </c>
      <c r="C56" s="508">
        <v>99.9</v>
      </c>
      <c r="D56" s="508">
        <v>0</v>
      </c>
      <c r="E56" s="508">
        <v>86</v>
      </c>
      <c r="F56" s="509">
        <v>2.1520000000000001</v>
      </c>
      <c r="U56" s="64"/>
      <c r="V56" s="64"/>
      <c r="W56" s="64"/>
      <c r="X56" s="64"/>
    </row>
    <row r="57" spans="1:24" ht="15.75" customHeight="1" x14ac:dyDescent="0.25">
      <c r="A57" s="507" t="s">
        <v>158</v>
      </c>
      <c r="B57" s="285" t="s">
        <v>278</v>
      </c>
      <c r="C57" s="508">
        <v>98.97</v>
      </c>
      <c r="D57" s="508">
        <v>0</v>
      </c>
      <c r="E57" s="508">
        <v>0</v>
      </c>
      <c r="F57" s="509">
        <v>0.64598999999999995</v>
      </c>
      <c r="U57" s="64"/>
      <c r="V57" s="64"/>
      <c r="W57" s="64"/>
      <c r="X57" s="64"/>
    </row>
    <row r="58" spans="1:24" ht="15.75" customHeight="1" x14ac:dyDescent="0.25">
      <c r="A58" s="510" t="s">
        <v>410</v>
      </c>
      <c r="B58" s="285" t="s">
        <v>383</v>
      </c>
      <c r="C58" s="511">
        <v>20.7</v>
      </c>
      <c r="D58" s="511">
        <v>11</v>
      </c>
      <c r="E58" s="511">
        <v>58</v>
      </c>
      <c r="F58" s="509">
        <v>0.14699999999999999</v>
      </c>
      <c r="U58" s="64"/>
      <c r="V58" s="64"/>
      <c r="W58" s="64"/>
      <c r="X58" s="64"/>
    </row>
    <row r="59" spans="1:24" ht="15.75" customHeight="1" x14ac:dyDescent="0.25">
      <c r="A59" s="510" t="s">
        <v>411</v>
      </c>
      <c r="B59" s="285" t="s">
        <v>383</v>
      </c>
      <c r="C59" s="511">
        <v>24.81</v>
      </c>
      <c r="D59" s="511">
        <v>11.4</v>
      </c>
      <c r="E59" s="511">
        <v>59.3</v>
      </c>
      <c r="F59" s="509">
        <v>0.14699999999999999</v>
      </c>
      <c r="U59" s="64"/>
      <c r="V59" s="64"/>
      <c r="W59" s="64"/>
      <c r="X59" s="64"/>
    </row>
    <row r="60" spans="1:24" ht="15.75" customHeight="1" x14ac:dyDescent="0.25">
      <c r="A60" s="510" t="s">
        <v>412</v>
      </c>
      <c r="B60" s="285" t="s">
        <v>383</v>
      </c>
      <c r="C60" s="511">
        <v>24.74</v>
      </c>
      <c r="D60" s="511">
        <v>11.15</v>
      </c>
      <c r="E60" s="511">
        <v>54.3</v>
      </c>
      <c r="F60" s="512">
        <v>0.14699999999999999</v>
      </c>
      <c r="U60" s="64"/>
      <c r="V60" s="64"/>
      <c r="W60" s="64"/>
      <c r="X60" s="64"/>
    </row>
    <row r="61" spans="1:24" ht="15.75" customHeight="1" x14ac:dyDescent="0.25">
      <c r="A61" s="510" t="s">
        <v>413</v>
      </c>
      <c r="B61" s="285" t="s">
        <v>383</v>
      </c>
      <c r="C61" s="511">
        <v>24</v>
      </c>
      <c r="D61" s="511">
        <v>12.54</v>
      </c>
      <c r="E61" s="511">
        <v>54</v>
      </c>
      <c r="F61" s="509">
        <v>0.14699999999999999</v>
      </c>
      <c r="U61" s="64"/>
      <c r="V61" s="64"/>
      <c r="W61" s="64"/>
      <c r="X61" s="64"/>
    </row>
    <row r="62" spans="1:24" ht="15.75" customHeight="1" x14ac:dyDescent="0.25">
      <c r="A62" s="510" t="s">
        <v>414</v>
      </c>
      <c r="B62" s="285" t="s">
        <v>383</v>
      </c>
      <c r="C62" s="511">
        <v>19.5</v>
      </c>
      <c r="D62" s="511">
        <v>14.37</v>
      </c>
      <c r="E62" s="511">
        <v>62.75</v>
      </c>
      <c r="F62" s="509">
        <v>0.14699999999999999</v>
      </c>
      <c r="U62" s="64"/>
      <c r="V62" s="64"/>
      <c r="W62" s="64"/>
      <c r="X62" s="64"/>
    </row>
    <row r="63" spans="1:24" ht="15.75" customHeight="1" x14ac:dyDescent="0.25">
      <c r="A63" s="510" t="s">
        <v>415</v>
      </c>
      <c r="B63" s="285" t="s">
        <v>383</v>
      </c>
      <c r="C63" s="511">
        <v>26.5</v>
      </c>
      <c r="D63" s="511">
        <v>10</v>
      </c>
      <c r="E63" s="511">
        <v>51</v>
      </c>
      <c r="F63" s="509">
        <v>0.14699999999999999</v>
      </c>
      <c r="U63" s="64"/>
      <c r="V63" s="64"/>
      <c r="W63" s="64"/>
      <c r="X63" s="64"/>
    </row>
    <row r="64" spans="1:24" ht="15.75" customHeight="1" x14ac:dyDescent="0.25">
      <c r="A64" s="510" t="s">
        <v>416</v>
      </c>
      <c r="B64" s="285" t="s">
        <v>383</v>
      </c>
      <c r="C64" s="511">
        <v>27.01</v>
      </c>
      <c r="D64" s="511">
        <v>7.1</v>
      </c>
      <c r="E64" s="511">
        <v>51.5</v>
      </c>
      <c r="F64" s="509">
        <v>0.14699999999999999</v>
      </c>
      <c r="U64" s="64"/>
      <c r="V64" s="64"/>
      <c r="W64" s="64"/>
      <c r="X64" s="64"/>
    </row>
    <row r="65" spans="1:24" ht="15.75" customHeight="1" x14ac:dyDescent="0.25">
      <c r="A65" s="510" t="s">
        <v>417</v>
      </c>
      <c r="B65" s="285" t="s">
        <v>383</v>
      </c>
      <c r="C65" s="511">
        <v>28.68</v>
      </c>
      <c r="D65" s="511">
        <v>7.99</v>
      </c>
      <c r="E65" s="511">
        <v>51.3</v>
      </c>
      <c r="F65" s="509">
        <v>0.14699999999999999</v>
      </c>
      <c r="U65" s="64"/>
      <c r="V65" s="64"/>
      <c r="W65" s="64"/>
      <c r="X65" s="64"/>
    </row>
    <row r="66" spans="1:24" ht="15.75" customHeight="1" x14ac:dyDescent="0.25">
      <c r="A66" s="510" t="s">
        <v>418</v>
      </c>
      <c r="B66" s="285" t="s">
        <v>383</v>
      </c>
      <c r="C66" s="511">
        <v>25.5</v>
      </c>
      <c r="D66" s="511">
        <v>9</v>
      </c>
      <c r="E66" s="511">
        <v>42</v>
      </c>
      <c r="F66" s="512">
        <v>0.14699999999999999</v>
      </c>
      <c r="U66" s="64"/>
      <c r="V66" s="64"/>
      <c r="W66" s="64"/>
      <c r="X66" s="64"/>
    </row>
    <row r="67" spans="1:24" ht="15.75" customHeight="1" x14ac:dyDescent="0.25">
      <c r="A67" s="510" t="s">
        <v>419</v>
      </c>
      <c r="B67" s="285" t="s">
        <v>383</v>
      </c>
      <c r="C67" s="511">
        <v>26.2</v>
      </c>
      <c r="D67" s="511">
        <v>10.25</v>
      </c>
      <c r="E67" s="511">
        <v>50.66</v>
      </c>
      <c r="F67" s="512">
        <v>0.14699999999999999</v>
      </c>
      <c r="U67" s="64"/>
      <c r="V67" s="64"/>
      <c r="W67" s="64"/>
      <c r="X67" s="64"/>
    </row>
    <row r="68" spans="1:24" ht="15.75" customHeight="1" x14ac:dyDescent="0.25">
      <c r="A68" s="340" t="s">
        <v>152</v>
      </c>
      <c r="B68" s="285" t="s">
        <v>383</v>
      </c>
      <c r="C68" s="508">
        <v>13.8</v>
      </c>
      <c r="D68" s="508">
        <v>4.3600000000000003</v>
      </c>
      <c r="E68" s="508">
        <v>62.684999999999995</v>
      </c>
      <c r="F68" s="509">
        <v>0.10251</v>
      </c>
      <c r="U68" s="64"/>
      <c r="V68" s="64"/>
      <c r="W68" s="64"/>
      <c r="X68" s="64"/>
    </row>
    <row r="69" spans="1:24" ht="15.75" customHeight="1" x14ac:dyDescent="0.25">
      <c r="A69" s="340" t="s">
        <v>420</v>
      </c>
      <c r="B69" s="288" t="s">
        <v>383</v>
      </c>
      <c r="C69" s="508">
        <v>30.25</v>
      </c>
      <c r="D69" s="508">
        <v>8.92</v>
      </c>
      <c r="E69" s="508">
        <v>72.05</v>
      </c>
      <c r="F69" s="509">
        <v>0.10251</v>
      </c>
      <c r="U69" s="64"/>
      <c r="V69" s="64"/>
      <c r="W69" s="64"/>
      <c r="X69" s="64"/>
    </row>
    <row r="70" spans="1:24" ht="15.75" customHeight="1" x14ac:dyDescent="0.25">
      <c r="A70" s="507" t="s">
        <v>153</v>
      </c>
      <c r="B70" s="521" t="s">
        <v>383</v>
      </c>
      <c r="C70" s="508">
        <v>25.68</v>
      </c>
      <c r="D70" s="508">
        <v>3.47</v>
      </c>
      <c r="E70" s="508">
        <v>58.766666666666659</v>
      </c>
      <c r="F70" s="509">
        <v>1.108E-2</v>
      </c>
      <c r="U70" s="64"/>
      <c r="V70" s="64"/>
      <c r="W70" s="64"/>
      <c r="X70" s="64"/>
    </row>
    <row r="71" spans="1:24" ht="15.75" customHeight="1" x14ac:dyDescent="0.25">
      <c r="A71" s="507" t="s">
        <v>154</v>
      </c>
      <c r="B71" s="522" t="s">
        <v>383</v>
      </c>
      <c r="C71" s="508">
        <v>26.49</v>
      </c>
      <c r="D71" s="508">
        <v>8.07</v>
      </c>
      <c r="E71" s="508">
        <v>58.85</v>
      </c>
      <c r="F71" s="509">
        <v>5.3609999999999998E-2</v>
      </c>
      <c r="U71" s="64"/>
      <c r="V71" s="64"/>
      <c r="W71" s="64"/>
      <c r="X71" s="64"/>
    </row>
    <row r="72" spans="1:24" ht="15.75" customHeight="1" x14ac:dyDescent="0.25">
      <c r="A72" s="340" t="s">
        <v>94</v>
      </c>
      <c r="B72" s="523" t="s">
        <v>383</v>
      </c>
      <c r="C72" s="508">
        <v>31.4</v>
      </c>
      <c r="D72" s="508">
        <v>7.3849999999999998</v>
      </c>
      <c r="E72" s="508">
        <v>64.72</v>
      </c>
      <c r="F72" s="509">
        <v>5.3609999999999998E-2</v>
      </c>
      <c r="U72" s="64"/>
      <c r="V72" s="64"/>
      <c r="W72" s="64"/>
      <c r="X72" s="64"/>
    </row>
    <row r="73" spans="1:24" ht="15.75" customHeight="1" x14ac:dyDescent="0.25">
      <c r="A73" s="507" t="s">
        <v>155</v>
      </c>
      <c r="B73" s="522" t="s">
        <v>383</v>
      </c>
      <c r="C73" s="508">
        <v>31.95</v>
      </c>
      <c r="D73" s="508">
        <v>7.5333333333333341</v>
      </c>
      <c r="E73" s="508">
        <v>60.806666666666665</v>
      </c>
      <c r="F73" s="509">
        <v>5.3609999999999998E-2</v>
      </c>
      <c r="U73" s="64"/>
      <c r="V73" s="64"/>
      <c r="W73" s="64"/>
      <c r="X73" s="64"/>
    </row>
    <row r="74" spans="1:24" ht="15.75" customHeight="1" x14ac:dyDescent="0.25">
      <c r="A74" s="340" t="s">
        <v>147</v>
      </c>
      <c r="B74" s="523" t="s">
        <v>265</v>
      </c>
      <c r="C74" s="508">
        <v>90.92</v>
      </c>
      <c r="D74" s="508">
        <v>38.47</v>
      </c>
      <c r="E74" s="508">
        <v>87.133333333333326</v>
      </c>
      <c r="F74" s="509">
        <v>1.5261899999999999</v>
      </c>
      <c r="U74" s="64"/>
      <c r="V74" s="64"/>
      <c r="W74" s="64"/>
      <c r="X74" s="64"/>
    </row>
    <row r="75" spans="1:24" ht="15.75" customHeight="1" x14ac:dyDescent="0.25">
      <c r="A75" s="507" t="s">
        <v>148</v>
      </c>
      <c r="B75" s="522" t="s">
        <v>265</v>
      </c>
      <c r="C75" s="508">
        <v>89.473333333333343</v>
      </c>
      <c r="D75" s="508">
        <v>10.563333333333333</v>
      </c>
      <c r="E75" s="508">
        <v>82.768000000000001</v>
      </c>
      <c r="F75" s="509">
        <v>0.86112999999999995</v>
      </c>
      <c r="U75" s="64"/>
      <c r="V75" s="64"/>
      <c r="W75" s="64"/>
      <c r="X75" s="64"/>
    </row>
    <row r="76" spans="1:24" ht="15.75" customHeight="1" x14ac:dyDescent="0.25">
      <c r="A76" s="524" t="s">
        <v>421</v>
      </c>
      <c r="B76" s="523" t="s">
        <v>265</v>
      </c>
      <c r="C76" s="525">
        <v>91.66</v>
      </c>
      <c r="D76" s="525">
        <v>33.49</v>
      </c>
      <c r="E76" s="525">
        <v>58.92</v>
      </c>
      <c r="F76" s="526">
        <v>0.47749999999999998</v>
      </c>
      <c r="U76" s="64"/>
      <c r="V76" s="64"/>
      <c r="W76" s="64"/>
      <c r="X76" s="64"/>
    </row>
    <row r="77" spans="1:24" ht="15.75" customHeight="1" x14ac:dyDescent="0.25">
      <c r="A77" s="527" t="s">
        <v>149</v>
      </c>
      <c r="B77" s="522" t="s">
        <v>279</v>
      </c>
      <c r="C77" s="528">
        <v>98.44</v>
      </c>
      <c r="D77" s="528">
        <v>280.96000000000004</v>
      </c>
      <c r="E77" s="528">
        <v>0</v>
      </c>
      <c r="F77" s="529">
        <v>1.56978</v>
      </c>
      <c r="U77" s="64"/>
      <c r="V77" s="64"/>
      <c r="W77" s="64"/>
      <c r="X77" s="64"/>
    </row>
    <row r="78" spans="1:24" ht="15.75" customHeight="1" x14ac:dyDescent="0.25">
      <c r="A78" s="289"/>
      <c r="B78" s="290"/>
      <c r="C78" s="291"/>
      <c r="D78" s="291"/>
      <c r="E78" s="291"/>
      <c r="F78" s="291"/>
      <c r="U78" s="64"/>
      <c r="V78" s="64"/>
      <c r="W78" s="64"/>
      <c r="X78" s="64"/>
    </row>
    <row r="79" spans="1:24" ht="15.75" customHeight="1" x14ac:dyDescent="0.25">
      <c r="A79" s="292"/>
      <c r="B79" s="293"/>
      <c r="C79" s="294"/>
      <c r="D79" s="294"/>
      <c r="E79" s="294"/>
      <c r="F79" s="294"/>
      <c r="U79" s="64"/>
      <c r="V79" s="64"/>
      <c r="W79" s="64"/>
      <c r="X79" s="64"/>
    </row>
    <row r="80" spans="1:24" ht="15.75" customHeight="1" x14ac:dyDescent="0.25">
      <c r="A80" s="289"/>
      <c r="B80" s="290"/>
      <c r="C80" s="291"/>
      <c r="D80" s="291"/>
      <c r="E80" s="291"/>
      <c r="F80" s="291"/>
      <c r="U80" s="64"/>
      <c r="V80" s="64"/>
      <c r="W80" s="64"/>
      <c r="X80" s="64"/>
    </row>
    <row r="81" spans="1:24" ht="15.75" customHeight="1" x14ac:dyDescent="0.25">
      <c r="A81" s="292"/>
      <c r="B81" s="293"/>
      <c r="C81" s="294"/>
      <c r="D81" s="294"/>
      <c r="E81" s="294"/>
      <c r="F81" s="294"/>
      <c r="U81" s="64"/>
      <c r="V81" s="64"/>
      <c r="W81" s="64"/>
      <c r="X81" s="64"/>
    </row>
    <row r="82" spans="1:24" ht="15.75" customHeight="1" x14ac:dyDescent="0.25">
      <c r="A82" s="289"/>
      <c r="B82" s="290"/>
      <c r="C82" s="291"/>
      <c r="D82" s="291"/>
      <c r="E82" s="291"/>
      <c r="F82" s="291"/>
      <c r="U82" s="64"/>
      <c r="V82" s="64"/>
      <c r="W82" s="64"/>
      <c r="X82" s="64"/>
    </row>
    <row r="83" spans="1:24" ht="15.75" customHeight="1" x14ac:dyDescent="0.25">
      <c r="A83" s="292"/>
      <c r="B83" s="293"/>
      <c r="C83" s="294"/>
      <c r="D83" s="294"/>
      <c r="E83" s="294"/>
      <c r="F83" s="293"/>
      <c r="U83" s="64"/>
      <c r="V83" s="64"/>
      <c r="W83" s="64"/>
      <c r="X83" s="64"/>
    </row>
    <row r="84" spans="1:24" ht="15.75" customHeight="1" x14ac:dyDescent="0.25">
      <c r="A84" s="289"/>
      <c r="B84" s="290"/>
      <c r="C84" s="291"/>
      <c r="D84" s="291"/>
      <c r="E84" s="291"/>
      <c r="F84" s="290"/>
      <c r="U84" s="64"/>
      <c r="V84" s="64"/>
      <c r="W84" s="64"/>
      <c r="X84" s="64"/>
    </row>
    <row r="85" spans="1:24" ht="15.75" customHeight="1" x14ac:dyDescent="0.25">
      <c r="A85" s="292"/>
      <c r="B85" s="293"/>
      <c r="C85" s="294"/>
      <c r="D85" s="294"/>
      <c r="E85" s="294"/>
      <c r="F85" s="293"/>
      <c r="U85" s="64"/>
      <c r="V85" s="64"/>
      <c r="W85" s="64"/>
      <c r="X85" s="64"/>
    </row>
    <row r="86" spans="1:24" ht="15.75" customHeight="1" x14ac:dyDescent="0.25">
      <c r="A86" s="289"/>
      <c r="B86" s="290"/>
      <c r="C86" s="291"/>
      <c r="D86" s="290"/>
      <c r="E86" s="290"/>
      <c r="F86" s="290"/>
      <c r="U86" s="64"/>
      <c r="V86" s="64"/>
      <c r="W86" s="64"/>
      <c r="X86" s="64"/>
    </row>
    <row r="87" spans="1:24" ht="15.75" customHeight="1" x14ac:dyDescent="0.25">
      <c r="A87" s="292"/>
      <c r="B87" s="293"/>
      <c r="C87" s="293"/>
      <c r="D87" s="293"/>
      <c r="E87" s="293"/>
      <c r="F87" s="293"/>
      <c r="U87" s="64"/>
      <c r="V87" s="64"/>
      <c r="W87" s="64"/>
      <c r="X87" s="64"/>
    </row>
    <row r="88" spans="1:24" ht="15.75" customHeight="1" x14ac:dyDescent="0.25">
      <c r="A88" s="289"/>
      <c r="B88" s="290"/>
      <c r="C88" s="290"/>
      <c r="D88" s="290"/>
      <c r="E88" s="290"/>
      <c r="F88" s="290"/>
      <c r="U88" s="64"/>
      <c r="V88" s="64"/>
      <c r="W88" s="64"/>
      <c r="X88" s="64"/>
    </row>
    <row r="89" spans="1:24" ht="15.75" customHeight="1" x14ac:dyDescent="0.25">
      <c r="A89" s="292"/>
      <c r="B89" s="293"/>
      <c r="C89" s="293"/>
      <c r="D89" s="293"/>
      <c r="E89" s="293"/>
      <c r="F89" s="293"/>
      <c r="U89" s="64"/>
      <c r="V89" s="64"/>
      <c r="W89" s="64"/>
      <c r="X89" s="64"/>
    </row>
    <row r="90" spans="1:24" ht="15.75" customHeight="1" x14ac:dyDescent="0.25">
      <c r="A90" s="289"/>
      <c r="B90" s="290"/>
      <c r="C90" s="290"/>
      <c r="D90" s="290"/>
      <c r="E90" s="290"/>
      <c r="F90" s="290"/>
      <c r="U90" s="64"/>
      <c r="V90" s="64"/>
      <c r="W90" s="64"/>
      <c r="X90" s="64"/>
    </row>
    <row r="91" spans="1:24" ht="15.75" customHeight="1" x14ac:dyDescent="0.25">
      <c r="A91" s="295"/>
      <c r="B91" s="295"/>
      <c r="C91" s="295"/>
      <c r="D91" s="295"/>
      <c r="E91" s="295"/>
      <c r="F91" s="295"/>
      <c r="U91" s="64"/>
      <c r="V91" s="64"/>
      <c r="W91" s="64"/>
      <c r="X91" s="64"/>
    </row>
    <row r="92" spans="1:24" ht="15.75" customHeight="1" x14ac:dyDescent="0.25">
      <c r="A92" s="296"/>
      <c r="B92" s="296"/>
      <c r="C92" s="296"/>
      <c r="D92" s="296"/>
      <c r="E92" s="296"/>
      <c r="F92" s="296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2025-01-29T19:20:59Z</dcterms:modified>
</cp:coreProperties>
</file>