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9320" yWindow="1635" windowWidth="19440" windowHeight="1152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26" i="8" l="1"/>
  <c r="C126" i="8"/>
  <c r="E126" i="8"/>
  <c r="C125" i="8"/>
  <c r="G124" i="8"/>
  <c r="F124" i="8"/>
  <c r="E124" i="8"/>
  <c r="D124" i="8"/>
  <c r="D123" i="8"/>
  <c r="C123" i="8"/>
  <c r="D122" i="8"/>
  <c r="C122" i="8"/>
  <c r="D115" i="8"/>
  <c r="D114" i="8"/>
  <c r="D113" i="8"/>
  <c r="D112" i="8"/>
  <c r="D110" i="8"/>
  <c r="I34" i="8"/>
  <c r="F126" i="8"/>
  <c r="G126" i="8"/>
  <c r="G123" i="8"/>
  <c r="F123" i="8"/>
  <c r="E123" i="8"/>
  <c r="E122" i="8"/>
  <c r="G122" i="8"/>
  <c r="F122" i="8"/>
  <c r="Q36" i="2"/>
  <c r="D10" i="1"/>
  <c r="D9" i="1"/>
  <c r="D8" i="1"/>
  <c r="CP6" i="2"/>
  <c r="CO6" i="2"/>
  <c r="CP7" i="2"/>
  <c r="CO7" i="2"/>
  <c r="CP8" i="2"/>
  <c r="CO8" i="2"/>
  <c r="CP9" i="2"/>
  <c r="CO9" i="2"/>
  <c r="CP10" i="2"/>
  <c r="CO10" i="2"/>
  <c r="CP11" i="2"/>
  <c r="CO11" i="2"/>
  <c r="CP12" i="2"/>
  <c r="CP13" i="2"/>
  <c r="CO13" i="2"/>
  <c r="CP14" i="2"/>
  <c r="CO14" i="2"/>
  <c r="CP15" i="2"/>
  <c r="CO15" i="2"/>
  <c r="CP16" i="2"/>
  <c r="CO16" i="2"/>
  <c r="CP17" i="2"/>
  <c r="CO17" i="2"/>
  <c r="CP18" i="2"/>
  <c r="CO18" i="2"/>
  <c r="CP19" i="2"/>
  <c r="CO19" i="2"/>
  <c r="CP20" i="2"/>
  <c r="CO20" i="2"/>
  <c r="CP21" i="2"/>
  <c r="CO21" i="2"/>
  <c r="CP22" i="2"/>
  <c r="CO22" i="2"/>
  <c r="CP23" i="2"/>
  <c r="CO23" i="2"/>
  <c r="CP24" i="2"/>
  <c r="CO24" i="2"/>
  <c r="CP25" i="2"/>
  <c r="CO25" i="2"/>
  <c r="CP26" i="2"/>
  <c r="CO26" i="2"/>
  <c r="CP27" i="2"/>
  <c r="CO27" i="2"/>
  <c r="CP28" i="2"/>
  <c r="CP29" i="2"/>
  <c r="CO29" i="2"/>
  <c r="CP30" i="2"/>
  <c r="CO30" i="2"/>
  <c r="CP31" i="2"/>
  <c r="CO31" i="2"/>
  <c r="CP32" i="2"/>
  <c r="CO32" i="2"/>
  <c r="CP33" i="2"/>
  <c r="CO33" i="2"/>
  <c r="CP34" i="2"/>
  <c r="CO34" i="2"/>
  <c r="CO12" i="2"/>
  <c r="CO28" i="2"/>
  <c r="CJ5" i="2"/>
  <c r="CP5" i="2"/>
  <c r="CO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/>
  <c r="AW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/>
  <c r="L5" i="2"/>
  <c r="D6" i="2"/>
  <c r="C6" i="2"/>
  <c r="D7" i="2"/>
  <c r="C7" i="2"/>
  <c r="E7" i="2"/>
  <c r="D8" i="2"/>
  <c r="C8" i="2"/>
  <c r="D9" i="2"/>
  <c r="C9" i="2"/>
  <c r="D10" i="2"/>
  <c r="C10" i="2"/>
  <c r="D11" i="2"/>
  <c r="C11" i="2"/>
  <c r="E11" i="2"/>
  <c r="D12" i="2"/>
  <c r="C12" i="2"/>
  <c r="D13" i="2"/>
  <c r="C13" i="2"/>
  <c r="F13" i="2"/>
  <c r="D14" i="2"/>
  <c r="C14" i="2"/>
  <c r="D15" i="2"/>
  <c r="C15" i="2"/>
  <c r="E15" i="2"/>
  <c r="D16" i="2"/>
  <c r="C16" i="2"/>
  <c r="D17" i="2"/>
  <c r="C17" i="2"/>
  <c r="D18" i="2"/>
  <c r="D19" i="2"/>
  <c r="C19" i="2"/>
  <c r="G19" i="2"/>
  <c r="D20" i="2"/>
  <c r="D21" i="2"/>
  <c r="C21" i="2"/>
  <c r="G21" i="2"/>
  <c r="D22" i="2"/>
  <c r="C22" i="2"/>
  <c r="G22" i="2"/>
  <c r="D23" i="2"/>
  <c r="C23" i="2"/>
  <c r="E23" i="2"/>
  <c r="D24" i="2"/>
  <c r="C24" i="2"/>
  <c r="F24" i="2"/>
  <c r="D25" i="2"/>
  <c r="C25" i="2"/>
  <c r="D26" i="2"/>
  <c r="C26" i="2"/>
  <c r="D27" i="2"/>
  <c r="C27" i="2"/>
  <c r="G27" i="2"/>
  <c r="D28" i="2"/>
  <c r="C28" i="2"/>
  <c r="G28" i="2"/>
  <c r="D29" i="2"/>
  <c r="C29" i="2"/>
  <c r="G29" i="2"/>
  <c r="D30" i="2"/>
  <c r="C30" i="2"/>
  <c r="D31" i="2"/>
  <c r="C31" i="2"/>
  <c r="E31" i="2"/>
  <c r="D32" i="2"/>
  <c r="C32" i="2"/>
  <c r="F32" i="2"/>
  <c r="D33" i="2"/>
  <c r="C33" i="2"/>
  <c r="D34" i="2"/>
  <c r="C34" i="2"/>
  <c r="C18" i="2"/>
  <c r="G18" i="2"/>
  <c r="C20" i="2"/>
  <c r="G20" i="2"/>
  <c r="D5" i="2"/>
  <c r="C5" i="2"/>
  <c r="E5" i="2"/>
  <c r="G30" i="2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/>
  <c r="D104" i="1"/>
  <c r="D105" i="1"/>
  <c r="D106" i="1"/>
  <c r="D107" i="1"/>
  <c r="D102" i="1"/>
  <c r="CN36" i="2"/>
  <c r="CQ7" i="2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W8" i="2"/>
  <c r="AS8" i="2"/>
  <c r="U8" i="2"/>
  <c r="BW7" i="2"/>
  <c r="CQ6" i="2"/>
  <c r="BW5" i="2"/>
  <c r="BY5" i="2"/>
  <c r="U5" i="2"/>
  <c r="I34" i="1"/>
  <c r="BU12" i="2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Q8" i="2"/>
  <c r="AQ5" i="2"/>
  <c r="AQ6" i="2"/>
  <c r="AQ9" i="2"/>
  <c r="AO10" i="2"/>
  <c r="AP10" i="2"/>
  <c r="AQ10" i="2"/>
  <c r="AQ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S36" i="2"/>
  <c r="R36" i="2"/>
  <c r="Y36" i="2"/>
  <c r="X36" i="2"/>
  <c r="W36" i="2"/>
  <c r="BN36" i="2"/>
  <c r="BO36" i="2"/>
  <c r="BM36" i="2"/>
  <c r="AP36" i="2"/>
  <c r="AO36" i="2"/>
  <c r="AQ36" i="2"/>
  <c r="CA36" i="2"/>
  <c r="BZ36" i="2"/>
  <c r="BY36" i="2"/>
  <c r="K36" i="2"/>
  <c r="L36" i="2"/>
  <c r="M36" i="2"/>
  <c r="AD36" i="2"/>
  <c r="AE36" i="2"/>
  <c r="AC36" i="2"/>
  <c r="CE36" i="2"/>
  <c r="CG36" i="2"/>
  <c r="CF36" i="2"/>
  <c r="BG36" i="2"/>
  <c r="BI36" i="2"/>
  <c r="BH36" i="2"/>
  <c r="BA36" i="2"/>
  <c r="BC36" i="2"/>
  <c r="BB36" i="2"/>
  <c r="AW36" i="2"/>
  <c r="AU36" i="2"/>
  <c r="AV36" i="2"/>
  <c r="BU36" i="2"/>
  <c r="BT36" i="2"/>
  <c r="BS36" i="2"/>
  <c r="AI36" i="2"/>
  <c r="AJ36" i="2"/>
  <c r="AK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/>
  <c r="CI36" i="2"/>
  <c r="CM36" i="2"/>
  <c r="CL36" i="2"/>
  <c r="CK36" i="2"/>
  <c r="C36" i="2"/>
  <c r="F36" i="2"/>
  <c r="E36" i="2"/>
  <c r="G36" i="2"/>
</calcChain>
</file>

<file path=xl/sharedStrings.xml><?xml version="1.0" encoding="utf-8"?>
<sst xmlns="http://schemas.openxmlformats.org/spreadsheetml/2006/main" count="817" uniqueCount="413">
  <si>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</si>
  <si>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</si>
  <si>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</si>
  <si>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</si>
  <si>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</si>
  <si>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</si>
  <si>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</si>
  <si>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</si>
  <si>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</si>
  <si>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</si>
  <si>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</si>
  <si>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</si>
  <si>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</si>
  <si>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</si>
  <si>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</si>
  <si>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</si>
  <si>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</si>
  <si>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</si>
  <si>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</si>
  <si>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</si>
  <si>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</si>
  <si>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</si>
  <si>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</si>
  <si>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</si>
  <si>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</si>
  <si>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</si>
  <si>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</si>
  <si>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</si>
  <si>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</si>
  <si>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</si>
  <si>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</si>
  <si>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</si>
  <si>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</si>
  <si>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</si>
  <si>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</si>
  <si>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</si>
  <si>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</si>
  <si>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</si>
  <si>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</si>
  <si>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</si>
  <si>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</si>
  <si>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</si>
  <si>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</si>
  <si>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</si>
  <si>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</si>
  <si>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</si>
  <si>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</si>
  <si>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</si>
  <si>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</si>
  <si>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</si>
  <si>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</si>
  <si>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</si>
  <si>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</si>
  <si>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</si>
  <si>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</si>
  <si>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</si>
  <si>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</si>
  <si>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</si>
  <si>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</si>
  <si>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</si>
  <si>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</si>
  <si>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</si>
  <si>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</si>
  <si>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</si>
  <si>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</si>
  <si>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</si>
  <si>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</si>
  <si>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</si>
  <si>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</si>
  <si>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</si>
  <si>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</si>
  <si>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</si>
  <si>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</si>
  <si>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</si>
  <si>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</si>
  <si>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</si>
  <si>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</si>
  <si>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</si>
  <si>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</si>
  <si>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</si>
  <si>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</si>
  <si>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</si>
  <si>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</si>
  <si>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</si>
  <si>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</si>
  <si>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</si>
  <si>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</si>
  <si>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</si>
  <si>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</si>
  <si>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</si>
  <si>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</si>
  <si>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</si>
  <si>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</si>
  <si>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</si>
  <si>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</si>
  <si>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</si>
  <si>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</si>
  <si>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</si>
  <si>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</si>
  <si>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</si>
  <si>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</si>
  <si>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</si>
  <si>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</si>
  <si>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</si>
  <si>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</si>
  <si>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</si>
  <si>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</si>
  <si>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</si>
  <si>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</si>
  <si>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</si>
  <si>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</si>
  <si>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</si>
  <si>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</si>
  <si>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</si>
  <si>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</si>
  <si>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</si>
  <si>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</si>
  <si>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</si>
  <si>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</si>
  <si>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</si>
  <si>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</si>
  <si>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</si>
  <si>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</si>
  <si>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</si>
  <si>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</si>
  <si>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</si>
  <si>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</si>
  <si>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</si>
  <si>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</si>
  <si>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</si>
  <si>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</si>
  <si>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</si>
  <si>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</si>
  <si>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</si>
  <si>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</si>
  <si>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</si>
  <si>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</si>
  <si>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</si>
  <si>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</si>
  <si>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</si>
  <si>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</si>
  <si>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</si>
  <si>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</si>
  <si>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</si>
  <si>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</si>
  <si>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</si>
  <si>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</si>
  <si>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</si>
  <si>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</si>
  <si>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</si>
  <si>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</si>
  <si>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</si>
  <si>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</si>
  <si>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</si>
  <si>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</si>
  <si>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</si>
  <si>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</si>
  <si>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</si>
  <si>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</si>
  <si>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</si>
  <si>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</si>
  <si>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</si>
  <si>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</si>
  <si>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</si>
  <si>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</si>
  <si>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</si>
  <si>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</si>
  <si>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</si>
  <si>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</si>
  <si>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</si>
  <si>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</si>
  <si>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</si>
  <si>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</si>
  <si>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</si>
  <si>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</si>
  <si>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</si>
  <si>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</si>
  <si>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</si>
  <si>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</si>
  <si>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</si>
  <si>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</si>
  <si>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</si>
  <si>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</si>
  <si>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</si>
  <si>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</si>
  <si>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</si>
  <si>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</si>
  <si>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</si>
  <si>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</si>
  <si>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</si>
  <si>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</si>
  <si>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</si>
  <si>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</si>
  <si>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</si>
  <si>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</si>
  <si>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</si>
  <si>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</si>
  <si>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</si>
  <si>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</si>
  <si>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</si>
  <si>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</si>
  <si>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</si>
  <si>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</si>
  <si>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</si>
  <si>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</si>
  <si>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</si>
  <si>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</si>
  <si>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</si>
  <si>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</si>
  <si>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</si>
  <si>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</si>
  <si>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</si>
  <si>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</si>
  <si>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</si>
  <si>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</si>
  <si>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</si>
  <si>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</si>
  <si>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</si>
  <si>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</si>
  <si>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</si>
  <si>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</si>
  <si>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</si>
  <si>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</si>
  <si>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</si>
  <si>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</si>
  <si>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</si>
  <si>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</si>
  <si>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</si>
  <si>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</si>
  <si>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</si>
  <si>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</si>
  <si>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</si>
  <si>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</si>
  <si>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</si>
  <si>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</si>
  <si>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</si>
  <si>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</si>
  <si>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</si>
  <si>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</si>
  <si>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</si>
  <si>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</si>
  <si>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</si>
  <si>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</si>
  <si>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</si>
  <si>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</si>
  <si>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</si>
  <si>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</si>
  <si>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</si>
  <si>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</si>
  <si>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</si>
  <si>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</si>
  <si>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</si>
  <si>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</si>
  <si>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</si>
  <si>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</si>
  <si>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</si>
  <si>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</si>
  <si>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</si>
  <si>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</si>
  <si>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</si>
  <si>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</si>
  <si>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</si>
  <si>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</si>
  <si>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</si>
  <si>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</si>
  <si>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</si>
  <si>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</si>
  <si>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</si>
  <si>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</si>
  <si>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</si>
  <si>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</si>
  <si>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</si>
  <si>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</si>
  <si>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</si>
  <si>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</si>
  <si>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</si>
  <si>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</si>
  <si>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</si>
  <si>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</si>
  <si>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</si>
  <si>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</si>
  <si>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</si>
  <si>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</si>
  <si>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</si>
  <si>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</si>
  <si>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</si>
  <si>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</si>
  <si>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</si>
  <si>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</si>
  <si>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</si>
  <si>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</si>
  <si>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</si>
  <si>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</si>
  <si>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</si>
  <si>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</si>
  <si>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</si>
  <si>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</si>
  <si>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</si>
  <si>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</si>
  <si>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</si>
  <si>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</si>
  <si>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</si>
  <si>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</si>
  <si>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</si>
  <si>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</si>
  <si>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</si>
  <si>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</si>
  <si>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</si>
  <si>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</si>
  <si>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</si>
  <si>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</si>
  <si>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</si>
  <si>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</si>
  <si>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</si>
  <si>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</si>
  <si>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</si>
  <si>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</si>
  <si>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</si>
  <si>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</si>
  <si>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</si>
  <si>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</si>
  <si>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</si>
  <si>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</si>
  <si>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</si>
  <si>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</si>
  <si>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</si>
  <si>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</si>
  <si>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</si>
  <si>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</si>
  <si>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</si>
  <si>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</si>
  <si>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</si>
  <si>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</si>
  <si>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</si>
  <si>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</si>
  <si>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</si>
  <si>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</si>
  <si>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</si>
  <si>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</si>
  <si>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</si>
  <si>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</si>
  <si>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</si>
  <si>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</si>
  <si>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</si>
  <si>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</si>
  <si>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</si>
  <si>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</si>
  <si>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</si>
  <si>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</si>
  <si>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</si>
  <si>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</si>
  <si>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</si>
  <si>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</si>
  <si>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</si>
  <si>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</si>
  <si>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</si>
  <si>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</si>
  <si>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</si>
  <si>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</si>
  <si>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</si>
  <si>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</si>
  <si>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</si>
  <si>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</si>
  <si>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</si>
  <si>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</si>
  <si>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</si>
  <si>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</si>
  <si>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</si>
  <si>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</si>
  <si>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</si>
  <si>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</si>
  <si>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</si>
  <si>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</si>
  <si>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</si>
  <si>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</si>
  <si>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</si>
  <si>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</si>
  <si>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</si>
  <si>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</si>
  <si>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</si>
  <si>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</si>
  <si>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</si>
  <si>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</si>
  <si>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</si>
  <si>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</si>
  <si>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</si>
  <si>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</si>
  <si>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</si>
  <si>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</si>
  <si>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</si>
  <si>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</si>
  <si>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</si>
  <si>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</si>
  <si>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</si>
  <si>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</si>
  <si>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</si>
  <si>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</si>
  <si>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</si>
  <si>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</si>
  <si>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</si>
  <si>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</si>
  <si>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</si>
  <si>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</si>
  <si>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</si>
  <si>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</si>
  <si>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</si>
  <si>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</si>
  <si>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</si>
  <si>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</si>
  <si>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</si>
  <si>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</si>
  <si>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Fazenda Canchim - CTRL</t>
  </si>
  <si>
    <t>Confinamento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</si>
</sst>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9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3" fontId="7" fillId="5" borderId="31" xfId="0" applyNumberFormat="1" applyFont="1" applyFill="1" applyBorder="1" applyAlignment="1" applyProtection="1">
      <alignment horizontal="right"/>
      <protection locked="0"/>
    </xf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5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1615440</xdr:colOff>
      <xdr:row>0</xdr:row>
      <xdr:rowOff>1354455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6" zoomScaleNormal="100" workbookViewId="0">
      <selection activeCell="E93" sqref="E93"/>
    </sheetView>
  </sheetViews>
  <sheetFormatPr defaultColWidth="14.42578125" defaultRowHeight="15" customHeight="1" x14ac:dyDescent="0.25"/>
  <cols>
    <col min="1" max="1" width="36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5703125" customWidth="1"/>
    <col min="10" max="10" width="22.85546875" customWidth="1"/>
    <col min="11" max="13" width="18.42578125" customWidth="1"/>
    <col min="14" max="14" width="19.425781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9" t="s">
        <v>271</v>
      </c>
      <c r="C1" s="529"/>
      <c r="D1" s="529"/>
      <c r="E1" s="529"/>
      <c r="F1" s="529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9" t="s">
        <v>236</v>
      </c>
      <c r="B3" s="550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7" t="s">
        <v>1</v>
      </c>
      <c r="B4" s="540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4" t="s">
        <v>170</v>
      </c>
      <c r="B5" s="540"/>
      <c r="C5" s="135" t="s">
        <v>326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7" t="s">
        <v>2</v>
      </c>
      <c r="B6" s="540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4" t="s">
        <v>4</v>
      </c>
      <c r="B7" s="540"/>
      <c r="C7" s="13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7" t="s">
        <v>275</v>
      </c>
      <c r="B8" s="540"/>
      <c r="C8" s="275">
        <v>45189</v>
      </c>
      <c r="D8" s="278" t="str">
        <f>IF(C8="","",TEXT(C8,"DD/MM/AAAA"))</f>
        <v>20/09/2023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4" t="s">
        <v>274</v>
      </c>
      <c r="B9" s="540"/>
      <c r="C9" s="276">
        <v>45281</v>
      </c>
      <c r="D9" s="278" t="str">
        <f>IF(C9="","",TEXT(C9,"DD/MM/AAAA"))</f>
        <v>21/12/2023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7" t="s">
        <v>6</v>
      </c>
      <c r="B10" s="540"/>
      <c r="C10" s="137">
        <v>2538</v>
      </c>
      <c r="D10" s="278">
        <f>IF(AND(C8=0, C9=0), "", C9-C8)</f>
        <v>92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4" t="s">
        <v>7</v>
      </c>
      <c r="B11" s="540"/>
      <c r="C11" s="135">
        <v>1491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8" t="s">
        <v>8</v>
      </c>
      <c r="B12" s="540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4" t="s">
        <v>270</v>
      </c>
      <c r="B13" s="540"/>
      <c r="C13" s="135">
        <v>1047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7" t="s">
        <v>9</v>
      </c>
      <c r="B14" s="540"/>
      <c r="C14" s="13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5" t="s">
        <v>171</v>
      </c>
      <c r="B15" s="540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6" t="s">
        <v>172</v>
      </c>
      <c r="B16" s="540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4" t="s">
        <v>14</v>
      </c>
      <c r="B17" s="540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6" t="s">
        <v>182</v>
      </c>
      <c r="B19" s="527"/>
      <c r="C19" s="527"/>
      <c r="D19" s="527"/>
      <c r="E19" s="527"/>
      <c r="F19" s="527"/>
      <c r="G19" s="527"/>
      <c r="H19" s="528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/>
      <c r="C24" s="142"/>
      <c r="D24" s="142"/>
      <c r="E24" s="205"/>
      <c r="F24" s="143"/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>
        <v>20</v>
      </c>
      <c r="C30" s="142"/>
      <c r="D30" s="142">
        <v>468</v>
      </c>
      <c r="E30" s="205">
        <v>1.9637473999999999</v>
      </c>
      <c r="F30" s="143">
        <v>55</v>
      </c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5" t="s">
        <v>181</v>
      </c>
      <c r="B37" s="536"/>
      <c r="C37" s="536"/>
      <c r="D37" s="536"/>
      <c r="E37" s="537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/>
      <c r="C42" s="151"/>
      <c r="D42" s="147"/>
      <c r="E42" s="15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 t="s">
        <v>112</v>
      </c>
      <c r="C48" s="139" t="s">
        <v>111</v>
      </c>
      <c r="D48" s="147" t="s">
        <v>115</v>
      </c>
      <c r="E48" s="152" t="s">
        <v>11</v>
      </c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8" t="s">
        <v>180</v>
      </c>
      <c r="B55" s="539"/>
      <c r="C55" s="539"/>
      <c r="D55" s="539"/>
      <c r="E55" s="539"/>
      <c r="F55" s="539"/>
      <c r="G55" s="54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/>
      <c r="C60" s="139"/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 t="s">
        <v>116</v>
      </c>
      <c r="C66" s="139">
        <v>100</v>
      </c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/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>
        <v>20</v>
      </c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0" t="s">
        <v>177</v>
      </c>
      <c r="B83" s="533"/>
      <c r="C83" s="534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 t="s">
        <v>217</v>
      </c>
      <c r="C87" s="244">
        <v>184</v>
      </c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1" t="s">
        <v>176</v>
      </c>
      <c r="B91" s="542"/>
      <c r="C91" s="542"/>
      <c r="D91" s="542"/>
      <c r="E91" s="543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1</v>
      </c>
      <c r="C93" s="140">
        <v>60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0" t="s">
        <v>178</v>
      </c>
      <c r="B100" s="531"/>
      <c r="C100" s="531"/>
      <c r="D100" s="53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9" priority="2" operator="equal">
      <formula>0</formula>
    </cfRule>
  </conditionalFormatting>
  <conditionalFormatting sqref="D103 D105 D107">
    <cfRule type="cellIs" dxfId="48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pane xSplit="1" ySplit="4" topLeftCell="AK5" activePane="bottomRight" state="frozen"/>
      <selection pane="topRight" activeCell="B1" sqref="B1"/>
      <selection pane="bottomLeft" activeCell="A5" sqref="A5"/>
      <selection pane="bottomRight" activeCell="AO5" sqref="AO5:AP9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60" t="s">
        <v>272</v>
      </c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1" t="s">
        <v>0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2"/>
      <c r="AF2" s="562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562"/>
      <c r="BP2" s="562"/>
      <c r="BQ2" s="562"/>
      <c r="BR2" s="562"/>
      <c r="BS2" s="562"/>
      <c r="BT2" s="562"/>
      <c r="BU2" s="562"/>
      <c r="BV2" s="562"/>
      <c r="BW2" s="562"/>
      <c r="BX2" s="562"/>
      <c r="BY2" s="562"/>
      <c r="BZ2" s="562"/>
      <c r="CA2" s="562"/>
      <c r="CB2" s="562"/>
      <c r="CC2" s="562"/>
      <c r="CD2" s="562"/>
      <c r="CE2" s="562"/>
      <c r="CF2" s="562"/>
      <c r="CG2" s="562"/>
      <c r="CH2" s="562"/>
      <c r="CI2" s="562"/>
      <c r="CJ2" s="562"/>
      <c r="CK2" s="562"/>
      <c r="CL2" s="562"/>
      <c r="CM2" s="562"/>
      <c r="CN2" s="563" t="s">
        <v>60</v>
      </c>
      <c r="CO2" s="564"/>
      <c r="CP2" s="564"/>
      <c r="CQ2" s="56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6" t="s">
        <v>61</v>
      </c>
      <c r="B3" s="555" t="s">
        <v>22</v>
      </c>
      <c r="C3" s="556"/>
      <c r="D3" s="556"/>
      <c r="E3" s="556"/>
      <c r="F3" s="556"/>
      <c r="G3" s="557"/>
      <c r="H3" s="555" t="s">
        <v>23</v>
      </c>
      <c r="I3" s="556"/>
      <c r="J3" s="556"/>
      <c r="K3" s="556"/>
      <c r="L3" s="556"/>
      <c r="M3" s="557"/>
      <c r="N3" s="555" t="s">
        <v>24</v>
      </c>
      <c r="O3" s="556"/>
      <c r="P3" s="556"/>
      <c r="Q3" s="556"/>
      <c r="R3" s="556"/>
      <c r="S3" s="557"/>
      <c r="T3" s="555" t="s">
        <v>25</v>
      </c>
      <c r="U3" s="556"/>
      <c r="V3" s="556"/>
      <c r="W3" s="556"/>
      <c r="X3" s="556"/>
      <c r="Y3" s="557"/>
      <c r="Z3" s="555" t="s">
        <v>26</v>
      </c>
      <c r="AA3" s="556"/>
      <c r="AB3" s="556"/>
      <c r="AC3" s="556"/>
      <c r="AD3" s="556"/>
      <c r="AE3" s="557"/>
      <c r="AF3" s="555" t="s">
        <v>62</v>
      </c>
      <c r="AG3" s="556"/>
      <c r="AH3" s="556"/>
      <c r="AI3" s="556"/>
      <c r="AJ3" s="556"/>
      <c r="AK3" s="557"/>
      <c r="AL3" s="555" t="s">
        <v>28</v>
      </c>
      <c r="AM3" s="556"/>
      <c r="AN3" s="556"/>
      <c r="AO3" s="556"/>
      <c r="AP3" s="556"/>
      <c r="AQ3" s="557"/>
      <c r="AR3" s="555" t="s">
        <v>29</v>
      </c>
      <c r="AS3" s="556"/>
      <c r="AT3" s="556"/>
      <c r="AU3" s="556"/>
      <c r="AV3" s="556"/>
      <c r="AW3" s="557"/>
      <c r="AX3" s="555" t="s">
        <v>30</v>
      </c>
      <c r="AY3" s="556"/>
      <c r="AZ3" s="556"/>
      <c r="BA3" s="556"/>
      <c r="BB3" s="556"/>
      <c r="BC3" s="557"/>
      <c r="BD3" s="555" t="s">
        <v>31</v>
      </c>
      <c r="BE3" s="556"/>
      <c r="BF3" s="556"/>
      <c r="BG3" s="556"/>
      <c r="BH3" s="556"/>
      <c r="BI3" s="557"/>
      <c r="BJ3" s="555" t="s">
        <v>32</v>
      </c>
      <c r="BK3" s="556"/>
      <c r="BL3" s="556"/>
      <c r="BM3" s="556"/>
      <c r="BN3" s="556"/>
      <c r="BO3" s="557"/>
      <c r="BP3" s="555" t="s">
        <v>63</v>
      </c>
      <c r="BQ3" s="556"/>
      <c r="BR3" s="556"/>
      <c r="BS3" s="556"/>
      <c r="BT3" s="556"/>
      <c r="BU3" s="557"/>
      <c r="BV3" s="555" t="s">
        <v>64</v>
      </c>
      <c r="BW3" s="556"/>
      <c r="BX3" s="556"/>
      <c r="BY3" s="556"/>
      <c r="BZ3" s="556"/>
      <c r="CA3" s="557"/>
      <c r="CB3" s="555" t="s">
        <v>35</v>
      </c>
      <c r="CC3" s="556"/>
      <c r="CD3" s="556"/>
      <c r="CE3" s="556"/>
      <c r="CF3" s="556"/>
      <c r="CG3" s="557"/>
      <c r="CH3" s="555" t="s">
        <v>36</v>
      </c>
      <c r="CI3" s="556"/>
      <c r="CJ3" s="556"/>
      <c r="CK3" s="556"/>
      <c r="CL3" s="556"/>
      <c r="CM3" s="556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94</v>
      </c>
      <c r="B5" s="156"/>
      <c r="C5" s="157">
        <f t="shared" ref="C5:C34" si="0">(B5*(D5/100))</f>
        <v>0</v>
      </c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1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f t="shared" ref="U5:U34" si="2">T5*(V5/100)</f>
        <v>0</v>
      </c>
      <c r="V5" s="157">
        <f>IF(T5&gt;0,VLOOKUP(A5,'Lista Suspensa'!$A$1:$F$92,3,),0)</f>
        <v>0</v>
      </c>
      <c r="W5" s="157">
        <f>IF(OR(T5&gt;0,U5&gt;0),VLOOKUP(A5,'Lista Suspensa'!$A$1:$F$90,4,),0)</f>
        <v>0</v>
      </c>
      <c r="X5" s="157">
        <f>IF(OR(T5&gt;0,U5&gt;0),VLOOKUP(A5,'Lista Suspensa'!$A$1:$F$90,5,),0)</f>
        <v>0</v>
      </c>
      <c r="Y5" s="103">
        <f>IF(OR(T5&gt;0,U5&gt;0),VLOOKUP(A5,'Lista Suspensa'!$A$1:$F$90,6,),0)</f>
        <v>0</v>
      </c>
      <c r="Z5" s="156"/>
      <c r="AA5" s="157">
        <f t="shared" ref="AA5:AA34" si="3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525"/>
      <c r="AM5" s="157"/>
      <c r="AN5" s="157">
        <f>IF(AL5&gt;0,VLOOKUP(A5,'Lista Suspensa'!$A$1:$F$92,3,),0)</f>
        <v>0</v>
      </c>
      <c r="AO5" s="157"/>
      <c r="AP5" s="157"/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4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525">
        <v>3.6661000000000001</v>
      </c>
      <c r="BE5" s="157">
        <v>3.2917999999999998</v>
      </c>
      <c r="BF5" s="157">
        <f>IF(BD5&gt;0,VLOOKUP(A5,'Lista Suspensa'!$A$1:$F$92,3,),0)</f>
        <v>90.11</v>
      </c>
      <c r="BG5" s="157">
        <f>IF(OR(BD5&gt;0,BE5&gt;0),VLOOKUP(A5,'Lista Suspensa'!$A$1:$F$90,4,),0)</f>
        <v>12.59</v>
      </c>
      <c r="BH5" s="157">
        <f>IF(OR(BD5&gt;0,BE5&gt;0),VLOOKUP(A5,'Lista Suspensa'!$A$1:$F$90,5,),0)</f>
        <v>73.08</v>
      </c>
      <c r="BI5" s="37">
        <f>IF(OR(BD5&gt;0,BE5&gt;0),VLOOKUP(A5,'Lista Suspensa'!$A$1:$F$90,6,),0)</f>
        <v>1.40899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92</v>
      </c>
      <c r="B6" s="159"/>
      <c r="C6" s="160">
        <f t="shared" si="0"/>
        <v>0</v>
      </c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1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7">
        <f t="shared" si="2"/>
        <v>0</v>
      </c>
      <c r="V6" s="160">
        <f>IF(T6&gt;0,VLOOKUP(A6,'Lista Suspensa'!$A$1:$F$92,3,),0)</f>
        <v>0</v>
      </c>
      <c r="W6" s="160">
        <f>IF(OR(T6&gt;0,U6&gt;0),VLOOKUP(A6,'Lista Suspensa'!$A$1:$F$90,4,),0)</f>
        <v>0</v>
      </c>
      <c r="X6" s="160">
        <f>IF(OR(T6&gt;0,U6&gt;0),VLOOKUP(A6,'Lista Suspensa'!$A$1:$F$90,5,),0)</f>
        <v>0</v>
      </c>
      <c r="Y6" s="132">
        <f>IF(OR(T6&gt;0,U6&gt;0),VLOOKUP(A6,'Lista Suspensa'!$A$1:$F$90,6,),0)</f>
        <v>0</v>
      </c>
      <c r="Z6" s="159"/>
      <c r="AA6" s="167">
        <f t="shared" si="3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/>
      <c r="AN6" s="160">
        <f>IF(AL6&gt;0,VLOOKUP(A6,'Lista Suspensa'!$A$1:$F$92,3,),0)</f>
        <v>0</v>
      </c>
      <c r="AO6" s="160"/>
      <c r="AP6" s="160"/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4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>
        <v>3.4994000000000001</v>
      </c>
      <c r="BE6" s="167">
        <v>3.0794999999999999</v>
      </c>
      <c r="BF6" s="160">
        <f>IF(BD6&gt;0,VLOOKUP(A6,'Lista Suspensa'!$A$1:$F$92,3,),0)</f>
        <v>87.88</v>
      </c>
      <c r="BG6" s="160">
        <f>IF(OR(BD6&gt;0,BE6&gt;0),VLOOKUP(A6,'Lista Suspensa'!$A$1:$F$90,4,),0)</f>
        <v>8.9600000000000009</v>
      </c>
      <c r="BH6" s="160">
        <f>IF(OR(BD6&gt;0,BE6&gt;0),VLOOKUP(A6,'Lista Suspensa'!$A$1:$F$90,5,),0)</f>
        <v>86.92</v>
      </c>
      <c r="BI6" s="131">
        <f>IF(OR(BD6&gt;0,BE6&gt;0),VLOOKUP(A6,'Lista Suspensa'!$A$1:$F$90,6,),0)</f>
        <v>1.3873200000000001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95</v>
      </c>
      <c r="B7" s="156"/>
      <c r="C7" s="157">
        <f t="shared" si="0"/>
        <v>0</v>
      </c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1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f t="shared" si="2"/>
        <v>0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3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/>
      <c r="AN7" s="157">
        <f>IF(AL7&gt;0,VLOOKUP(A7,'Lista Suspensa'!$A$1:$F$92,3,),0)</f>
        <v>0</v>
      </c>
      <c r="AO7" s="157"/>
      <c r="AP7" s="157"/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4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>
        <v>7.7636000000000003</v>
      </c>
      <c r="BE7" s="157">
        <v>2.3988999999999998</v>
      </c>
      <c r="BF7" s="157">
        <f>IF(BD7&gt;0,VLOOKUP(A7,'Lista Suspensa'!$A$1:$F$92,3,),0)</f>
        <v>31.22</v>
      </c>
      <c r="BG7" s="157">
        <f>IF(OR(BD7&gt;0,BE7&gt;0),VLOOKUP(A7,'Lista Suspensa'!$A$1:$F$90,4,),0)</f>
        <v>7.18</v>
      </c>
      <c r="BH7" s="157">
        <f>IF(OR(BD7&gt;0,BE7&gt;0),VLOOKUP(A7,'Lista Suspensa'!$A$1:$F$90,5,),0)</f>
        <v>63.58</v>
      </c>
      <c r="BI7" s="37">
        <f>IF(OR(BD7&gt;0,BE7&gt;0),VLOOKUP(A7,'Lista Suspensa'!$A$1:$F$90,6,),0)</f>
        <v>5.3609999999999998E-2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 t="s">
        <v>91</v>
      </c>
      <c r="B8" s="159"/>
      <c r="C8" s="160">
        <f t="shared" si="0"/>
        <v>0</v>
      </c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1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si="2"/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3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/>
      <c r="AN8" s="160">
        <f>IF(AL8&gt;0,VLOOKUP(A8,'Lista Suspensa'!$A$1:$F$92,3,),0)</f>
        <v>0</v>
      </c>
      <c r="AO8" s="160"/>
      <c r="AP8" s="160"/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4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>
        <v>0.50190000000000001</v>
      </c>
      <c r="BE8" s="167">
        <v>0.44669999999999999</v>
      </c>
      <c r="BF8" s="160">
        <f>IF(BD8&gt;0,VLOOKUP(A8,'Lista Suspensa'!$A$1:$F$92,3,),0)</f>
        <v>88.65</v>
      </c>
      <c r="BG8" s="160">
        <f>IF(OR(BD8&gt;0,BE8&gt;0),VLOOKUP(A8,'Lista Suspensa'!$A$1:$F$90,4,),0)</f>
        <v>48.84</v>
      </c>
      <c r="BH8" s="160">
        <f>IF(OR(BD8&gt;0,BE8&gt;0),VLOOKUP(A8,'Lista Suspensa'!$A$1:$F$90,5,),0)</f>
        <v>79.45</v>
      </c>
      <c r="BI8" s="131">
        <f>IF(OR(BD8&gt;0,BE8&gt;0),VLOOKUP(A8,'Lista Suspensa'!$A$1:$F$90,6,),0)</f>
        <v>1.4099900000000001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 t="s">
        <v>158</v>
      </c>
      <c r="B9" s="156"/>
      <c r="C9" s="157">
        <f t="shared" si="0"/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1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2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3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/>
      <c r="AN9" s="157">
        <f>IF(AL9&gt;0,VLOOKUP(A9,'Lista Suspensa'!$A$1:$F$92,3,),0)</f>
        <v>0</v>
      </c>
      <c r="AO9" s="157"/>
      <c r="AP9" s="157"/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4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>
        <v>9.5000000000000001E-2</v>
      </c>
      <c r="BE9" s="157">
        <v>9.4100000000000003E-2</v>
      </c>
      <c r="BF9" s="157">
        <f>IF(BD9&gt;0,VLOOKUP(A9,'Lista Suspensa'!$A$1:$F$92,3,),0)</f>
        <v>97.88</v>
      </c>
      <c r="BG9" s="157">
        <f>IF(OR(BD9&gt;0,BE9&gt;0),VLOOKUP(A9,'Lista Suspensa'!$A$1:$F$90,4,),0)</f>
        <v>281.92</v>
      </c>
      <c r="BH9" s="157">
        <f>IF(OR(BD9&gt;0,BE9&gt;0),VLOOKUP(A9,'Lista Suspensa'!$A$1:$F$90,5,),0)</f>
        <v>0</v>
      </c>
      <c r="BI9" s="37">
        <f>IF(OR(BD9&gt;0,BE9&gt;0),VLOOKUP(A9,'Lista Suspensa'!$A$1:$F$90,6,),0)</f>
        <v>1.5697700000000001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 t="s">
        <v>169</v>
      </c>
      <c r="B10" s="159"/>
      <c r="C10" s="160">
        <f t="shared" si="0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1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2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3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/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4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>
        <v>9.4100000000000003E-2</v>
      </c>
      <c r="BE10" s="167">
        <v>9.4100000000000003E-2</v>
      </c>
      <c r="BF10" s="160">
        <f>IF(BD10&gt;0,VLOOKUP(A10,'Lista Suspensa'!$A$1:$F$92,3,),0)</f>
        <v>98.97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0.64598999999999995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0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1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2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3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/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4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ref="BE11:BE34" si="14">BD11*(BF11/100)</f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0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1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2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3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ref="AM12:AM34" si="15">AL12*(AN12/100)</f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4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1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0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1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2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3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15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4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1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0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1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2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3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15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4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1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0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1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2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3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15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4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1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0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1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2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3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15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4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1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0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1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2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3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15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4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1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0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1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2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3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15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4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1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0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1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2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3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15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4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1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0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1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2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3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15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4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1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0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1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2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3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15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4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1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0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1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2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3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15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4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1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0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1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2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3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15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4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1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0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1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2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3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15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4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1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0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1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2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3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15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4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1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0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1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2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3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15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4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1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0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1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2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3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15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4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1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0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1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2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3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15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4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1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0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1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2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3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15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4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1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0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1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2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3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15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4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1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0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1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2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3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15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4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1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0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1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2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3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15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4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1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0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1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2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3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15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4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1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0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1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2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3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15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4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1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0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9.41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14.3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73.989999999999995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1.04966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8" t="s">
        <v>273</v>
      </c>
      <c r="B38" s="559"/>
      <c r="C38" s="559"/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  <c r="O38" s="559"/>
      <c r="P38" s="559"/>
      <c r="Q38" s="559"/>
      <c r="R38" s="559"/>
      <c r="S38" s="559"/>
      <c r="T38" s="559"/>
      <c r="U38" s="559"/>
      <c r="V38" s="559"/>
      <c r="W38" s="559"/>
      <c r="X38" s="559"/>
      <c r="Y38" s="559"/>
      <c r="Z38" s="559"/>
      <c r="AA38" s="559"/>
      <c r="AB38" s="559"/>
      <c r="AC38" s="559"/>
      <c r="AD38" s="559"/>
      <c r="AE38" s="559"/>
      <c r="AF38" s="559"/>
      <c r="AG38" s="559"/>
      <c r="AH38" s="559"/>
      <c r="AI38" s="559"/>
      <c r="AJ38" s="559"/>
      <c r="AK38" s="559"/>
      <c r="AL38" s="559"/>
      <c r="AM38" s="559"/>
      <c r="AN38" s="559"/>
      <c r="AO38" s="559"/>
      <c r="AP38" s="559"/>
      <c r="AQ38" s="559"/>
      <c r="AR38" s="559"/>
      <c r="AS38" s="559"/>
      <c r="AT38" s="559"/>
      <c r="AU38" s="559"/>
      <c r="AV38" s="559"/>
      <c r="AW38" s="559"/>
      <c r="AX38" s="559"/>
      <c r="AY38" s="559"/>
      <c r="AZ38" s="559"/>
      <c r="BA38" s="559"/>
      <c r="BB38" s="559"/>
      <c r="BC38" s="559"/>
      <c r="BD38" s="559"/>
      <c r="BE38" s="559"/>
      <c r="BF38" s="559"/>
      <c r="BG38" s="559"/>
      <c r="BH38" s="559"/>
      <c r="BI38" s="559"/>
      <c r="BJ38" s="559"/>
      <c r="BK38" s="559"/>
      <c r="BL38" s="559"/>
      <c r="BM38" s="559"/>
      <c r="BN38" s="559"/>
      <c r="BO38" s="559"/>
      <c r="BP38" s="559"/>
      <c r="BQ38" s="559"/>
      <c r="BR38" s="559"/>
      <c r="BS38" s="559"/>
      <c r="BT38" s="559"/>
      <c r="BU38" s="559"/>
      <c r="BV38" s="559"/>
      <c r="BW38" s="559"/>
      <c r="BX38" s="559"/>
      <c r="BY38" s="559"/>
      <c r="BZ38" s="559"/>
      <c r="CA38" s="559"/>
      <c r="CB38" s="559"/>
      <c r="CC38" s="559"/>
      <c r="CD38" s="559"/>
      <c r="CE38" s="559"/>
      <c r="CF38" s="559"/>
      <c r="CG38" s="559"/>
      <c r="CH38" s="559"/>
      <c r="CI38" s="559"/>
      <c r="CJ38" s="559"/>
      <c r="CK38" s="559"/>
      <c r="CL38" s="559"/>
      <c r="CM38" s="559"/>
      <c r="CN38" s="559"/>
      <c r="CO38" s="559"/>
      <c r="CP38" s="559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3"/>
      <c r="B39" s="554"/>
      <c r="C39" s="554"/>
      <c r="D39" s="554"/>
      <c r="E39" s="554"/>
      <c r="F39" s="554"/>
      <c r="G39" s="554"/>
      <c r="H39" s="554"/>
      <c r="I39" s="554"/>
      <c r="J39" s="554"/>
      <c r="K39" s="554"/>
      <c r="L39" s="554"/>
      <c r="M39" s="554"/>
      <c r="N39" s="554"/>
      <c r="O39" s="554"/>
      <c r="P39" s="554"/>
      <c r="Q39" s="554"/>
      <c r="R39" s="554"/>
      <c r="S39" s="554"/>
      <c r="T39" s="554"/>
      <c r="U39" s="554"/>
      <c r="V39" s="554"/>
      <c r="W39" s="554"/>
      <c r="X39" s="554"/>
      <c r="Y39" s="554"/>
      <c r="Z39" s="554"/>
      <c r="AA39" s="554"/>
      <c r="AB39" s="554"/>
      <c r="AC39" s="554"/>
      <c r="AD39" s="554"/>
      <c r="AE39" s="554"/>
      <c r="AF39" s="554"/>
      <c r="AG39" s="554"/>
      <c r="AH39" s="554"/>
      <c r="AI39" s="554"/>
      <c r="AJ39" s="554"/>
      <c r="AK39" s="554"/>
      <c r="AL39" s="554"/>
      <c r="AM39" s="554"/>
      <c r="AN39" s="554"/>
      <c r="AO39" s="554"/>
      <c r="AP39" s="554"/>
      <c r="AQ39" s="554"/>
      <c r="AR39" s="554"/>
      <c r="AS39" s="554"/>
      <c r="AT39" s="554"/>
      <c r="AU39" s="554"/>
      <c r="AV39" s="554"/>
      <c r="AW39" s="554"/>
      <c r="AX39" s="554"/>
      <c r="AY39" s="554"/>
      <c r="AZ39" s="554"/>
      <c r="BA39" s="554"/>
      <c r="BB39" s="554"/>
      <c r="BC39" s="554"/>
      <c r="BD39" s="554"/>
      <c r="BE39" s="554"/>
      <c r="BF39" s="554"/>
      <c r="BG39" s="554"/>
      <c r="BH39" s="554"/>
      <c r="BI39" s="554"/>
      <c r="BJ39" s="554"/>
      <c r="BK39" s="554"/>
      <c r="BL39" s="554"/>
      <c r="BM39" s="554"/>
      <c r="BN39" s="554"/>
      <c r="BO39" s="554"/>
      <c r="BP39" s="554"/>
      <c r="BQ39" s="554"/>
      <c r="BR39" s="554"/>
      <c r="BS39" s="554"/>
      <c r="BT39" s="554"/>
      <c r="BU39" s="554"/>
      <c r="BV39" s="554"/>
      <c r="BW39" s="554"/>
      <c r="BX39" s="554"/>
      <c r="BY39" s="554"/>
      <c r="BZ39" s="554"/>
      <c r="CA39" s="554"/>
      <c r="CB39" s="554"/>
      <c r="CC39" s="554"/>
      <c r="CD39" s="554"/>
      <c r="CE39" s="554"/>
      <c r="CF39" s="554"/>
      <c r="CG39" s="554"/>
      <c r="CH39" s="554"/>
      <c r="CI39" s="554"/>
      <c r="CJ39" s="554"/>
      <c r="CK39" s="554"/>
      <c r="CL39" s="554"/>
      <c r="CM39" s="554"/>
      <c r="CN39" s="554"/>
      <c r="CO39" s="554"/>
      <c r="CP39" s="554"/>
    </row>
    <row r="40" spans="1:112" s="471" customFormat="1" ht="15.75" customHeight="1" thickBot="1" x14ac:dyDescent="0.3">
      <c r="A40" s="551"/>
      <c r="B40" s="552"/>
      <c r="C40" s="552"/>
      <c r="D40" s="552"/>
      <c r="E40" s="552"/>
      <c r="F40" s="552"/>
      <c r="G40" s="552"/>
      <c r="H40" s="552"/>
      <c r="I40" s="552"/>
      <c r="J40" s="552"/>
      <c r="K40" s="552"/>
      <c r="L40" s="552"/>
      <c r="M40" s="552"/>
      <c r="N40" s="552"/>
      <c r="O40" s="552"/>
      <c r="P40" s="552"/>
      <c r="Q40" s="552"/>
      <c r="R40" s="552"/>
      <c r="S40" s="552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2"/>
      <c r="AE40" s="552"/>
      <c r="AF40" s="552"/>
      <c r="AG40" s="552"/>
      <c r="AH40" s="552"/>
      <c r="AI40" s="552"/>
      <c r="AJ40" s="552"/>
      <c r="AK40" s="552"/>
      <c r="AL40" s="552"/>
      <c r="AM40" s="552"/>
      <c r="AN40" s="552"/>
      <c r="AO40" s="552"/>
      <c r="AP40" s="552"/>
      <c r="AQ40" s="552"/>
      <c r="AR40" s="552"/>
      <c r="AS40" s="552"/>
      <c r="AT40" s="552"/>
      <c r="AU40" s="552"/>
      <c r="AV40" s="552"/>
      <c r="AW40" s="552"/>
      <c r="AX40" s="552"/>
      <c r="AY40" s="552"/>
      <c r="AZ40" s="552"/>
      <c r="BA40" s="552"/>
      <c r="BB40" s="552"/>
      <c r="BC40" s="552"/>
      <c r="BD40" s="552"/>
      <c r="BE40" s="552"/>
      <c r="BF40" s="552"/>
      <c r="BG40" s="552"/>
      <c r="BH40" s="552"/>
      <c r="BI40" s="552"/>
      <c r="BJ40" s="552"/>
      <c r="BK40" s="552"/>
      <c r="BL40" s="552"/>
      <c r="BM40" s="552"/>
      <c r="BN40" s="552"/>
      <c r="BO40" s="552"/>
      <c r="BP40" s="552"/>
      <c r="BQ40" s="552"/>
      <c r="BR40" s="552"/>
      <c r="BS40" s="552"/>
      <c r="BT40" s="552"/>
      <c r="BU40" s="552"/>
      <c r="BV40" s="552"/>
      <c r="BW40" s="552"/>
      <c r="BX40" s="552"/>
      <c r="BY40" s="552"/>
      <c r="BZ40" s="552"/>
      <c r="CA40" s="552"/>
      <c r="CB40" s="552"/>
      <c r="CC40" s="552"/>
      <c r="CD40" s="552"/>
      <c r="CE40" s="552"/>
      <c r="CF40" s="552"/>
      <c r="CG40" s="552"/>
      <c r="CH40" s="552"/>
      <c r="CI40" s="552"/>
      <c r="CJ40" s="552"/>
      <c r="CK40" s="552"/>
      <c r="CL40" s="552"/>
      <c r="CM40" s="552"/>
      <c r="CN40" s="552"/>
      <c r="CO40" s="552"/>
      <c r="CP40" s="552"/>
    </row>
    <row r="41" spans="1:112" s="471" customFormat="1" ht="15.75" customHeight="1" thickBot="1" x14ac:dyDescent="0.3">
      <c r="A41" s="553"/>
      <c r="B41" s="554"/>
      <c r="C41" s="554"/>
      <c r="D41" s="554"/>
      <c r="E41" s="554"/>
      <c r="F41" s="554"/>
      <c r="G41" s="554"/>
      <c r="H41" s="554"/>
      <c r="I41" s="554"/>
      <c r="J41" s="554"/>
      <c r="K41" s="554"/>
      <c r="L41" s="554"/>
      <c r="M41" s="554"/>
      <c r="N41" s="554"/>
      <c r="O41" s="554"/>
      <c r="P41" s="554"/>
      <c r="Q41" s="554"/>
      <c r="R41" s="554"/>
      <c r="S41" s="554"/>
      <c r="T41" s="554"/>
      <c r="U41" s="554"/>
      <c r="V41" s="554"/>
      <c r="W41" s="554"/>
      <c r="X41" s="554"/>
      <c r="Y41" s="554"/>
      <c r="Z41" s="554"/>
      <c r="AA41" s="554"/>
      <c r="AB41" s="554"/>
      <c r="AC41" s="554"/>
      <c r="AD41" s="554"/>
      <c r="AE41" s="554"/>
      <c r="AF41" s="554"/>
      <c r="AG41" s="554"/>
      <c r="AH41" s="554"/>
      <c r="AI41" s="554"/>
      <c r="AJ41" s="554"/>
      <c r="AK41" s="554"/>
      <c r="AL41" s="554"/>
      <c r="AM41" s="554"/>
      <c r="AN41" s="554"/>
      <c r="AO41" s="554"/>
      <c r="AP41" s="554"/>
      <c r="AQ41" s="554"/>
      <c r="AR41" s="554"/>
      <c r="AS41" s="554"/>
      <c r="AT41" s="554"/>
      <c r="AU41" s="554"/>
      <c r="AV41" s="554"/>
      <c r="AW41" s="554"/>
      <c r="AX41" s="554"/>
      <c r="AY41" s="554"/>
      <c r="AZ41" s="554"/>
      <c r="BA41" s="554"/>
      <c r="BB41" s="554"/>
      <c r="BC41" s="554"/>
      <c r="BD41" s="554"/>
      <c r="BE41" s="554"/>
      <c r="BF41" s="554"/>
      <c r="BG41" s="554"/>
      <c r="BH41" s="554"/>
      <c r="BI41" s="554"/>
      <c r="BJ41" s="554"/>
      <c r="BK41" s="554"/>
      <c r="BL41" s="554"/>
      <c r="BM41" s="554"/>
      <c r="BN41" s="554"/>
      <c r="BO41" s="554"/>
      <c r="BP41" s="554"/>
      <c r="BQ41" s="554"/>
      <c r="BR41" s="554"/>
      <c r="BS41" s="554"/>
      <c r="BT41" s="554"/>
      <c r="BU41" s="554"/>
      <c r="BV41" s="554"/>
      <c r="BW41" s="554"/>
      <c r="BX41" s="554"/>
      <c r="BY41" s="554"/>
      <c r="BZ41" s="554"/>
      <c r="CA41" s="554"/>
      <c r="CB41" s="554"/>
      <c r="CC41" s="554"/>
      <c r="CD41" s="554"/>
      <c r="CE41" s="554"/>
      <c r="CF41" s="554"/>
      <c r="CG41" s="554"/>
      <c r="CH41" s="554"/>
      <c r="CI41" s="554"/>
      <c r="CJ41" s="554"/>
      <c r="CK41" s="554"/>
      <c r="CL41" s="554"/>
      <c r="CM41" s="554"/>
      <c r="CN41" s="554"/>
      <c r="CO41" s="554"/>
      <c r="CP41" s="554"/>
    </row>
    <row r="42" spans="1:112" s="471" customFormat="1" ht="15.75" customHeight="1" thickBot="1" x14ac:dyDescent="0.3">
      <c r="A42" s="551"/>
      <c r="B42" s="552"/>
      <c r="C42" s="552"/>
      <c r="D42" s="552"/>
      <c r="E42" s="552"/>
      <c r="F42" s="552"/>
      <c r="G42" s="552"/>
      <c r="H42" s="552"/>
      <c r="I42" s="552"/>
      <c r="J42" s="552"/>
      <c r="K42" s="552"/>
      <c r="L42" s="552"/>
      <c r="M42" s="552"/>
      <c r="N42" s="552"/>
      <c r="O42" s="552"/>
      <c r="P42" s="552"/>
      <c r="Q42" s="552"/>
      <c r="R42" s="552"/>
      <c r="S42" s="552"/>
      <c r="T42" s="552"/>
      <c r="U42" s="552"/>
      <c r="V42" s="552"/>
      <c r="W42" s="552"/>
      <c r="X42" s="552"/>
      <c r="Y42" s="552"/>
      <c r="Z42" s="552"/>
      <c r="AA42" s="552"/>
      <c r="AB42" s="552"/>
      <c r="AC42" s="552"/>
      <c r="AD42" s="552"/>
      <c r="AE42" s="552"/>
      <c r="AF42" s="552"/>
      <c r="AG42" s="552"/>
      <c r="AH42" s="552"/>
      <c r="AI42" s="552"/>
      <c r="AJ42" s="552"/>
      <c r="AK42" s="552"/>
      <c r="AL42" s="552"/>
      <c r="AM42" s="552"/>
      <c r="AN42" s="552"/>
      <c r="AO42" s="552"/>
      <c r="AP42" s="552"/>
      <c r="AQ42" s="552"/>
      <c r="AR42" s="552"/>
      <c r="AS42" s="552"/>
      <c r="AT42" s="552"/>
      <c r="AU42" s="552"/>
      <c r="AV42" s="552"/>
      <c r="AW42" s="552"/>
      <c r="AX42" s="552"/>
      <c r="AY42" s="552"/>
      <c r="AZ42" s="552"/>
      <c r="BA42" s="552"/>
      <c r="BB42" s="552"/>
      <c r="BC42" s="552"/>
      <c r="BD42" s="552"/>
      <c r="BE42" s="552"/>
      <c r="BF42" s="552"/>
      <c r="BG42" s="552"/>
      <c r="BH42" s="552"/>
      <c r="BI42" s="552"/>
      <c r="BJ42" s="552"/>
      <c r="BK42" s="552"/>
      <c r="BL42" s="552"/>
      <c r="BM42" s="552"/>
      <c r="BN42" s="552"/>
      <c r="BO42" s="552"/>
      <c r="BP42" s="552"/>
      <c r="BQ42" s="552"/>
      <c r="BR42" s="552"/>
      <c r="BS42" s="552"/>
      <c r="BT42" s="552"/>
      <c r="BU42" s="552"/>
      <c r="BV42" s="552"/>
      <c r="BW42" s="552"/>
      <c r="BX42" s="552"/>
      <c r="BY42" s="552"/>
      <c r="BZ42" s="552"/>
      <c r="CA42" s="552"/>
      <c r="CB42" s="552"/>
      <c r="CC42" s="552"/>
      <c r="CD42" s="552"/>
      <c r="CE42" s="552"/>
      <c r="CF42" s="552"/>
      <c r="CG42" s="552"/>
      <c r="CH42" s="552"/>
      <c r="CI42" s="552"/>
      <c r="CJ42" s="552"/>
      <c r="CK42" s="552"/>
      <c r="CL42" s="552"/>
      <c r="CM42" s="552"/>
      <c r="CN42" s="552"/>
      <c r="CO42" s="552"/>
      <c r="CP42" s="552"/>
    </row>
    <row r="43" spans="1:112" s="471" customFormat="1" ht="15.75" customHeight="1" thickBot="1" x14ac:dyDescent="0.3">
      <c r="A43" s="553"/>
      <c r="B43" s="554"/>
      <c r="C43" s="554"/>
      <c r="D43" s="554"/>
      <c r="E43" s="554"/>
      <c r="F43" s="554"/>
      <c r="G43" s="554"/>
      <c r="H43" s="554"/>
      <c r="I43" s="554"/>
      <c r="J43" s="554"/>
      <c r="K43" s="554"/>
      <c r="L43" s="554"/>
      <c r="M43" s="554"/>
      <c r="N43" s="554"/>
      <c r="O43" s="554"/>
      <c r="P43" s="554"/>
      <c r="Q43" s="554"/>
      <c r="R43" s="554"/>
      <c r="S43" s="554"/>
      <c r="T43" s="554"/>
      <c r="U43" s="554"/>
      <c r="V43" s="554"/>
      <c r="W43" s="554"/>
      <c r="X43" s="554"/>
      <c r="Y43" s="554"/>
      <c r="Z43" s="554"/>
      <c r="AA43" s="554"/>
      <c r="AB43" s="554"/>
      <c r="AC43" s="554"/>
      <c r="AD43" s="554"/>
      <c r="AE43" s="554"/>
      <c r="AF43" s="554"/>
      <c r="AG43" s="554"/>
      <c r="AH43" s="554"/>
      <c r="AI43" s="554"/>
      <c r="AJ43" s="554"/>
      <c r="AK43" s="554"/>
      <c r="AL43" s="554"/>
      <c r="AM43" s="554"/>
      <c r="AN43" s="554"/>
      <c r="AO43" s="554"/>
      <c r="AP43" s="554"/>
      <c r="AQ43" s="554"/>
      <c r="AR43" s="554"/>
      <c r="AS43" s="554"/>
      <c r="AT43" s="554"/>
      <c r="AU43" s="554"/>
      <c r="AV43" s="554"/>
      <c r="AW43" s="554"/>
      <c r="AX43" s="554"/>
      <c r="AY43" s="554"/>
      <c r="AZ43" s="554"/>
      <c r="BA43" s="554"/>
      <c r="BB43" s="554"/>
      <c r="BC43" s="554"/>
      <c r="BD43" s="554"/>
      <c r="BE43" s="554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554"/>
      <c r="BV43" s="554"/>
      <c r="BW43" s="554"/>
      <c r="BX43" s="554"/>
      <c r="BY43" s="554"/>
      <c r="BZ43" s="554"/>
      <c r="CA43" s="554"/>
      <c r="CB43" s="554"/>
      <c r="CC43" s="554"/>
      <c r="CD43" s="554"/>
      <c r="CE43" s="554"/>
      <c r="CF43" s="554"/>
      <c r="CG43" s="554"/>
      <c r="CH43" s="554"/>
      <c r="CI43" s="554"/>
      <c r="CJ43" s="554"/>
      <c r="CK43" s="554"/>
      <c r="CL43" s="554"/>
      <c r="CM43" s="554"/>
      <c r="CN43" s="554"/>
      <c r="CO43" s="554"/>
      <c r="CP43" s="554"/>
    </row>
    <row r="44" spans="1:112" s="471" customFormat="1" ht="15.75" customHeight="1" thickBot="1" x14ac:dyDescent="0.3">
      <c r="A44" s="551"/>
      <c r="B44" s="552"/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  <c r="Q44" s="552"/>
      <c r="R44" s="552"/>
      <c r="S44" s="552"/>
      <c r="T44" s="552"/>
      <c r="U44" s="552"/>
      <c r="V44" s="552"/>
      <c r="W44" s="552"/>
      <c r="X44" s="552"/>
      <c r="Y44" s="552"/>
      <c r="Z44" s="552"/>
      <c r="AA44" s="552"/>
      <c r="AB44" s="552"/>
      <c r="AC44" s="552"/>
      <c r="AD44" s="552"/>
      <c r="AE44" s="552"/>
      <c r="AF44" s="552"/>
      <c r="AG44" s="552"/>
      <c r="AH44" s="552"/>
      <c r="AI44" s="552"/>
      <c r="AJ44" s="552"/>
      <c r="AK44" s="552"/>
      <c r="AL44" s="552"/>
      <c r="AM44" s="552"/>
      <c r="AN44" s="552"/>
      <c r="AO44" s="552"/>
      <c r="AP44" s="552"/>
      <c r="AQ44" s="552"/>
      <c r="AR44" s="552"/>
      <c r="AS44" s="552"/>
      <c r="AT44" s="552"/>
      <c r="AU44" s="552"/>
      <c r="AV44" s="552"/>
      <c r="AW44" s="552"/>
      <c r="AX44" s="552"/>
      <c r="AY44" s="552"/>
      <c r="AZ44" s="552"/>
      <c r="BA44" s="552"/>
      <c r="BB44" s="552"/>
      <c r="BC44" s="552"/>
      <c r="BD44" s="552"/>
      <c r="BE44" s="552"/>
      <c r="BF44" s="552"/>
      <c r="BG44" s="552"/>
      <c r="BH44" s="552"/>
      <c r="BI44" s="552"/>
      <c r="BJ44" s="552"/>
      <c r="BK44" s="552"/>
      <c r="BL44" s="552"/>
      <c r="BM44" s="552"/>
      <c r="BN44" s="552"/>
      <c r="BO44" s="552"/>
      <c r="BP44" s="552"/>
      <c r="BQ44" s="552"/>
      <c r="BR44" s="552"/>
      <c r="BS44" s="552"/>
      <c r="BT44" s="552"/>
      <c r="BU44" s="552"/>
      <c r="BV44" s="552"/>
      <c r="BW44" s="552"/>
      <c r="BX44" s="552"/>
      <c r="BY44" s="552"/>
      <c r="BZ44" s="552"/>
      <c r="CA44" s="552"/>
      <c r="CB44" s="552"/>
      <c r="CC44" s="552"/>
      <c r="CD44" s="552"/>
      <c r="CE44" s="552"/>
      <c r="CF44" s="552"/>
      <c r="CG44" s="552"/>
      <c r="CH44" s="552"/>
      <c r="CI44" s="552"/>
      <c r="CJ44" s="552"/>
      <c r="CK44" s="552"/>
      <c r="CL44" s="552"/>
      <c r="CM44" s="552"/>
      <c r="CN44" s="552"/>
      <c r="CO44" s="552"/>
      <c r="CP44" s="552"/>
    </row>
    <row r="45" spans="1:112" s="471" customFormat="1" ht="15.75" customHeight="1" thickBot="1" x14ac:dyDescent="0.3">
      <c r="A45" s="553"/>
      <c r="B45" s="554"/>
      <c r="C45" s="554"/>
      <c r="D45" s="554"/>
      <c r="E45" s="554"/>
      <c r="F45" s="554"/>
      <c r="G45" s="554"/>
      <c r="H45" s="554"/>
      <c r="I45" s="554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4"/>
      <c r="V45" s="554"/>
      <c r="W45" s="554"/>
      <c r="X45" s="554"/>
      <c r="Y45" s="554"/>
      <c r="Z45" s="554"/>
      <c r="AA45" s="554"/>
      <c r="AB45" s="554"/>
      <c r="AC45" s="554"/>
      <c r="AD45" s="554"/>
      <c r="AE45" s="554"/>
      <c r="AF45" s="554"/>
      <c r="AG45" s="554"/>
      <c r="AH45" s="554"/>
      <c r="AI45" s="554"/>
      <c r="AJ45" s="554"/>
      <c r="AK45" s="554"/>
      <c r="AL45" s="554"/>
      <c r="AM45" s="554"/>
      <c r="AN45" s="554"/>
      <c r="AO45" s="554"/>
      <c r="AP45" s="554"/>
      <c r="AQ45" s="554"/>
      <c r="AR45" s="554"/>
      <c r="AS45" s="554"/>
      <c r="AT45" s="554"/>
      <c r="AU45" s="554"/>
      <c r="AV45" s="554"/>
      <c r="AW45" s="554"/>
      <c r="AX45" s="554"/>
      <c r="AY45" s="554"/>
      <c r="AZ45" s="554"/>
      <c r="BA45" s="554"/>
      <c r="BB45" s="554"/>
      <c r="BC45" s="554"/>
      <c r="BD45" s="554"/>
      <c r="BE45" s="554"/>
      <c r="BF45" s="554"/>
      <c r="BG45" s="554"/>
      <c r="BH45" s="554"/>
      <c r="BI45" s="554"/>
      <c r="BJ45" s="554"/>
      <c r="BK45" s="554"/>
      <c r="BL45" s="554"/>
      <c r="BM45" s="554"/>
      <c r="BN45" s="554"/>
      <c r="BO45" s="554"/>
      <c r="BP45" s="554"/>
      <c r="BQ45" s="554"/>
      <c r="BR45" s="554"/>
      <c r="BS45" s="554"/>
      <c r="BT45" s="554"/>
      <c r="BU45" s="554"/>
      <c r="BV45" s="554"/>
      <c r="BW45" s="554"/>
      <c r="BX45" s="554"/>
      <c r="BY45" s="554"/>
      <c r="BZ45" s="554"/>
      <c r="CA45" s="554"/>
      <c r="CB45" s="554"/>
      <c r="CC45" s="554"/>
      <c r="CD45" s="554"/>
      <c r="CE45" s="554"/>
      <c r="CF45" s="554"/>
      <c r="CG45" s="554"/>
      <c r="CH45" s="554"/>
      <c r="CI45" s="554"/>
      <c r="CJ45" s="554"/>
      <c r="CK45" s="554"/>
      <c r="CL45" s="554"/>
      <c r="CM45" s="554"/>
      <c r="CN45" s="554"/>
      <c r="CO45" s="554"/>
      <c r="CP45" s="554"/>
    </row>
    <row r="46" spans="1:112" s="471" customFormat="1" ht="15.75" customHeight="1" thickBot="1" x14ac:dyDescent="0.3">
      <c r="A46" s="551"/>
      <c r="B46" s="552"/>
      <c r="C46" s="552"/>
      <c r="D46" s="552"/>
      <c r="E46" s="552"/>
      <c r="F46" s="552"/>
      <c r="G46" s="552"/>
      <c r="H46" s="552"/>
      <c r="I46" s="552"/>
      <c r="J46" s="552"/>
      <c r="K46" s="552"/>
      <c r="L46" s="552"/>
      <c r="M46" s="552"/>
      <c r="N46" s="552"/>
      <c r="O46" s="552"/>
      <c r="P46" s="552"/>
      <c r="Q46" s="552"/>
      <c r="R46" s="552"/>
      <c r="S46" s="552"/>
      <c r="T46" s="552"/>
      <c r="U46" s="552"/>
      <c r="V46" s="552"/>
      <c r="W46" s="552"/>
      <c r="X46" s="552"/>
      <c r="Y46" s="552"/>
      <c r="Z46" s="552"/>
      <c r="AA46" s="552"/>
      <c r="AB46" s="552"/>
      <c r="AC46" s="552"/>
      <c r="AD46" s="552"/>
      <c r="AE46" s="552"/>
      <c r="AF46" s="552"/>
      <c r="AG46" s="552"/>
      <c r="AH46" s="552"/>
      <c r="AI46" s="552"/>
      <c r="AJ46" s="552"/>
      <c r="AK46" s="552"/>
      <c r="AL46" s="552"/>
      <c r="AM46" s="552"/>
      <c r="AN46" s="552"/>
      <c r="AO46" s="552"/>
      <c r="AP46" s="552"/>
      <c r="AQ46" s="552"/>
      <c r="AR46" s="552"/>
      <c r="AS46" s="552"/>
      <c r="AT46" s="552"/>
      <c r="AU46" s="552"/>
      <c r="AV46" s="552"/>
      <c r="AW46" s="552"/>
      <c r="AX46" s="552"/>
      <c r="AY46" s="552"/>
      <c r="AZ46" s="552"/>
      <c r="BA46" s="552"/>
      <c r="BB46" s="552"/>
      <c r="BC46" s="552"/>
      <c r="BD46" s="552"/>
      <c r="BE46" s="552"/>
      <c r="BF46" s="552"/>
      <c r="BG46" s="552"/>
      <c r="BH46" s="552"/>
      <c r="BI46" s="552"/>
      <c r="BJ46" s="552"/>
      <c r="BK46" s="552"/>
      <c r="BL46" s="552"/>
      <c r="BM46" s="552"/>
      <c r="BN46" s="552"/>
      <c r="BO46" s="552"/>
      <c r="BP46" s="552"/>
      <c r="BQ46" s="552"/>
      <c r="BR46" s="552"/>
      <c r="BS46" s="552"/>
      <c r="BT46" s="552"/>
      <c r="BU46" s="552"/>
      <c r="BV46" s="552"/>
      <c r="BW46" s="552"/>
      <c r="BX46" s="552"/>
      <c r="BY46" s="552"/>
      <c r="BZ46" s="552"/>
      <c r="CA46" s="552"/>
      <c r="CB46" s="552"/>
      <c r="CC46" s="552"/>
      <c r="CD46" s="552"/>
      <c r="CE46" s="552"/>
      <c r="CF46" s="552"/>
      <c r="CG46" s="552"/>
      <c r="CH46" s="552"/>
      <c r="CI46" s="552"/>
      <c r="CJ46" s="552"/>
      <c r="CK46" s="552"/>
      <c r="CL46" s="552"/>
      <c r="CM46" s="552"/>
      <c r="CN46" s="552"/>
      <c r="CO46" s="552"/>
      <c r="CP46" s="552"/>
    </row>
    <row r="47" spans="1:112" s="471" customFormat="1" ht="15.75" customHeight="1" thickBot="1" x14ac:dyDescent="0.3">
      <c r="A47" s="553"/>
      <c r="B47" s="554"/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  <c r="P47" s="554"/>
      <c r="Q47" s="554"/>
      <c r="R47" s="554"/>
      <c r="S47" s="554"/>
      <c r="T47" s="554"/>
      <c r="U47" s="554"/>
      <c r="V47" s="554"/>
      <c r="W47" s="554"/>
      <c r="X47" s="554"/>
      <c r="Y47" s="554"/>
      <c r="Z47" s="554"/>
      <c r="AA47" s="554"/>
      <c r="AB47" s="554"/>
      <c r="AC47" s="554"/>
      <c r="AD47" s="554"/>
      <c r="AE47" s="554"/>
      <c r="AF47" s="554"/>
      <c r="AG47" s="554"/>
      <c r="AH47" s="554"/>
      <c r="AI47" s="554"/>
      <c r="AJ47" s="554"/>
      <c r="AK47" s="554"/>
      <c r="AL47" s="554"/>
      <c r="AM47" s="554"/>
      <c r="AN47" s="554"/>
      <c r="AO47" s="554"/>
      <c r="AP47" s="554"/>
      <c r="AQ47" s="554"/>
      <c r="AR47" s="554"/>
      <c r="AS47" s="554"/>
      <c r="AT47" s="554"/>
      <c r="AU47" s="554"/>
      <c r="AV47" s="554"/>
      <c r="AW47" s="554"/>
      <c r="AX47" s="554"/>
      <c r="AY47" s="554"/>
      <c r="AZ47" s="554"/>
      <c r="BA47" s="554"/>
      <c r="BB47" s="554"/>
      <c r="BC47" s="554"/>
      <c r="BD47" s="554"/>
      <c r="BE47" s="554"/>
      <c r="BF47" s="554"/>
      <c r="BG47" s="554"/>
      <c r="BH47" s="554"/>
      <c r="BI47" s="554"/>
      <c r="BJ47" s="554"/>
      <c r="BK47" s="554"/>
      <c r="BL47" s="554"/>
      <c r="BM47" s="554"/>
      <c r="BN47" s="554"/>
      <c r="BO47" s="554"/>
      <c r="BP47" s="554"/>
      <c r="BQ47" s="554"/>
      <c r="BR47" s="554"/>
      <c r="BS47" s="554"/>
      <c r="BT47" s="554"/>
      <c r="BU47" s="554"/>
      <c r="BV47" s="554"/>
      <c r="BW47" s="554"/>
      <c r="BX47" s="554"/>
      <c r="BY47" s="554"/>
      <c r="BZ47" s="554"/>
      <c r="CA47" s="554"/>
      <c r="CB47" s="554"/>
      <c r="CC47" s="554"/>
      <c r="CD47" s="554"/>
      <c r="CE47" s="554"/>
      <c r="CF47" s="554"/>
      <c r="CG47" s="554"/>
      <c r="CH47" s="554"/>
      <c r="CI47" s="554"/>
      <c r="CJ47" s="554"/>
      <c r="CK47" s="554"/>
      <c r="CL47" s="554"/>
      <c r="CM47" s="554"/>
      <c r="CN47" s="554"/>
      <c r="CO47" s="554"/>
      <c r="CP47" s="554"/>
    </row>
    <row r="48" spans="1:112" s="471" customFormat="1" ht="15.75" customHeight="1" thickBot="1" x14ac:dyDescent="0.3">
      <c r="A48" s="551"/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2"/>
      <c r="Q48" s="552"/>
      <c r="R48" s="552"/>
      <c r="S48" s="552"/>
      <c r="T48" s="552"/>
      <c r="U48" s="552"/>
      <c r="V48" s="552"/>
      <c r="W48" s="552"/>
      <c r="X48" s="552"/>
      <c r="Y48" s="552"/>
      <c r="Z48" s="552"/>
      <c r="AA48" s="552"/>
      <c r="AB48" s="552"/>
      <c r="AC48" s="552"/>
      <c r="AD48" s="552"/>
      <c r="AE48" s="552"/>
      <c r="AF48" s="552"/>
      <c r="AG48" s="552"/>
      <c r="AH48" s="552"/>
      <c r="AI48" s="552"/>
      <c r="AJ48" s="552"/>
      <c r="AK48" s="552"/>
      <c r="AL48" s="552"/>
      <c r="AM48" s="552"/>
      <c r="AN48" s="552"/>
      <c r="AO48" s="552"/>
      <c r="AP48" s="552"/>
      <c r="AQ48" s="552"/>
      <c r="AR48" s="552"/>
      <c r="AS48" s="552"/>
      <c r="AT48" s="552"/>
      <c r="AU48" s="552"/>
      <c r="AV48" s="552"/>
      <c r="AW48" s="552"/>
      <c r="AX48" s="552"/>
      <c r="AY48" s="552"/>
      <c r="AZ48" s="552"/>
      <c r="BA48" s="552"/>
      <c r="BB48" s="552"/>
      <c r="BC48" s="552"/>
      <c r="BD48" s="552"/>
      <c r="BE48" s="552"/>
      <c r="BF48" s="552"/>
      <c r="BG48" s="552"/>
      <c r="BH48" s="552"/>
      <c r="BI48" s="552"/>
      <c r="BJ48" s="552"/>
      <c r="BK48" s="552"/>
      <c r="BL48" s="552"/>
      <c r="BM48" s="552"/>
      <c r="BN48" s="552"/>
      <c r="BO48" s="552"/>
      <c r="BP48" s="552"/>
      <c r="BQ48" s="552"/>
      <c r="BR48" s="552"/>
      <c r="BS48" s="552"/>
      <c r="BT48" s="552"/>
      <c r="BU48" s="552"/>
      <c r="BV48" s="552"/>
      <c r="BW48" s="552"/>
      <c r="BX48" s="552"/>
      <c r="BY48" s="552"/>
      <c r="BZ48" s="552"/>
      <c r="CA48" s="552"/>
      <c r="CB48" s="552"/>
      <c r="CC48" s="552"/>
      <c r="CD48" s="552"/>
      <c r="CE48" s="552"/>
      <c r="CF48" s="552"/>
      <c r="CG48" s="552"/>
      <c r="CH48" s="552"/>
      <c r="CI48" s="552"/>
      <c r="CJ48" s="552"/>
      <c r="CK48" s="552"/>
      <c r="CL48" s="552"/>
      <c r="CM48" s="552"/>
      <c r="CN48" s="552"/>
      <c r="CO48" s="552"/>
      <c r="CP48" s="552"/>
    </row>
    <row r="49" spans="1:112" s="471" customFormat="1" ht="15.75" customHeight="1" thickBot="1" x14ac:dyDescent="0.3">
      <c r="A49" s="553"/>
      <c r="B49" s="554"/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554"/>
      <c r="O49" s="554"/>
      <c r="P49" s="554"/>
      <c r="Q49" s="554"/>
      <c r="R49" s="554"/>
      <c r="S49" s="554"/>
      <c r="T49" s="554"/>
      <c r="U49" s="554"/>
      <c r="V49" s="554"/>
      <c r="W49" s="554"/>
      <c r="X49" s="554"/>
      <c r="Y49" s="554"/>
      <c r="Z49" s="554"/>
      <c r="AA49" s="554"/>
      <c r="AB49" s="554"/>
      <c r="AC49" s="554"/>
      <c r="AD49" s="554"/>
      <c r="AE49" s="554"/>
      <c r="AF49" s="554"/>
      <c r="AG49" s="554"/>
      <c r="AH49" s="554"/>
      <c r="AI49" s="554"/>
      <c r="AJ49" s="554"/>
      <c r="AK49" s="554"/>
      <c r="AL49" s="554"/>
      <c r="AM49" s="554"/>
      <c r="AN49" s="554"/>
      <c r="AO49" s="554"/>
      <c r="AP49" s="554"/>
      <c r="AQ49" s="554"/>
      <c r="AR49" s="554"/>
      <c r="AS49" s="554"/>
      <c r="AT49" s="554"/>
      <c r="AU49" s="554"/>
      <c r="AV49" s="554"/>
      <c r="AW49" s="554"/>
      <c r="AX49" s="554"/>
      <c r="AY49" s="554"/>
      <c r="AZ49" s="554"/>
      <c r="BA49" s="554"/>
      <c r="BB49" s="554"/>
      <c r="BC49" s="554"/>
      <c r="BD49" s="554"/>
      <c r="BE49" s="554"/>
      <c r="BF49" s="554"/>
      <c r="BG49" s="554"/>
      <c r="BH49" s="554"/>
      <c r="BI49" s="554"/>
      <c r="BJ49" s="554"/>
      <c r="BK49" s="554"/>
      <c r="BL49" s="554"/>
      <c r="BM49" s="554"/>
      <c r="BN49" s="554"/>
      <c r="BO49" s="554"/>
      <c r="BP49" s="554"/>
      <c r="BQ49" s="554"/>
      <c r="BR49" s="554"/>
      <c r="BS49" s="554"/>
      <c r="BT49" s="554"/>
      <c r="BU49" s="554"/>
      <c r="BV49" s="554"/>
      <c r="BW49" s="554"/>
      <c r="BX49" s="554"/>
      <c r="BY49" s="554"/>
      <c r="BZ49" s="554"/>
      <c r="CA49" s="554"/>
      <c r="CB49" s="554"/>
      <c r="CC49" s="554"/>
      <c r="CD49" s="554"/>
      <c r="CE49" s="554"/>
      <c r="CF49" s="554"/>
      <c r="CG49" s="554"/>
      <c r="CH49" s="554"/>
      <c r="CI49" s="554"/>
      <c r="CJ49" s="554"/>
      <c r="CK49" s="554"/>
      <c r="CL49" s="554"/>
      <c r="CM49" s="554"/>
      <c r="CN49" s="554"/>
      <c r="CO49" s="554"/>
      <c r="CP49" s="554"/>
    </row>
    <row r="50" spans="1:112" s="471" customFormat="1" ht="15.75" customHeight="1" thickBot="1" x14ac:dyDescent="0.3">
      <c r="A50" s="551"/>
      <c r="B50" s="552"/>
      <c r="C50" s="552"/>
      <c r="D50" s="552"/>
      <c r="E50" s="552"/>
      <c r="F50" s="552"/>
      <c r="G50" s="552"/>
      <c r="H50" s="552"/>
      <c r="I50" s="552"/>
      <c r="J50" s="552"/>
      <c r="K50" s="552"/>
      <c r="L50" s="552"/>
      <c r="M50" s="552"/>
      <c r="N50" s="552"/>
      <c r="O50" s="552"/>
      <c r="P50" s="552"/>
      <c r="Q50" s="552"/>
      <c r="R50" s="552"/>
      <c r="S50" s="552"/>
      <c r="T50" s="552"/>
      <c r="U50" s="552"/>
      <c r="V50" s="552"/>
      <c r="W50" s="552"/>
      <c r="X50" s="552"/>
      <c r="Y50" s="552"/>
      <c r="Z50" s="552"/>
      <c r="AA50" s="552"/>
      <c r="AB50" s="552"/>
      <c r="AC50" s="552"/>
      <c r="AD50" s="552"/>
      <c r="AE50" s="552"/>
      <c r="AF50" s="552"/>
      <c r="AG50" s="552"/>
      <c r="AH50" s="552"/>
      <c r="AI50" s="552"/>
      <c r="AJ50" s="552"/>
      <c r="AK50" s="552"/>
      <c r="AL50" s="552"/>
      <c r="AM50" s="552"/>
      <c r="AN50" s="552"/>
      <c r="AO50" s="552"/>
      <c r="AP50" s="552"/>
      <c r="AQ50" s="552"/>
      <c r="AR50" s="552"/>
      <c r="AS50" s="552"/>
      <c r="AT50" s="552"/>
      <c r="AU50" s="552"/>
      <c r="AV50" s="552"/>
      <c r="AW50" s="552"/>
      <c r="AX50" s="552"/>
      <c r="AY50" s="552"/>
      <c r="AZ50" s="552"/>
      <c r="BA50" s="552"/>
      <c r="BB50" s="552"/>
      <c r="BC50" s="552"/>
      <c r="BD50" s="552"/>
      <c r="BE50" s="552"/>
      <c r="BF50" s="552"/>
      <c r="BG50" s="552"/>
      <c r="BH50" s="552"/>
      <c r="BI50" s="552"/>
      <c r="BJ50" s="552"/>
      <c r="BK50" s="552"/>
      <c r="BL50" s="552"/>
      <c r="BM50" s="552"/>
      <c r="BN50" s="552"/>
      <c r="BO50" s="552"/>
      <c r="BP50" s="552"/>
      <c r="BQ50" s="552"/>
      <c r="BR50" s="552"/>
      <c r="BS50" s="552"/>
      <c r="BT50" s="552"/>
      <c r="BU50" s="552"/>
      <c r="BV50" s="552"/>
      <c r="BW50" s="552"/>
      <c r="BX50" s="552"/>
      <c r="BY50" s="552"/>
      <c r="BZ50" s="552"/>
      <c r="CA50" s="552"/>
      <c r="CB50" s="552"/>
      <c r="CC50" s="552"/>
      <c r="CD50" s="552"/>
      <c r="CE50" s="552"/>
      <c r="CF50" s="552"/>
      <c r="CG50" s="552"/>
      <c r="CH50" s="552"/>
      <c r="CI50" s="552"/>
      <c r="CJ50" s="552"/>
      <c r="CK50" s="552"/>
      <c r="CL50" s="552"/>
      <c r="CM50" s="552"/>
      <c r="CN50" s="552"/>
      <c r="CO50" s="552"/>
      <c r="CP50" s="552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 A9:CN9">
    <cfRule type="cellIs" dxfId="47" priority="3" operator="greaterThan">
      <formula>0</formula>
    </cfRule>
    <cfRule type="cellIs" dxfId="46" priority="4" operator="greaterThan">
      <formula>0</formula>
    </cfRule>
    <cfRule type="cellIs" dxfId="45" priority="5" operator="equal">
      <formula>0</formula>
    </cfRule>
  </conditionalFormatting>
  <conditionalFormatting sqref="A6:CQ6 A8:CQ8 A10:CQ10">
    <cfRule type="cellIs" dxfId="44" priority="1" operator="equal">
      <formula>0</formula>
    </cfRule>
    <cfRule type="cellIs" dxfId="43" priority="2" operator="greaterThan">
      <formula>0</formula>
    </cfRule>
  </conditionalFormatting>
  <conditionalFormatting sqref="A12:CQ12 A14:CQ14 A16:CQ16 A18:CQ18">
    <cfRule type="cellIs" dxfId="42" priority="13" operator="equal">
      <formula>0</formula>
    </cfRule>
    <cfRule type="cellIs" dxfId="41" priority="14" operator="greaterThan">
      <formula>0</formula>
    </cfRule>
  </conditionalFormatting>
  <conditionalFormatting sqref="A20:CQ20 A22:CQ22 A24:CQ24 A26:CQ26 A28:CQ28 A30:CQ30 A32:CQ32 A34:CQ34">
    <cfRule type="cellIs" dxfId="40" priority="11" operator="equal">
      <formula>0</formula>
    </cfRule>
    <cfRule type="cellIs" dxfId="39" priority="12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8" priority="25" operator="greaterThan">
      <formula>7500</formula>
    </cfRule>
    <cfRule type="cellIs" dxfId="37" priority="27" operator="greaterThan">
      <formula>0</formula>
    </cfRule>
  </conditionalFormatting>
  <conditionalFormatting sqref="B6 H6:I6 N6:O6 T6:U6 Z6:AA6 AF6:AG6 AL6:AM6 AR6:AS6 AX6:AY6 BJ6:BK6 BP6:BQ6 BV6:BW6 CB6:CC6 CH6:CI6 CN6 B8 H8:I8 N8:O8 T8:U8 Z8:AA8 AF8:AG8 AL8:AM8 AR8:AS8 AX8:AY8 BJ8:BK8 BP8:BQ8 BV8:BW8 CB8:CC8 CH8:CI8 CN8 B10 H10:I10 N10:O10 T10:U10 Z10:AA10 AF10:AG10 AL10:AM10 AR10:AS10 AX10:AY10 BJ10:BK10 BP10:BQ10 BV10:BW10 CB10:CC10 CH10:CI10 CN10 B12 H12:I12 N12:O12 T12:U12 Z12:AA12 AF12:AG12 AL12:AM12 AR12:AS12 AX12:AY12 BD12:BE12 BJ12:BK12 BP12:BQ12 BV12:BW12 CB12:CC12 CH12:CI12 CN12">
    <cfRule type="cellIs" dxfId="36" priority="24" operator="greaterThan">
      <formula>0</formula>
    </cfRule>
  </conditionalFormatting>
  <conditionalFormatting sqref="BD6:BE6 BD8:BE8 BD10:BE10">
    <cfRule type="cellIs" dxfId="35" priority="6" operator="greaterThan">
      <formula>0</formula>
    </cfRule>
    <cfRule type="cellIs" dxfId="34" priority="7" operator="greaterThan">
      <formula>7500</formula>
    </cfRule>
    <cfRule type="cellIs" dxfId="33" priority="8" operator="greaterThan">
      <formula>0</formula>
    </cfRule>
  </conditionalFormatting>
  <conditionalFormatting sqref="CO6:CP34 CQ7 CQ9 A11:CN11 CQ11 A13:CN13 CQ13 A15:CN15 CQ15 A17:CN17 CQ17 A19:CN19 CQ19 A21:CN21 CQ21 A23:CN23 CQ23 A25:CN25 CQ25 A27:CN27 CQ27 A29:CN29 CQ29 A31:CN31 CQ31 A33:CN33 CQ33">
    <cfRule type="cellIs" dxfId="32" priority="19" operator="greaterThan">
      <formula>0</formula>
    </cfRule>
    <cfRule type="cellIs" dxfId="31" priority="20" operator="greaterThan">
      <formula>0</formula>
    </cfRule>
    <cfRule type="cellIs" dxfId="30" priority="21" operator="equal">
      <formula>0</formula>
    </cfRule>
  </conditionalFormatting>
  <conditionalFormatting sqref="CR35:CBZ37 CR51:CBZ1048576">
    <cfRule type="cellIs" dxfId="29" priority="15" operator="equal">
      <formula>0</formula>
    </cfRule>
    <cfRule type="cellIs" dxfId="28" priority="16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12" workbookViewId="0">
      <selection activeCell="B85" sqref="B85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9" t="s">
        <v>320</v>
      </c>
      <c r="C1" s="529"/>
      <c r="D1" s="529"/>
      <c r="E1" s="529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8" t="s">
        <v>321</v>
      </c>
      <c r="E2" s="569"/>
      <c r="F2" s="569"/>
      <c r="G2" s="569"/>
      <c r="H2" s="570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9" t="s">
        <v>322</v>
      </c>
      <c r="B3" s="550"/>
      <c r="C3" s="475" t="s">
        <v>323</v>
      </c>
      <c r="D3" s="571" t="s">
        <v>324</v>
      </c>
      <c r="E3" s="572"/>
      <c r="F3" s="572"/>
      <c r="G3" s="572"/>
      <c r="H3" s="573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4" t="s">
        <v>1</v>
      </c>
      <c r="B4" s="540"/>
      <c r="C4" s="476" t="s">
        <v>208</v>
      </c>
      <c r="D4" s="571" t="s">
        <v>325</v>
      </c>
      <c r="E4" s="572"/>
      <c r="F4" s="572"/>
      <c r="G4" s="572"/>
      <c r="H4" s="573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5" t="s">
        <v>170</v>
      </c>
      <c r="B5" s="540"/>
      <c r="C5" s="477" t="s">
        <v>326</v>
      </c>
      <c r="D5" s="571" t="s">
        <v>327</v>
      </c>
      <c r="E5" s="572"/>
      <c r="F5" s="572"/>
      <c r="G5" s="572"/>
      <c r="H5" s="573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4" t="s">
        <v>2</v>
      </c>
      <c r="B6" s="540"/>
      <c r="C6" s="476" t="s">
        <v>3</v>
      </c>
      <c r="D6" s="571" t="s">
        <v>328</v>
      </c>
      <c r="E6" s="572"/>
      <c r="F6" s="572"/>
      <c r="G6" s="572"/>
      <c r="H6" s="573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5" t="s">
        <v>4</v>
      </c>
      <c r="B7" s="540"/>
      <c r="C7" s="478" t="s">
        <v>125</v>
      </c>
      <c r="D7" s="571" t="s">
        <v>329</v>
      </c>
      <c r="E7" s="572"/>
      <c r="F7" s="572"/>
      <c r="G7" s="572"/>
      <c r="H7" s="573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4" t="s">
        <v>330</v>
      </c>
      <c r="B8" s="540"/>
      <c r="C8" s="479" t="s">
        <v>331</v>
      </c>
      <c r="D8" s="576" t="s">
        <v>332</v>
      </c>
      <c r="E8" s="577"/>
      <c r="F8" s="577"/>
      <c r="G8" s="577"/>
      <c r="H8" s="578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5" t="s">
        <v>333</v>
      </c>
      <c r="B9" s="540"/>
      <c r="C9" s="480" t="s">
        <v>334</v>
      </c>
      <c r="D9" s="576" t="s">
        <v>335</v>
      </c>
      <c r="E9" s="577"/>
      <c r="F9" s="577"/>
      <c r="G9" s="577"/>
      <c r="H9" s="578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4" t="s">
        <v>6</v>
      </c>
      <c r="B10" s="540"/>
      <c r="C10" s="481">
        <v>100</v>
      </c>
      <c r="D10" s="579" t="s">
        <v>336</v>
      </c>
      <c r="E10" s="580"/>
      <c r="F10" s="580"/>
      <c r="G10" s="580"/>
      <c r="H10" s="58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5" t="s">
        <v>7</v>
      </c>
      <c r="B11" s="540"/>
      <c r="C11" s="477">
        <v>50</v>
      </c>
      <c r="D11" s="579" t="s">
        <v>337</v>
      </c>
      <c r="E11" s="580"/>
      <c r="F11" s="580"/>
      <c r="G11" s="580"/>
      <c r="H11" s="58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2" t="s">
        <v>8</v>
      </c>
      <c r="B12" s="540"/>
      <c r="C12" s="476">
        <v>50</v>
      </c>
      <c r="D12" s="579" t="s">
        <v>338</v>
      </c>
      <c r="E12" s="580"/>
      <c r="F12" s="580"/>
      <c r="G12" s="580"/>
      <c r="H12" s="58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5" t="s">
        <v>270</v>
      </c>
      <c r="B13" s="540"/>
      <c r="C13" s="477">
        <v>20</v>
      </c>
      <c r="D13" s="571" t="s">
        <v>339</v>
      </c>
      <c r="E13" s="572"/>
      <c r="F13" s="572"/>
      <c r="G13" s="572"/>
      <c r="H13" s="573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4" t="s">
        <v>9</v>
      </c>
      <c r="B14" s="540"/>
      <c r="C14" s="476">
        <v>1.5</v>
      </c>
      <c r="D14" s="571" t="s">
        <v>340</v>
      </c>
      <c r="E14" s="572"/>
      <c r="F14" s="572"/>
      <c r="G14" s="572"/>
      <c r="H14" s="573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5" t="s">
        <v>171</v>
      </c>
      <c r="B15" s="540"/>
      <c r="C15" s="482" t="s">
        <v>11</v>
      </c>
      <c r="D15" s="579" t="s">
        <v>341</v>
      </c>
      <c r="E15" s="580"/>
      <c r="F15" s="580"/>
      <c r="G15" s="580"/>
      <c r="H15" s="58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6" t="s">
        <v>172</v>
      </c>
      <c r="B16" s="540"/>
      <c r="C16" s="483" t="s">
        <v>13</v>
      </c>
      <c r="D16" s="579" t="s">
        <v>342</v>
      </c>
      <c r="E16" s="580"/>
      <c r="F16" s="580"/>
      <c r="G16" s="580"/>
      <c r="H16" s="58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5" t="s">
        <v>14</v>
      </c>
      <c r="B17" s="540"/>
      <c r="C17" s="482" t="s">
        <v>221</v>
      </c>
      <c r="D17" s="579" t="s">
        <v>343</v>
      </c>
      <c r="E17" s="580"/>
      <c r="F17" s="580"/>
      <c r="G17" s="580"/>
      <c r="H17" s="58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7" t="s">
        <v>182</v>
      </c>
      <c r="B19" s="588"/>
      <c r="C19" s="588"/>
      <c r="D19" s="588"/>
      <c r="E19" s="588"/>
      <c r="F19" s="588"/>
      <c r="G19" s="588"/>
      <c r="H19" s="589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90" t="s">
        <v>181</v>
      </c>
      <c r="B38" s="591"/>
      <c r="C38" s="591"/>
      <c r="D38" s="591"/>
      <c r="E38" s="537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2" t="s">
        <v>180</v>
      </c>
      <c r="B58" s="593"/>
      <c r="C58" s="593"/>
      <c r="D58" s="593"/>
      <c r="E58" s="593"/>
      <c r="F58" s="593"/>
      <c r="G58" s="593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3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4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4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4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4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4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4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4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4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4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4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4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4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4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4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4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7" t="s">
        <v>364</v>
      </c>
      <c r="B76" s="598"/>
      <c r="C76" s="598"/>
      <c r="D76" s="598"/>
      <c r="E76" s="598"/>
      <c r="F76" s="598"/>
      <c r="G76" s="599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600" t="s">
        <v>370</v>
      </c>
      <c r="G77" s="601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2" t="s">
        <v>371</v>
      </c>
      <c r="D81" s="603"/>
      <c r="E81" s="603"/>
      <c r="F81" s="604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2" t="s">
        <v>372</v>
      </c>
      <c r="D82" s="603"/>
      <c r="E82" s="603"/>
      <c r="F82" s="604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2" t="s">
        <v>373</v>
      </c>
      <c r="D83" s="603"/>
      <c r="E83" s="603"/>
      <c r="F83" s="604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2" t="s">
        <v>374</v>
      </c>
      <c r="D84" s="603"/>
      <c r="E84" s="603"/>
      <c r="F84" s="604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5" t="s">
        <v>375</v>
      </c>
      <c r="D85" s="606"/>
      <c r="E85" s="606"/>
      <c r="F85" s="607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5" t="s">
        <v>376</v>
      </c>
      <c r="D86" s="606"/>
      <c r="E86" s="606"/>
      <c r="F86" s="607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5" t="s">
        <v>377</v>
      </c>
      <c r="D87" s="606"/>
      <c r="E87" s="606"/>
      <c r="F87" s="607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0" t="s">
        <v>177</v>
      </c>
      <c r="B89" s="533"/>
      <c r="C89" s="534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4" t="s">
        <v>378</v>
      </c>
      <c r="E91" s="595"/>
      <c r="F91" s="596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4" t="s">
        <v>379</v>
      </c>
      <c r="E92" s="595"/>
      <c r="F92" s="596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4" t="s">
        <v>380</v>
      </c>
      <c r="E93" s="595"/>
      <c r="F93" s="596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4" t="s">
        <v>380</v>
      </c>
      <c r="E94" s="595"/>
      <c r="F94" s="596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4" t="s">
        <v>380</v>
      </c>
      <c r="E95" s="595"/>
      <c r="F95" s="596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1" t="s">
        <v>176</v>
      </c>
      <c r="B97" s="542"/>
      <c r="C97" s="542"/>
      <c r="D97" s="542"/>
      <c r="E97" s="543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8" t="s">
        <v>386</v>
      </c>
      <c r="B105" s="608" t="s">
        <v>387</v>
      </c>
      <c r="C105" s="418" t="s">
        <v>388</v>
      </c>
      <c r="D105" s="608" t="s">
        <v>389</v>
      </c>
      <c r="E105" s="608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9"/>
      <c r="B106" s="609"/>
      <c r="C106" s="419" t="s">
        <v>391</v>
      </c>
      <c r="D106" s="609"/>
      <c r="E106" s="609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0" t="s">
        <v>178</v>
      </c>
      <c r="B108" s="613"/>
      <c r="C108" s="613"/>
      <c r="D108" s="613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4" t="s">
        <v>60</v>
      </c>
      <c r="I119" s="615"/>
      <c r="J119" s="615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6" t="s">
        <v>61</v>
      </c>
      <c r="B120" s="617" t="s">
        <v>397</v>
      </c>
      <c r="C120" s="618"/>
      <c r="D120" s="618"/>
      <c r="E120" s="618"/>
      <c r="F120" s="618"/>
      <c r="G120" s="619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6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1" t="s">
        <v>273</v>
      </c>
      <c r="B129" s="542"/>
      <c r="C129" s="542"/>
      <c r="D129" s="542"/>
      <c r="E129" s="542"/>
      <c r="F129" s="542"/>
      <c r="G129" s="542"/>
      <c r="H129" s="542"/>
      <c r="I129" s="542"/>
      <c r="J129" s="543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20" t="s">
        <v>404</v>
      </c>
      <c r="B136" s="621"/>
      <c r="C136" s="621"/>
      <c r="D136" s="621"/>
      <c r="E136" s="621"/>
      <c r="F136" s="621"/>
      <c r="G136" s="621"/>
      <c r="H136" s="621"/>
      <c r="I136" s="621"/>
      <c r="J136" s="622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20" t="s">
        <v>405</v>
      </c>
      <c r="B137" s="621"/>
      <c r="C137" s="621"/>
      <c r="D137" s="621"/>
      <c r="E137" s="621"/>
      <c r="F137" s="621"/>
      <c r="G137" s="621"/>
      <c r="H137" s="621"/>
      <c r="I137" s="621"/>
      <c r="J137" s="622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20" t="s">
        <v>406</v>
      </c>
      <c r="B138" s="621"/>
      <c r="C138" s="621"/>
      <c r="D138" s="621"/>
      <c r="E138" s="621"/>
      <c r="F138" s="621"/>
      <c r="G138" s="621"/>
      <c r="H138" s="621"/>
      <c r="I138" s="621"/>
      <c r="J138" s="622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3" t="s">
        <v>407</v>
      </c>
      <c r="B139" s="624"/>
      <c r="C139" s="624"/>
      <c r="D139" s="624"/>
      <c r="E139" s="624"/>
      <c r="F139" s="624"/>
      <c r="G139" s="624"/>
      <c r="H139" s="624"/>
      <c r="I139" s="624"/>
      <c r="J139" s="625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6" t="s">
        <v>408</v>
      </c>
      <c r="B140" s="627"/>
      <c r="C140" s="627"/>
      <c r="D140" s="627"/>
      <c r="E140" s="627"/>
      <c r="F140" s="627"/>
      <c r="G140" s="627"/>
      <c r="H140" s="627"/>
      <c r="I140" s="627"/>
      <c r="J140" s="62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6" t="s">
        <v>409</v>
      </c>
      <c r="B141" s="627"/>
      <c r="C141" s="627"/>
      <c r="D141" s="627"/>
      <c r="E141" s="627"/>
      <c r="F141" s="627"/>
      <c r="G141" s="627"/>
      <c r="H141" s="627"/>
      <c r="I141" s="627"/>
      <c r="J141" s="62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10" t="s">
        <v>410</v>
      </c>
      <c r="B142" s="611"/>
      <c r="C142" s="611"/>
      <c r="D142" s="611"/>
      <c r="E142" s="611"/>
      <c r="F142" s="611"/>
      <c r="G142" s="611"/>
      <c r="H142" s="611"/>
      <c r="I142" s="611"/>
      <c r="J142" s="612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6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42578125" customWidth="1"/>
    <col min="3" max="4" width="11.5703125" customWidth="1"/>
    <col min="5" max="5" width="12.42578125" customWidth="1"/>
    <col min="6" max="6" width="23" customWidth="1"/>
    <col min="7" max="7" width="8.570312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5703125" customWidth="1"/>
    <col min="22" max="22" width="25.140625" customWidth="1"/>
    <col min="23" max="23" width="8.5703125" customWidth="1"/>
    <col min="24" max="24" width="48.28515625" customWidth="1"/>
    <col min="25" max="25" width="8.5703125" customWidth="1"/>
    <col min="26" max="26" width="59.5703125" customWidth="1"/>
    <col min="27" max="27" width="8.5703125" customWidth="1"/>
    <col min="28" max="28" width="58.5703125" customWidth="1"/>
    <col min="29" max="29" width="8.5703125" customWidth="1"/>
    <col min="30" max="30" width="91.28515625" customWidth="1"/>
    <col min="31" max="31" width="8.5703125" customWidth="1"/>
    <col min="32" max="32" width="78.28515625" customWidth="1"/>
    <col min="33" max="33" width="8.5703125" customWidth="1"/>
    <col min="34" max="34" width="72.5703125" customWidth="1"/>
    <col min="35" max="35" width="8.5703125" customWidth="1"/>
    <col min="36" max="36" width="81.85546875" customWidth="1"/>
    <col min="37" max="37" width="8.5703125" customWidth="1"/>
    <col min="38" max="38" width="25" customWidth="1"/>
    <col min="40" max="40" width="27" customWidth="1"/>
    <col min="42" max="42" width="32.42578125" customWidth="1"/>
    <col min="44" max="44" width="24.5703125" customWidth="1"/>
    <col min="46" max="46" width="39.5703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2025-04-14T20:41:56Z</dcterms:modified>
</cp:coreProperties>
</file>