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ber\Dropbox\Embrapa\Chefia Geral\Projetos\2025 PecBC\Leite BC\"/>
    </mc:Choice>
  </mc:AlternateContent>
  <xr:revisionPtr revIDLastSave="0" documentId="13_ncr:1_{52CC89CF-43CB-4796-88EF-DEF16C167162}" xr6:coauthVersionLast="47" xr6:coauthVersionMax="47" xr10:uidLastSave="{00000000-0000-0000-0000-000000000000}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-110" yWindow="-110" windowWidth="19420" windowHeight="10300" xr2:uid="{00000000-000D-0000-FFFF-FFFF00000000}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52" i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D83" i="1"/>
  <c r="D82" i="1"/>
  <c r="D81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H6" i="2"/>
  <c r="AH7" i="2"/>
  <c r="AH8" i="2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V6" i="2"/>
  <c r="V7" i="2"/>
  <c r="V8" i="2"/>
  <c r="V9" i="2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J7" i="2"/>
  <c r="J8" i="2"/>
  <c r="J9" i="2"/>
  <c r="J10" i="2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P6" i="2"/>
  <c r="P7" i="2"/>
  <c r="P8" i="2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V12" i="2"/>
  <c r="U12" i="2" s="1"/>
  <c r="AB6" i="2"/>
  <c r="AB7" i="2"/>
  <c r="AB8" i="2"/>
  <c r="AB9" i="2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D7" i="2"/>
  <c r="D8" i="2"/>
  <c r="C8" i="2" s="1"/>
  <c r="D9" i="2"/>
  <c r="D10" i="2"/>
  <c r="C10" i="2" s="1"/>
  <c r="E5" i="2" l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<sst xmlns="http://schemas.openxmlformats.org/spreadsheetml/2006/main" count="806" uniqueCount="396">
  <si>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</si>
  <si>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</si>
  <si>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</si>
  <si>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</si>
  <si>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</si>
  <si>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</si>
  <si>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</si>
  <si>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</si>
  <si>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</si>
  <si>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</si>
  <si>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</si>
  <si>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</si>
  <si>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</si>
  <si>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</si>
  <si>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</si>
  <si>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</si>
  <si>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</si>
  <si>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</si>
  <si>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</si>
  <si>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</si>
  <si>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</si>
  <si>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</si>
  <si>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</si>
  <si>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</si>
  <si>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</si>
  <si>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</si>
  <si>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</si>
  <si>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</si>
  <si>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</si>
  <si>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</si>
  <si>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</si>
  <si>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</si>
  <si>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</si>
  <si>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</si>
  <si>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</si>
  <si>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</si>
  <si>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</si>
  <si>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</si>
  <si>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</si>
  <si>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</si>
  <si>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</si>
  <si>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</si>
  <si>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</si>
  <si>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</si>
  <si>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</si>
  <si>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</si>
  <si>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</si>
  <si>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</si>
  <si>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</si>
  <si>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</si>
  <si>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</si>
  <si>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</si>
  <si>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</si>
  <si>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</si>
  <si>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</si>
  <si>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</si>
  <si>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</si>
  <si>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</si>
  <si>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</si>
  <si>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</si>
  <si>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</si>
  <si>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</si>
  <si>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</si>
  <si>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</si>
  <si>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</si>
  <si>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</si>
  <si>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</si>
  <si>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</si>
  <si>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</si>
  <si>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</si>
  <si>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</si>
  <si>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</si>
  <si>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</si>
  <si>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</si>
  <si>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</si>
  <si>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</si>
  <si>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</si>
  <si>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</si>
  <si>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</si>
  <si>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</si>
  <si>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</si>
  <si>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</si>
  <si>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</si>
  <si>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</si>
  <si>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</si>
  <si>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</si>
  <si>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</si>
  <si>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</si>
  <si>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</si>
  <si>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</si>
  <si>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</si>
  <si>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</si>
  <si>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</si>
  <si>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</si>
  <si>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</si>
  <si>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</si>
  <si>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</si>
  <si>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</si>
  <si>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</si>
  <si>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</si>
  <si>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</si>
  <si>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</si>
  <si>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</si>
  <si>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</si>
  <si>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</si>
  <si>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</si>
  <si>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</si>
  <si>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</si>
  <si>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</si>
  <si>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</si>
  <si>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</si>
  <si>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</si>
  <si>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</si>
  <si>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</si>
  <si>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</si>
  <si>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</si>
  <si>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</si>
  <si>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</si>
  <si>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</si>
  <si>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</si>
  <si>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</si>
  <si>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</si>
  <si>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</si>
  <si>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</si>
  <si>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</si>
  <si>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</si>
  <si>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</si>
  <si>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</si>
  <si>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</si>
  <si>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</si>
  <si>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</si>
  <si>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</si>
  <si>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</si>
  <si>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</si>
  <si>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</si>
  <si>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</si>
  <si>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</si>
  <si>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</si>
  <si>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</si>
  <si>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</si>
  <si>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</si>
  <si>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</si>
  <si>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</si>
  <si>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</si>
  <si>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</si>
  <si>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</si>
  <si>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</si>
  <si>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</si>
  <si>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</si>
  <si>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</si>
  <si>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</si>
  <si>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</si>
  <si>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</si>
  <si>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</si>
  <si>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</si>
  <si>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</si>
  <si>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</si>
  <si>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</si>
  <si>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</si>
  <si>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</si>
  <si>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</si>
  <si>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</si>
  <si>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</si>
  <si>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</si>
  <si>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</si>
  <si>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</si>
  <si>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</si>
  <si>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</si>
  <si>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</si>
  <si>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</si>
  <si>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</si>
  <si>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</si>
  <si>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</si>
  <si>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</si>
  <si>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</si>
  <si>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</si>
  <si>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</si>
  <si>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</si>
  <si>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</si>
  <si>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</si>
  <si>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</si>
  <si>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</si>
  <si>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</si>
  <si>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</si>
  <si>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</si>
  <si>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</si>
  <si>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</si>
  <si>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</si>
  <si>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</si>
  <si>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</si>
  <si>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</si>
  <si>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</si>
  <si>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</si>
  <si>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</si>
  <si>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</si>
  <si>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</si>
  <si>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</si>
  <si>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</si>
  <si>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</si>
  <si>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</si>
  <si>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</si>
  <si>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</si>
  <si>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</si>
  <si>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</si>
  <si>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</si>
  <si>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</si>
  <si>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</si>
  <si>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</si>
  <si>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</si>
  <si>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</si>
  <si>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</si>
  <si>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</si>
  <si>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</si>
  <si>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</si>
  <si>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</si>
  <si>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</si>
  <si>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</si>
  <si>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</si>
  <si>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</si>
  <si>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</si>
  <si>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</si>
  <si>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</si>
  <si>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</si>
  <si>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</si>
  <si>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</si>
  <si>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</si>
  <si>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</si>
  <si>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</si>
  <si>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</si>
  <si>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</si>
  <si>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</si>
  <si>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</si>
  <si>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</si>
  <si>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</si>
  <si>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</si>
  <si>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</si>
  <si>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</si>
  <si>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</si>
  <si>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</si>
  <si>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</si>
  <si>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</si>
  <si>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</si>
  <si>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</si>
  <si>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</si>
  <si>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</si>
  <si>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</si>
  <si>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</si>
  <si>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</si>
  <si>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</si>
  <si>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</si>
  <si>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</si>
  <si>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</si>
  <si>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</si>
  <si>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</si>
  <si>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</si>
  <si>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</si>
  <si>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</si>
  <si>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</si>
  <si>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</si>
  <si>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</si>
  <si>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</si>
  <si>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</si>
  <si>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</si>
  <si>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</si>
  <si>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</si>
  <si>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</si>
  <si>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</si>
  <si>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</si>
  <si>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</si>
  <si>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</si>
  <si>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</si>
  <si>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</si>
  <si>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</si>
  <si>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</si>
  <si>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</si>
  <si>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</si>
  <si>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</si>
  <si>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</si>
  <si>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</si>
  <si>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</si>
  <si>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</si>
  <si>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</si>
  <si>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</si>
  <si>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</si>
  <si>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</si>
  <si>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</si>
  <si>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</si>
  <si>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</si>
  <si>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</si>
  <si>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</si>
  <si>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</si>
  <si>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</si>
  <si>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</si>
  <si>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</si>
  <si>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</si>
  <si>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</si>
  <si>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</si>
  <si>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</si>
  <si>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</si>
  <si>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</si>
  <si>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</si>
  <si>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</si>
  <si>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</si>
  <si>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</si>
  <si>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</si>
  <si>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</si>
  <si>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</si>
  <si>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</si>
  <si>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</si>
  <si>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</si>
  <si>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</si>
  <si>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</si>
  <si>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</si>
  <si>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</si>
  <si>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</si>
  <si>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</si>
  <si>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</si>
  <si>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</si>
  <si>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</si>
  <si>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</si>
  <si>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</si>
  <si>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</si>
  <si>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</si>
  <si>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</si>
  <si>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</si>
  <si>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</si>
  <si>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</si>
  <si>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</si>
  <si>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</si>
  <si>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</si>
  <si>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</si>
  <si>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</si>
  <si>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</si>
  <si>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</si>
  <si>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</si>
  <si>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</si>
  <si>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</si>
  <si>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</si>
  <si>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</si>
  <si>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</si>
  <si>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</si>
  <si>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</si>
  <si>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</si>
  <si>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</si>
  <si>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</si>
  <si>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</si>
  <si>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</si>
  <si>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</si>
  <si>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</si>
  <si>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</si>
  <si>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</si>
  <si>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</si>
  <si>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</si>
  <si>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</si>
  <si>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</si>
  <si>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</si>
  <si>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</si>
  <si>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</si>
  <si>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</si>
  <si>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</si>
  <si>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</si>
  <si>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</si>
  <si>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</si>
  <si>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</si>
  <si>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</si>
  <si>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</si>
  <si>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</si>
  <si>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</si>
  <si>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</si>
  <si>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</si>
  <si>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</si>
  <si>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</si>
  <si>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</si>
  <si>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</si>
  <si>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</si>
  <si>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</si>
  <si>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</si>
  <si>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</si>
  <si>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</si>
  <si>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</si>
  <si>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</si>
  <si>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</si>
  <si>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</si>
  <si>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</si>
  <si>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</si>
  <si>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</si>
  <si>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</si>
  <si>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</si>
  <si>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</si>
  <si>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Fazenda Canchim</t>
  </si>
  <si>
    <t>São Carlos</t>
  </si>
  <si>
    <t>sim</t>
  </si>
  <si>
    <t>Integração</t>
  </si>
  <si>
    <t>Irrigado</t>
  </si>
  <si>
    <t>Panicum</t>
  </si>
  <si>
    <t>Plantio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</si>
</sst>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2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</dxf>
    <dxf>
      <fill>
        <patternFill>
          <bgColor theme="6" tint="0.59996337778862885"/>
        </patternFill>
      </fill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79998168889431442"/>
      </font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O1:AO4" totalsRowShown="0" headerRowDxfId="123" dataDxfId="121" headerRowBorderDxfId="122" tableBorderDxfId="120" totalsRowBorderDxfId="119">
  <autoFilter ref="AO1:AO4" xr:uid="{00000000-0009-0000-0100-000001000000}"/>
  <sortState xmlns:xlrd2="http://schemas.microsoft.com/office/spreadsheetml/2017/richdata2" ref="AO2:AO4">
    <sortCondition ref="AO2:AO4"/>
  </sortState>
  <tableColumns count="1">
    <tableColumn id="1" xr3:uid="{00000000-0010-0000-0000-000001000000}" name="Situação alimentar" dataDxfId="1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Pasto" displayName="Pasto" ref="AP1:AP3" totalsRowShown="0" headerRowDxfId="117" dataDxfId="115" headerRowBorderDxfId="116" tableBorderDxfId="114" totalsRowBorderDxfId="113">
  <autoFilter ref="AP1:AP3" xr:uid="{00000000-0009-0000-0100-000002000000}"/>
  <sortState xmlns:xlrd2="http://schemas.microsoft.com/office/spreadsheetml/2017/richdata2" ref="AP2:AP3">
    <sortCondition ref="AP2:AP3"/>
  </sortState>
  <tableColumns count="1">
    <tableColumn id="1" xr3:uid="{00000000-0010-0000-0100-000001000000}" name="Pasto" dataDxfId="1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Estabulado" displayName="Estabulado" ref="AQ1:AQ4" totalsRowShown="0" headerRowDxfId="111" dataDxfId="109" headerRowBorderDxfId="110" tableBorderDxfId="108" totalsRowBorderDxfId="107">
  <autoFilter ref="AQ1:AQ4" xr:uid="{00000000-0009-0000-0100-000003000000}"/>
  <sortState xmlns:xlrd2="http://schemas.microsoft.com/office/spreadsheetml/2017/richdata2" ref="AQ2:AQ4">
    <sortCondition ref="AQ2:AQ4"/>
  </sortState>
  <tableColumns count="1">
    <tableColumn id="1" xr3:uid="{00000000-0010-0000-0200-000001000000}" name="Estabulado" dataDxfId="10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Pastando.grandes.áreas" displayName="Pastando.grandes.áreas" ref="AR1:AR3" totalsRowShown="0" headerRowDxfId="105" dataDxfId="103" headerRowBorderDxfId="104" tableBorderDxfId="102" totalsRowBorderDxfId="101">
  <autoFilter ref="AR1:AR3" xr:uid="{00000000-0009-0000-0100-000004000000}"/>
  <sortState xmlns:xlrd2="http://schemas.microsoft.com/office/spreadsheetml/2017/richdata2" ref="AR2:AR3">
    <sortCondition ref="AR2:AR3"/>
  </sortState>
  <tableColumns count="1">
    <tableColumn id="1" xr3:uid="{00000000-0010-0000-0300-000001000000}" name="Pastando grandes áreas" dataDxfId="10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J1:AJ4" totalsRowShown="0" headerRowDxfId="99" dataDxfId="97" headerRowBorderDxfId="98" tableBorderDxfId="96" totalsRowBorderDxfId="95">
  <autoFilter ref="AJ1:AJ4" xr:uid="{00000000-0009-0000-0100-000005000000}"/>
  <sortState xmlns:xlrd2="http://schemas.microsoft.com/office/spreadsheetml/2017/richdata2" ref="AJ2:AJ4">
    <sortCondition ref="AJ2:AJ4"/>
  </sortState>
  <tableColumns count="1">
    <tableColumn id="1" xr3:uid="{00000000-0010-0000-0400-000001000000}" name="Sistema de produção" dataDxfId="9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A.pasto" displayName="A.pasto" ref="AK1:AK3" totalsRowShown="0" headerRowDxfId="93" dataDxfId="91" headerRowBorderDxfId="92" tableBorderDxfId="90" totalsRowBorderDxfId="89">
  <autoFilter ref="AK1:AK3" xr:uid="{00000000-0009-0000-0100-000006000000}"/>
  <sortState xmlns:xlrd2="http://schemas.microsoft.com/office/spreadsheetml/2017/richdata2" ref="AK2:AK3">
    <sortCondition ref="AK2:AK3"/>
  </sortState>
  <tableColumns count="1">
    <tableColumn id="1" xr3:uid="{00000000-0010-0000-0500-000001000000}" name="A pasto" dataDxfId="8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nfinado" displayName="Confinado" ref="AL1:AL2" totalsRowShown="0" headerRowDxfId="87" dataDxfId="85" headerRowBorderDxfId="86" tableBorderDxfId="84" totalsRowBorderDxfId="83">
  <autoFilter ref="AL1:AL2" xr:uid="{00000000-0009-0000-0100-000007000000}"/>
  <tableColumns count="1">
    <tableColumn id="1" xr3:uid="{00000000-0010-0000-0600-000001000000}" name="Confinado" dataDxfId="8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Semiconfinado" displayName="Semiconfinado" ref="AM1:AM4" totalsRowShown="0" headerRowDxfId="81" dataDxfId="79" headerRowBorderDxfId="80" tableBorderDxfId="78" totalsRowBorderDxfId="77">
  <autoFilter ref="AM1:AM4" xr:uid="{00000000-0009-0000-0100-000008000000}"/>
  <sortState xmlns:xlrd2="http://schemas.microsoft.com/office/spreadsheetml/2017/richdata2" ref="AM2:AM4">
    <sortCondition ref="AM2:AM4"/>
  </sortState>
  <tableColumns count="1">
    <tableColumn id="1" xr3:uid="{00000000-0010-0000-0700-000001000000}" name="Semiconfinado" dataDxfId="7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C1000"/>
  <sheetViews>
    <sheetView tabSelected="1" topLeftCell="A69" workbookViewId="0">
      <selection activeCell="E75" sqref="E75"/>
    </sheetView>
  </sheetViews>
  <sheetFormatPr defaultColWidth="14.453125" defaultRowHeight="15" customHeight="1" x14ac:dyDescent="0.35"/>
  <cols>
    <col min="1" max="1" width="25" customWidth="1"/>
    <col min="2" max="2" width="24.26953125" customWidth="1"/>
    <col min="3" max="3" width="24.1796875" customWidth="1"/>
    <col min="4" max="4" width="22.7265625" customWidth="1"/>
    <col min="5" max="5" width="23.81640625" customWidth="1"/>
    <col min="6" max="6" width="21.453125" customWidth="1"/>
    <col min="7" max="8" width="20.54296875" customWidth="1"/>
    <col min="9" max="9" width="15.7265625" customWidth="1"/>
    <col min="10" max="29" width="9.1796875" customWidth="1"/>
  </cols>
  <sheetData>
    <row r="1" spans="1:29" ht="126.75" customHeight="1" thickBot="1" x14ac:dyDescent="0.4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5" thickBot="1" x14ac:dyDescent="0.4">
      <c r="A2" s="515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thickBot="1" x14ac:dyDescent="0.4">
      <c r="A3" s="518" t="s">
        <v>136</v>
      </c>
      <c r="B3" s="517"/>
      <c r="C3" s="67" t="s">
        <v>389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thickBot="1" x14ac:dyDescent="0.4">
      <c r="A4" s="519" t="s">
        <v>1</v>
      </c>
      <c r="B4" s="517"/>
      <c r="C4" s="80" t="s">
        <v>191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thickBot="1" x14ac:dyDescent="0.4">
      <c r="A5" s="518" t="s">
        <v>137</v>
      </c>
      <c r="B5" s="517"/>
      <c r="C5" s="79" t="s">
        <v>390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thickBot="1" x14ac:dyDescent="0.4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thickBot="1" x14ac:dyDescent="0.4">
      <c r="A7" s="518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thickBot="1" x14ac:dyDescent="0.4">
      <c r="A8" s="519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thickBot="1" x14ac:dyDescent="0.4">
      <c r="A9" s="518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thickBot="1" x14ac:dyDescent="0.4">
      <c r="A10" s="519" t="s">
        <v>8</v>
      </c>
      <c r="B10" s="517"/>
      <c r="C10" s="69">
        <v>50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thickBot="1" x14ac:dyDescent="0.4">
      <c r="A11" s="518" t="s">
        <v>9</v>
      </c>
      <c r="B11" s="517"/>
      <c r="C11" s="67">
        <v>30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5">
      <c r="A12" s="522" t="s">
        <v>10</v>
      </c>
      <c r="B12" s="517"/>
      <c r="C12" s="68">
        <v>20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5" x14ac:dyDescent="0.35">
      <c r="A13" s="518" t="s">
        <v>126</v>
      </c>
      <c r="B13" s="517"/>
      <c r="C13" s="67"/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5" x14ac:dyDescent="0.35">
      <c r="A14" s="519" t="s">
        <v>11</v>
      </c>
      <c r="B14" s="517"/>
      <c r="C14" s="68">
        <v>2</v>
      </c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5">
      <c r="A15" s="531" t="s">
        <v>167</v>
      </c>
      <c r="B15" s="517"/>
      <c r="C15" s="70" t="s">
        <v>391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4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thickBot="1" x14ac:dyDescent="0.4">
      <c r="A17" s="518" t="s">
        <v>16</v>
      </c>
      <c r="B17" s="526"/>
      <c r="C17" s="70" t="s">
        <v>157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thickBot="1" x14ac:dyDescent="0.4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5" thickBot="1" x14ac:dyDescent="0.55000000000000004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4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4">
      <c r="A21" s="186" t="s">
        <v>23</v>
      </c>
      <c r="B21" s="72">
        <v>8</v>
      </c>
      <c r="C21" s="191">
        <v>45</v>
      </c>
      <c r="D21" s="194">
        <v>0.5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188" t="s">
        <v>24</v>
      </c>
      <c r="B22" s="73">
        <v>7</v>
      </c>
      <c r="C22" s="192">
        <v>45</v>
      </c>
      <c r="D22" s="195">
        <v>0.5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5">
      <c r="A23" s="186" t="s">
        <v>25</v>
      </c>
      <c r="B23" s="72">
        <v>38</v>
      </c>
      <c r="C23" s="191">
        <v>170</v>
      </c>
      <c r="D23" s="196">
        <v>0.5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4">
      <c r="A24" s="188" t="s">
        <v>26</v>
      </c>
      <c r="B24" s="73">
        <v>27</v>
      </c>
      <c r="C24" s="192">
        <v>360</v>
      </c>
      <c r="D24" s="195">
        <v>0.5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4">
      <c r="A25" s="186" t="s">
        <v>27</v>
      </c>
      <c r="B25" s="72">
        <v>15</v>
      </c>
      <c r="C25" s="191">
        <v>500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4">
      <c r="A26" s="188" t="s">
        <v>28</v>
      </c>
      <c r="B26" s="73">
        <v>90</v>
      </c>
      <c r="C26" s="192">
        <v>500</v>
      </c>
      <c r="D26" s="198"/>
      <c r="E26" s="204">
        <v>16</v>
      </c>
      <c r="F26" s="205">
        <v>305</v>
      </c>
      <c r="G26" s="216">
        <f>(ROUND(E26,3)*1.032)*ROUND(F26,3)</f>
        <v>5036.16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4">
      <c r="A27" s="189" t="s">
        <v>29</v>
      </c>
      <c r="B27" s="190">
        <v>1</v>
      </c>
      <c r="C27" s="193">
        <v>750</v>
      </c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4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4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5500000000000000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4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4">
      <c r="A32" s="39" t="s">
        <v>23</v>
      </c>
      <c r="B32" s="67" t="s">
        <v>5</v>
      </c>
      <c r="C32" s="70" t="s">
        <v>33</v>
      </c>
      <c r="D32" s="75" t="s">
        <v>34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35">
      <c r="A33" s="40" t="s">
        <v>24</v>
      </c>
      <c r="B33" s="91" t="s">
        <v>5</v>
      </c>
      <c r="C33" s="175" t="s">
        <v>33</v>
      </c>
      <c r="D33" s="253" t="s">
        <v>34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35">
      <c r="A34" s="39" t="s">
        <v>25</v>
      </c>
      <c r="B34" s="67" t="s">
        <v>5</v>
      </c>
      <c r="C34" s="70" t="s">
        <v>33</v>
      </c>
      <c r="D34" s="75" t="s">
        <v>34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35">
      <c r="A35" s="40" t="s">
        <v>26</v>
      </c>
      <c r="B35" s="91" t="s">
        <v>5</v>
      </c>
      <c r="C35" s="175" t="s">
        <v>33</v>
      </c>
      <c r="D35" s="253" t="s">
        <v>34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35">
      <c r="A36" s="39" t="s">
        <v>27</v>
      </c>
      <c r="B36" s="67" t="s">
        <v>5</v>
      </c>
      <c r="C36" s="70" t="s">
        <v>33</v>
      </c>
      <c r="D36" s="75" t="s">
        <v>34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35">
      <c r="A37" s="40" t="s">
        <v>28</v>
      </c>
      <c r="B37" s="91" t="s">
        <v>5</v>
      </c>
      <c r="C37" s="175" t="s">
        <v>33</v>
      </c>
      <c r="D37" s="253" t="s">
        <v>34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35">
      <c r="A38" s="39" t="s">
        <v>29</v>
      </c>
      <c r="B38" s="67" t="s">
        <v>5</v>
      </c>
      <c r="C38" s="70" t="s">
        <v>33</v>
      </c>
      <c r="D38" s="75" t="s">
        <v>34</v>
      </c>
      <c r="E38" s="75" t="s">
        <v>15</v>
      </c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4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55000000000000004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4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5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5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5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5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5">
      <c r="A47" s="40" t="s">
        <v>28</v>
      </c>
      <c r="B47" s="76" t="s">
        <v>41</v>
      </c>
      <c r="C47" s="71">
        <v>85</v>
      </c>
      <c r="D47" s="76" t="s">
        <v>98</v>
      </c>
      <c r="E47" s="73">
        <v>15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5">
      <c r="A48" s="39" t="s">
        <v>29</v>
      </c>
      <c r="B48" s="75" t="s">
        <v>41</v>
      </c>
      <c r="C48" s="72">
        <v>100</v>
      </c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3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5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35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4">
      <c r="A52" s="254">
        <f>C8</f>
        <v>45292</v>
      </c>
      <c r="B52" s="254">
        <f>C9</f>
        <v>45657</v>
      </c>
      <c r="C52" s="74">
        <v>586044</v>
      </c>
      <c r="D52" s="74">
        <v>4.3</v>
      </c>
      <c r="E52" s="74">
        <v>3.7</v>
      </c>
      <c r="F52" s="74">
        <v>12.9</v>
      </c>
      <c r="G52" s="74">
        <v>8.8000000000000007</v>
      </c>
      <c r="H52" s="73">
        <v>284000</v>
      </c>
      <c r="I52" s="179">
        <v>19000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4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4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4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4">
      <c r="A56" s="110" t="s">
        <v>212</v>
      </c>
      <c r="B56" s="176">
        <v>45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4">
      <c r="A57" s="111" t="s">
        <v>213</v>
      </c>
      <c r="B57" s="177">
        <v>18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4">
      <c r="A58" s="110" t="s">
        <v>214</v>
      </c>
      <c r="B58" s="178">
        <v>20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4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4">
      <c r="A60" s="110" t="s">
        <v>50</v>
      </c>
      <c r="B60" s="178"/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4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4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4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4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4">
      <c r="A65" s="234" t="s">
        <v>134</v>
      </c>
      <c r="B65" s="251"/>
      <c r="C65" s="243"/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4">
      <c r="A66" s="233" t="s">
        <v>127</v>
      </c>
      <c r="B66" s="238"/>
      <c r="C66" s="242"/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4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4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4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4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4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4">
      <c r="A72" s="67" t="s">
        <v>392</v>
      </c>
      <c r="B72" s="70">
        <v>12</v>
      </c>
      <c r="C72" s="72">
        <v>56</v>
      </c>
      <c r="D72" s="67" t="s">
        <v>124</v>
      </c>
      <c r="E72" s="159" t="s">
        <v>211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4">
      <c r="A73" s="68" t="s">
        <v>393</v>
      </c>
      <c r="B73" s="68">
        <v>5</v>
      </c>
      <c r="C73" s="73">
        <v>56</v>
      </c>
      <c r="D73" s="68" t="s">
        <v>124</v>
      </c>
      <c r="E73" s="160" t="s">
        <v>125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4">
      <c r="A74" s="67" t="s">
        <v>394</v>
      </c>
      <c r="B74" s="159">
        <v>13</v>
      </c>
      <c r="C74" s="246">
        <v>56</v>
      </c>
      <c r="D74" s="67" t="s">
        <v>124</v>
      </c>
      <c r="E74" s="159" t="s">
        <v>125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4">
      <c r="A75" s="68" t="s">
        <v>395</v>
      </c>
      <c r="B75" s="68">
        <v>20</v>
      </c>
      <c r="C75" s="73">
        <v>56</v>
      </c>
      <c r="D75" s="68" t="s">
        <v>207</v>
      </c>
      <c r="E75" s="160" t="s">
        <v>210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4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4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4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4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4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4">
      <c r="A81" s="67" t="s">
        <v>203</v>
      </c>
      <c r="B81" s="70"/>
      <c r="C81" s="67">
        <v>12</v>
      </c>
      <c r="D81" s="247">
        <f t="shared" ref="D81:D86" si="0">B81*C81</f>
        <v>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4">
      <c r="A82" s="91"/>
      <c r="B82" s="68"/>
      <c r="C82" s="163"/>
      <c r="D82" s="248">
        <f t="shared" si="0"/>
        <v>0</v>
      </c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4">
      <c r="A83" s="67"/>
      <c r="B83" s="67"/>
      <c r="C83" s="164"/>
      <c r="D83" s="247">
        <f t="shared" si="0"/>
        <v>0</v>
      </c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4">
      <c r="A84" s="91"/>
      <c r="B84" s="68"/>
      <c r="C84" s="163"/>
      <c r="D84" s="248">
        <f t="shared" si="0"/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4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4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3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3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3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3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3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3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75" priority="3" operator="equal">
      <formula>0</formula>
    </cfRule>
    <cfRule type="cellIs" dxfId="74" priority="4" operator="greaterThan">
      <formula>0</formula>
    </cfRule>
  </conditionalFormatting>
  <conditionalFormatting sqref="D82 D84 D86">
    <cfRule type="cellIs" dxfId="73" priority="1" operator="equal">
      <formula>0</formula>
    </cfRule>
    <cfRule type="cellIs" dxfId="72" priority="2" operator="greaterThan">
      <formula>0</formula>
    </cfRule>
  </conditionalFormatting>
  <dataValidations count="39">
    <dataValidation type="decimal" errorStyle="warning" allowBlank="1" showErrorMessage="1" sqref="D52" xr:uid="{00000000-0002-0000-0000-000000000000}">
      <formula1>2</formula1>
      <formula2>6</formula2>
    </dataValidation>
    <dataValidation type="custom" showInputMessage="1" showErrorMessage="1" errorTitle="SOMENTE TEXTO" error="SOMENTE TEXTO" sqref="C3" xr:uid="{00000000-0002-0000-0000-000001000000}">
      <formula1>ISTEXT(C3)</formula1>
    </dataValidation>
    <dataValidation type="decimal" errorStyle="warning" allowBlank="1" showInputMessage="1" showErrorMessage="1" sqref="C21:C22" xr:uid="{00000000-0002-0000-0000-000002000000}">
      <formula1>18</formula1>
      <formula2>90</formula2>
    </dataValidation>
    <dataValidation type="decimal" errorStyle="warning" allowBlank="1" showInputMessage="1" showErrorMessage="1" sqref="C23" xr:uid="{00000000-0002-0000-0000-000003000000}">
      <formula1>90</formula1>
      <formula2>350</formula2>
    </dataValidation>
    <dataValidation type="decimal" errorStyle="warning" allowBlank="1" showInputMessage="1" showErrorMessage="1" sqref="C24" xr:uid="{00000000-0002-0000-0000-000004000000}">
      <formula1>250</formula1>
      <formula2>600</formula2>
    </dataValidation>
    <dataValidation type="decimal" errorStyle="warning" allowBlank="1" showInputMessage="1" showErrorMessage="1" sqref="C26" xr:uid="{00000000-0002-0000-0000-000005000000}">
      <formula1>350</formula1>
      <formula2>750</formula2>
    </dataValidation>
    <dataValidation type="decimal" errorStyle="warning" allowBlank="1" showInputMessage="1" showErrorMessage="1" sqref="C27" xr:uid="{00000000-0002-0000-0000-000006000000}">
      <formula1>450</formula1>
      <formula2>900</formula2>
    </dataValidation>
    <dataValidation type="decimal" errorStyle="warning" allowBlank="1" showInputMessage="1" showErrorMessage="1" sqref="D21:D24" xr:uid="{00000000-0002-0000-0000-000007000000}">
      <formula1>0</formula1>
      <formula2>1.5</formula2>
    </dataValidation>
    <dataValidation type="decimal" errorStyle="warning" allowBlank="1" showInputMessage="1" showErrorMessage="1" error="TEM CERTEZA DESTE VALOR" sqref="E26" xr:uid="{00000000-0002-0000-0000-000008000000}">
      <formula1>2</formula1>
      <formula2>65</formula2>
    </dataValidation>
    <dataValidation type="custom" allowBlank="1" showInputMessage="1" showErrorMessage="1" sqref="A72:A77 C5" xr:uid="{00000000-0002-0000-0000-000009000000}">
      <formula1>ISTEXT(A5)</formula1>
    </dataValidation>
    <dataValidation type="whole" allowBlank="1" showInputMessage="1" showErrorMessage="1" sqref="D26:D27" xr:uid="{00000000-0002-0000-0000-00000A000000}">
      <formula1>0</formula1>
      <formula2>0</formula2>
    </dataValidation>
    <dataValidation type="custom" allowBlank="1" showInputMessage="1" showErrorMessage="1" sqref="G42:G43 G45:G48" xr:uid="{00000000-0002-0000-0000-00000B000000}">
      <formula1>SUM(C42+E42+G42)=100</formula1>
    </dataValidation>
    <dataValidation type="custom" allowBlank="1" showInputMessage="1" showErrorMessage="1" sqref="G44" xr:uid="{00000000-0002-0000-0000-00000C000000}">
      <formula1>SUM(C44+E44+G44)=100</formula1>
    </dataValidation>
    <dataValidation type="custom" allowBlank="1" showInputMessage="1" showErrorMessage="1" sqref="B72" xr:uid="{00000000-0002-0000-0000-00000D000000}">
      <formula1>B72&lt;=C10</formula1>
    </dataValidation>
    <dataValidation type="custom" allowBlank="1" showInputMessage="1" showErrorMessage="1" sqref="B73" xr:uid="{00000000-0002-0000-0000-00000E000000}">
      <formula1>B73&lt;=C10</formula1>
    </dataValidation>
    <dataValidation type="custom" allowBlank="1" showInputMessage="1" showErrorMessage="1" sqref="B74" xr:uid="{00000000-0002-0000-0000-00000F000000}">
      <formula1>B74&lt;=C10</formula1>
    </dataValidation>
    <dataValidation type="custom" allowBlank="1" showInputMessage="1" showErrorMessage="1" sqref="B75" xr:uid="{00000000-0002-0000-0000-000010000000}">
      <formula1>B75&lt;=C10</formula1>
    </dataValidation>
    <dataValidation type="custom" allowBlank="1" showInputMessage="1" showErrorMessage="1" sqref="B76" xr:uid="{00000000-0002-0000-0000-000011000000}">
      <formula1>B76&lt;=C10</formula1>
    </dataValidation>
    <dataValidation type="custom" allowBlank="1" showInputMessage="1" showErrorMessage="1" sqref="B77" xr:uid="{00000000-0002-0000-0000-000012000000}">
      <formula1>B77&lt;=C10</formula1>
    </dataValidation>
    <dataValidation type="custom" allowBlank="1" showInputMessage="1" showErrorMessage="1" sqref="C81" xr:uid="{00000000-0002-0000-0000-000013000000}">
      <formula1>C81&lt;=C10</formula1>
    </dataValidation>
    <dataValidation type="custom" allowBlank="1" showInputMessage="1" showErrorMessage="1" sqref="C82" xr:uid="{00000000-0002-0000-0000-000014000000}">
      <formula1>C82&lt;=C10</formula1>
    </dataValidation>
    <dataValidation type="custom" allowBlank="1" showInputMessage="1" showErrorMessage="1" sqref="C83" xr:uid="{00000000-0002-0000-0000-000015000000}">
      <formula1>C83&lt;=C10</formula1>
    </dataValidation>
    <dataValidation type="custom" allowBlank="1" showInputMessage="1" showErrorMessage="1" sqref="C84" xr:uid="{00000000-0002-0000-0000-000016000000}">
      <formula1>C84&lt;=C10</formula1>
    </dataValidation>
    <dataValidation type="custom" allowBlank="1" showInputMessage="1" showErrorMessage="1" sqref="C85" xr:uid="{00000000-0002-0000-0000-000017000000}">
      <formula1>C85&lt;=C10</formula1>
    </dataValidation>
    <dataValidation type="custom" allowBlank="1" showInputMessage="1" showErrorMessage="1" sqref="C86" xr:uid="{00000000-0002-0000-0000-000018000000}">
      <formula1>C86&lt;=C10</formula1>
    </dataValidation>
    <dataValidation type="decimal" errorStyle="warning" allowBlank="1" showInputMessage="1" showErrorMessage="1" sqref="E52" xr:uid="{00000000-0002-0000-0000-000019000000}">
      <formula1>2</formula1>
      <formula2>6</formula2>
    </dataValidation>
    <dataValidation type="decimal" errorStyle="warning" allowBlank="1" showInputMessage="1" showErrorMessage="1" sqref="F52" xr:uid="{00000000-0002-0000-0000-00001A000000}">
      <formula1>10</formula1>
      <formula2>16</formula2>
    </dataValidation>
    <dataValidation type="decimal" errorStyle="warning" allowBlank="1" showInputMessage="1" showErrorMessage="1" sqref="G52" xr:uid="{00000000-0002-0000-0000-00001B000000}">
      <formula1>7</formula1>
      <formula2>12</formula2>
    </dataValidation>
    <dataValidation type="whole" errorStyle="warning" allowBlank="1" showInputMessage="1" showErrorMessage="1" sqref="F26" xr:uid="{00000000-0002-0000-0000-00001C000000}">
      <formula1>150</formula1>
      <formula2>400</formula2>
    </dataValidation>
    <dataValidation type="decimal" errorStyle="warning" allowBlank="1" showInputMessage="1" showErrorMessage="1" sqref="C25" xr:uid="{00000000-0002-0000-0000-00001D000000}">
      <formula1>350</formula1>
      <formula2>700</formula2>
    </dataValidation>
    <dataValidation errorStyle="warning" allowBlank="1" showInputMessage="1" showErrorMessage="1" sqref="H52:I52" xr:uid="{00000000-0002-0000-0000-00001E000000}"/>
    <dataValidation type="decimal" errorStyle="warning" allowBlank="1" showInputMessage="1" showErrorMessage="1" sqref="C72:C77" xr:uid="{00000000-0002-0000-0000-00001F000000}">
      <formula1>1</formula1>
      <formula2>90</formula2>
    </dataValidation>
    <dataValidation type="decimal" errorStyle="warning" allowBlank="1" showInputMessage="1" showErrorMessage="1" sqref="B81 B83:B86" xr:uid="{00000000-0002-0000-0000-000020000000}">
      <formula1>1</formula1>
      <formula2>1667</formula2>
    </dataValidation>
    <dataValidation type="decimal" allowBlank="1" showInputMessage="1" showErrorMessage="1" sqref="B82" xr:uid="{00000000-0002-0000-0000-000021000000}">
      <formula1>1</formula1>
      <formula2>1667</formula2>
    </dataValidation>
    <dataValidation type="custom" allowBlank="1" showInputMessage="1" showErrorMessage="1" sqref="E42:E48" xr:uid="{00000000-0002-0000-0000-000022000000}">
      <formula1>SUM(C42+E42+G42)=100</formula1>
    </dataValidation>
    <dataValidation type="custom" allowBlank="1" showInputMessage="1" showErrorMessage="1" sqref="C42:C43 C45:C48" xr:uid="{00000000-0002-0000-0000-000023000000}">
      <formula1>SUM(C42+E42+G42)=100</formula1>
    </dataValidation>
    <dataValidation type="custom" allowBlank="1" showInputMessage="1" showErrorMessage="1" sqref="D25" xr:uid="{00000000-0002-0000-0000-000024000000}">
      <formula1>0</formula1>
    </dataValidation>
    <dataValidation type="date" allowBlank="1" showInputMessage="1" showErrorMessage="1" sqref="C8:C9" xr:uid="{00000000-0002-0000-0000-000025000000}">
      <formula1>1</formula1>
      <formula2>73385</formula2>
    </dataValidation>
    <dataValidation type="custom" allowBlank="1" showInputMessage="1" showErrorMessage="1" sqref="C44" xr:uid="{00000000-0002-0000-0000-000026000000}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 xr:uid="{00000000-0002-0000-0000-000027000000}">
          <x14:formula1>
            <xm:f>'Lista Suspensa'!$L$2:$L$7</xm:f>
          </x14:formula1>
          <xm:sqref>C6</xm:sqref>
        </x14:dataValidation>
        <x14:dataValidation type="list" allowBlank="1" showErrorMessage="1" xr:uid="{00000000-0002-0000-0000-000028000000}">
          <x14:formula1>
            <xm:f>'Lista Suspensa'!$Q$2:$Q$3</xm:f>
          </x14:formula1>
          <xm:sqref>C16</xm:sqref>
        </x14:dataValidation>
        <x14:dataValidation type="list" allowBlank="1" showErrorMessage="1" xr:uid="{00000000-0002-0000-0000-000029000000}">
          <x14:formula1>
            <xm:f>'Lista Suspensa'!$J$2:$J$4</xm:f>
          </x14:formula1>
          <xm:sqref>C7 B39</xm:sqref>
        </x14:dataValidation>
        <x14:dataValidation type="list" allowBlank="1" showErrorMessage="1" xr:uid="{00000000-0002-0000-0000-00002A000000}">
          <x14:formula1>
            <xm:f>'Lista Suspensa'!$Y$2:$Y$10</xm:f>
          </x14:formula1>
          <xm:sqref>D72:E77</xm:sqref>
        </x14:dataValidation>
        <x14:dataValidation type="list" allowBlank="1" showErrorMessage="1" xr:uid="{00000000-0002-0000-0000-00002B000000}">
          <x14:formula1>
            <xm:f>'Lista Suspensa'!$O$2:$O$3</xm:f>
          </x14:formula1>
          <xm:sqref>C15</xm:sqref>
        </x14:dataValidation>
        <x14:dataValidation type="list" allowBlank="1" showErrorMessage="1" xr:uid="{00000000-0002-0000-0000-00002C000000}">
          <x14:formula1>
            <xm:f>'Lista Suspensa'!$H$2:$H$4</xm:f>
          </x14:formula1>
          <xm:sqref>D39</xm:sqref>
        </x14:dataValidation>
        <x14:dataValidation type="list" allowBlank="1" showErrorMessage="1" xr:uid="{00000000-0002-0000-0000-00002D000000}">
          <x14:formula1>
            <xm:f>'Lista Suspensa'!$S$2:$S$5</xm:f>
          </x14:formula1>
          <xm:sqref>E39</xm:sqref>
        </x14:dataValidation>
        <x14:dataValidation type="list" allowBlank="1" showErrorMessage="1" xr:uid="{00000000-0002-0000-0000-00002E000000}">
          <x14:formula1>
            <xm:f>'Lista Suspensa'!$W$2:$W$3</xm:f>
          </x14:formula1>
          <xm:sqref>E32:E38</xm:sqref>
        </x14:dataValidation>
        <x14:dataValidation type="list" allowBlank="1" showInputMessage="1" showErrorMessage="1" xr:uid="{00000000-0002-0000-0000-00002F000000}">
          <x14:formula1>
            <xm:f>'Lista Suspensa'!$AC$2:$AC$4</xm:f>
          </x14:formula1>
          <xm:sqref>B66:B68</xm:sqref>
        </x14:dataValidation>
        <x14:dataValidation type="list" allowBlank="1" showInputMessage="1" showErrorMessage="1" xr:uid="{00000000-0002-0000-0000-000030000000}">
          <x14:formula1>
            <xm:f>'Lista Suspensa'!$AE$2:$AE$10</xm:f>
          </x14:formula1>
          <xm:sqref>C17</xm:sqref>
        </x14:dataValidation>
        <x14:dataValidation type="list" allowBlank="1" showErrorMessage="1" xr:uid="{00000000-0002-0000-0000-000031000000}">
          <x14:formula1>
            <xm:f>'Lista Suspensa'!$AJ$2:$AJ$4</xm:f>
          </x14:formula1>
          <xm:sqref>B32:B38</xm:sqref>
        </x14:dataValidation>
        <x14:dataValidation type="list" allowBlank="1" showInputMessage="1" showErrorMessage="1" xr:uid="{00000000-0002-0000-0000-000032000000}">
          <x14:formula1>
            <xm:f>'Lista Suspensa'!$AW$2:$AW$27</xm:f>
          </x14:formula1>
          <xm:sqref>C4</xm:sqref>
        </x14:dataValidation>
        <x14:dataValidation type="list" allowBlank="1" showInputMessage="1" showErrorMessage="1" xr:uid="{00000000-0002-0000-0000-000033000000}">
          <x14:formula1>
            <xm:f>'Lista Suspensa'!$AY$2:$AY$4</xm:f>
          </x14:formula1>
          <xm:sqref>A81:A86</xm:sqref>
        </x14:dataValidation>
        <x14:dataValidation type="list" allowBlank="1" showInputMessage="1" showErrorMessage="1" xr:uid="{00000000-0002-0000-0000-000034000000}">
          <x14:formula1>
            <xm:f>'Lista Suspensa'!$BC$2:$BC$4</xm:f>
          </x14:formula1>
          <xm:sqref>B64</xm:sqref>
        </x14:dataValidation>
        <x14:dataValidation type="list" allowBlank="1" showInputMessage="1" showErrorMessage="1" xr:uid="{00000000-0002-0000-0000-000035000000}">
          <x14:formula1>
            <xm:f>'Lista Suspensa'!$BA$2:$BA$7</xm:f>
          </x14:formula1>
          <xm:sqref>B65</xm:sqref>
        </x14:dataValidation>
        <x14:dataValidation type="list" allowBlank="1" showErrorMessage="1" xr:uid="{00000000-0002-0000-0000-000036000000}">
          <x14:formula1>
            <xm:f>'Lista Suspensa'!$U$2:$U$12</xm:f>
          </x14:formula1>
          <xm:sqref>F42:F48 B42:B48 D42:D48</xm:sqref>
        </x14:dataValidation>
        <x14:dataValidation type="list" allowBlank="1" showErrorMessage="1" xr:uid="{00000000-0002-0000-0000-000037000000}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DG968"/>
  <sheetViews>
    <sheetView workbookViewId="0">
      <pane xSplit="1" topLeftCell="C1" activePane="topRight" state="frozen"/>
      <selection pane="topRight" activeCell="L29" sqref="L29"/>
    </sheetView>
  </sheetViews>
  <sheetFormatPr defaultColWidth="14.453125" defaultRowHeight="15" customHeight="1" x14ac:dyDescent="0.35"/>
  <cols>
    <col min="1" max="1" width="41.81640625" style="470" customWidth="1"/>
    <col min="2" max="3" width="13.26953125" style="470" customWidth="1"/>
    <col min="4" max="6" width="8.81640625" style="470" customWidth="1"/>
    <col min="7" max="9" width="13.26953125" style="470" customWidth="1"/>
    <col min="10" max="12" width="8.81640625" style="470" customWidth="1"/>
    <col min="13" max="15" width="13.26953125" style="470" customWidth="1"/>
    <col min="16" max="18" width="8.81640625" style="470" customWidth="1"/>
    <col min="19" max="21" width="13.26953125" style="470" customWidth="1"/>
    <col min="22" max="24" width="8.81640625" style="470" customWidth="1"/>
    <col min="25" max="27" width="13.26953125" style="470" customWidth="1"/>
    <col min="28" max="30" width="8.81640625" style="470" customWidth="1"/>
    <col min="31" max="33" width="13.26953125" style="470" customWidth="1"/>
    <col min="34" max="36" width="8.81640625" style="470" customWidth="1"/>
    <col min="37" max="39" width="13.26953125" style="470" customWidth="1"/>
    <col min="40" max="42" width="8.81640625" style="470" customWidth="1"/>
    <col min="43" max="43" width="13.26953125" style="470" customWidth="1"/>
    <col min="44" max="44" width="21.1796875" style="470" customWidth="1"/>
    <col min="45" max="46" width="23.26953125" style="470" customWidth="1"/>
    <col min="47" max="47" width="21" style="470" customWidth="1"/>
    <col min="48" max="48" width="13.26953125" style="470" customWidth="1"/>
    <col min="49" max="49" width="17.1796875" style="470" customWidth="1"/>
    <col min="50" max="52" width="8.7265625" style="470" customWidth="1"/>
    <col min="53" max="53" width="11.54296875" style="470" customWidth="1"/>
    <col min="54" max="63" width="8.7265625" style="470" customWidth="1"/>
    <col min="64" max="16384" width="14.453125" style="470"/>
  </cols>
  <sheetData>
    <row r="1" spans="1:63" ht="126.75" customHeight="1" thickBot="1" x14ac:dyDescent="0.4">
      <c r="A1" s="207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35">
      <c r="A2" s="206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ht="14.5" x14ac:dyDescent="0.35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35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ht="14.5" x14ac:dyDescent="0.35">
      <c r="A5" s="78" t="s">
        <v>348</v>
      </c>
      <c r="B5" s="85">
        <v>0.25</v>
      </c>
      <c r="C5" s="125">
        <v>0.2217875</v>
      </c>
      <c r="D5" s="127">
        <f>IF(B5&gt;0,VLOOKUP(A5,'Lista Suspensa'!$A$1:$F$91,3,)," ")</f>
        <v>88.715000000000003</v>
      </c>
      <c r="E5" s="127">
        <f>IF(OR(B5&gt;0,C5&gt;0),VLOOKUP(A5,'Lista Suspensa'!$A$1:$F$91,4,),0)</f>
        <v>48.57</v>
      </c>
      <c r="F5" s="127">
        <f>IF(OR(B5&gt;0,C5&gt;0),VLOOKUP(A5,'Lista Suspensa'!$A$1:$F$91,5,),0)</f>
        <v>89.53</v>
      </c>
      <c r="G5" s="128">
        <f>IF(OR(B5&gt;0,C5&gt;0),VLOOKUP(A5,'Lista Suspensa'!$A$1:$F$91,6,),0)</f>
        <v>1.4099900000000001</v>
      </c>
      <c r="H5" s="85">
        <v>0.25</v>
      </c>
      <c r="I5" s="130">
        <v>0.2217875</v>
      </c>
      <c r="J5" s="127">
        <f>IF(H5&gt;0,VLOOKUP(A5,'Lista Suspensa'!$A$1:$F$91,3,)," ")</f>
        <v>88.715000000000003</v>
      </c>
      <c r="K5" s="127">
        <f>IF(OR(H5&gt;0,I5&gt;0),VLOOKUP(A5,'Lista Suspensa'!$A$1:$F$91,4,),0)</f>
        <v>48.57</v>
      </c>
      <c r="L5" s="127">
        <f>IF(OR(H5&gt;0,I5&gt;0),VLOOKUP(A5,'Lista Suspensa'!$A$1:$F$91,5,),0)</f>
        <v>89.53</v>
      </c>
      <c r="M5" s="128">
        <f>IF(OR(H5&gt;0,I5&gt;0),VLOOKUP(A5,'Lista Suspensa'!$A$1:$F$91,6,),0)</f>
        <v>1.4099900000000001</v>
      </c>
      <c r="N5" s="85">
        <v>0.5</v>
      </c>
      <c r="O5" s="130">
        <v>0.443575</v>
      </c>
      <c r="P5" s="127">
        <f>IF(N5&gt;0,VLOOKUP(A5,'Lista Suspensa'!$A$1:$F$91,3,)," ")</f>
        <v>88.715000000000003</v>
      </c>
      <c r="Q5" s="127">
        <f>IF(OR(N5&gt;0,O5&gt;0),VLOOKUP(A5,'Lista Suspensa'!$A$1:$F$91,4,),0)</f>
        <v>48.57</v>
      </c>
      <c r="R5" s="127">
        <f>IF(OR(N5&gt;0,O5&gt;0),VLOOKUP(A5,'Lista Suspensa'!$A$1:$F$91,5,),0)</f>
        <v>89.53</v>
      </c>
      <c r="S5" s="128">
        <f>IF(OR(N5&gt;0,O5&gt;0),VLOOKUP(A5,'Lista Suspensa'!$A$1:$F$91,6,),0)</f>
        <v>1.4099900000000001</v>
      </c>
      <c r="T5" s="85">
        <v>0.36</v>
      </c>
      <c r="U5" s="130">
        <v>0.31937399999999999</v>
      </c>
      <c r="V5" s="127">
        <f>IF(T5&gt;0,VLOOKUP(A5,'Lista Suspensa'!$A$1:$F$91,3,),0)</f>
        <v>88.715000000000003</v>
      </c>
      <c r="W5" s="127">
        <f>IF(OR(T5&gt;0,U5&gt;0),VLOOKUP(A5,'Lista Suspensa'!$A$1:$F$91,4,),0)</f>
        <v>48.57</v>
      </c>
      <c r="X5" s="127">
        <f>IF(OR(T5&gt;0,U5&gt;0),VLOOKUP(A5,'Lista Suspensa'!$A$1:$F$91,5,),0)</f>
        <v>89.53</v>
      </c>
      <c r="Y5" s="128">
        <f>IF(OR(T5&gt;0,U5&gt;0),VLOOKUP(A5,'Lista Suspensa'!$A$1:$F$91,6,),0)</f>
        <v>1.4099900000000001</v>
      </c>
      <c r="Z5" s="85">
        <v>0.4</v>
      </c>
      <c r="AA5" s="127">
        <v>0.35486000000000001</v>
      </c>
      <c r="AB5" s="127">
        <f>IF(Z5&gt;0,VLOOKUP(A5,'Lista Suspensa'!$A$1:$F$91,3,)," ")</f>
        <v>88.715000000000003</v>
      </c>
      <c r="AC5" s="127">
        <f>IF(OR(Z5&gt;0,AA5&gt;0),VLOOKUP(A5,'Lista Suspensa'!$A$1:$F$91,4,),0)</f>
        <v>48.57</v>
      </c>
      <c r="AD5" s="127">
        <f>IF(OR(Z5&gt;0,AA5&gt;0),VLOOKUP(A5,'Lista Suspensa'!$A$1:$F$91,5,),0)</f>
        <v>89.53</v>
      </c>
      <c r="AE5" s="128">
        <f>IF(OR(Z5&gt;0,AA5&gt;0),VLOOKUP(A5,'Lista Suspensa'!$A$1:$F$91,6,),0)</f>
        <v>1.4099900000000001</v>
      </c>
      <c r="AF5" s="85">
        <v>1.6</v>
      </c>
      <c r="AG5" s="129">
        <v>1.41944</v>
      </c>
      <c r="AH5" s="127">
        <f>IF(AF5&gt;0,VLOOKUP(A5,'Lista Suspensa'!$A$1:$F$91,3,)," ")</f>
        <v>88.715000000000003</v>
      </c>
      <c r="AI5" s="127">
        <f>IF(OR(AF5&gt;0,AG5&gt;0),VLOOKUP(A5,'Lista Suspensa'!$A$1:$F$91,4,),0)</f>
        <v>48.57</v>
      </c>
      <c r="AJ5" s="127">
        <f>IF(OR(AF5&gt;0,AG5&gt;0),VLOOKUP(A5,'Lista Suspensa'!$A$1:$F$91,5,),0)</f>
        <v>89.53</v>
      </c>
      <c r="AK5" s="128">
        <f>IF(OR(AF5&gt;0,AG5&gt;0),VLOOKUP(A5,'Lista Suspensa'!$A$1:$F$91,6,),0)</f>
        <v>1.4099900000000001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0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ht="14.5" x14ac:dyDescent="0.35">
      <c r="A6" s="77" t="s">
        <v>352</v>
      </c>
      <c r="B6" s="86">
        <v>0.7</v>
      </c>
      <c r="C6" s="126">
        <v>0.62444666666666659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0.7</v>
      </c>
      <c r="I6" s="131">
        <v>0.62444666666666659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1.4</v>
      </c>
      <c r="O6" s="131">
        <v>1.2488933333333332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1.52</v>
      </c>
      <c r="U6" s="131">
        <v>1.3559413333333334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3.3</v>
      </c>
      <c r="AA6" s="129">
        <v>2.9438199999999997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4.5</v>
      </c>
      <c r="AG6" s="129">
        <v>4.0143000000000004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1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0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ht="14.5" x14ac:dyDescent="0.35">
      <c r="A7" s="78" t="s">
        <v>383</v>
      </c>
      <c r="B7" s="85">
        <v>2</v>
      </c>
      <c r="C7" s="125">
        <v>0.4</v>
      </c>
      <c r="D7" s="127">
        <f>IF(B7&gt;0,VLOOKUP(A7,'Lista Suspensa'!$A$1:$F$91,3,)," ")</f>
        <v>19.5</v>
      </c>
      <c r="E7" s="127">
        <f>IF(OR(B7&gt;0,C7&gt;0),VLOOKUP(A7,'Lista Suspensa'!$A$1:$F$91,4,),0)</f>
        <v>14.37</v>
      </c>
      <c r="F7" s="127">
        <f>IF(OR(B7&gt;0,C7&gt;0),VLOOKUP(A7,'Lista Suspensa'!$A$1:$F$91,5,),0)</f>
        <v>62.75</v>
      </c>
      <c r="G7" s="128">
        <f>IF(OR(B7&gt;0,C7&gt;0),VLOOKUP(A7,'Lista Suspensa'!$A$1:$F$91,6,),0)</f>
        <v>0.14699999999999999</v>
      </c>
      <c r="H7" s="85">
        <v>2</v>
      </c>
      <c r="I7" s="130">
        <v>0.3</v>
      </c>
      <c r="J7" s="127">
        <f>IF(H7&gt;0,VLOOKUP(A7,'Lista Suspensa'!$A$1:$F$91,3,)," ")</f>
        <v>19.5</v>
      </c>
      <c r="K7" s="127">
        <f>IF(OR(H7&gt;0,I7&gt;0),VLOOKUP(A7,'Lista Suspensa'!$A$1:$F$91,4,),0)</f>
        <v>14.37</v>
      </c>
      <c r="L7" s="127">
        <f>IF(OR(H7&gt;0,I7&gt;0),VLOOKUP(A7,'Lista Suspensa'!$A$1:$F$91,5,),0)</f>
        <v>62.75</v>
      </c>
      <c r="M7" s="128">
        <f>IF(OR(H7&gt;0,I7&gt;0),VLOOKUP(A7,'Lista Suspensa'!$A$1:$F$91,6,),0)</f>
        <v>0.14699999999999999</v>
      </c>
      <c r="N7" s="85">
        <v>10</v>
      </c>
      <c r="O7" s="130">
        <v>1.5</v>
      </c>
      <c r="P7" s="127">
        <f>IF(N7&gt;0,VLOOKUP(A7,'Lista Suspensa'!$A$1:$F$91,3,)," ")</f>
        <v>19.5</v>
      </c>
      <c r="Q7" s="127">
        <f>IF(OR(N7&gt;0,O7&gt;0),VLOOKUP(A7,'Lista Suspensa'!$A$1:$F$91,4,),0)</f>
        <v>14.37</v>
      </c>
      <c r="R7" s="127">
        <f>IF(OR(N7&gt;0,O7&gt;0),VLOOKUP(A7,'Lista Suspensa'!$A$1:$F$91,5,),0)</f>
        <v>62.75</v>
      </c>
      <c r="S7" s="128">
        <f>IF(OR(N7&gt;0,O7&gt;0),VLOOKUP(A7,'Lista Suspensa'!$A$1:$F$91,6,),0)</f>
        <v>0.14699999999999999</v>
      </c>
      <c r="T7" s="85">
        <v>20</v>
      </c>
      <c r="U7" s="130">
        <v>3</v>
      </c>
      <c r="V7" s="127">
        <f>IF(T7&gt;0,VLOOKUP(A7,'Lista Suspensa'!$A$1:$F$91,3,),0)</f>
        <v>19.5</v>
      </c>
      <c r="W7" s="127">
        <f>IF(OR(T7&gt;0,U7&gt;0),VLOOKUP(A7,'Lista Suspensa'!$A$1:$F$91,4,),0)</f>
        <v>14.37</v>
      </c>
      <c r="X7" s="127">
        <f>IF(OR(T7&gt;0,U7&gt;0),VLOOKUP(A7,'Lista Suspensa'!$A$1:$F$91,5,),0)</f>
        <v>62.75</v>
      </c>
      <c r="Y7" s="128">
        <f>IF(OR(T7&gt;0,U7&gt;0),VLOOKUP(A7,'Lista Suspensa'!$A$1:$F$91,6,),0)</f>
        <v>0.14699999999999999</v>
      </c>
      <c r="Z7" s="85">
        <v>32</v>
      </c>
      <c r="AA7" s="127">
        <v>4.8</v>
      </c>
      <c r="AB7" s="127">
        <f>IF(Z7&gt;0,VLOOKUP(A7,'Lista Suspensa'!$A$1:$F$91,3,)," ")</f>
        <v>19.5</v>
      </c>
      <c r="AC7" s="127">
        <f>IF(OR(Z7&gt;0,AA7&gt;0),VLOOKUP(A7,'Lista Suspensa'!$A$1:$F$91,4,),0)</f>
        <v>14.37</v>
      </c>
      <c r="AD7" s="127">
        <f>IF(OR(Z7&gt;0,AA7&gt;0),VLOOKUP(A7,'Lista Suspensa'!$A$1:$F$91,5,),0)</f>
        <v>62.75</v>
      </c>
      <c r="AE7" s="128">
        <f>IF(OR(Z7&gt;0,AA7&gt;0),VLOOKUP(A7,'Lista Suspensa'!$A$1:$F$91,6,),0)</f>
        <v>0.14699999999999999</v>
      </c>
      <c r="AF7" s="85">
        <v>46</v>
      </c>
      <c r="AG7" s="127">
        <v>6.8999999999999995</v>
      </c>
      <c r="AH7" s="127">
        <f>IF(AF7&gt;0,VLOOKUP(A7,'Lista Suspensa'!$A$1:$F$91,3,)," ")</f>
        <v>19.5</v>
      </c>
      <c r="AI7" s="127">
        <f>IF(OR(AF7&gt;0,AG7&gt;0),VLOOKUP(A7,'Lista Suspensa'!$A$1:$F$91,4,),0)</f>
        <v>14.37</v>
      </c>
      <c r="AJ7" s="127">
        <f>IF(OR(AF7&gt;0,AG7&gt;0),VLOOKUP(A7,'Lista Suspensa'!$A$1:$F$91,5,),0)</f>
        <v>62.75</v>
      </c>
      <c r="AK7" s="128">
        <f>IF(OR(AF7&gt;0,AG7&gt;0),VLOOKUP(A7,'Lista Suspensa'!$A$1:$F$91,6,),0)</f>
        <v>0.14699999999999999</v>
      </c>
      <c r="AL7" s="85">
        <v>60</v>
      </c>
      <c r="AM7" s="127">
        <f t="shared" si="1"/>
        <v>11.700000000000001</v>
      </c>
      <c r="AN7" s="127">
        <f>IF(AL7&gt;0,VLOOKUP(A7,'Lista Suspensa'!$A$1:$F$91,3,)," ")</f>
        <v>19.5</v>
      </c>
      <c r="AO7" s="127">
        <f>IF(OR(AL7&gt;0,AM7&gt;0),VLOOKUP(A7,'Lista Suspensa'!$A$1:$F$91,4,),0)</f>
        <v>14.37</v>
      </c>
      <c r="AP7" s="127">
        <f>IF(OR(AL7&gt;0,AM7&gt;0),VLOOKUP(A7,'Lista Suspensa'!$A$1:$F$91,5,),0)</f>
        <v>62.75</v>
      </c>
      <c r="AQ7" s="128">
        <f>IF(OR(AL7&gt;0,AM7&gt;0),VLOOKUP(A7,'Lista Suspensa'!$A$1:$F$91,6,),0)</f>
        <v>0.14699999999999999</v>
      </c>
      <c r="AR7" s="85"/>
      <c r="AS7" s="127">
        <f t="shared" si="0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ht="14.5" x14ac:dyDescent="0.35">
      <c r="A8" s="77" t="s">
        <v>122</v>
      </c>
      <c r="B8" s="86">
        <v>0.05</v>
      </c>
      <c r="C8" s="113">
        <f t="shared" ref="C8:C10" si="2">IF(B8&gt;0,(B8*(D8/100)),0)</f>
        <v>4.9485000000000001E-2</v>
      </c>
      <c r="D8" s="129">
        <f>IF(B8&gt;0,VLOOKUP(A8,'Lista Suspensa'!$A$1:$F$91,3,)," ")</f>
        <v>98.97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0.64598999999999995</v>
      </c>
      <c r="H8" s="86">
        <v>0.05</v>
      </c>
      <c r="I8" s="131">
        <v>4.9485000000000001E-2</v>
      </c>
      <c r="J8" s="129">
        <f>IF(H8&gt;0,VLOOKUP(A8,'Lista Suspensa'!$A$1:$F$91,3,)," ")</f>
        <v>98.97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0.64598999999999995</v>
      </c>
      <c r="N8" s="86">
        <v>0.1</v>
      </c>
      <c r="O8" s="131">
        <v>9.8970000000000002E-2</v>
      </c>
      <c r="P8" s="129">
        <f>IF(N8&gt;0,VLOOKUP(A8,'Lista Suspensa'!$A$1:$F$91,3,)," ")</f>
        <v>98.97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0.64598999999999995</v>
      </c>
      <c r="T8" s="86">
        <v>0.1</v>
      </c>
      <c r="U8" s="131">
        <v>9.8970000000000002E-2</v>
      </c>
      <c r="V8" s="129">
        <f>IF(T8&gt;0,VLOOKUP(A8,'Lista Suspensa'!$A$1:$F$91,3,),0)</f>
        <v>98.97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0.64598999999999995</v>
      </c>
      <c r="Z8" s="86">
        <v>0.15</v>
      </c>
      <c r="AA8" s="129">
        <v>0.148455</v>
      </c>
      <c r="AB8" s="129">
        <f>IF(Z8&gt;0,VLOOKUP(A8,'Lista Suspensa'!$A$1:$F$91,3,)," ")</f>
        <v>98.97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0.64598999999999995</v>
      </c>
      <c r="AF8" s="86">
        <v>0.4</v>
      </c>
      <c r="AG8" s="129">
        <v>0.39588000000000001</v>
      </c>
      <c r="AH8" s="129">
        <f>IF(AF8&gt;0,VLOOKUP(A8,'Lista Suspensa'!$A$1:$F$91,3,)," ")</f>
        <v>98.97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0.64598999999999995</v>
      </c>
      <c r="AL8" s="86"/>
      <c r="AM8" s="129">
        <f t="shared" si="1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0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ht="14.5" x14ac:dyDescent="0.35">
      <c r="A9" s="78" t="s">
        <v>113</v>
      </c>
      <c r="B9" s="85"/>
      <c r="C9" s="84">
        <f t="shared" si="2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ref="O5:O34" si="3">IF(N9&gt;0,(N9*(P9/100)),0)</f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>
        <v>0.05</v>
      </c>
      <c r="U9" s="130">
        <v>4.922E-2</v>
      </c>
      <c r="V9" s="127">
        <f>IF(T9&gt;0,VLOOKUP(A9,'Lista Suspensa'!$A$1:$F$91,3,),0)</f>
        <v>98.44</v>
      </c>
      <c r="W9" s="127">
        <f>IF(OR(T9&gt;0,U9&gt;0),VLOOKUP(A9,'Lista Suspensa'!$A$1:$F$91,4,),0)</f>
        <v>280.96000000000004</v>
      </c>
      <c r="X9" s="127">
        <f>IF(OR(T9&gt;0,U9&gt;0),VLOOKUP(A9,'Lista Suspensa'!$A$1:$F$91,5,),0)</f>
        <v>0</v>
      </c>
      <c r="Y9" s="128">
        <f>IF(OR(T9&gt;0,U9&gt;0),VLOOKUP(A9,'Lista Suspensa'!$A$1:$F$91,6,),0)</f>
        <v>1.56978</v>
      </c>
      <c r="Z9" s="85">
        <v>0.06</v>
      </c>
      <c r="AA9" s="127">
        <v>5.9063999999999992E-2</v>
      </c>
      <c r="AB9" s="127">
        <f>IF(Z9&gt;0,VLOOKUP(A9,'Lista Suspensa'!$A$1:$F$91,3,)," ")</f>
        <v>98.44</v>
      </c>
      <c r="AC9" s="127">
        <f>IF(OR(Z9&gt;0,AA9&gt;0),VLOOKUP(A9,'Lista Suspensa'!$A$1:$F$91,4,),0)</f>
        <v>280.96000000000004</v>
      </c>
      <c r="AD9" s="127">
        <f>IF(OR(Z9&gt;0,AA9&gt;0),VLOOKUP(A9,'Lista Suspensa'!$A$1:$F$91,5,),0)</f>
        <v>0</v>
      </c>
      <c r="AE9" s="128">
        <f>IF(OR(Z9&gt;0,AA9&gt;0),VLOOKUP(A9,'Lista Suspensa'!$A$1:$F$91,6,),0)</f>
        <v>1.56978</v>
      </c>
      <c r="AF9" s="85"/>
      <c r="AG9" s="127">
        <f t="shared" ref="AG6:AG34" si="4">IF(AF9&gt;0,(AF9*(AH9/100)),0)</f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1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0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ht="14.5" x14ac:dyDescent="0.35">
      <c r="A10" s="77" t="s">
        <v>120</v>
      </c>
      <c r="B10" s="86">
        <v>6</v>
      </c>
      <c r="C10" s="113">
        <f t="shared" si="2"/>
        <v>0.72</v>
      </c>
      <c r="D10" s="129">
        <f>IF(B10&gt;0,VLOOKUP(A10,'Lista Suspensa'!$A$1:$F$91,3,)," ")</f>
        <v>12</v>
      </c>
      <c r="E10" s="129">
        <f>IF(OR(B10&gt;0,C10&gt;0),VLOOKUP(A10,'Lista Suspensa'!$A$1:$F$91,4,),0)</f>
        <v>3.2</v>
      </c>
      <c r="F10" s="129">
        <f>IF(OR(B10&gt;0,C10&gt;0),VLOOKUP(A10,'Lista Suspensa'!$A$1:$F$91,5,),0)</f>
        <v>98.3</v>
      </c>
      <c r="G10" s="132">
        <f>IF(OR(B10&gt;0,C10&gt;0),VLOOKUP(A10,'Lista Suspensa'!$A$1:$F$91,6,),0)</f>
        <v>1.542</v>
      </c>
      <c r="H10" s="86">
        <v>6</v>
      </c>
      <c r="I10" s="131">
        <v>0.72</v>
      </c>
      <c r="J10" s="129">
        <f>IF(H10&gt;0,VLOOKUP(A10,'Lista Suspensa'!$A$1:$F$91,3,)," ")</f>
        <v>12</v>
      </c>
      <c r="K10" s="129">
        <f>IF(OR(H10&gt;0,I10&gt;0),VLOOKUP(A10,'Lista Suspensa'!$A$1:$F$91,4,),0)</f>
        <v>3.2</v>
      </c>
      <c r="L10" s="129">
        <f>IF(OR(H10&gt;0,I10&gt;0),VLOOKUP(A10,'Lista Suspensa'!$A$1:$F$91,5,),0)</f>
        <v>98.3</v>
      </c>
      <c r="M10" s="132">
        <f>IF(OR(H10&gt;0,I10&gt;0),VLOOKUP(A10,'Lista Suspensa'!$A$1:$F$91,6,),0)</f>
        <v>1.542</v>
      </c>
      <c r="N10" s="87"/>
      <c r="O10" s="131">
        <f t="shared" si="3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ref="U5:U34" si="5">IF(T10&gt;0,(T10*(V10/100)),0)</f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ref="AA5:AA34" si="6">IF(Z10&gt;0,(Z10*(AB10/100)),0)</f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4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1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0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ht="14.5" x14ac:dyDescent="0.35">
      <c r="A11" s="78"/>
      <c r="B11" s="85"/>
      <c r="C11" s="84">
        <f t="shared" ref="C6:C13" si="7">IF(B11&gt;0,(B11*(D11/100)),0)</f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ref="I5:I34" si="8">IF(H11&gt;0,(H11*(J11/100)),0)</f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3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5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6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4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1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0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ht="14.5" x14ac:dyDescent="0.35">
      <c r="A12" s="77"/>
      <c r="B12" s="86"/>
      <c r="C12" s="113">
        <f t="shared" si="7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8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3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5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6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4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1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0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ht="14.5" x14ac:dyDescent="0.35">
      <c r="A13" s="78"/>
      <c r="B13" s="85"/>
      <c r="C13" s="84">
        <f t="shared" si="7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8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3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5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6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4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1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0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35">
      <c r="A14" s="77"/>
      <c r="B14" s="114"/>
      <c r="C14" s="113">
        <f t="shared" ref="C14:C34" si="9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8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3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5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6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4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1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0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ht="14.5" x14ac:dyDescent="0.35">
      <c r="A15" s="78"/>
      <c r="B15" s="85"/>
      <c r="C15" s="84">
        <f t="shared" si="9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8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3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5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6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4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1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0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ht="14.5" x14ac:dyDescent="0.35">
      <c r="A16" s="77"/>
      <c r="B16" s="86"/>
      <c r="C16" s="113">
        <f t="shared" si="9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8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3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5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6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4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1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0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ht="14.5" x14ac:dyDescent="0.35">
      <c r="A17" s="78"/>
      <c r="B17" s="115"/>
      <c r="C17" s="84">
        <f t="shared" si="9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8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3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5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6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4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1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0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ht="14.5" x14ac:dyDescent="0.35">
      <c r="A18" s="77"/>
      <c r="B18" s="117"/>
      <c r="C18" s="113">
        <f t="shared" si="9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8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3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5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6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4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1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0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ht="14.5" x14ac:dyDescent="0.35">
      <c r="A19" s="78"/>
      <c r="B19" s="85"/>
      <c r="C19" s="84">
        <f t="shared" si="9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8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3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5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6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4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1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0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ht="14.5" x14ac:dyDescent="0.35">
      <c r="A20" s="77"/>
      <c r="B20" s="86"/>
      <c r="C20" s="113">
        <f t="shared" si="9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8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3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5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6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4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1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0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35">
      <c r="A21" s="78"/>
      <c r="B21" s="85"/>
      <c r="C21" s="84">
        <f t="shared" si="9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8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3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5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6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4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1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0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35">
      <c r="A22" s="77"/>
      <c r="B22" s="86"/>
      <c r="C22" s="113">
        <f t="shared" si="9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8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3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5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6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4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1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0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35">
      <c r="A23" s="78"/>
      <c r="B23" s="85"/>
      <c r="C23" s="84">
        <f t="shared" si="9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8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3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5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6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4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1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0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35">
      <c r="A24" s="77"/>
      <c r="B24" s="86"/>
      <c r="C24" s="113">
        <f t="shared" si="9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8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3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5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6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4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1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0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35">
      <c r="A25" s="78"/>
      <c r="B25" s="85"/>
      <c r="C25" s="84">
        <f t="shared" si="9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8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3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5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6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4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1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0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35">
      <c r="A26" s="77"/>
      <c r="B26" s="86"/>
      <c r="C26" s="113">
        <f t="shared" si="9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8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3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5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6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4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1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0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35">
      <c r="A27" s="78"/>
      <c r="B27" s="85"/>
      <c r="C27" s="84">
        <f t="shared" si="9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8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3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5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6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4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1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0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35">
      <c r="A28" s="77"/>
      <c r="B28" s="86"/>
      <c r="C28" s="113">
        <f t="shared" si="9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8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3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5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6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4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1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0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35">
      <c r="A29" s="78"/>
      <c r="B29" s="118"/>
      <c r="C29" s="84">
        <f t="shared" si="9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8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3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5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6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4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1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0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35">
      <c r="A30" s="77"/>
      <c r="B30" s="86"/>
      <c r="C30" s="113">
        <f t="shared" si="9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8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3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5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6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4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1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0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35">
      <c r="A31" s="78"/>
      <c r="B31" s="85"/>
      <c r="C31" s="84">
        <f t="shared" si="9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8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3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5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6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4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1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0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35">
      <c r="A32" s="77"/>
      <c r="B32" s="117"/>
      <c r="C32" s="113">
        <f t="shared" si="9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8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3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5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6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4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1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0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35">
      <c r="A33" s="78"/>
      <c r="B33" s="116"/>
      <c r="C33" s="84">
        <f t="shared" si="9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8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3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5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6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4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1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0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35">
      <c r="A34" s="77"/>
      <c r="B34" s="86"/>
      <c r="C34" s="113">
        <f t="shared" si="9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8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3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5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6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4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1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0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3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4">
      <c r="A36" s="16" t="s">
        <v>74</v>
      </c>
      <c r="B36" s="17"/>
      <c r="C36" s="18">
        <f>ROUND(SUM(C5:C34),2)</f>
        <v>2.02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11.99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84.56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1.1782300000000001</v>
      </c>
      <c r="H36" s="17"/>
      <c r="I36" s="18">
        <f>ROUND(SUM(I5:I34),2)</f>
        <v>1.92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1.23194</v>
      </c>
      <c r="N36" s="17"/>
      <c r="O36" s="18">
        <f>ROUND(SUM(O5:O34),2)</f>
        <v>3.29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16.38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74.16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0.80318999999999996</v>
      </c>
      <c r="T36" s="17"/>
      <c r="U36" s="18">
        <f>ROUND(SUM(U5:U34),2)</f>
        <v>4.82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17.46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69.8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0.60448999999999997</v>
      </c>
      <c r="Z36" s="17"/>
      <c r="AA36" s="18">
        <f>ROUND(SUM(AA5:AA34),2)</f>
        <v>8.31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15.43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71.319999999999993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0.65927999999999998</v>
      </c>
      <c r="AF36" s="17"/>
      <c r="AG36" s="18">
        <f>ROUND(SUM(AG5:AG34),2)</f>
        <v>12.73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15.93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71.81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0.69447000000000003</v>
      </c>
      <c r="AL36" s="17"/>
      <c r="AM36" s="18">
        <f>ROUND(SUM(AM5:AM34),2)</f>
        <v>11.7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14.37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62.75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0.14699999999999999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4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4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4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7" customFormat="1" ht="15.75" customHeight="1" thickBot="1" x14ac:dyDescent="0.4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7" customFormat="1" ht="15.75" customHeight="1" thickBot="1" x14ac:dyDescent="0.4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7" customFormat="1" ht="15.75" customHeight="1" thickBot="1" x14ac:dyDescent="0.4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7" customFormat="1" ht="15.75" customHeight="1" thickBot="1" x14ac:dyDescent="0.4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7" customFormat="1" ht="15.75" customHeight="1" thickBot="1" x14ac:dyDescent="0.4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7" customFormat="1" ht="15.75" customHeight="1" thickBot="1" x14ac:dyDescent="0.4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7" customFormat="1" ht="15.75" customHeight="1" thickBot="1" x14ac:dyDescent="0.4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7" customFormat="1" ht="15.75" customHeight="1" thickBot="1" x14ac:dyDescent="0.4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7" customFormat="1" ht="15.75" customHeight="1" thickBot="1" x14ac:dyDescent="0.4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7" customFormat="1" ht="15.75" customHeight="1" thickBot="1" x14ac:dyDescent="0.4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7" customFormat="1" ht="15.75" customHeight="1" x14ac:dyDescent="0.3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35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3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35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35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35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35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35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35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35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35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35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35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35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35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35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35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35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35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35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35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35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35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35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35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35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35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35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35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35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35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35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3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35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35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35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35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35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35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35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35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35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35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35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35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35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35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3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35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35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35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35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35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35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35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35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35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35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35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35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35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35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35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35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35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35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35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35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35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35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35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35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35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35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35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35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35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35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35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35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35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35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35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35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35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35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35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35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35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35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35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35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35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35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35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35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35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35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35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35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3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35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35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35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35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35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35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35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35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35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35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35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35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35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35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35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35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35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35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35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35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35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35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35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35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35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35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35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35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35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35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35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35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35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35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35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35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35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35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35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35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35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35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35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35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35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35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35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35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35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35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35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35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35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35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35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35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35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35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35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35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35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35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35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35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35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35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35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35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35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35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35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35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35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35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35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3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35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35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35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35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35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35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35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35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35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35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35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35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35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35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35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35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35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35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35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35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35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35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35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3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3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3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3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3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3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3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3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3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3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3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3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3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3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3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3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3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3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3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3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3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3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3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3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3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3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3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3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3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3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3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3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3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3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3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3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3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3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3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3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3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3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3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3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3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3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3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3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3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3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3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3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3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3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3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3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3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3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3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3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3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3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3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3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3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3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3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3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3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3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3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3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3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3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3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3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3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3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3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3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3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3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3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3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3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3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3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3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3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3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3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3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3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3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3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3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3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3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3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3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3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3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3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3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3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3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3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3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3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3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3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3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3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3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3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3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3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3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3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3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3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3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3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3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3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3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3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3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3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3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3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3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3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3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3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3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3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3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3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3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3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3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3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3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3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3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3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3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3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3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3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3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3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3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3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3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3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3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3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3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3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3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3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3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3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3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3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3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3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3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3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3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3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3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3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3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3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3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3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3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3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3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3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3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3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3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3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3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3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3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35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35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35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35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35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35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35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35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35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35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35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35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35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35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35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35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35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35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35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35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35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35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35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35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35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35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35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35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35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35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35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35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35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35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35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35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35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35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35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35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35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35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35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35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35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35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35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35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35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35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35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35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35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35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35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35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35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35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35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35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35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35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35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35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35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35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35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35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35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35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35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35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35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35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35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35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35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35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35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35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35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35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35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35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35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35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35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35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35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35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35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35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35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35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35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35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35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35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35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35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35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35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35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35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35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35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35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35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35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35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35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35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35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35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35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35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35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35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35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35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35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35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35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35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35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35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35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35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35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35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35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35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35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35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35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35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35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35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35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35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35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35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35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35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35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35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35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35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35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35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35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35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35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35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35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35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35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35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35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35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35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35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35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35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35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35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35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35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35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35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35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35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35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35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35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35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35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35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35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35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35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35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35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35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35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35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35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35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35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35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35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35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35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35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35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35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35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35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35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35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35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35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35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35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35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35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35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35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35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35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35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35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35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35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35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35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35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35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35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35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35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35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35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35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35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35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35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35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35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35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35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35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35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35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35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35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35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35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35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35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35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35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35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35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35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35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35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35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35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35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35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35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35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35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35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35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35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35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35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35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35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35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35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35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35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35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35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35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35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35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35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35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35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35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35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35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35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35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35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35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35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35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35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35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35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35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35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35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35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35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35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35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35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35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35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35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35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35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35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35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35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35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35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35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35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35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35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35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35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35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35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35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35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35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35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35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35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35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35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35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35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35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35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35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35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35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35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35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35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35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35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35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35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35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35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35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35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35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35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35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35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35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35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35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35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35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35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35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35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35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35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35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35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35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35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35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35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35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35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35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35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35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35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35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35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35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35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35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35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35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35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35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35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35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35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35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35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35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35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35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35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35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35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35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35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35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35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35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35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35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35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35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35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35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35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35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35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35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35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35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35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35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35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35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35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35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35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35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35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35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35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35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35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35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35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35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35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35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35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35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35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35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35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35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35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35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35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35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35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35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35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35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35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35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35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35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35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35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35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35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35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35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35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35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35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35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35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35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35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35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35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35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35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35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35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35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35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35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35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35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35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35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35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35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35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35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35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35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35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35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35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35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35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35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35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35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35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35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35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35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35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35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35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35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35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35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35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35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35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35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35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35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35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35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35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35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35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35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35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35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35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35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35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35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35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35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35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35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35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35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35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35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35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35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35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35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35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35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35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35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35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35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35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35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35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35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35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35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35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71" priority="6" operator="greaterThan">
      <formula>0</formula>
    </cfRule>
    <cfRule type="cellIs" dxfId="70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69" priority="3" operator="greaterThan">
      <formula>0</formula>
    </cfRule>
    <cfRule type="cellIs" dxfId="68" priority="4" operator="equal">
      <formula>0</formula>
    </cfRule>
  </conditionalFormatting>
  <conditionalFormatting sqref="B9:AJ9 AO6:AQ34 R6:R32 E6:G34 K6:M34 Q6:Q34 S6:S34 W6:Y34 AC6:AE34 AI6:AK34 AU6:AU34 R34">
    <cfRule type="cellIs" dxfId="67" priority="49" operator="equal">
      <formula>0</formula>
    </cfRule>
  </conditionalFormatting>
  <conditionalFormatting sqref="B36:AU36">
    <cfRule type="cellIs" dxfId="66" priority="45" operator="equal">
      <formula>0</formula>
    </cfRule>
  </conditionalFormatting>
  <conditionalFormatting sqref="C5:C34 H13">
    <cfRule type="cellIs" dxfId="65" priority="102" operator="equal">
      <formula>1.31275</formula>
    </cfRule>
  </conditionalFormatting>
  <conditionalFormatting sqref="C5:C34">
    <cfRule type="cellIs" dxfId="64" priority="97" operator="equal">
      <formula>0.45055</formula>
    </cfRule>
    <cfRule type="cellIs" dxfId="63" priority="107" operator="equal">
      <formula>0</formula>
    </cfRule>
    <cfRule type="cellIs" dxfId="62" priority="95" operator="equal">
      <formula>1.31275</formula>
    </cfRule>
    <cfRule type="cellIs" dxfId="61" priority="94" operator="equal">
      <formula>1.31275</formula>
    </cfRule>
    <cfRule type="cellIs" dxfId="60" priority="93" operator="equal">
      <formula>0</formula>
    </cfRule>
    <cfRule type="cellIs" dxfId="59" priority="100" operator="equal">
      <formula>1.31275</formula>
    </cfRule>
    <cfRule type="cellIs" dxfId="58" priority="106" operator="equal">
      <formula>1.561</formula>
    </cfRule>
    <cfRule type="cellIs" dxfId="57" priority="104" operator="equal">
      <formula>1.31275</formula>
    </cfRule>
    <cfRule type="cellIs" dxfId="56" priority="103" operator="equal">
      <formula>1.31275</formula>
    </cfRule>
    <cfRule type="cellIs" dxfId="55" priority="101" operator="equal">
      <formula>1.31275</formula>
    </cfRule>
  </conditionalFormatting>
  <conditionalFormatting sqref="E5:G34">
    <cfRule type="cellIs" dxfId="54" priority="89" operator="equal">
      <formula>0</formula>
    </cfRule>
  </conditionalFormatting>
  <conditionalFormatting sqref="E8:G8 E10:G10 E12:G12 E14:G14 E16:G16">
    <cfRule type="cellIs" dxfId="53" priority="24" operator="greaterThan">
      <formula>0</formula>
    </cfRule>
  </conditionalFormatting>
  <conditionalFormatting sqref="E18:G18 E20:G20 E22:G22 E24:G24 E26:G26 E28:G28 E30:G30 E32:G32 E34:G34">
    <cfRule type="cellIs" dxfId="52" priority="25" operator="greaterThan">
      <formula>0</formula>
    </cfRule>
  </conditionalFormatting>
  <conditionalFormatting sqref="G5:G34">
    <cfRule type="cellIs" dxfId="51" priority="90" operator="equal">
      <formula>0</formula>
    </cfRule>
  </conditionalFormatting>
  <conditionalFormatting sqref="H8:H10">
    <cfRule type="cellIs" dxfId="50" priority="48" operator="equal">
      <formula>0</formula>
    </cfRule>
  </conditionalFormatting>
  <conditionalFormatting sqref="I5:I34">
    <cfRule type="cellIs" dxfId="49" priority="85" operator="equal">
      <formula>0</formula>
    </cfRule>
  </conditionalFormatting>
  <conditionalFormatting sqref="K5:M34">
    <cfRule type="cellIs" dxfId="48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47" priority="81" operator="equal">
      <formula>44.325</formula>
    </cfRule>
  </conditionalFormatting>
  <conditionalFormatting sqref="K8:M8 K10:M10 K12:M12 K14:M14 K16:M16">
    <cfRule type="cellIs" dxfId="46" priority="22" operator="greaterThan">
      <formula>0</formula>
    </cfRule>
  </conditionalFormatting>
  <conditionalFormatting sqref="K18:M18 K20:M20 K22:M22 K24:M24 K26:M26 K28:M28 K30:M30 K32:M32 K34:M34">
    <cfRule type="cellIs" dxfId="45" priority="23" operator="greaterThan">
      <formula>0</formula>
    </cfRule>
  </conditionalFormatting>
  <conditionalFormatting sqref="O5:O34">
    <cfRule type="cellIs" dxfId="44" priority="78" operator="equal">
      <formula>0</formula>
    </cfRule>
  </conditionalFormatting>
  <conditionalFormatting sqref="Q5:S34">
    <cfRule type="cellIs" dxfId="43" priority="75" operator="equal">
      <formula>0</formula>
    </cfRule>
  </conditionalFormatting>
  <conditionalFormatting sqref="Q8:S8 Q10:S10 Q12:S12 Q14:S14">
    <cfRule type="cellIs" dxfId="42" priority="20" operator="greaterThan">
      <formula>0</formula>
    </cfRule>
  </conditionalFormatting>
  <conditionalFormatting sqref="Q16:S16 Q18:S18 Q20:S20 Q22:S22 Q24:S24 Q26:S26 Q28:S28 Q30:S30 Q32:S32 Q34:S34">
    <cfRule type="cellIs" dxfId="41" priority="21" operator="greaterThan">
      <formula>0</formula>
    </cfRule>
  </conditionalFormatting>
  <conditionalFormatting sqref="U5:Y34">
    <cfRule type="cellIs" dxfId="40" priority="67" operator="equal">
      <formula>0</formula>
    </cfRule>
  </conditionalFormatting>
  <conditionalFormatting sqref="W8:Y8 W10:Y10 W12:Y12 W14:Y14">
    <cfRule type="cellIs" dxfId="39" priority="18" operator="greaterThan">
      <formula>0</formula>
    </cfRule>
  </conditionalFormatting>
  <conditionalFormatting sqref="W16:Y16 W18:Y18 W20:Y20 W22:Y22 W24:Y24 W26:Y26 W28:Y28 W30:Y30 W32:Y32 W34:Y34">
    <cfRule type="cellIs" dxfId="38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37" priority="60" operator="equal">
      <formula>43.82</formula>
    </cfRule>
  </conditionalFormatting>
  <conditionalFormatting sqref="AA5:AA34">
    <cfRule type="cellIs" dxfId="36" priority="64" operator="equal">
      <formula>0</formula>
    </cfRule>
  </conditionalFormatting>
  <conditionalFormatting sqref="AC5:AE34">
    <cfRule type="cellIs" dxfId="35" priority="61" operator="equal">
      <formula>0</formula>
    </cfRule>
  </conditionalFormatting>
  <conditionalFormatting sqref="AC8:AE8 AC10:AE10 AC12:AE12 AC14:AE14 AC16:AE16">
    <cfRule type="cellIs" dxfId="34" priority="16" operator="greaterThan">
      <formula>0</formula>
    </cfRule>
  </conditionalFormatting>
  <conditionalFormatting sqref="AC18:AE18 AC20:AE20 AC22:AE22 AC24:AE24 AC26:AE26 AC28:AE28 AC30:AE30 AC32:AE32 AC34:AE34">
    <cfRule type="cellIs" dxfId="33" priority="17" operator="greaterThan">
      <formula>0</formula>
    </cfRule>
  </conditionalFormatting>
  <conditionalFormatting sqref="AG5:AU34">
    <cfRule type="cellIs" dxfId="32" priority="50" operator="equal">
      <formula>0</formula>
    </cfRule>
  </conditionalFormatting>
  <conditionalFormatting sqref="AI8:AK8 AI10:AK10 AI12:AK12 AI14:AK14 AI16:AK16">
    <cfRule type="cellIs" dxfId="31" priority="14" operator="greaterThan">
      <formula>0</formula>
    </cfRule>
  </conditionalFormatting>
  <conditionalFormatting sqref="AI18:AK18 AI20:AK20 AI22:AK22 AI24:AK24 AI26:AK26 AI28:AK28 AI30:AK30 AI32:AK32 AI34:AK34">
    <cfRule type="cellIs" dxfId="30" priority="15" operator="greaterThan">
      <formula>0</formula>
    </cfRule>
  </conditionalFormatting>
  <conditionalFormatting sqref="AL10:AQ10">
    <cfRule type="cellIs" dxfId="29" priority="54" operator="equal">
      <formula>0</formula>
    </cfRule>
  </conditionalFormatting>
  <conditionalFormatting sqref="AM5">
    <cfRule type="cellIs" dxfId="28" priority="10" operator="greaterThan">
      <formula>0</formula>
    </cfRule>
  </conditionalFormatting>
  <conditionalFormatting sqref="AO6:AQ6">
    <cfRule type="cellIs" dxfId="27" priority="44" operator="equal">
      <formula>0</formula>
    </cfRule>
    <cfRule type="cellIs" dxfId="26" priority="43" operator="equal">
      <formula>0</formula>
    </cfRule>
  </conditionalFormatting>
  <conditionalFormatting sqref="AO8:AQ8 AO10:AQ10 AO12:AQ12 AO14:AQ14 AO16:AQ16">
    <cfRule type="cellIs" dxfId="25" priority="11" operator="greaterThan">
      <formula>0</formula>
    </cfRule>
  </conditionalFormatting>
  <conditionalFormatting sqref="AO18:AQ18 AO20:AQ20 AO22:AQ22 AO24:AQ24 AO26:AQ26 AO28:AQ28 AO30:AQ30 AO32:AQ32 AO34:AQ34">
    <cfRule type="cellIs" dxfId="24" priority="12" operator="greaterThan">
      <formula>0</formula>
    </cfRule>
  </conditionalFormatting>
  <conditionalFormatting sqref="AU8 AU10 AU12 AU14 AU16">
    <cfRule type="cellIs" dxfId="23" priority="8" operator="greaterThan">
      <formula>0</formula>
    </cfRule>
  </conditionalFormatting>
  <conditionalFormatting sqref="AU18 AU20 AU22 AU24 AU26 AU28 AU30 AU32 AU34">
    <cfRule type="cellIs" dxfId="22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 xr:uid="{00000000-0002-0000-0100-000000000000}">
      <formula1>45</formula1>
      <formula2>85</formula2>
    </dataValidation>
    <dataValidation type="decimal" errorStyle="warning" allowBlank="1" showInputMessage="1" showErrorMessage="1" sqref="AO36 E36 K36 Q36 W36 AC36 AI36" xr:uid="{00000000-0002-0000-0100-000001000000}">
      <formula1>9</formula1>
      <formula2>20</formula2>
    </dataValidation>
    <dataValidation errorStyle="warning" allowBlank="1" showInputMessage="1" showErrorMessage="1" error="Tem certeza que deseja preencher em kg MS?" sqref="C5" xr:uid="{00000000-0002-0000-0100-000002000000}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3000000}">
          <x14:formula1>
            <xm:f>'Lista Suspensa'!$A$2:$A$87</xm:f>
          </x14:formula1>
          <xm:sqref>A5:A34</xm:sqref>
        </x14:dataValidation>
        <x14:dataValidation type="list" allowBlank="1" showErrorMessage="1" xr:uid="{00000000-0002-0000-0100-000004000000}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06"/>
  <sheetViews>
    <sheetView topLeftCell="B53" workbookViewId="0">
      <selection activeCell="B56" sqref="B56:H56"/>
    </sheetView>
  </sheetViews>
  <sheetFormatPr defaultColWidth="41.453125" defaultRowHeight="14.5" x14ac:dyDescent="0.35"/>
  <cols>
    <col min="1" max="1" width="41.453125" style="259"/>
    <col min="2" max="2" width="20.1796875" style="259" customWidth="1"/>
    <col min="3" max="3" width="23.453125" style="259" customWidth="1"/>
    <col min="4" max="4" width="21.81640625" style="259" customWidth="1"/>
    <col min="5" max="5" width="25.1796875" style="259" customWidth="1"/>
    <col min="6" max="6" width="23.453125" style="259" customWidth="1"/>
    <col min="7" max="16384" width="41.453125" style="259"/>
  </cols>
  <sheetData>
    <row r="1" spans="1:29" ht="126.75" customHeight="1" thickBot="1" x14ac:dyDescent="0.4">
      <c r="A1" s="256" t="s">
        <v>204</v>
      </c>
      <c r="B1" s="618" t="s">
        <v>232</v>
      </c>
      <c r="C1" s="619"/>
      <c r="D1" s="619"/>
      <c r="E1" s="619"/>
      <c r="F1" s="619"/>
      <c r="G1" s="619"/>
      <c r="H1" s="619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1.5" thickBot="1" x14ac:dyDescent="0.4">
      <c r="A2" s="620" t="s">
        <v>0</v>
      </c>
      <c r="B2" s="568"/>
      <c r="C2" s="569"/>
      <c r="D2" s="621" t="s">
        <v>233</v>
      </c>
      <c r="E2" s="622"/>
      <c r="F2" s="622"/>
      <c r="G2" s="622"/>
      <c r="H2" s="62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5" thickBot="1" x14ac:dyDescent="0.4">
      <c r="A3" s="587" t="s">
        <v>136</v>
      </c>
      <c r="B3" s="569"/>
      <c r="C3" s="261" t="s">
        <v>234</v>
      </c>
      <c r="D3" s="609" t="s">
        <v>235</v>
      </c>
      <c r="E3" s="610"/>
      <c r="F3" s="610"/>
      <c r="G3" s="610"/>
      <c r="H3" s="611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5" thickBot="1" x14ac:dyDescent="0.4">
      <c r="A4" s="608" t="s">
        <v>1</v>
      </c>
      <c r="B4" s="569"/>
      <c r="C4" s="262" t="s">
        <v>189</v>
      </c>
      <c r="D4" s="609" t="s">
        <v>236</v>
      </c>
      <c r="E4" s="610"/>
      <c r="F4" s="610"/>
      <c r="G4" s="610"/>
      <c r="H4" s="611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5" thickBot="1" x14ac:dyDescent="0.4">
      <c r="A5" s="587" t="s">
        <v>137</v>
      </c>
      <c r="B5" s="569"/>
      <c r="C5" s="263" t="s">
        <v>198</v>
      </c>
      <c r="D5" s="609" t="s">
        <v>237</v>
      </c>
      <c r="E5" s="610"/>
      <c r="F5" s="610"/>
      <c r="G5" s="610"/>
      <c r="H5" s="611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5" thickBot="1" x14ac:dyDescent="0.4">
      <c r="A6" s="608" t="s">
        <v>2</v>
      </c>
      <c r="B6" s="569"/>
      <c r="C6" s="262" t="s">
        <v>3</v>
      </c>
      <c r="D6" s="609" t="s">
        <v>238</v>
      </c>
      <c r="E6" s="610"/>
      <c r="F6" s="610"/>
      <c r="G6" s="610"/>
      <c r="H6" s="611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5" thickBot="1" x14ac:dyDescent="0.4">
      <c r="A7" s="587" t="s">
        <v>4</v>
      </c>
      <c r="B7" s="569"/>
      <c r="C7" s="263" t="s">
        <v>160</v>
      </c>
      <c r="D7" s="609" t="s">
        <v>239</v>
      </c>
      <c r="E7" s="610"/>
      <c r="F7" s="610"/>
      <c r="G7" s="610"/>
      <c r="H7" s="611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5" thickBot="1" x14ac:dyDescent="0.4">
      <c r="A8" s="608" t="s">
        <v>6</v>
      </c>
      <c r="B8" s="569"/>
      <c r="C8" s="264" t="s">
        <v>307</v>
      </c>
      <c r="D8" s="615" t="s">
        <v>305</v>
      </c>
      <c r="E8" s="616"/>
      <c r="F8" s="616"/>
      <c r="G8" s="616"/>
      <c r="H8" s="61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5" thickBot="1" x14ac:dyDescent="0.4">
      <c r="A9" s="587" t="s">
        <v>7</v>
      </c>
      <c r="B9" s="569"/>
      <c r="C9" s="265" t="s">
        <v>308</v>
      </c>
      <c r="D9" s="615" t="s">
        <v>306</v>
      </c>
      <c r="E9" s="616"/>
      <c r="F9" s="616"/>
      <c r="G9" s="616"/>
      <c r="H9" s="61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5" thickBot="1" x14ac:dyDescent="0.4">
      <c r="A10" s="608" t="s">
        <v>8</v>
      </c>
      <c r="B10" s="569"/>
      <c r="C10" s="266">
        <v>100</v>
      </c>
      <c r="D10" s="589" t="s">
        <v>240</v>
      </c>
      <c r="E10" s="590"/>
      <c r="F10" s="590"/>
      <c r="G10" s="590"/>
      <c r="H10" s="591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5" thickBot="1" x14ac:dyDescent="0.4">
      <c r="A11" s="587" t="s">
        <v>9</v>
      </c>
      <c r="B11" s="569"/>
      <c r="C11" s="261">
        <v>30</v>
      </c>
      <c r="D11" s="589" t="s">
        <v>241</v>
      </c>
      <c r="E11" s="590"/>
      <c r="F11" s="590"/>
      <c r="G11" s="590"/>
      <c r="H11" s="591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4">
      <c r="A12" s="614" t="s">
        <v>10</v>
      </c>
      <c r="B12" s="569"/>
      <c r="C12" s="267">
        <v>50</v>
      </c>
      <c r="D12" s="589" t="s">
        <v>242</v>
      </c>
      <c r="E12" s="590"/>
      <c r="F12" s="590"/>
      <c r="G12" s="590"/>
      <c r="H12" s="591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5" thickBot="1" x14ac:dyDescent="0.4">
      <c r="A13" s="587" t="s">
        <v>126</v>
      </c>
      <c r="B13" s="569"/>
      <c r="C13" s="261">
        <v>20</v>
      </c>
      <c r="D13" s="609" t="s">
        <v>243</v>
      </c>
      <c r="E13" s="610"/>
      <c r="F13" s="610"/>
      <c r="G13" s="610"/>
      <c r="H13" s="611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5" thickBot="1" x14ac:dyDescent="0.4">
      <c r="A14" s="608" t="s">
        <v>11</v>
      </c>
      <c r="B14" s="569"/>
      <c r="C14" s="267"/>
      <c r="D14" s="609" t="s">
        <v>244</v>
      </c>
      <c r="E14" s="610"/>
      <c r="F14" s="610"/>
      <c r="G14" s="610"/>
      <c r="H14" s="611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4">
      <c r="A15" s="612" t="s">
        <v>167</v>
      </c>
      <c r="B15" s="569"/>
      <c r="C15" s="268" t="s">
        <v>13</v>
      </c>
      <c r="D15" s="589" t="s">
        <v>245</v>
      </c>
      <c r="E15" s="590"/>
      <c r="F15" s="590"/>
      <c r="G15" s="590"/>
      <c r="H15" s="591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4">
      <c r="A16" s="613" t="s">
        <v>168</v>
      </c>
      <c r="B16" s="569"/>
      <c r="C16" s="270" t="s">
        <v>15</v>
      </c>
      <c r="D16" s="589" t="s">
        <v>246</v>
      </c>
      <c r="E16" s="590"/>
      <c r="F16" s="590"/>
      <c r="G16" s="590"/>
      <c r="H16" s="591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5" thickBot="1" x14ac:dyDescent="0.4">
      <c r="A17" s="587" t="s">
        <v>16</v>
      </c>
      <c r="B17" s="588"/>
      <c r="C17" s="268" t="s">
        <v>156</v>
      </c>
      <c r="D17" s="589" t="s">
        <v>247</v>
      </c>
      <c r="E17" s="590"/>
      <c r="F17" s="590"/>
      <c r="G17" s="590"/>
      <c r="H17" s="591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5" thickBot="1" x14ac:dyDescent="0.4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1.5" thickBot="1" x14ac:dyDescent="0.55000000000000004">
      <c r="A19" s="592" t="s">
        <v>138</v>
      </c>
      <c r="B19" s="593"/>
      <c r="C19" s="593"/>
      <c r="D19" s="593"/>
      <c r="E19" s="593"/>
      <c r="F19" s="594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4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4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4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4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4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4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4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4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4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4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55000000000000004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4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4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4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4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4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4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4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4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4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4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55000000000000004">
      <c r="A41" s="595" t="s">
        <v>140</v>
      </c>
      <c r="B41" s="596"/>
      <c r="C41" s="596"/>
      <c r="D41" s="596"/>
      <c r="E41" s="596"/>
      <c r="F41" s="596"/>
      <c r="G41" s="597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4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4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4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4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4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4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4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4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4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4">
      <c r="A51" s="598" t="s">
        <v>261</v>
      </c>
      <c r="B51" s="599"/>
      <c r="C51" s="599"/>
      <c r="D51" s="599"/>
      <c r="E51" s="599"/>
      <c r="F51" s="599"/>
      <c r="G51" s="600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4">
      <c r="A52" s="340" t="s">
        <v>335</v>
      </c>
      <c r="B52" s="601" t="s">
        <v>336</v>
      </c>
      <c r="C52" s="602"/>
      <c r="D52" s="603" t="s">
        <v>262</v>
      </c>
      <c r="E52" s="604"/>
      <c r="F52" s="601" t="s">
        <v>334</v>
      </c>
      <c r="G52" s="602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4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55000000000000004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4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4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4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4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4">
      <c r="A59" s="606" t="s">
        <v>142</v>
      </c>
      <c r="B59" s="607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4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4">
      <c r="A61" s="361" t="s">
        <v>212</v>
      </c>
      <c r="B61" s="362">
        <v>5</v>
      </c>
      <c r="C61" s="584" t="s">
        <v>270</v>
      </c>
      <c r="D61" s="585"/>
      <c r="E61" s="585"/>
      <c r="F61" s="58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4">
      <c r="A62" s="365" t="s">
        <v>213</v>
      </c>
      <c r="B62" s="366">
        <v>5</v>
      </c>
      <c r="C62" s="584" t="s">
        <v>271</v>
      </c>
      <c r="D62" s="585"/>
      <c r="E62" s="585"/>
      <c r="F62" s="58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4">
      <c r="A63" s="361" t="s">
        <v>214</v>
      </c>
      <c r="B63" s="369">
        <v>0</v>
      </c>
      <c r="C63" s="584" t="s">
        <v>272</v>
      </c>
      <c r="D63" s="585"/>
      <c r="E63" s="585"/>
      <c r="F63" s="58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4">
      <c r="A64" s="365" t="s">
        <v>215</v>
      </c>
      <c r="B64" s="366">
        <v>0</v>
      </c>
      <c r="C64" s="584" t="s">
        <v>273</v>
      </c>
      <c r="D64" s="585"/>
      <c r="E64" s="585"/>
      <c r="F64" s="58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4">
      <c r="A65" s="361" t="s">
        <v>50</v>
      </c>
      <c r="B65" s="369">
        <v>600</v>
      </c>
      <c r="C65" s="570" t="s">
        <v>274</v>
      </c>
      <c r="D65" s="571"/>
      <c r="E65" s="571"/>
      <c r="F65" s="572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4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4">
      <c r="A67" s="567" t="s">
        <v>143</v>
      </c>
      <c r="B67" s="573"/>
      <c r="C67" s="573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4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4">
      <c r="A69" s="373" t="s">
        <v>133</v>
      </c>
      <c r="B69" s="374" t="s">
        <v>225</v>
      </c>
      <c r="C69" s="375">
        <v>800</v>
      </c>
      <c r="D69" s="564" t="s">
        <v>275</v>
      </c>
      <c r="E69" s="565"/>
      <c r="F69" s="566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4">
      <c r="A70" s="376" t="s">
        <v>134</v>
      </c>
      <c r="B70" s="377" t="s">
        <v>220</v>
      </c>
      <c r="C70" s="378">
        <v>200</v>
      </c>
      <c r="D70" s="564" t="s">
        <v>276</v>
      </c>
      <c r="E70" s="565"/>
      <c r="F70" s="566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4">
      <c r="A71" s="379" t="s">
        <v>127</v>
      </c>
      <c r="B71" s="380" t="s">
        <v>132</v>
      </c>
      <c r="C71" s="268">
        <v>200</v>
      </c>
      <c r="D71" s="564" t="s">
        <v>277</v>
      </c>
      <c r="E71" s="565"/>
      <c r="F71" s="566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4">
      <c r="A72" s="381" t="s">
        <v>127</v>
      </c>
      <c r="B72" s="382" t="s">
        <v>130</v>
      </c>
      <c r="C72" s="327">
        <v>500</v>
      </c>
      <c r="D72" s="564" t="s">
        <v>277</v>
      </c>
      <c r="E72" s="565"/>
      <c r="F72" s="566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4">
      <c r="A73" s="383" t="s">
        <v>127</v>
      </c>
      <c r="B73" s="384" t="s">
        <v>131</v>
      </c>
      <c r="C73" s="385">
        <v>500</v>
      </c>
      <c r="D73" s="564" t="s">
        <v>277</v>
      </c>
      <c r="E73" s="565"/>
      <c r="F73" s="566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4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4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4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4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4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4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4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4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4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4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4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4">
      <c r="A85" s="567" t="s">
        <v>145</v>
      </c>
      <c r="B85" s="568"/>
      <c r="C85" s="568"/>
      <c r="D85" s="569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4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4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4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4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4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4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4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4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4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4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5">
      <c r="A96" s="349" t="s">
        <v>0</v>
      </c>
      <c r="B96" s="415"/>
      <c r="C96" s="416"/>
      <c r="D96" s="416"/>
      <c r="E96" s="416"/>
      <c r="F96" s="416"/>
      <c r="G96" s="416"/>
      <c r="H96" s="574" t="s">
        <v>60</v>
      </c>
      <c r="I96" s="575"/>
      <c r="J96" s="575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35">
      <c r="A97" s="576" t="s">
        <v>61</v>
      </c>
      <c r="B97" s="578" t="s">
        <v>290</v>
      </c>
      <c r="C97" s="579"/>
      <c r="D97" s="579"/>
      <c r="E97" s="579"/>
      <c r="F97" s="579"/>
      <c r="G97" s="580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35">
      <c r="A98" s="577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35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35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35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35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35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35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4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4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4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4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4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4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4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4"/>
    <row r="113" spans="1:537" ht="15.75" customHeight="1" thickBot="1" x14ac:dyDescent="0.4">
      <c r="A113" s="552" t="s">
        <v>298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4">
      <c r="A114" s="552" t="s">
        <v>299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4">
      <c r="A115" s="552" t="s">
        <v>300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4">
      <c r="A116" s="555" t="s">
        <v>301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4">
      <c r="A117" s="558" t="s">
        <v>302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4">
      <c r="A118" s="558" t="s">
        <v>303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4">
      <c r="A119" s="561" t="s">
        <v>304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4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4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4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4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4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4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4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4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4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4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4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4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4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4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4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4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4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4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4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4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4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4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4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4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4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4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4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4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4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4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4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4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4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4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4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4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4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4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4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4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4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4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4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4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4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4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4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4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4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4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4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4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4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4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4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4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4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4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4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4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4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4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4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4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4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4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4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4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4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4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4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4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4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4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4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4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4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4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4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4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4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4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4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4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4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4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4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4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4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4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4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4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4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4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4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4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4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4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4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4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4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4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4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4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4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4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4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4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4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4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4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4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4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4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4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4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4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4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4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4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4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4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4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4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4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4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4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4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4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4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4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4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4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4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4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4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4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4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4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4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4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4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4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4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4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4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4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4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4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4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4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4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4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4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4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4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4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4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4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4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4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4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4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4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4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4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4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4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4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4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4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4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4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4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4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4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4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4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4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4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4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4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4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4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4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4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4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4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4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4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4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4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4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4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4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4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4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4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4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4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4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4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4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4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4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4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4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4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4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4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4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4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4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4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4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4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4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4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4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4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4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4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4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4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4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4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4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4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4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4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4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4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4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4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4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4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4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4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4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4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4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4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4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4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4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4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4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4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4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4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4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4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4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4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4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4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4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4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4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4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4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4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4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4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4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4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4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4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4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4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4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4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4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4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4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4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4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4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4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4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4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4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4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4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4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4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4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4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4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4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4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4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4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4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4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4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4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4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4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4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4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4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4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4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4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4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4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4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4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4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4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4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4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4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4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4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4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4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4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4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4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4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4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4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4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4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4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4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4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4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4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4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4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4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4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4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4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4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4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4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4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4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4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4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4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4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4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4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4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4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4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4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4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4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4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4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4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4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4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4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4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4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4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4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4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4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4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4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4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4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4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4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4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4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4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4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4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4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4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4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4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4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4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4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4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4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4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4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4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4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4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4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4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4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4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4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4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4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4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4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4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4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4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4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4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4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4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4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4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4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4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4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4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4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4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4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4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4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4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4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4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4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4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4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4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4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4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4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4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4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4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4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4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4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4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4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4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4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4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4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4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4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4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4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4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4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4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4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4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4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4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4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4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4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4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4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4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4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4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4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4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4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4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4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4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4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4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4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4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4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4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4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4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4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4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4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4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4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4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4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4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4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4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4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4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4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4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4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4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4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4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4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4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4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4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4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4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4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4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4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4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4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4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4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4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4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4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4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4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4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4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4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4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4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4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4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4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4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4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4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4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4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4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4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4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4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4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4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4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4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4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4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4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4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4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4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4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4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4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4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4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4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4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4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4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4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4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4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4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4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4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4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4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4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4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4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4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4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4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4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4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4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4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4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4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4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4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4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4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4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4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4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4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4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4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4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4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4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4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4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4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4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4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4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4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4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4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4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4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4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4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4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4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4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4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4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4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4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4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4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4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4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4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4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4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4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4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4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4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4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4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4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4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4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4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4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4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4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4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4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4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4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4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4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4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4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4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4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4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4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4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4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4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4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4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4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4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4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4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4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4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4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4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4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4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4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4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4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4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4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4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4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4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4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4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4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4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4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4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4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4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4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4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4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4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4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4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4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4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4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4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4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4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4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4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4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4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4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4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4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4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4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4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4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4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4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4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4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4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4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4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4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4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4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4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4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4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4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4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4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4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4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4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4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4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4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4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4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4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4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4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4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4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4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4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4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4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4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4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4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4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4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4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4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4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4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4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4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4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4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4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4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4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4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4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4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4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4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4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4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4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4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4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4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4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4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4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4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4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4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4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4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4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4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4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4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4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4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4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4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4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4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4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4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4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4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4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4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4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4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4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4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4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4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4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4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4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4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4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4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4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4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4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4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4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4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4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4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4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4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4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4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4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4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4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4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4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4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4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4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4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4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4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4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4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4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4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4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4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4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4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4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4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4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4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4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4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4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4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4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4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4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4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4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4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4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4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4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4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4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4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4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4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4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4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4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4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4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4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4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4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4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4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4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4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4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4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4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4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4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4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4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4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4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4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4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4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4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4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4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4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4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4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4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4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4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4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4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4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4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4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4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4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4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4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4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4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4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4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4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4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4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4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4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4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4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4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21" priority="5" operator="greaterThan">
      <formula>0</formula>
    </cfRule>
    <cfRule type="cellIs" dxfId="20" priority="6" operator="equal">
      <formula>0</formula>
    </cfRule>
  </conditionalFormatting>
  <conditionalFormatting sqref="A100:G100 A102:G102">
    <cfRule type="cellIs" dxfId="19" priority="7" operator="greaterThan">
      <formula>0</formula>
    </cfRule>
  </conditionalFormatting>
  <conditionalFormatting sqref="B99:G99 B101:G101">
    <cfRule type="cellIs" dxfId="18" priority="2" operator="greaterThan">
      <formula>0</formula>
    </cfRule>
  </conditionalFormatting>
  <conditionalFormatting sqref="B100:G100 B102:G102">
    <cfRule type="cellIs" dxfId="17" priority="1" operator="greaterThan">
      <formula>0</formula>
    </cfRule>
  </conditionalFormatting>
  <conditionalFormatting sqref="C99:C103">
    <cfRule type="cellIs" dxfId="16" priority="12" operator="equal">
      <formula>0</formula>
    </cfRule>
    <cfRule type="cellIs" dxfId="15" priority="13" operator="equal">
      <formula>1.31275</formula>
    </cfRule>
    <cfRule type="cellIs" dxfId="14" priority="14" operator="equal">
      <formula>1.31275</formula>
    </cfRule>
    <cfRule type="cellIs" dxfId="13" priority="15" operator="equal">
      <formula>0.45055</formula>
    </cfRule>
    <cfRule type="cellIs" dxfId="12" priority="16" operator="equal">
      <formula>1.31275</formula>
    </cfRule>
    <cfRule type="cellIs" dxfId="11" priority="17" operator="equal">
      <formula>1.31275</formula>
    </cfRule>
    <cfRule type="cellIs" dxfId="10" priority="18" operator="equal">
      <formula>1.31275</formula>
    </cfRule>
    <cfRule type="cellIs" dxfId="9" priority="19" operator="equal">
      <formula>1.31275</formula>
    </cfRule>
    <cfRule type="cellIs" dxfId="8" priority="20" operator="equal">
      <formula>1.31275</formula>
    </cfRule>
    <cfRule type="cellIs" dxfId="7" priority="21" operator="equal">
      <formula>1.561</formula>
    </cfRule>
    <cfRule type="cellIs" dxfId="6" priority="22" operator="equal">
      <formula>0</formula>
    </cfRule>
  </conditionalFormatting>
  <conditionalFormatting sqref="E99:G103">
    <cfRule type="cellIs" dxfId="5" priority="10" operator="equal">
      <formula>0</formula>
    </cfRule>
  </conditionalFormatting>
  <conditionalFormatting sqref="E100:G102">
    <cfRule type="cellIs" dxfId="4" priority="9" operator="equal">
      <formula>0</formula>
    </cfRule>
  </conditionalFormatting>
  <conditionalFormatting sqref="E102:G102">
    <cfRule type="cellIs" dxfId="3" priority="8" operator="greaterThan">
      <formula>0</formula>
    </cfRule>
  </conditionalFormatting>
  <conditionalFormatting sqref="G99:G103">
    <cfRule type="cellIs" dxfId="2" priority="11" operator="equal">
      <formula>0</formula>
    </cfRule>
  </conditionalFormatting>
  <conditionalFormatting sqref="CQ106:CBY106">
    <cfRule type="cellIs" dxfId="1" priority="3" operator="equal">
      <formula>0</formula>
    </cfRule>
    <cfRule type="cellIs" dxfId="0" priority="4" operator="greaterThan">
      <formula>0</formula>
    </cfRule>
  </conditionalFormatting>
  <dataValidations count="44">
    <dataValidation allowBlank="1" showErrorMessage="1" sqref="A102" xr:uid="{00000000-0002-0000-0200-000000000000}"/>
    <dataValidation errorStyle="warning" allowBlank="1" showInputMessage="1" showErrorMessage="1" error="Tem certeza que deseja preencher em kg MS?" sqref="C99" xr:uid="{00000000-0002-0000-0200-000001000000}"/>
    <dataValidation type="decimal" errorStyle="warning" allowBlank="1" showErrorMessage="1" sqref="D56" xr:uid="{00000000-0002-0000-0200-000002000000}">
      <formula1>2</formula1>
      <formula2>6</formula2>
    </dataValidation>
    <dataValidation type="custom" showInputMessage="1" showErrorMessage="1" errorTitle="SOMENTE TEXTO" error="SOMENTE TEXTO" sqref="C3" xr:uid="{00000000-0002-0000-0200-000003000000}">
      <formula1>ISTEXT(C3)</formula1>
    </dataValidation>
    <dataValidation type="decimal" errorStyle="warning" allowBlank="1" showInputMessage="1" showErrorMessage="1" sqref="C21:C22" xr:uid="{00000000-0002-0000-0200-000004000000}">
      <formula1>18</formula1>
      <formula2>90</formula2>
    </dataValidation>
    <dataValidation type="decimal" errorStyle="warning" allowBlank="1" showInputMessage="1" showErrorMessage="1" sqref="C23" xr:uid="{00000000-0002-0000-0200-000005000000}">
      <formula1>90</formula1>
      <formula2>350</formula2>
    </dataValidation>
    <dataValidation type="decimal" errorStyle="warning" allowBlank="1" showInputMessage="1" showErrorMessage="1" sqref="C24" xr:uid="{00000000-0002-0000-0200-000006000000}">
      <formula1>250</formula1>
      <formula2>600</formula2>
    </dataValidation>
    <dataValidation type="decimal" errorStyle="warning" allowBlank="1" showInputMessage="1" showErrorMessage="1" sqref="C26" xr:uid="{00000000-0002-0000-0200-000007000000}">
      <formula1>350</formula1>
      <formula2>750</formula2>
    </dataValidation>
    <dataValidation type="decimal" errorStyle="warning" allowBlank="1" showInputMessage="1" showErrorMessage="1" sqref="C27" xr:uid="{00000000-0002-0000-0200-000008000000}">
      <formula1>450</formula1>
      <formula2>900</formula2>
    </dataValidation>
    <dataValidation type="decimal" errorStyle="warning" allowBlank="1" showInputMessage="1" showErrorMessage="1" sqref="D21:D24" xr:uid="{00000000-0002-0000-0200-000009000000}">
      <formula1>0</formula1>
      <formula2>1.5</formula2>
    </dataValidation>
    <dataValidation type="decimal" errorStyle="warning" allowBlank="1" showInputMessage="1" showErrorMessage="1" error="TEM CERTEZA DESTE VALOR" sqref="E26" xr:uid="{00000000-0002-0000-0200-00000A000000}">
      <formula1>2</formula1>
      <formula2>65</formula2>
    </dataValidation>
    <dataValidation type="custom" allowBlank="1" showInputMessage="1" showErrorMessage="1" sqref="C8:C9 C5 A77:A82" xr:uid="{00000000-0002-0000-0200-00000B000000}">
      <formula1>ISTEXT(A5)</formula1>
    </dataValidation>
    <dataValidation type="whole" allowBlank="1" showInputMessage="1" showErrorMessage="1" sqref="D26:D27" xr:uid="{00000000-0002-0000-0200-00000C000000}">
      <formula1>0</formula1>
      <formula2>0</formula2>
    </dataValidation>
    <dataValidation type="custom" allowBlank="1" showInputMessage="1" showErrorMessage="1" sqref="G43:G44 G46:G49" xr:uid="{00000000-0002-0000-0200-00000D000000}">
      <formula1>SUM(C43+E43+G43)=100</formula1>
    </dataValidation>
    <dataValidation type="custom" allowBlank="1" showInputMessage="1" showErrorMessage="1" sqref="G45" xr:uid="{00000000-0002-0000-0200-00000E000000}">
      <formula1>SUM(C45+E45+G45)=100</formula1>
    </dataValidation>
    <dataValidation type="custom" allowBlank="1" showInputMessage="1" showErrorMessage="1" sqref="B61" xr:uid="{00000000-0002-0000-0200-00000F000000}">
      <formula1>B61&lt;=B21+B22+B23</formula1>
    </dataValidation>
    <dataValidation type="custom" allowBlank="1" showInputMessage="1" showErrorMessage="1" sqref="B62" xr:uid="{00000000-0002-0000-0200-000010000000}">
      <formula1>B62&lt;=B24</formula1>
    </dataValidation>
    <dataValidation type="custom" allowBlank="1" showInputMessage="1" showErrorMessage="1" sqref="B63" xr:uid="{00000000-0002-0000-0200-000011000000}">
      <formula1>B63&lt;=B25+B26</formula1>
    </dataValidation>
    <dataValidation type="custom" allowBlank="1" showInputMessage="1" showErrorMessage="1" sqref="B64" xr:uid="{00000000-0002-0000-0200-000012000000}">
      <formula1>B64&lt;=B27</formula1>
    </dataValidation>
    <dataValidation type="custom" allowBlank="1" showInputMessage="1" showErrorMessage="1" sqref="B77" xr:uid="{00000000-0002-0000-0200-000013000000}">
      <formula1>B77&lt;=C10</formula1>
    </dataValidation>
    <dataValidation type="custom" allowBlank="1" showInputMessage="1" showErrorMessage="1" sqref="B78" xr:uid="{00000000-0002-0000-0200-000014000000}">
      <formula1>B78&lt;=C10</formula1>
    </dataValidation>
    <dataValidation type="custom" allowBlank="1" showInputMessage="1" showErrorMessage="1" sqref="B79" xr:uid="{00000000-0002-0000-0200-000015000000}">
      <formula1>B79&lt;=C10</formula1>
    </dataValidation>
    <dataValidation type="custom" allowBlank="1" showInputMessage="1" showErrorMessage="1" sqref="B80" xr:uid="{00000000-0002-0000-0200-000016000000}">
      <formula1>B80&lt;=C10</formula1>
    </dataValidation>
    <dataValidation type="custom" allowBlank="1" showInputMessage="1" showErrorMessage="1" sqref="B81" xr:uid="{00000000-0002-0000-0200-000017000000}">
      <formula1>B81&lt;=C10</formula1>
    </dataValidation>
    <dataValidation type="custom" allowBlank="1" showInputMessage="1" showErrorMessage="1" sqref="B82" xr:uid="{00000000-0002-0000-0200-000018000000}">
      <formula1>B82&lt;=C10</formula1>
    </dataValidation>
    <dataValidation type="custom" allowBlank="1" showInputMessage="1" showErrorMessage="1" sqref="C87" xr:uid="{00000000-0002-0000-0200-000019000000}">
      <formula1>C87&lt;=C10</formula1>
    </dataValidation>
    <dataValidation type="custom" allowBlank="1" showInputMessage="1" showErrorMessage="1" sqref="C88" xr:uid="{00000000-0002-0000-0200-00001A000000}">
      <formula1>C88&lt;=C10</formula1>
    </dataValidation>
    <dataValidation type="custom" allowBlank="1" showInputMessage="1" showErrorMessage="1" sqref="C89" xr:uid="{00000000-0002-0000-0200-00001B000000}">
      <formula1>C89&lt;=C10</formula1>
    </dataValidation>
    <dataValidation type="custom" allowBlank="1" showInputMessage="1" showErrorMessage="1" sqref="C90" xr:uid="{00000000-0002-0000-0200-00001C000000}">
      <formula1>C90&lt;=C10</formula1>
    </dataValidation>
    <dataValidation type="custom" allowBlank="1" showInputMessage="1" showErrorMessage="1" sqref="C91" xr:uid="{00000000-0002-0000-0200-00001D000000}">
      <formula1>C91&lt;=C10</formula1>
    </dataValidation>
    <dataValidation type="custom" allowBlank="1" showInputMessage="1" showErrorMessage="1" sqref="C92" xr:uid="{00000000-0002-0000-0200-00001E000000}">
      <formula1>C92&lt;=C10</formula1>
    </dataValidation>
    <dataValidation type="decimal" errorStyle="warning" allowBlank="1" showInputMessage="1" showErrorMessage="1" sqref="E56" xr:uid="{00000000-0002-0000-0200-00001F000000}">
      <formula1>2</formula1>
      <formula2>6</formula2>
    </dataValidation>
    <dataValidation type="decimal" errorStyle="warning" allowBlank="1" showInputMessage="1" showErrorMessage="1" sqref="F56" xr:uid="{00000000-0002-0000-0200-000020000000}">
      <formula1>10</formula1>
      <formula2>16</formula2>
    </dataValidation>
    <dataValidation type="decimal" errorStyle="warning" allowBlank="1" showInputMessage="1" showErrorMessage="1" sqref="G56" xr:uid="{00000000-0002-0000-0200-000021000000}">
      <formula1>7</formula1>
      <formula2>12</formula2>
    </dataValidation>
    <dataValidation type="whole" errorStyle="warning" allowBlank="1" showInputMessage="1" showErrorMessage="1" sqref="F26" xr:uid="{00000000-0002-0000-0200-000022000000}">
      <formula1>150</formula1>
      <formula2>400</formula2>
    </dataValidation>
    <dataValidation type="decimal" errorStyle="warning" allowBlank="1" showInputMessage="1" showErrorMessage="1" sqref="C25" xr:uid="{00000000-0002-0000-0200-000023000000}">
      <formula1>350</formula1>
      <formula2>700</formula2>
    </dataValidation>
    <dataValidation errorStyle="warning" allowBlank="1" showInputMessage="1" showErrorMessage="1" sqref="H56:I56" xr:uid="{00000000-0002-0000-0200-000024000000}"/>
    <dataValidation type="decimal" errorStyle="warning" allowBlank="1" showInputMessage="1" showErrorMessage="1" sqref="C77:C82" xr:uid="{00000000-0002-0000-0200-000025000000}">
      <formula1>1</formula1>
      <formula2>90</formula2>
    </dataValidation>
    <dataValidation type="decimal" errorStyle="warning" allowBlank="1" showInputMessage="1" showErrorMessage="1" sqref="B87 B89:B92" xr:uid="{00000000-0002-0000-0200-000026000000}">
      <formula1>1</formula1>
      <formula2>1667</formula2>
    </dataValidation>
    <dataValidation type="decimal" allowBlank="1" showInputMessage="1" showErrorMessage="1" sqref="B88" xr:uid="{00000000-0002-0000-0200-000027000000}">
      <formula1>1</formula1>
      <formula2>1667</formula2>
    </dataValidation>
    <dataValidation type="custom" allowBlank="1" showInputMessage="1" showErrorMessage="1" sqref="E43:E49" xr:uid="{00000000-0002-0000-0200-000028000000}">
      <formula1>SUM(C43+E43+G43)=100</formula1>
    </dataValidation>
    <dataValidation type="custom" allowBlank="1" showInputMessage="1" showErrorMessage="1" sqref="C43:C44 C46:C49" xr:uid="{00000000-0002-0000-0200-000029000000}">
      <formula1>SUM(C43+E43+G43)=100</formula1>
    </dataValidation>
    <dataValidation type="custom" allowBlank="1" showInputMessage="1" showErrorMessage="1" sqref="C45" xr:uid="{00000000-0002-0000-0200-00002A000000}">
      <formula1>SUM(C45+E45+G4+D45)=100</formula1>
    </dataValidation>
    <dataValidation type="custom" allowBlank="1" showInputMessage="1" showErrorMessage="1" sqref="D25" xr:uid="{00000000-0002-0000-0200-00002B000000}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3"/>
  <dimension ref="A1:DU5611"/>
  <sheetViews>
    <sheetView workbookViewId="0">
      <selection activeCell="AT3" sqref="AT3:AU9"/>
    </sheetView>
  </sheetViews>
  <sheetFormatPr defaultColWidth="14.453125" defaultRowHeight="15" customHeight="1" x14ac:dyDescent="0.35"/>
  <cols>
    <col min="1" max="1" width="52" style="25" customWidth="1"/>
    <col min="2" max="2" width="14.26953125" style="25" customWidth="1"/>
    <col min="3" max="4" width="11.54296875" style="25" customWidth="1"/>
    <col min="5" max="5" width="12.26953125" style="25" customWidth="1"/>
    <col min="6" max="6" width="23" style="25" customWidth="1"/>
    <col min="7" max="7" width="8.7265625" style="25" customWidth="1"/>
    <col min="8" max="8" width="28.81640625" style="25" customWidth="1"/>
    <col min="9" max="9" width="9" style="25" customWidth="1"/>
    <col min="10" max="10" width="32.26953125" style="25" customWidth="1"/>
    <col min="11" max="11" width="8.7265625" style="25" customWidth="1"/>
    <col min="12" max="12" width="25.1796875" style="25" customWidth="1"/>
    <col min="13" max="14" width="8.7265625" style="25" customWidth="1"/>
    <col min="15" max="15" width="59.54296875" style="25" customWidth="1"/>
    <col min="16" max="16" width="8.7265625" style="25" customWidth="1"/>
    <col min="17" max="17" width="58.54296875" style="25" customWidth="1"/>
    <col min="18" max="18" width="8.7265625" style="25" customWidth="1"/>
    <col min="19" max="19" width="102.7265625" style="25" customWidth="1"/>
    <col min="20" max="20" width="8.7265625" style="25" customWidth="1"/>
    <col min="21" max="21" width="81.81640625" style="25" customWidth="1"/>
    <col min="22" max="22" width="8.7265625" style="25" customWidth="1"/>
    <col min="23" max="23" width="25" style="25" customWidth="1"/>
    <col min="24" max="24" width="14.453125" style="25"/>
    <col min="25" max="25" width="32.54296875" style="25" customWidth="1"/>
    <col min="26" max="26" width="14.453125" style="25"/>
    <col min="27" max="27" width="29.54296875" style="25" customWidth="1"/>
    <col min="28" max="28" width="14.453125" style="136"/>
    <col min="29" max="29" width="28.81640625" style="25" customWidth="1"/>
    <col min="30" max="30" width="14.453125" style="136"/>
    <col min="31" max="31" width="21.54296875" style="25" customWidth="1"/>
    <col min="32" max="32" width="14.453125" style="136"/>
    <col min="33" max="33" width="25.1796875" style="25" customWidth="1"/>
    <col min="34" max="34" width="22" style="25" customWidth="1"/>
    <col min="35" max="35" width="14.453125" style="136"/>
    <col min="36" max="36" width="29" style="25" customWidth="1"/>
    <col min="37" max="37" width="28.81640625" style="25" customWidth="1"/>
    <col min="38" max="38" width="16.26953125" style="25" customWidth="1"/>
    <col min="39" max="39" width="34.453125" style="25" customWidth="1"/>
    <col min="40" max="40" width="14.453125" style="25"/>
    <col min="41" max="41" width="27.1796875" style="25" customWidth="1"/>
    <col min="42" max="42" width="18.26953125" style="25" customWidth="1"/>
    <col min="43" max="43" width="16.7265625" style="25" customWidth="1"/>
    <col min="44" max="44" width="32.1796875" style="25" customWidth="1"/>
    <col min="45" max="45" width="14.453125" style="25"/>
    <col min="46" max="46" width="28.7265625" style="25" bestFit="1" customWidth="1"/>
    <col min="47" max="47" width="14.453125" style="25"/>
    <col min="48" max="48" width="14.453125" style="136"/>
    <col min="49" max="49" width="27.1796875" style="25" customWidth="1"/>
    <col min="50" max="50" width="14.453125" style="136"/>
    <col min="51" max="51" width="40.7265625" style="25" customWidth="1"/>
    <col min="52" max="52" width="14.453125" style="136"/>
    <col min="53" max="53" width="28.453125" style="136" customWidth="1"/>
    <col min="54" max="54" width="14.453125" style="136"/>
    <col min="55" max="55" width="14.453125" style="136" customWidth="1"/>
    <col min="56" max="121" width="14.453125" style="136"/>
    <col min="122" max="16384" width="14.453125" style="25"/>
  </cols>
  <sheetData>
    <row r="1" spans="1:125" ht="63" x14ac:dyDescent="0.35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35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35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35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35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35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35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35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35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str">
        <f>VLOOKUP('Entradas Rebanho'!B38,'Lista Suspensa'!AG:AH,2,FALSE)</f>
        <v>A.pasto</v>
      </c>
      <c r="AU9" s="143" t="str">
        <f>VLOOKUP('Entradas Rebanho'!C38,'Lista Suspensa'!AG:AH,2,FALSE)</f>
        <v>Pasto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35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ht="14.5" x14ac:dyDescent="0.35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ht="14.5" x14ac:dyDescent="0.35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ht="14.5" x14ac:dyDescent="0.35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ht="14.5" x14ac:dyDescent="0.35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ht="14.5" x14ac:dyDescent="0.35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ht="14.5" x14ac:dyDescent="0.35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ht="14.5" x14ac:dyDescent="0.35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ht="14.5" x14ac:dyDescent="0.35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ht="14.5" x14ac:dyDescent="0.35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ht="14.5" x14ac:dyDescent="0.35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35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35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35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35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35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35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35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35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35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35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35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35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35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35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35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35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35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35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35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35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35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35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35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35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35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35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35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35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35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35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35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35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35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35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35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35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35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35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35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35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35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35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35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35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35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35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35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35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35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35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35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35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35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35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35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35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35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35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35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4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4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4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4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4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4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4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4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4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4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4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4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3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3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3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3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3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3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3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3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3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3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3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3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3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3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3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3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3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3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3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3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3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3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3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3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3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3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3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3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3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3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3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3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3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3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3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3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3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3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3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3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3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3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3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3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3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3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3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3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3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3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3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3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3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3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3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3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3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3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3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3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3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3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3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3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3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3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3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3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3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3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3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3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3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3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3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3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3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3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3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3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3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3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3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3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3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3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3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3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3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3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3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3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3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3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3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3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3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3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3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3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3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3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3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3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3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3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3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3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3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3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3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3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3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3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3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3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3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3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3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3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3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3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3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3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3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3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3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3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3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3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3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3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3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3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3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3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3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3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3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3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3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3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3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3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3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3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3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3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3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3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3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3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3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3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3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3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3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3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3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3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3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3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3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3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3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3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3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3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3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3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3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3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3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3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3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3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3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3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3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3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3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3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3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3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3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3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3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3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3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3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3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3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3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3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3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3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3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3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3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3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3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3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3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3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3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3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3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3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3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3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3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3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3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3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3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3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3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3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3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3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3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3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3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3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3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3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3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3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3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3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3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3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3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3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3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3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3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3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3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3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3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3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3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3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3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3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3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3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3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3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3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3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3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3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3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3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3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3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3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3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3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3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3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3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3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3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3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3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3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3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3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3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3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3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3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3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3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3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3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3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3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3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3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3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3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3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3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3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3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3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3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3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3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3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3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3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3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3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3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3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3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3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3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3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3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3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3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3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3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3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3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3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3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3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3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3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3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3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3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3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3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3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3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3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3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3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3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3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3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3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3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3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3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3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3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3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3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3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3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3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3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3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3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3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3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3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3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3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3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3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3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3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3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3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3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3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3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3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3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3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3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3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3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3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3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3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3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3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3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3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3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3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3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3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3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3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3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3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3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3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3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3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3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3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3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3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3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3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3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3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3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3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3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3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3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3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3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3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3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3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3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3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3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3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3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3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3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3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3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3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3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3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3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3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3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3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3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3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3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3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3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3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3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3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3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3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3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3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3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3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3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3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3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3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3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3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3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3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3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3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3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3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3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3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3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3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3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3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3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3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3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3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3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3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3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3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3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3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3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3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3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3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3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3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3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3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3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3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3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3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3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3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3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3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3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3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3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3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3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3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3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3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3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3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3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3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3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3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3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3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3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3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3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3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3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3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3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3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3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3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3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3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3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3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3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3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3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3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3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3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3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3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3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3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3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3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3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3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3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3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3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3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3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3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3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3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3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3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3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3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3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3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3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3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3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3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3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3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3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3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3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3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3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3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3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3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3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3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3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3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3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3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3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3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3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3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3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3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3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3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3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3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3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3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3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3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3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3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3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3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3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3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3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3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3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3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3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3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3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3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3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3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3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3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3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3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3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3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3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3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3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3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3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3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3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3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3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3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3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3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3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3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3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3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3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3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3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3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3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3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3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3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3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3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3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3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3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3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3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3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3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3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3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3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3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3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3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3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3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3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3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3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3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3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3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3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3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3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3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3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3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3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3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3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3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3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3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3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3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3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3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3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3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3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3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3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3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3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3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3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3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3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3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3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3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3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3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3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3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3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3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3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3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3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3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3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3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3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3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3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3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3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3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3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3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3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3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3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3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3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3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3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3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3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3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3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3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3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3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3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3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3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3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3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3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3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3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3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3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3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3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3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3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3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3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3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3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3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3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3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3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3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3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3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3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3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3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3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3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3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3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3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3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3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3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3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3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3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3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3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3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3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3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3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3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3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3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3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3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3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3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3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3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3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3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3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3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3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3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3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3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3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3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3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3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3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3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3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3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3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3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3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3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3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3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3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3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3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3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3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3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3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3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3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3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3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3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3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3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3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3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3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3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3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3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3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3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3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3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3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3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3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3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3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3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3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3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3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3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3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3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3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3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3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3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3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3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3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3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3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3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3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3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3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3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3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3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3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3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3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3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3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3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3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3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3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3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3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3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3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3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3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3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3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3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3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3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3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3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3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3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3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3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3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3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3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3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3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3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3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3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3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3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3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3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3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3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3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3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3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3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3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3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3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3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3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3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3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3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3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3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3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3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3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3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3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3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3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3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3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3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3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3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3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3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3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3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3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3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3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3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3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3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3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3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3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3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3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3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3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35"/>
    <row r="1003" spans="7:26" s="136" customFormat="1" ht="15" customHeight="1" x14ac:dyDescent="0.35"/>
    <row r="1004" spans="7:26" s="136" customFormat="1" ht="15" customHeight="1" x14ac:dyDescent="0.35"/>
    <row r="1005" spans="7:26" s="136" customFormat="1" ht="15" customHeight="1" x14ac:dyDescent="0.35"/>
    <row r="1006" spans="7:26" s="136" customFormat="1" ht="15" customHeight="1" x14ac:dyDescent="0.35"/>
    <row r="1007" spans="7:26" s="136" customFormat="1" ht="15" customHeight="1" x14ac:dyDescent="0.35"/>
    <row r="1008" spans="7:26" s="136" customFormat="1" ht="15" customHeight="1" x14ac:dyDescent="0.35"/>
    <row r="1009" s="136" customFormat="1" ht="15" customHeight="1" x14ac:dyDescent="0.35"/>
    <row r="1010" s="136" customFormat="1" ht="15" customHeight="1" x14ac:dyDescent="0.35"/>
    <row r="1011" s="136" customFormat="1" ht="15" customHeight="1" x14ac:dyDescent="0.35"/>
    <row r="1012" s="136" customFormat="1" ht="15" customHeight="1" x14ac:dyDescent="0.35"/>
    <row r="1013" s="136" customFormat="1" ht="15" customHeight="1" x14ac:dyDescent="0.35"/>
    <row r="1014" s="136" customFormat="1" ht="15" customHeight="1" x14ac:dyDescent="0.35"/>
    <row r="1015" s="136" customFormat="1" ht="15" customHeight="1" x14ac:dyDescent="0.35"/>
    <row r="1016" s="136" customFormat="1" ht="15" customHeight="1" x14ac:dyDescent="0.35"/>
    <row r="1017" s="136" customFormat="1" ht="15" customHeight="1" x14ac:dyDescent="0.35"/>
    <row r="1018" s="136" customFormat="1" ht="15" customHeight="1" x14ac:dyDescent="0.35"/>
    <row r="1019" s="136" customFormat="1" ht="15" customHeight="1" x14ac:dyDescent="0.35"/>
    <row r="1020" s="136" customFormat="1" ht="15" customHeight="1" x14ac:dyDescent="0.35"/>
    <row r="1021" s="136" customFormat="1" ht="15" customHeight="1" x14ac:dyDescent="0.35"/>
    <row r="1022" s="136" customFormat="1" ht="15" customHeight="1" x14ac:dyDescent="0.35"/>
    <row r="1023" s="136" customFormat="1" ht="15" customHeight="1" x14ac:dyDescent="0.35"/>
    <row r="1024" s="136" customFormat="1" ht="15" customHeight="1" x14ac:dyDescent="0.35"/>
    <row r="1025" s="136" customFormat="1" ht="15" customHeight="1" x14ac:dyDescent="0.35"/>
    <row r="1026" s="136" customFormat="1" ht="15" customHeight="1" x14ac:dyDescent="0.35"/>
    <row r="1027" s="136" customFormat="1" ht="15" customHeight="1" x14ac:dyDescent="0.35"/>
    <row r="1028" s="136" customFormat="1" ht="15" customHeight="1" x14ac:dyDescent="0.35"/>
    <row r="1029" s="136" customFormat="1" ht="15" customHeight="1" x14ac:dyDescent="0.35"/>
    <row r="1030" s="136" customFormat="1" ht="15" customHeight="1" x14ac:dyDescent="0.35"/>
    <row r="1031" s="136" customFormat="1" ht="15" customHeight="1" x14ac:dyDescent="0.35"/>
    <row r="1032" s="136" customFormat="1" ht="15" customHeight="1" x14ac:dyDescent="0.35"/>
    <row r="1033" s="136" customFormat="1" ht="15" customHeight="1" x14ac:dyDescent="0.35"/>
    <row r="1034" s="136" customFormat="1" ht="15" customHeight="1" x14ac:dyDescent="0.35"/>
    <row r="1035" s="136" customFormat="1" ht="15" customHeight="1" x14ac:dyDescent="0.35"/>
    <row r="1036" s="136" customFormat="1" ht="15" customHeight="1" x14ac:dyDescent="0.35"/>
    <row r="1037" s="136" customFormat="1" ht="15" customHeight="1" x14ac:dyDescent="0.35"/>
    <row r="1038" s="136" customFormat="1" ht="15" customHeight="1" x14ac:dyDescent="0.35"/>
    <row r="1039" s="136" customFormat="1" ht="15" customHeight="1" x14ac:dyDescent="0.35"/>
    <row r="1040" s="136" customFormat="1" ht="15" customHeight="1" x14ac:dyDescent="0.35"/>
    <row r="1041" s="136" customFormat="1" ht="15" customHeight="1" x14ac:dyDescent="0.35"/>
    <row r="1042" s="136" customFormat="1" ht="15" customHeight="1" x14ac:dyDescent="0.35"/>
    <row r="1043" s="136" customFormat="1" ht="15" customHeight="1" x14ac:dyDescent="0.35"/>
    <row r="1044" s="136" customFormat="1" ht="15" customHeight="1" x14ac:dyDescent="0.35"/>
    <row r="1045" s="136" customFormat="1" ht="15" customHeight="1" x14ac:dyDescent="0.35"/>
    <row r="1046" s="136" customFormat="1" ht="15" customHeight="1" x14ac:dyDescent="0.35"/>
    <row r="1047" s="136" customFormat="1" ht="15" customHeight="1" x14ac:dyDescent="0.35"/>
    <row r="1048" s="136" customFormat="1" ht="15" customHeight="1" x14ac:dyDescent="0.35"/>
    <row r="1049" s="136" customFormat="1" ht="15" customHeight="1" x14ac:dyDescent="0.35"/>
    <row r="1050" s="136" customFormat="1" ht="15" customHeight="1" x14ac:dyDescent="0.35"/>
    <row r="1051" s="136" customFormat="1" ht="15" customHeight="1" x14ac:dyDescent="0.35"/>
    <row r="1052" s="136" customFormat="1" ht="15" customHeight="1" x14ac:dyDescent="0.35"/>
    <row r="1053" s="136" customFormat="1" ht="15" customHeight="1" x14ac:dyDescent="0.35"/>
    <row r="1054" s="136" customFormat="1" ht="15" customHeight="1" x14ac:dyDescent="0.35"/>
    <row r="1055" s="136" customFormat="1" ht="15" customHeight="1" x14ac:dyDescent="0.35"/>
    <row r="1056" s="136" customFormat="1" ht="15" customHeight="1" x14ac:dyDescent="0.35"/>
    <row r="1057" s="136" customFormat="1" ht="15" customHeight="1" x14ac:dyDescent="0.35"/>
    <row r="1058" s="136" customFormat="1" ht="15" customHeight="1" x14ac:dyDescent="0.35"/>
    <row r="1059" s="136" customFormat="1" ht="15" customHeight="1" x14ac:dyDescent="0.35"/>
    <row r="1060" s="136" customFormat="1" ht="15" customHeight="1" x14ac:dyDescent="0.35"/>
    <row r="1061" s="136" customFormat="1" ht="15" customHeight="1" x14ac:dyDescent="0.35"/>
    <row r="1062" s="136" customFormat="1" ht="15" customHeight="1" x14ac:dyDescent="0.35"/>
    <row r="1063" s="136" customFormat="1" ht="15" customHeight="1" x14ac:dyDescent="0.35"/>
    <row r="1064" s="136" customFormat="1" ht="15" customHeight="1" x14ac:dyDescent="0.35"/>
    <row r="1065" s="136" customFormat="1" ht="15" customHeight="1" x14ac:dyDescent="0.35"/>
    <row r="1066" s="136" customFormat="1" ht="15" customHeight="1" x14ac:dyDescent="0.35"/>
    <row r="1067" s="136" customFormat="1" ht="15" customHeight="1" x14ac:dyDescent="0.35"/>
    <row r="1068" s="136" customFormat="1" ht="15" customHeight="1" x14ac:dyDescent="0.35"/>
    <row r="1069" s="136" customFormat="1" ht="15" customHeight="1" x14ac:dyDescent="0.35"/>
    <row r="1070" s="136" customFormat="1" ht="15" customHeight="1" x14ac:dyDescent="0.35"/>
    <row r="1071" s="136" customFormat="1" ht="15" customHeight="1" x14ac:dyDescent="0.35"/>
    <row r="1072" s="136" customFormat="1" ht="15" customHeight="1" x14ac:dyDescent="0.35"/>
    <row r="1073" s="136" customFormat="1" ht="15" customHeight="1" x14ac:dyDescent="0.35"/>
    <row r="1074" s="136" customFormat="1" ht="15" customHeight="1" x14ac:dyDescent="0.35"/>
    <row r="1075" s="136" customFormat="1" ht="15" customHeight="1" x14ac:dyDescent="0.35"/>
    <row r="1076" s="136" customFormat="1" ht="15" customHeight="1" x14ac:dyDescent="0.35"/>
    <row r="1077" s="136" customFormat="1" ht="15" customHeight="1" x14ac:dyDescent="0.35"/>
    <row r="1078" s="136" customFormat="1" ht="15" customHeight="1" x14ac:dyDescent="0.35"/>
    <row r="1079" s="136" customFormat="1" ht="15" customHeight="1" x14ac:dyDescent="0.35"/>
    <row r="1080" s="136" customFormat="1" ht="15" customHeight="1" x14ac:dyDescent="0.35"/>
    <row r="1081" s="136" customFormat="1" ht="15" customHeight="1" x14ac:dyDescent="0.35"/>
    <row r="1082" s="136" customFormat="1" ht="15" customHeight="1" x14ac:dyDescent="0.35"/>
    <row r="1083" s="136" customFormat="1" ht="15" customHeight="1" x14ac:dyDescent="0.35"/>
    <row r="1084" s="136" customFormat="1" ht="15" customHeight="1" x14ac:dyDescent="0.35"/>
    <row r="1085" s="136" customFormat="1" ht="15" customHeight="1" x14ac:dyDescent="0.35"/>
    <row r="1086" s="136" customFormat="1" ht="15" customHeight="1" x14ac:dyDescent="0.35"/>
    <row r="1087" s="136" customFormat="1" ht="15" customHeight="1" x14ac:dyDescent="0.35"/>
    <row r="1088" s="136" customFormat="1" ht="15" customHeight="1" x14ac:dyDescent="0.35"/>
    <row r="1089" s="136" customFormat="1" ht="15" customHeight="1" x14ac:dyDescent="0.35"/>
    <row r="1090" s="136" customFormat="1" ht="15" customHeight="1" x14ac:dyDescent="0.35"/>
    <row r="1091" s="136" customFormat="1" ht="15" customHeight="1" x14ac:dyDescent="0.35"/>
    <row r="1092" s="136" customFormat="1" ht="15" customHeight="1" x14ac:dyDescent="0.35"/>
    <row r="1093" s="136" customFormat="1" ht="15" customHeight="1" x14ac:dyDescent="0.35"/>
    <row r="1094" s="136" customFormat="1" ht="15" customHeight="1" x14ac:dyDescent="0.35"/>
    <row r="1095" s="136" customFormat="1" ht="15" customHeight="1" x14ac:dyDescent="0.35"/>
    <row r="1096" s="136" customFormat="1" ht="15" customHeight="1" x14ac:dyDescent="0.35"/>
    <row r="1097" s="136" customFormat="1" ht="15" customHeight="1" x14ac:dyDescent="0.35"/>
    <row r="1098" s="136" customFormat="1" ht="15" customHeight="1" x14ac:dyDescent="0.35"/>
    <row r="1099" s="136" customFormat="1" ht="15" customHeight="1" x14ac:dyDescent="0.35"/>
    <row r="1100" s="136" customFormat="1" ht="15" customHeight="1" x14ac:dyDescent="0.35"/>
    <row r="1101" s="136" customFormat="1" ht="15" customHeight="1" x14ac:dyDescent="0.35"/>
    <row r="1102" s="136" customFormat="1" ht="15" customHeight="1" x14ac:dyDescent="0.35"/>
    <row r="1103" s="136" customFormat="1" ht="15" customHeight="1" x14ac:dyDescent="0.35"/>
    <row r="1104" s="136" customFormat="1" ht="15" customHeight="1" x14ac:dyDescent="0.35"/>
    <row r="1105" s="136" customFormat="1" ht="15" customHeight="1" x14ac:dyDescent="0.35"/>
    <row r="1106" s="136" customFormat="1" ht="15" customHeight="1" x14ac:dyDescent="0.35"/>
    <row r="1107" s="136" customFormat="1" ht="15" customHeight="1" x14ac:dyDescent="0.35"/>
    <row r="1108" s="136" customFormat="1" ht="15" customHeight="1" x14ac:dyDescent="0.35"/>
    <row r="1109" s="136" customFormat="1" ht="15" customHeight="1" x14ac:dyDescent="0.35"/>
    <row r="1110" s="136" customFormat="1" ht="15" customHeight="1" x14ac:dyDescent="0.35"/>
    <row r="1111" s="136" customFormat="1" ht="15" customHeight="1" x14ac:dyDescent="0.35"/>
    <row r="1112" s="136" customFormat="1" ht="15" customHeight="1" x14ac:dyDescent="0.35"/>
    <row r="1113" s="136" customFormat="1" ht="15" customHeight="1" x14ac:dyDescent="0.35"/>
    <row r="1114" s="136" customFormat="1" ht="15" customHeight="1" x14ac:dyDescent="0.35"/>
    <row r="1115" s="136" customFormat="1" ht="15" customHeight="1" x14ac:dyDescent="0.35"/>
    <row r="1116" s="136" customFormat="1" ht="15" customHeight="1" x14ac:dyDescent="0.35"/>
    <row r="1117" s="136" customFormat="1" ht="15" customHeight="1" x14ac:dyDescent="0.35"/>
    <row r="1118" s="136" customFormat="1" ht="15" customHeight="1" x14ac:dyDescent="0.35"/>
    <row r="1119" s="136" customFormat="1" ht="15" customHeight="1" x14ac:dyDescent="0.35"/>
    <row r="1120" s="136" customFormat="1" ht="15" customHeight="1" x14ac:dyDescent="0.35"/>
    <row r="1121" s="136" customFormat="1" ht="15" customHeight="1" x14ac:dyDescent="0.35"/>
    <row r="1122" s="136" customFormat="1" ht="15" customHeight="1" x14ac:dyDescent="0.35"/>
    <row r="1123" s="136" customFormat="1" ht="15" customHeight="1" x14ac:dyDescent="0.35"/>
    <row r="1124" s="136" customFormat="1" ht="15" customHeight="1" x14ac:dyDescent="0.35"/>
    <row r="1125" s="136" customFormat="1" ht="15" customHeight="1" x14ac:dyDescent="0.35"/>
    <row r="1126" s="136" customFormat="1" ht="15" customHeight="1" x14ac:dyDescent="0.35"/>
    <row r="1127" s="136" customFormat="1" ht="15" customHeight="1" x14ac:dyDescent="0.35"/>
    <row r="1128" s="136" customFormat="1" ht="15" customHeight="1" x14ac:dyDescent="0.35"/>
    <row r="1129" s="136" customFormat="1" ht="15" customHeight="1" x14ac:dyDescent="0.35"/>
    <row r="1130" s="136" customFormat="1" ht="15" customHeight="1" x14ac:dyDescent="0.35"/>
    <row r="1131" s="136" customFormat="1" ht="15" customHeight="1" x14ac:dyDescent="0.35"/>
    <row r="1132" s="136" customFormat="1" ht="15" customHeight="1" x14ac:dyDescent="0.35"/>
    <row r="1133" s="136" customFormat="1" ht="15" customHeight="1" x14ac:dyDescent="0.35"/>
    <row r="1134" s="136" customFormat="1" ht="15" customHeight="1" x14ac:dyDescent="0.35"/>
    <row r="1135" s="136" customFormat="1" ht="15" customHeight="1" x14ac:dyDescent="0.35"/>
    <row r="1136" s="136" customFormat="1" ht="15" customHeight="1" x14ac:dyDescent="0.35"/>
    <row r="1137" s="136" customFormat="1" ht="15" customHeight="1" x14ac:dyDescent="0.35"/>
    <row r="1138" s="136" customFormat="1" ht="15" customHeight="1" x14ac:dyDescent="0.35"/>
    <row r="1139" s="136" customFormat="1" ht="15" customHeight="1" x14ac:dyDescent="0.35"/>
    <row r="1140" s="136" customFormat="1" ht="15" customHeight="1" x14ac:dyDescent="0.35"/>
    <row r="1141" s="136" customFormat="1" ht="15" customHeight="1" x14ac:dyDescent="0.35"/>
    <row r="1142" s="136" customFormat="1" ht="15" customHeight="1" x14ac:dyDescent="0.35"/>
    <row r="1143" s="136" customFormat="1" ht="15" customHeight="1" x14ac:dyDescent="0.35"/>
    <row r="1144" s="136" customFormat="1" ht="15" customHeight="1" x14ac:dyDescent="0.35"/>
    <row r="1145" s="136" customFormat="1" ht="15" customHeight="1" x14ac:dyDescent="0.35"/>
    <row r="1146" s="136" customFormat="1" ht="15" customHeight="1" x14ac:dyDescent="0.35"/>
    <row r="1147" s="136" customFormat="1" ht="15" customHeight="1" x14ac:dyDescent="0.35"/>
    <row r="1148" s="136" customFormat="1" ht="15" customHeight="1" x14ac:dyDescent="0.35"/>
    <row r="1149" s="136" customFormat="1" ht="15" customHeight="1" x14ac:dyDescent="0.35"/>
    <row r="1150" s="136" customFormat="1" ht="15" customHeight="1" x14ac:dyDescent="0.35"/>
    <row r="1151" s="136" customFormat="1" ht="15" customHeight="1" x14ac:dyDescent="0.35"/>
    <row r="1152" s="136" customFormat="1" ht="15" customHeight="1" x14ac:dyDescent="0.35"/>
    <row r="1153" s="136" customFormat="1" ht="15" customHeight="1" x14ac:dyDescent="0.35"/>
    <row r="1154" s="136" customFormat="1" ht="15" customHeight="1" x14ac:dyDescent="0.35"/>
    <row r="1155" s="136" customFormat="1" ht="15" customHeight="1" x14ac:dyDescent="0.35"/>
    <row r="1156" s="136" customFormat="1" ht="15" customHeight="1" x14ac:dyDescent="0.35"/>
    <row r="1157" s="136" customFormat="1" ht="15" customHeight="1" x14ac:dyDescent="0.35"/>
    <row r="1158" s="136" customFormat="1" ht="15" customHeight="1" x14ac:dyDescent="0.35"/>
    <row r="1159" s="136" customFormat="1" ht="15" customHeight="1" x14ac:dyDescent="0.35"/>
    <row r="1160" s="136" customFormat="1" ht="15" customHeight="1" x14ac:dyDescent="0.35"/>
    <row r="1161" s="136" customFormat="1" ht="15" customHeight="1" x14ac:dyDescent="0.35"/>
    <row r="1162" s="136" customFormat="1" ht="15" customHeight="1" x14ac:dyDescent="0.35"/>
    <row r="1163" s="136" customFormat="1" ht="15" customHeight="1" x14ac:dyDescent="0.35"/>
    <row r="1164" s="136" customFormat="1" ht="15" customHeight="1" x14ac:dyDescent="0.35"/>
    <row r="1165" s="136" customFormat="1" ht="15" customHeight="1" x14ac:dyDescent="0.35"/>
    <row r="1166" s="136" customFormat="1" ht="15" customHeight="1" x14ac:dyDescent="0.35"/>
    <row r="1167" s="136" customFormat="1" ht="15" customHeight="1" x14ac:dyDescent="0.35"/>
    <row r="1168" s="136" customFormat="1" ht="15" customHeight="1" x14ac:dyDescent="0.35"/>
    <row r="1169" s="136" customFormat="1" ht="15" customHeight="1" x14ac:dyDescent="0.35"/>
    <row r="1170" s="136" customFormat="1" ht="15" customHeight="1" x14ac:dyDescent="0.35"/>
    <row r="1171" s="136" customFormat="1" ht="15" customHeight="1" x14ac:dyDescent="0.35"/>
    <row r="1172" s="136" customFormat="1" ht="15" customHeight="1" x14ac:dyDescent="0.35"/>
    <row r="1173" s="136" customFormat="1" ht="15" customHeight="1" x14ac:dyDescent="0.35"/>
    <row r="1174" s="136" customFormat="1" ht="15" customHeight="1" x14ac:dyDescent="0.35"/>
    <row r="1175" s="136" customFormat="1" ht="15" customHeight="1" x14ac:dyDescent="0.35"/>
    <row r="1176" s="136" customFormat="1" ht="15" customHeight="1" x14ac:dyDescent="0.35"/>
    <row r="1177" s="136" customFormat="1" ht="15" customHeight="1" x14ac:dyDescent="0.35"/>
    <row r="1178" s="136" customFormat="1" ht="15" customHeight="1" x14ac:dyDescent="0.35"/>
    <row r="1179" s="136" customFormat="1" ht="15" customHeight="1" x14ac:dyDescent="0.35"/>
    <row r="1180" s="136" customFormat="1" ht="15" customHeight="1" x14ac:dyDescent="0.35"/>
    <row r="1181" s="136" customFormat="1" ht="15" customHeight="1" x14ac:dyDescent="0.35"/>
    <row r="1182" s="136" customFormat="1" ht="15" customHeight="1" x14ac:dyDescent="0.35"/>
    <row r="1183" s="136" customFormat="1" ht="15" customHeight="1" x14ac:dyDescent="0.35"/>
    <row r="1184" s="136" customFormat="1" ht="15" customHeight="1" x14ac:dyDescent="0.35"/>
    <row r="1185" s="136" customFormat="1" ht="15" customHeight="1" x14ac:dyDescent="0.35"/>
    <row r="1186" s="136" customFormat="1" ht="15" customHeight="1" x14ac:dyDescent="0.35"/>
    <row r="1187" s="136" customFormat="1" ht="15" customHeight="1" x14ac:dyDescent="0.35"/>
    <row r="1188" s="136" customFormat="1" ht="15" customHeight="1" x14ac:dyDescent="0.35"/>
    <row r="1189" s="136" customFormat="1" ht="15" customHeight="1" x14ac:dyDescent="0.35"/>
    <row r="1190" s="136" customFormat="1" ht="15" customHeight="1" x14ac:dyDescent="0.35"/>
    <row r="1191" s="136" customFormat="1" ht="15" customHeight="1" x14ac:dyDescent="0.35"/>
    <row r="1192" s="136" customFormat="1" ht="15" customHeight="1" x14ac:dyDescent="0.35"/>
    <row r="1193" s="136" customFormat="1" ht="15" customHeight="1" x14ac:dyDescent="0.35"/>
    <row r="1194" s="136" customFormat="1" ht="15" customHeight="1" x14ac:dyDescent="0.35"/>
    <row r="1195" s="136" customFormat="1" ht="15" customHeight="1" x14ac:dyDescent="0.35"/>
    <row r="1196" s="136" customFormat="1" ht="15" customHeight="1" x14ac:dyDescent="0.35"/>
    <row r="1197" s="136" customFormat="1" ht="15" customHeight="1" x14ac:dyDescent="0.35"/>
    <row r="1198" s="136" customFormat="1" ht="15" customHeight="1" x14ac:dyDescent="0.35"/>
    <row r="1199" s="136" customFormat="1" ht="15" customHeight="1" x14ac:dyDescent="0.35"/>
    <row r="1200" s="136" customFormat="1" ht="15" customHeight="1" x14ac:dyDescent="0.35"/>
    <row r="1201" s="136" customFormat="1" ht="15" customHeight="1" x14ac:dyDescent="0.35"/>
    <row r="1202" s="136" customFormat="1" ht="15" customHeight="1" x14ac:dyDescent="0.35"/>
    <row r="1203" s="136" customFormat="1" ht="15" customHeight="1" x14ac:dyDescent="0.35"/>
    <row r="1204" s="136" customFormat="1" ht="15" customHeight="1" x14ac:dyDescent="0.35"/>
    <row r="1205" s="136" customFormat="1" ht="15" customHeight="1" x14ac:dyDescent="0.35"/>
    <row r="1206" s="136" customFormat="1" ht="15" customHeight="1" x14ac:dyDescent="0.35"/>
    <row r="1207" s="136" customFormat="1" ht="15" customHeight="1" x14ac:dyDescent="0.35"/>
    <row r="1208" s="136" customFormat="1" ht="15" customHeight="1" x14ac:dyDescent="0.35"/>
    <row r="1209" s="136" customFormat="1" ht="15" customHeight="1" x14ac:dyDescent="0.35"/>
    <row r="1210" s="136" customFormat="1" ht="15" customHeight="1" x14ac:dyDescent="0.35"/>
    <row r="1211" s="136" customFormat="1" ht="15" customHeight="1" x14ac:dyDescent="0.35"/>
    <row r="1212" s="136" customFormat="1" ht="15" customHeight="1" x14ac:dyDescent="0.35"/>
    <row r="1213" s="136" customFormat="1" ht="15" customHeight="1" x14ac:dyDescent="0.35"/>
    <row r="1214" s="136" customFormat="1" ht="15" customHeight="1" x14ac:dyDescent="0.35"/>
    <row r="1215" s="136" customFormat="1" ht="15" customHeight="1" x14ac:dyDescent="0.35"/>
    <row r="1216" s="136" customFormat="1" ht="15" customHeight="1" x14ac:dyDescent="0.35"/>
    <row r="1217" s="136" customFormat="1" ht="15" customHeight="1" x14ac:dyDescent="0.35"/>
    <row r="1218" s="136" customFormat="1" ht="15" customHeight="1" x14ac:dyDescent="0.35"/>
    <row r="1219" s="136" customFormat="1" ht="15" customHeight="1" x14ac:dyDescent="0.35"/>
    <row r="1220" s="136" customFormat="1" ht="15" customHeight="1" x14ac:dyDescent="0.35"/>
    <row r="1221" s="136" customFormat="1" ht="15" customHeight="1" x14ac:dyDescent="0.35"/>
    <row r="1222" s="136" customFormat="1" ht="15" customHeight="1" x14ac:dyDescent="0.35"/>
    <row r="1223" s="136" customFormat="1" ht="15" customHeight="1" x14ac:dyDescent="0.35"/>
    <row r="1224" s="136" customFormat="1" ht="15" customHeight="1" x14ac:dyDescent="0.35"/>
    <row r="1225" s="136" customFormat="1" ht="15" customHeight="1" x14ac:dyDescent="0.35"/>
    <row r="1226" s="136" customFormat="1" ht="15" customHeight="1" x14ac:dyDescent="0.35"/>
    <row r="1227" s="136" customFormat="1" ht="15" customHeight="1" x14ac:dyDescent="0.35"/>
    <row r="1228" s="136" customFormat="1" ht="15" customHeight="1" x14ac:dyDescent="0.35"/>
    <row r="1229" s="136" customFormat="1" ht="15" customHeight="1" x14ac:dyDescent="0.35"/>
    <row r="1230" s="136" customFormat="1" ht="15" customHeight="1" x14ac:dyDescent="0.35"/>
    <row r="1231" s="136" customFormat="1" ht="15" customHeight="1" x14ac:dyDescent="0.35"/>
    <row r="1232" s="136" customFormat="1" ht="15" customHeight="1" x14ac:dyDescent="0.35"/>
    <row r="1233" s="136" customFormat="1" ht="15" customHeight="1" x14ac:dyDescent="0.35"/>
    <row r="1234" s="136" customFormat="1" ht="15" customHeight="1" x14ac:dyDescent="0.35"/>
    <row r="1235" s="136" customFormat="1" ht="15" customHeight="1" x14ac:dyDescent="0.35"/>
    <row r="1236" s="136" customFormat="1" ht="15" customHeight="1" x14ac:dyDescent="0.35"/>
    <row r="1237" s="136" customFormat="1" ht="15" customHeight="1" x14ac:dyDescent="0.35"/>
    <row r="1238" s="136" customFormat="1" ht="15" customHeight="1" x14ac:dyDescent="0.35"/>
    <row r="1239" s="136" customFormat="1" ht="15" customHeight="1" x14ac:dyDescent="0.35"/>
    <row r="1240" s="136" customFormat="1" ht="15" customHeight="1" x14ac:dyDescent="0.35"/>
    <row r="1241" s="136" customFormat="1" ht="15" customHeight="1" x14ac:dyDescent="0.35"/>
    <row r="1242" s="136" customFormat="1" ht="15" customHeight="1" x14ac:dyDescent="0.35"/>
    <row r="1243" s="136" customFormat="1" ht="15" customHeight="1" x14ac:dyDescent="0.35"/>
    <row r="1244" s="136" customFormat="1" ht="15" customHeight="1" x14ac:dyDescent="0.35"/>
    <row r="1245" s="136" customFormat="1" ht="15" customHeight="1" x14ac:dyDescent="0.35"/>
    <row r="1246" s="136" customFormat="1" ht="15" customHeight="1" x14ac:dyDescent="0.35"/>
    <row r="1247" s="136" customFormat="1" ht="15" customHeight="1" x14ac:dyDescent="0.35"/>
    <row r="1248" s="136" customFormat="1" ht="15" customHeight="1" x14ac:dyDescent="0.35"/>
    <row r="1249" s="136" customFormat="1" ht="15" customHeight="1" x14ac:dyDescent="0.35"/>
    <row r="1250" s="136" customFormat="1" ht="15" customHeight="1" x14ac:dyDescent="0.35"/>
    <row r="1251" s="136" customFormat="1" ht="15" customHeight="1" x14ac:dyDescent="0.35"/>
    <row r="1252" s="136" customFormat="1" ht="15" customHeight="1" x14ac:dyDescent="0.35"/>
    <row r="1253" s="136" customFormat="1" ht="15" customHeight="1" x14ac:dyDescent="0.35"/>
    <row r="1254" s="136" customFormat="1" ht="15" customHeight="1" x14ac:dyDescent="0.35"/>
    <row r="1255" s="136" customFormat="1" ht="15" customHeight="1" x14ac:dyDescent="0.35"/>
    <row r="1256" s="136" customFormat="1" ht="15" customHeight="1" x14ac:dyDescent="0.35"/>
    <row r="1257" s="136" customFormat="1" ht="15" customHeight="1" x14ac:dyDescent="0.35"/>
    <row r="1258" s="136" customFormat="1" ht="15" customHeight="1" x14ac:dyDescent="0.35"/>
    <row r="1259" s="136" customFormat="1" ht="15" customHeight="1" x14ac:dyDescent="0.35"/>
    <row r="1260" s="136" customFormat="1" ht="15" customHeight="1" x14ac:dyDescent="0.35"/>
    <row r="1261" s="136" customFormat="1" ht="15" customHeight="1" x14ac:dyDescent="0.35"/>
    <row r="1262" s="136" customFormat="1" ht="15" customHeight="1" x14ac:dyDescent="0.35"/>
    <row r="1263" s="136" customFormat="1" ht="15" customHeight="1" x14ac:dyDescent="0.35"/>
    <row r="1264" s="136" customFormat="1" ht="15" customHeight="1" x14ac:dyDescent="0.35"/>
    <row r="1265" s="136" customFormat="1" ht="15" customHeight="1" x14ac:dyDescent="0.35"/>
    <row r="1266" s="136" customFormat="1" ht="15" customHeight="1" x14ac:dyDescent="0.35"/>
    <row r="1267" s="136" customFormat="1" ht="15" customHeight="1" x14ac:dyDescent="0.35"/>
    <row r="1268" s="136" customFormat="1" ht="15" customHeight="1" x14ac:dyDescent="0.35"/>
    <row r="1269" s="136" customFormat="1" ht="15" customHeight="1" x14ac:dyDescent="0.35"/>
    <row r="1270" s="136" customFormat="1" ht="15" customHeight="1" x14ac:dyDescent="0.35"/>
    <row r="1271" s="136" customFormat="1" ht="15" customHeight="1" x14ac:dyDescent="0.35"/>
    <row r="1272" s="136" customFormat="1" ht="15" customHeight="1" x14ac:dyDescent="0.35"/>
    <row r="1273" s="136" customFormat="1" ht="15" customHeight="1" x14ac:dyDescent="0.35"/>
    <row r="1274" s="136" customFormat="1" ht="15" customHeight="1" x14ac:dyDescent="0.35"/>
    <row r="1275" s="136" customFormat="1" ht="15" customHeight="1" x14ac:dyDescent="0.35"/>
    <row r="1276" s="136" customFormat="1" ht="15" customHeight="1" x14ac:dyDescent="0.35"/>
    <row r="1277" s="136" customFormat="1" ht="15" customHeight="1" x14ac:dyDescent="0.35"/>
    <row r="1278" s="136" customFormat="1" ht="15" customHeight="1" x14ac:dyDescent="0.35"/>
    <row r="1279" s="136" customFormat="1" ht="15" customHeight="1" x14ac:dyDescent="0.35"/>
    <row r="1280" s="136" customFormat="1" ht="15" customHeight="1" x14ac:dyDescent="0.35"/>
    <row r="1281" s="136" customFormat="1" ht="15" customHeight="1" x14ac:dyDescent="0.35"/>
    <row r="1282" s="136" customFormat="1" ht="15" customHeight="1" x14ac:dyDescent="0.35"/>
    <row r="1283" s="136" customFormat="1" ht="15" customHeight="1" x14ac:dyDescent="0.35"/>
    <row r="1284" s="136" customFormat="1" ht="15" customHeight="1" x14ac:dyDescent="0.35"/>
    <row r="1285" s="136" customFormat="1" ht="15" customHeight="1" x14ac:dyDescent="0.35"/>
    <row r="1286" s="136" customFormat="1" ht="15" customHeight="1" x14ac:dyDescent="0.35"/>
    <row r="1287" s="136" customFormat="1" ht="15" customHeight="1" x14ac:dyDescent="0.35"/>
    <row r="1288" s="136" customFormat="1" ht="15" customHeight="1" x14ac:dyDescent="0.35"/>
    <row r="1289" s="136" customFormat="1" ht="15" customHeight="1" x14ac:dyDescent="0.35"/>
    <row r="1290" s="136" customFormat="1" ht="15" customHeight="1" x14ac:dyDescent="0.35"/>
    <row r="1291" s="136" customFormat="1" ht="15" customHeight="1" x14ac:dyDescent="0.35"/>
    <row r="1292" s="136" customFormat="1" ht="15" customHeight="1" x14ac:dyDescent="0.35"/>
    <row r="1293" s="136" customFormat="1" ht="15" customHeight="1" x14ac:dyDescent="0.35"/>
    <row r="1294" s="136" customFormat="1" ht="15" customHeight="1" x14ac:dyDescent="0.35"/>
    <row r="1295" s="136" customFormat="1" ht="15" customHeight="1" x14ac:dyDescent="0.35"/>
    <row r="1296" s="136" customFormat="1" ht="15" customHeight="1" x14ac:dyDescent="0.35"/>
    <row r="1297" s="136" customFormat="1" ht="15" customHeight="1" x14ac:dyDescent="0.35"/>
    <row r="1298" s="136" customFormat="1" ht="15" customHeight="1" x14ac:dyDescent="0.35"/>
    <row r="1299" s="136" customFormat="1" ht="15" customHeight="1" x14ac:dyDescent="0.35"/>
    <row r="1300" s="136" customFormat="1" ht="15" customHeight="1" x14ac:dyDescent="0.35"/>
    <row r="1301" s="136" customFormat="1" ht="15" customHeight="1" x14ac:dyDescent="0.35"/>
    <row r="1302" s="136" customFormat="1" ht="15" customHeight="1" x14ac:dyDescent="0.35"/>
    <row r="1303" s="136" customFormat="1" ht="15" customHeight="1" x14ac:dyDescent="0.35"/>
    <row r="1304" s="136" customFormat="1" ht="15" customHeight="1" x14ac:dyDescent="0.35"/>
    <row r="1305" s="136" customFormat="1" ht="15" customHeight="1" x14ac:dyDescent="0.35"/>
    <row r="1306" s="136" customFormat="1" ht="15" customHeight="1" x14ac:dyDescent="0.35"/>
    <row r="1307" s="136" customFormat="1" ht="15" customHeight="1" x14ac:dyDescent="0.35"/>
    <row r="1308" s="136" customFormat="1" ht="15" customHeight="1" x14ac:dyDescent="0.35"/>
    <row r="1309" s="136" customFormat="1" ht="15" customHeight="1" x14ac:dyDescent="0.35"/>
    <row r="1310" s="136" customFormat="1" ht="15" customHeight="1" x14ac:dyDescent="0.35"/>
    <row r="1311" s="136" customFormat="1" ht="15" customHeight="1" x14ac:dyDescent="0.35"/>
    <row r="1312" s="136" customFormat="1" ht="15" customHeight="1" x14ac:dyDescent="0.35"/>
    <row r="1313" s="136" customFormat="1" ht="15" customHeight="1" x14ac:dyDescent="0.35"/>
    <row r="1314" s="136" customFormat="1" ht="15" customHeight="1" x14ac:dyDescent="0.35"/>
    <row r="1315" s="136" customFormat="1" ht="15" customHeight="1" x14ac:dyDescent="0.35"/>
    <row r="1316" s="136" customFormat="1" ht="15" customHeight="1" x14ac:dyDescent="0.35"/>
    <row r="1317" s="136" customFormat="1" ht="15" customHeight="1" x14ac:dyDescent="0.35"/>
    <row r="1318" s="136" customFormat="1" ht="15" customHeight="1" x14ac:dyDescent="0.35"/>
    <row r="1319" s="136" customFormat="1" ht="15" customHeight="1" x14ac:dyDescent="0.35"/>
    <row r="1320" s="136" customFormat="1" ht="15" customHeight="1" x14ac:dyDescent="0.35"/>
    <row r="1321" s="136" customFormat="1" ht="15" customHeight="1" x14ac:dyDescent="0.35"/>
    <row r="1322" s="136" customFormat="1" ht="15" customHeight="1" x14ac:dyDescent="0.35"/>
    <row r="1323" s="136" customFormat="1" ht="15" customHeight="1" x14ac:dyDescent="0.35"/>
    <row r="1324" s="136" customFormat="1" ht="15" customHeight="1" x14ac:dyDescent="0.35"/>
    <row r="1325" s="136" customFormat="1" ht="15" customHeight="1" x14ac:dyDescent="0.35"/>
    <row r="1326" s="136" customFormat="1" ht="15" customHeight="1" x14ac:dyDescent="0.35"/>
    <row r="1327" s="136" customFormat="1" ht="15" customHeight="1" x14ac:dyDescent="0.35"/>
    <row r="1328" s="136" customFormat="1" ht="15" customHeight="1" x14ac:dyDescent="0.35"/>
    <row r="1329" s="136" customFormat="1" ht="15" customHeight="1" x14ac:dyDescent="0.35"/>
    <row r="1330" s="136" customFormat="1" ht="15" customHeight="1" x14ac:dyDescent="0.35"/>
    <row r="1331" s="136" customFormat="1" ht="15" customHeight="1" x14ac:dyDescent="0.35"/>
    <row r="1332" s="136" customFormat="1" ht="15" customHeight="1" x14ac:dyDescent="0.35"/>
    <row r="1333" s="136" customFormat="1" ht="15" customHeight="1" x14ac:dyDescent="0.35"/>
    <row r="1334" s="136" customFormat="1" ht="15" customHeight="1" x14ac:dyDescent="0.35"/>
    <row r="1335" s="136" customFormat="1" ht="15" customHeight="1" x14ac:dyDescent="0.35"/>
    <row r="1336" s="136" customFormat="1" ht="15" customHeight="1" x14ac:dyDescent="0.35"/>
    <row r="1337" s="136" customFormat="1" ht="15" customHeight="1" x14ac:dyDescent="0.35"/>
    <row r="1338" s="136" customFormat="1" ht="15" customHeight="1" x14ac:dyDescent="0.35"/>
    <row r="1339" s="136" customFormat="1" ht="15" customHeight="1" x14ac:dyDescent="0.35"/>
    <row r="1340" s="136" customFormat="1" ht="15" customHeight="1" x14ac:dyDescent="0.35"/>
    <row r="1341" s="136" customFormat="1" ht="15" customHeight="1" x14ac:dyDescent="0.35"/>
    <row r="1342" s="136" customFormat="1" ht="15" customHeight="1" x14ac:dyDescent="0.35"/>
    <row r="1343" s="136" customFormat="1" ht="15" customHeight="1" x14ac:dyDescent="0.35"/>
    <row r="1344" s="136" customFormat="1" ht="15" customHeight="1" x14ac:dyDescent="0.35"/>
    <row r="1345" s="136" customFormat="1" ht="15" customHeight="1" x14ac:dyDescent="0.35"/>
    <row r="1346" s="136" customFormat="1" ht="15" customHeight="1" x14ac:dyDescent="0.35"/>
    <row r="1347" s="136" customFormat="1" ht="15" customHeight="1" x14ac:dyDescent="0.35"/>
    <row r="1348" s="136" customFormat="1" ht="15" customHeight="1" x14ac:dyDescent="0.35"/>
    <row r="1349" s="136" customFormat="1" ht="15" customHeight="1" x14ac:dyDescent="0.35"/>
    <row r="1350" s="136" customFormat="1" ht="15" customHeight="1" x14ac:dyDescent="0.35"/>
    <row r="1351" s="136" customFormat="1" ht="15" customHeight="1" x14ac:dyDescent="0.35"/>
    <row r="1352" s="136" customFormat="1" ht="15" customHeight="1" x14ac:dyDescent="0.35"/>
    <row r="1353" s="136" customFormat="1" ht="15" customHeight="1" x14ac:dyDescent="0.35"/>
    <row r="1354" s="136" customFormat="1" ht="15" customHeight="1" x14ac:dyDescent="0.35"/>
    <row r="1355" s="136" customFormat="1" ht="15" customHeight="1" x14ac:dyDescent="0.35"/>
    <row r="1356" s="136" customFormat="1" ht="15" customHeight="1" x14ac:dyDescent="0.35"/>
    <row r="1357" s="136" customFormat="1" ht="15" customHeight="1" x14ac:dyDescent="0.35"/>
    <row r="1358" s="136" customFormat="1" ht="15" customHeight="1" x14ac:dyDescent="0.35"/>
    <row r="1359" s="136" customFormat="1" ht="15" customHeight="1" x14ac:dyDescent="0.35"/>
    <row r="1360" s="136" customFormat="1" ht="15" customHeight="1" x14ac:dyDescent="0.35"/>
    <row r="1361" s="136" customFormat="1" ht="15" customHeight="1" x14ac:dyDescent="0.35"/>
    <row r="1362" s="136" customFormat="1" ht="15" customHeight="1" x14ac:dyDescent="0.35"/>
    <row r="1363" s="136" customFormat="1" ht="15" customHeight="1" x14ac:dyDescent="0.35"/>
    <row r="1364" s="136" customFormat="1" ht="15" customHeight="1" x14ac:dyDescent="0.35"/>
    <row r="1365" s="136" customFormat="1" ht="15" customHeight="1" x14ac:dyDescent="0.35"/>
    <row r="1366" s="136" customFormat="1" ht="15" customHeight="1" x14ac:dyDescent="0.35"/>
    <row r="1367" s="136" customFormat="1" ht="15" customHeight="1" x14ac:dyDescent="0.35"/>
    <row r="1368" s="136" customFormat="1" ht="15" customHeight="1" x14ac:dyDescent="0.35"/>
    <row r="1369" s="136" customFormat="1" ht="15" customHeight="1" x14ac:dyDescent="0.35"/>
    <row r="1370" s="136" customFormat="1" ht="15" customHeight="1" x14ac:dyDescent="0.35"/>
    <row r="1371" s="136" customFormat="1" ht="15" customHeight="1" x14ac:dyDescent="0.35"/>
    <row r="1372" s="136" customFormat="1" ht="15" customHeight="1" x14ac:dyDescent="0.35"/>
    <row r="1373" s="136" customFormat="1" ht="15" customHeight="1" x14ac:dyDescent="0.35"/>
    <row r="1374" s="136" customFormat="1" ht="15" customHeight="1" x14ac:dyDescent="0.35"/>
    <row r="1375" s="136" customFormat="1" ht="15" customHeight="1" x14ac:dyDescent="0.35"/>
    <row r="1376" s="136" customFormat="1" ht="15" customHeight="1" x14ac:dyDescent="0.35"/>
    <row r="1377" s="136" customFormat="1" ht="15" customHeight="1" x14ac:dyDescent="0.35"/>
    <row r="1378" s="136" customFormat="1" ht="15" customHeight="1" x14ac:dyDescent="0.35"/>
    <row r="1379" s="136" customFormat="1" ht="15" customHeight="1" x14ac:dyDescent="0.35"/>
    <row r="1380" s="136" customFormat="1" ht="15" customHeight="1" x14ac:dyDescent="0.35"/>
    <row r="1381" s="136" customFormat="1" ht="15" customHeight="1" x14ac:dyDescent="0.35"/>
    <row r="1382" s="136" customFormat="1" ht="15" customHeight="1" x14ac:dyDescent="0.35"/>
    <row r="1383" s="136" customFormat="1" ht="15" customHeight="1" x14ac:dyDescent="0.35"/>
    <row r="1384" s="136" customFormat="1" ht="15" customHeight="1" x14ac:dyDescent="0.35"/>
    <row r="1385" s="136" customFormat="1" ht="15" customHeight="1" x14ac:dyDescent="0.35"/>
    <row r="1386" s="136" customFormat="1" ht="15" customHeight="1" x14ac:dyDescent="0.35"/>
    <row r="1387" s="136" customFormat="1" ht="15" customHeight="1" x14ac:dyDescent="0.35"/>
    <row r="1388" s="136" customFormat="1" ht="15" customHeight="1" x14ac:dyDescent="0.35"/>
    <row r="1389" s="136" customFormat="1" ht="15" customHeight="1" x14ac:dyDescent="0.35"/>
    <row r="1390" s="136" customFormat="1" ht="15" customHeight="1" x14ac:dyDescent="0.35"/>
    <row r="1391" s="136" customFormat="1" ht="15" customHeight="1" x14ac:dyDescent="0.35"/>
    <row r="1392" s="136" customFormat="1" ht="15" customHeight="1" x14ac:dyDescent="0.35"/>
    <row r="1393" s="136" customFormat="1" ht="15" customHeight="1" x14ac:dyDescent="0.35"/>
    <row r="1394" s="136" customFormat="1" ht="15" customHeight="1" x14ac:dyDescent="0.35"/>
    <row r="1395" s="136" customFormat="1" ht="15" customHeight="1" x14ac:dyDescent="0.35"/>
    <row r="1396" s="136" customFormat="1" ht="15" customHeight="1" x14ac:dyDescent="0.35"/>
    <row r="1397" s="136" customFormat="1" ht="15" customHeight="1" x14ac:dyDescent="0.35"/>
    <row r="1398" s="136" customFormat="1" ht="15" customHeight="1" x14ac:dyDescent="0.35"/>
    <row r="1399" s="136" customFormat="1" ht="15" customHeight="1" x14ac:dyDescent="0.35"/>
    <row r="1400" s="136" customFormat="1" ht="15" customHeight="1" x14ac:dyDescent="0.35"/>
    <row r="1401" s="136" customFormat="1" ht="15" customHeight="1" x14ac:dyDescent="0.35"/>
    <row r="1402" s="136" customFormat="1" ht="15" customHeight="1" x14ac:dyDescent="0.35"/>
    <row r="1403" s="136" customFormat="1" ht="15" customHeight="1" x14ac:dyDescent="0.35"/>
    <row r="1404" s="136" customFormat="1" ht="15" customHeight="1" x14ac:dyDescent="0.35"/>
    <row r="1405" s="136" customFormat="1" ht="15" customHeight="1" x14ac:dyDescent="0.35"/>
    <row r="1406" s="136" customFormat="1" ht="15" customHeight="1" x14ac:dyDescent="0.35"/>
    <row r="1407" s="136" customFormat="1" ht="15" customHeight="1" x14ac:dyDescent="0.35"/>
    <row r="1408" s="136" customFormat="1" ht="15" customHeight="1" x14ac:dyDescent="0.35"/>
    <row r="1409" s="136" customFormat="1" ht="15" customHeight="1" x14ac:dyDescent="0.35"/>
    <row r="1410" s="136" customFormat="1" ht="15" customHeight="1" x14ac:dyDescent="0.35"/>
    <row r="1411" s="136" customFormat="1" ht="15" customHeight="1" x14ac:dyDescent="0.35"/>
    <row r="1412" s="136" customFormat="1" ht="15" customHeight="1" x14ac:dyDescent="0.35"/>
    <row r="1413" s="136" customFormat="1" ht="15" customHeight="1" x14ac:dyDescent="0.35"/>
    <row r="1414" s="136" customFormat="1" ht="15" customHeight="1" x14ac:dyDescent="0.35"/>
    <row r="1415" s="136" customFormat="1" ht="15" customHeight="1" x14ac:dyDescent="0.35"/>
    <row r="1416" s="136" customFormat="1" ht="15" customHeight="1" x14ac:dyDescent="0.35"/>
    <row r="1417" s="136" customFormat="1" ht="15" customHeight="1" x14ac:dyDescent="0.35"/>
    <row r="1418" s="136" customFormat="1" ht="15" customHeight="1" x14ac:dyDescent="0.35"/>
    <row r="1419" s="136" customFormat="1" ht="15" customHeight="1" x14ac:dyDescent="0.35"/>
    <row r="1420" s="136" customFormat="1" ht="15" customHeight="1" x14ac:dyDescent="0.35"/>
    <row r="1421" s="136" customFormat="1" ht="15" customHeight="1" x14ac:dyDescent="0.35"/>
    <row r="1422" s="136" customFormat="1" ht="15" customHeight="1" x14ac:dyDescent="0.35"/>
    <row r="1423" s="136" customFormat="1" ht="15" customHeight="1" x14ac:dyDescent="0.35"/>
    <row r="1424" s="136" customFormat="1" ht="15" customHeight="1" x14ac:dyDescent="0.35"/>
    <row r="1425" s="136" customFormat="1" ht="15" customHeight="1" x14ac:dyDescent="0.35"/>
    <row r="1426" s="136" customFormat="1" ht="15" customHeight="1" x14ac:dyDescent="0.35"/>
    <row r="1427" s="136" customFormat="1" ht="15" customHeight="1" x14ac:dyDescent="0.35"/>
    <row r="1428" s="136" customFormat="1" ht="15" customHeight="1" x14ac:dyDescent="0.35"/>
    <row r="1429" s="136" customFormat="1" ht="15" customHeight="1" x14ac:dyDescent="0.35"/>
    <row r="1430" s="136" customFormat="1" ht="15" customHeight="1" x14ac:dyDescent="0.35"/>
    <row r="1431" s="136" customFormat="1" ht="15" customHeight="1" x14ac:dyDescent="0.35"/>
    <row r="1432" s="136" customFormat="1" ht="15" customHeight="1" x14ac:dyDescent="0.35"/>
    <row r="1433" s="136" customFormat="1" ht="15" customHeight="1" x14ac:dyDescent="0.35"/>
    <row r="1434" s="136" customFormat="1" ht="15" customHeight="1" x14ac:dyDescent="0.35"/>
    <row r="1435" s="136" customFormat="1" ht="15" customHeight="1" x14ac:dyDescent="0.35"/>
    <row r="1436" s="136" customFormat="1" ht="15" customHeight="1" x14ac:dyDescent="0.35"/>
    <row r="1437" s="136" customFormat="1" ht="15" customHeight="1" x14ac:dyDescent="0.35"/>
    <row r="1438" s="136" customFormat="1" ht="15" customHeight="1" x14ac:dyDescent="0.35"/>
    <row r="1439" s="136" customFormat="1" ht="15" customHeight="1" x14ac:dyDescent="0.35"/>
    <row r="1440" s="136" customFormat="1" ht="15" customHeight="1" x14ac:dyDescent="0.35"/>
    <row r="1441" s="136" customFormat="1" ht="15" customHeight="1" x14ac:dyDescent="0.35"/>
    <row r="1442" s="136" customFormat="1" ht="15" customHeight="1" x14ac:dyDescent="0.35"/>
    <row r="1443" s="136" customFormat="1" ht="15" customHeight="1" x14ac:dyDescent="0.35"/>
    <row r="1444" s="136" customFormat="1" ht="15" customHeight="1" x14ac:dyDescent="0.35"/>
    <row r="1445" s="136" customFormat="1" ht="15" customHeight="1" x14ac:dyDescent="0.35"/>
    <row r="1446" s="136" customFormat="1" ht="15" customHeight="1" x14ac:dyDescent="0.35"/>
    <row r="1447" s="136" customFormat="1" ht="15" customHeight="1" x14ac:dyDescent="0.35"/>
    <row r="1448" s="136" customFormat="1" ht="15" customHeight="1" x14ac:dyDescent="0.35"/>
    <row r="1449" s="136" customFormat="1" ht="15" customHeight="1" x14ac:dyDescent="0.35"/>
    <row r="1450" s="136" customFormat="1" ht="15" customHeight="1" x14ac:dyDescent="0.35"/>
    <row r="1451" s="136" customFormat="1" ht="15" customHeight="1" x14ac:dyDescent="0.35"/>
    <row r="1452" s="136" customFormat="1" ht="15" customHeight="1" x14ac:dyDescent="0.35"/>
    <row r="1453" s="136" customFormat="1" ht="15" customHeight="1" x14ac:dyDescent="0.35"/>
    <row r="1454" s="136" customFormat="1" ht="15" customHeight="1" x14ac:dyDescent="0.35"/>
    <row r="1455" s="136" customFormat="1" ht="15" customHeight="1" x14ac:dyDescent="0.35"/>
    <row r="1456" s="136" customFormat="1" ht="15" customHeight="1" x14ac:dyDescent="0.35"/>
    <row r="1457" s="136" customFormat="1" ht="15" customHeight="1" x14ac:dyDescent="0.35"/>
    <row r="1458" s="136" customFormat="1" ht="15" customHeight="1" x14ac:dyDescent="0.35"/>
    <row r="1459" s="136" customFormat="1" ht="15" customHeight="1" x14ac:dyDescent="0.35"/>
    <row r="1460" s="136" customFormat="1" ht="15" customHeight="1" x14ac:dyDescent="0.35"/>
    <row r="1461" s="136" customFormat="1" ht="15" customHeight="1" x14ac:dyDescent="0.35"/>
    <row r="1462" s="136" customFormat="1" ht="15" customHeight="1" x14ac:dyDescent="0.35"/>
    <row r="1463" s="136" customFormat="1" ht="15" customHeight="1" x14ac:dyDescent="0.35"/>
    <row r="1464" s="136" customFormat="1" ht="15" customHeight="1" x14ac:dyDescent="0.35"/>
    <row r="1465" s="136" customFormat="1" ht="15" customHeight="1" x14ac:dyDescent="0.35"/>
    <row r="1466" s="136" customFormat="1" ht="15" customHeight="1" x14ac:dyDescent="0.35"/>
    <row r="1467" s="136" customFormat="1" ht="15" customHeight="1" x14ac:dyDescent="0.35"/>
    <row r="1468" s="136" customFormat="1" ht="15" customHeight="1" x14ac:dyDescent="0.35"/>
    <row r="1469" s="136" customFormat="1" ht="15" customHeight="1" x14ac:dyDescent="0.35"/>
    <row r="1470" s="136" customFormat="1" ht="15" customHeight="1" x14ac:dyDescent="0.35"/>
    <row r="1471" s="136" customFormat="1" ht="15" customHeight="1" x14ac:dyDescent="0.35"/>
    <row r="1472" s="136" customFormat="1" ht="15" customHeight="1" x14ac:dyDescent="0.35"/>
    <row r="1473" s="136" customFormat="1" ht="15" customHeight="1" x14ac:dyDescent="0.35"/>
    <row r="1474" s="136" customFormat="1" ht="15" customHeight="1" x14ac:dyDescent="0.35"/>
    <row r="1475" s="136" customFormat="1" ht="15" customHeight="1" x14ac:dyDescent="0.35"/>
    <row r="1476" s="136" customFormat="1" ht="15" customHeight="1" x14ac:dyDescent="0.35"/>
    <row r="1477" s="136" customFormat="1" ht="15" customHeight="1" x14ac:dyDescent="0.35"/>
    <row r="1478" s="136" customFormat="1" ht="15" customHeight="1" x14ac:dyDescent="0.35"/>
    <row r="1479" s="136" customFormat="1" ht="15" customHeight="1" x14ac:dyDescent="0.35"/>
    <row r="1480" s="136" customFormat="1" ht="15" customHeight="1" x14ac:dyDescent="0.35"/>
    <row r="1481" s="136" customFormat="1" ht="15" customHeight="1" x14ac:dyDescent="0.35"/>
    <row r="1482" s="136" customFormat="1" ht="15" customHeight="1" x14ac:dyDescent="0.35"/>
    <row r="1483" s="136" customFormat="1" ht="15" customHeight="1" x14ac:dyDescent="0.35"/>
    <row r="1484" s="136" customFormat="1" ht="15" customHeight="1" x14ac:dyDescent="0.35"/>
    <row r="1485" s="136" customFormat="1" ht="15" customHeight="1" x14ac:dyDescent="0.35"/>
    <row r="1486" s="136" customFormat="1" ht="15" customHeight="1" x14ac:dyDescent="0.35"/>
    <row r="1487" s="136" customFormat="1" ht="15" customHeight="1" x14ac:dyDescent="0.35"/>
    <row r="1488" s="136" customFormat="1" ht="15" customHeight="1" x14ac:dyDescent="0.35"/>
    <row r="1489" s="136" customFormat="1" ht="15" customHeight="1" x14ac:dyDescent="0.35"/>
    <row r="1490" s="136" customFormat="1" ht="15" customHeight="1" x14ac:dyDescent="0.35"/>
    <row r="1491" s="136" customFormat="1" ht="15" customHeight="1" x14ac:dyDescent="0.35"/>
    <row r="1492" s="136" customFormat="1" ht="15" customHeight="1" x14ac:dyDescent="0.35"/>
    <row r="1493" s="136" customFormat="1" ht="15" customHeight="1" x14ac:dyDescent="0.35"/>
    <row r="1494" s="136" customFormat="1" ht="15" customHeight="1" x14ac:dyDescent="0.35"/>
    <row r="1495" s="136" customFormat="1" ht="15" customHeight="1" x14ac:dyDescent="0.35"/>
    <row r="1496" s="136" customFormat="1" ht="15" customHeight="1" x14ac:dyDescent="0.35"/>
    <row r="1497" s="136" customFormat="1" ht="15" customHeight="1" x14ac:dyDescent="0.35"/>
    <row r="1498" s="136" customFormat="1" ht="15" customHeight="1" x14ac:dyDescent="0.35"/>
    <row r="1499" s="136" customFormat="1" ht="15" customHeight="1" x14ac:dyDescent="0.35"/>
    <row r="1500" s="136" customFormat="1" ht="15" customHeight="1" x14ac:dyDescent="0.35"/>
    <row r="1501" s="136" customFormat="1" ht="15" customHeight="1" x14ac:dyDescent="0.35"/>
    <row r="1502" s="136" customFormat="1" ht="15" customHeight="1" x14ac:dyDescent="0.35"/>
    <row r="1503" s="136" customFormat="1" ht="15" customHeight="1" x14ac:dyDescent="0.35"/>
    <row r="1504" s="136" customFormat="1" ht="15" customHeight="1" x14ac:dyDescent="0.35"/>
    <row r="1505" s="136" customFormat="1" ht="15" customHeight="1" x14ac:dyDescent="0.35"/>
    <row r="1506" s="136" customFormat="1" ht="15" customHeight="1" x14ac:dyDescent="0.35"/>
    <row r="1507" s="136" customFormat="1" ht="15" customHeight="1" x14ac:dyDescent="0.35"/>
    <row r="1508" s="136" customFormat="1" ht="15" customHeight="1" x14ac:dyDescent="0.35"/>
    <row r="1509" s="136" customFormat="1" ht="15" customHeight="1" x14ac:dyDescent="0.35"/>
    <row r="1510" s="136" customFormat="1" ht="15" customHeight="1" x14ac:dyDescent="0.35"/>
    <row r="1511" s="136" customFormat="1" ht="15" customHeight="1" x14ac:dyDescent="0.35"/>
    <row r="1512" s="136" customFormat="1" ht="15" customHeight="1" x14ac:dyDescent="0.35"/>
    <row r="1513" s="136" customFormat="1" ht="15" customHeight="1" x14ac:dyDescent="0.35"/>
    <row r="1514" s="136" customFormat="1" ht="15" customHeight="1" x14ac:dyDescent="0.35"/>
    <row r="1515" s="136" customFormat="1" ht="15" customHeight="1" x14ac:dyDescent="0.35"/>
    <row r="1516" s="136" customFormat="1" ht="15" customHeight="1" x14ac:dyDescent="0.35"/>
    <row r="1517" s="136" customFormat="1" ht="15" customHeight="1" x14ac:dyDescent="0.35"/>
    <row r="1518" s="136" customFormat="1" ht="15" customHeight="1" x14ac:dyDescent="0.35"/>
    <row r="1519" s="136" customFormat="1" ht="15" customHeight="1" x14ac:dyDescent="0.35"/>
    <row r="1520" s="136" customFormat="1" ht="15" customHeight="1" x14ac:dyDescent="0.35"/>
    <row r="1521" s="136" customFormat="1" ht="15" customHeight="1" x14ac:dyDescent="0.35"/>
    <row r="1522" s="136" customFormat="1" ht="15" customHeight="1" x14ac:dyDescent="0.35"/>
    <row r="1523" s="136" customFormat="1" ht="15" customHeight="1" x14ac:dyDescent="0.35"/>
    <row r="1524" s="136" customFormat="1" ht="15" customHeight="1" x14ac:dyDescent="0.35"/>
    <row r="1525" s="136" customFormat="1" ht="15" customHeight="1" x14ac:dyDescent="0.35"/>
    <row r="1526" s="136" customFormat="1" ht="15" customHeight="1" x14ac:dyDescent="0.35"/>
    <row r="1527" s="136" customFormat="1" ht="15" customHeight="1" x14ac:dyDescent="0.35"/>
    <row r="1528" s="136" customFormat="1" ht="15" customHeight="1" x14ac:dyDescent="0.35"/>
    <row r="1529" s="136" customFormat="1" ht="15" customHeight="1" x14ac:dyDescent="0.35"/>
    <row r="1530" s="136" customFormat="1" ht="15" customHeight="1" x14ac:dyDescent="0.35"/>
    <row r="1531" s="136" customFormat="1" ht="15" customHeight="1" x14ac:dyDescent="0.35"/>
    <row r="1532" s="136" customFormat="1" ht="15" customHeight="1" x14ac:dyDescent="0.35"/>
    <row r="1533" s="136" customFormat="1" ht="15" customHeight="1" x14ac:dyDescent="0.35"/>
    <row r="1534" s="136" customFormat="1" ht="15" customHeight="1" x14ac:dyDescent="0.35"/>
    <row r="1535" s="136" customFormat="1" ht="15" customHeight="1" x14ac:dyDescent="0.35"/>
    <row r="1536" s="136" customFormat="1" ht="15" customHeight="1" x14ac:dyDescent="0.35"/>
    <row r="1537" s="136" customFormat="1" ht="15" customHeight="1" x14ac:dyDescent="0.35"/>
    <row r="1538" s="136" customFormat="1" ht="15" customHeight="1" x14ac:dyDescent="0.35"/>
    <row r="1539" s="136" customFormat="1" ht="15" customHeight="1" x14ac:dyDescent="0.35"/>
    <row r="1540" s="136" customFormat="1" ht="15" customHeight="1" x14ac:dyDescent="0.35"/>
    <row r="1541" s="136" customFormat="1" ht="15" customHeight="1" x14ac:dyDescent="0.35"/>
    <row r="1542" s="136" customFormat="1" ht="15" customHeight="1" x14ac:dyDescent="0.35"/>
    <row r="1543" s="136" customFormat="1" ht="15" customHeight="1" x14ac:dyDescent="0.35"/>
    <row r="1544" s="136" customFormat="1" ht="15" customHeight="1" x14ac:dyDescent="0.35"/>
    <row r="1545" s="136" customFormat="1" ht="15" customHeight="1" x14ac:dyDescent="0.35"/>
    <row r="1546" s="136" customFormat="1" ht="15" customHeight="1" x14ac:dyDescent="0.35"/>
    <row r="1547" s="136" customFormat="1" ht="15" customHeight="1" x14ac:dyDescent="0.35"/>
    <row r="1548" s="136" customFormat="1" ht="15" customHeight="1" x14ac:dyDescent="0.35"/>
    <row r="1549" s="136" customFormat="1" ht="15" customHeight="1" x14ac:dyDescent="0.35"/>
    <row r="1550" s="136" customFormat="1" ht="15" customHeight="1" x14ac:dyDescent="0.35"/>
    <row r="1551" s="136" customFormat="1" ht="15" customHeight="1" x14ac:dyDescent="0.35"/>
    <row r="1552" s="136" customFormat="1" ht="15" customHeight="1" x14ac:dyDescent="0.35"/>
    <row r="1553" s="136" customFormat="1" ht="15" customHeight="1" x14ac:dyDescent="0.35"/>
    <row r="1554" s="136" customFormat="1" ht="15" customHeight="1" x14ac:dyDescent="0.35"/>
    <row r="1555" s="136" customFormat="1" ht="15" customHeight="1" x14ac:dyDescent="0.35"/>
    <row r="1556" s="136" customFormat="1" ht="15" customHeight="1" x14ac:dyDescent="0.35"/>
    <row r="1557" s="136" customFormat="1" ht="15" customHeight="1" x14ac:dyDescent="0.35"/>
    <row r="1558" s="136" customFormat="1" ht="15" customHeight="1" x14ac:dyDescent="0.35"/>
    <row r="1559" s="136" customFormat="1" ht="15" customHeight="1" x14ac:dyDescent="0.35"/>
    <row r="1560" s="136" customFormat="1" ht="15" customHeight="1" x14ac:dyDescent="0.35"/>
    <row r="1561" s="136" customFormat="1" ht="15" customHeight="1" x14ac:dyDescent="0.35"/>
    <row r="1562" s="136" customFormat="1" ht="15" customHeight="1" x14ac:dyDescent="0.35"/>
    <row r="1563" s="136" customFormat="1" ht="15" customHeight="1" x14ac:dyDescent="0.35"/>
    <row r="1564" s="136" customFormat="1" ht="15" customHeight="1" x14ac:dyDescent="0.35"/>
    <row r="1565" s="136" customFormat="1" ht="15" customHeight="1" x14ac:dyDescent="0.35"/>
    <row r="1566" s="136" customFormat="1" ht="15" customHeight="1" x14ac:dyDescent="0.35"/>
    <row r="1567" s="136" customFormat="1" ht="15" customHeight="1" x14ac:dyDescent="0.35"/>
    <row r="1568" s="136" customFormat="1" ht="15" customHeight="1" x14ac:dyDescent="0.35"/>
    <row r="1569" s="136" customFormat="1" ht="15" customHeight="1" x14ac:dyDescent="0.35"/>
    <row r="1570" s="136" customFormat="1" ht="15" customHeight="1" x14ac:dyDescent="0.35"/>
    <row r="1571" s="136" customFormat="1" ht="15" customHeight="1" x14ac:dyDescent="0.35"/>
    <row r="1572" s="136" customFormat="1" ht="15" customHeight="1" x14ac:dyDescent="0.35"/>
    <row r="1573" s="136" customFormat="1" ht="15" customHeight="1" x14ac:dyDescent="0.35"/>
    <row r="1574" s="136" customFormat="1" ht="15" customHeight="1" x14ac:dyDescent="0.35"/>
    <row r="1575" s="136" customFormat="1" ht="15" customHeight="1" x14ac:dyDescent="0.35"/>
    <row r="1576" s="136" customFormat="1" ht="15" customHeight="1" x14ac:dyDescent="0.35"/>
    <row r="1577" s="136" customFormat="1" ht="15" customHeight="1" x14ac:dyDescent="0.35"/>
    <row r="1578" s="136" customFormat="1" ht="15" customHeight="1" x14ac:dyDescent="0.35"/>
    <row r="1579" s="136" customFormat="1" ht="15" customHeight="1" x14ac:dyDescent="0.35"/>
    <row r="1580" s="136" customFormat="1" ht="15" customHeight="1" x14ac:dyDescent="0.35"/>
    <row r="1581" s="136" customFormat="1" ht="15" customHeight="1" x14ac:dyDescent="0.35"/>
    <row r="1582" s="136" customFormat="1" ht="15" customHeight="1" x14ac:dyDescent="0.35"/>
    <row r="1583" s="136" customFormat="1" ht="15" customHeight="1" x14ac:dyDescent="0.35"/>
    <row r="1584" s="136" customFormat="1" ht="15" customHeight="1" x14ac:dyDescent="0.35"/>
    <row r="1585" s="136" customFormat="1" ht="15" customHeight="1" x14ac:dyDescent="0.35"/>
    <row r="1586" s="136" customFormat="1" ht="15" customHeight="1" x14ac:dyDescent="0.35"/>
    <row r="1587" s="136" customFormat="1" ht="15" customHeight="1" x14ac:dyDescent="0.35"/>
    <row r="1588" s="136" customFormat="1" ht="15" customHeight="1" x14ac:dyDescent="0.35"/>
    <row r="1589" s="136" customFormat="1" ht="15" customHeight="1" x14ac:dyDescent="0.35"/>
    <row r="1590" s="136" customFormat="1" ht="15" customHeight="1" x14ac:dyDescent="0.35"/>
    <row r="1591" s="136" customFormat="1" ht="15" customHeight="1" x14ac:dyDescent="0.35"/>
    <row r="1592" s="136" customFormat="1" ht="15" customHeight="1" x14ac:dyDescent="0.35"/>
    <row r="1593" s="136" customFormat="1" ht="15" customHeight="1" x14ac:dyDescent="0.35"/>
    <row r="1594" s="136" customFormat="1" ht="15" customHeight="1" x14ac:dyDescent="0.35"/>
    <row r="1595" s="136" customFormat="1" ht="15" customHeight="1" x14ac:dyDescent="0.35"/>
    <row r="1596" s="136" customFormat="1" ht="15" customHeight="1" x14ac:dyDescent="0.35"/>
    <row r="1597" s="136" customFormat="1" ht="15" customHeight="1" x14ac:dyDescent="0.35"/>
    <row r="1598" s="136" customFormat="1" ht="15" customHeight="1" x14ac:dyDescent="0.35"/>
    <row r="1599" s="136" customFormat="1" ht="15" customHeight="1" x14ac:dyDescent="0.35"/>
    <row r="1600" s="136" customFormat="1" ht="15" customHeight="1" x14ac:dyDescent="0.35"/>
    <row r="1601" s="136" customFormat="1" ht="15" customHeight="1" x14ac:dyDescent="0.35"/>
    <row r="1602" s="136" customFormat="1" ht="15" customHeight="1" x14ac:dyDescent="0.35"/>
    <row r="1603" s="136" customFormat="1" ht="15" customHeight="1" x14ac:dyDescent="0.35"/>
    <row r="1604" s="136" customFormat="1" ht="15" customHeight="1" x14ac:dyDescent="0.35"/>
    <row r="1605" s="136" customFormat="1" ht="15" customHeight="1" x14ac:dyDescent="0.35"/>
    <row r="1606" s="136" customFormat="1" ht="15" customHeight="1" x14ac:dyDescent="0.35"/>
    <row r="1607" s="136" customFormat="1" ht="15" customHeight="1" x14ac:dyDescent="0.35"/>
    <row r="1608" s="136" customFormat="1" ht="15" customHeight="1" x14ac:dyDescent="0.35"/>
    <row r="1609" s="136" customFormat="1" ht="15" customHeight="1" x14ac:dyDescent="0.35"/>
    <row r="1610" s="136" customFormat="1" ht="15" customHeight="1" x14ac:dyDescent="0.35"/>
    <row r="1611" s="136" customFormat="1" ht="15" customHeight="1" x14ac:dyDescent="0.35"/>
    <row r="1612" s="136" customFormat="1" ht="15" customHeight="1" x14ac:dyDescent="0.35"/>
    <row r="1613" s="136" customFormat="1" ht="15" customHeight="1" x14ac:dyDescent="0.35"/>
    <row r="1614" s="136" customFormat="1" ht="15" customHeight="1" x14ac:dyDescent="0.35"/>
    <row r="1615" s="136" customFormat="1" ht="15" customHeight="1" x14ac:dyDescent="0.35"/>
    <row r="1616" s="136" customFormat="1" ht="15" customHeight="1" x14ac:dyDescent="0.35"/>
    <row r="1617" s="136" customFormat="1" ht="15" customHeight="1" x14ac:dyDescent="0.35"/>
    <row r="1618" s="136" customFormat="1" ht="15" customHeight="1" x14ac:dyDescent="0.35"/>
    <row r="1619" s="136" customFormat="1" ht="15" customHeight="1" x14ac:dyDescent="0.35"/>
    <row r="1620" s="136" customFormat="1" ht="15" customHeight="1" x14ac:dyDescent="0.35"/>
    <row r="1621" s="136" customFormat="1" ht="15" customHeight="1" x14ac:dyDescent="0.35"/>
    <row r="1622" s="136" customFormat="1" ht="15" customHeight="1" x14ac:dyDescent="0.35"/>
    <row r="1623" s="136" customFormat="1" ht="15" customHeight="1" x14ac:dyDescent="0.35"/>
    <row r="1624" s="136" customFormat="1" ht="15" customHeight="1" x14ac:dyDescent="0.35"/>
    <row r="1625" s="136" customFormat="1" ht="15" customHeight="1" x14ac:dyDescent="0.35"/>
    <row r="1626" s="136" customFormat="1" ht="15" customHeight="1" x14ac:dyDescent="0.35"/>
    <row r="1627" s="136" customFormat="1" ht="15" customHeight="1" x14ac:dyDescent="0.35"/>
    <row r="1628" s="136" customFormat="1" ht="15" customHeight="1" x14ac:dyDescent="0.35"/>
    <row r="1629" s="136" customFormat="1" ht="15" customHeight="1" x14ac:dyDescent="0.35"/>
    <row r="1630" s="136" customFormat="1" ht="15" customHeight="1" x14ac:dyDescent="0.35"/>
    <row r="1631" s="136" customFormat="1" ht="15" customHeight="1" x14ac:dyDescent="0.35"/>
    <row r="1632" s="136" customFormat="1" ht="15" customHeight="1" x14ac:dyDescent="0.35"/>
    <row r="1633" s="136" customFormat="1" ht="15" customHeight="1" x14ac:dyDescent="0.35"/>
    <row r="1634" s="136" customFormat="1" ht="15" customHeight="1" x14ac:dyDescent="0.35"/>
    <row r="1635" s="136" customFormat="1" ht="15" customHeight="1" x14ac:dyDescent="0.35"/>
    <row r="1636" s="136" customFormat="1" ht="15" customHeight="1" x14ac:dyDescent="0.35"/>
    <row r="1637" s="136" customFormat="1" ht="15" customHeight="1" x14ac:dyDescent="0.35"/>
    <row r="1638" s="136" customFormat="1" ht="15" customHeight="1" x14ac:dyDescent="0.35"/>
    <row r="1639" s="136" customFormat="1" ht="15" customHeight="1" x14ac:dyDescent="0.35"/>
    <row r="1640" s="136" customFormat="1" ht="15" customHeight="1" x14ac:dyDescent="0.35"/>
    <row r="1641" s="136" customFormat="1" ht="15" customHeight="1" x14ac:dyDescent="0.35"/>
    <row r="1642" s="136" customFormat="1" ht="15" customHeight="1" x14ac:dyDescent="0.35"/>
    <row r="1643" s="136" customFormat="1" ht="15" customHeight="1" x14ac:dyDescent="0.35"/>
    <row r="1644" s="136" customFormat="1" ht="15" customHeight="1" x14ac:dyDescent="0.35"/>
    <row r="1645" s="136" customFormat="1" ht="15" customHeight="1" x14ac:dyDescent="0.35"/>
    <row r="1646" s="136" customFormat="1" ht="15" customHeight="1" x14ac:dyDescent="0.35"/>
    <row r="1647" s="136" customFormat="1" ht="15" customHeight="1" x14ac:dyDescent="0.35"/>
    <row r="1648" s="136" customFormat="1" ht="15" customHeight="1" x14ac:dyDescent="0.35"/>
    <row r="1649" s="136" customFormat="1" ht="15" customHeight="1" x14ac:dyDescent="0.35"/>
    <row r="1650" s="136" customFormat="1" ht="15" customHeight="1" x14ac:dyDescent="0.35"/>
    <row r="1651" s="136" customFormat="1" ht="15" customHeight="1" x14ac:dyDescent="0.35"/>
    <row r="1652" s="136" customFormat="1" ht="15" customHeight="1" x14ac:dyDescent="0.35"/>
    <row r="1653" s="136" customFormat="1" ht="15" customHeight="1" x14ac:dyDescent="0.35"/>
    <row r="1654" s="136" customFormat="1" ht="15" customHeight="1" x14ac:dyDescent="0.35"/>
    <row r="1655" s="136" customFormat="1" ht="15" customHeight="1" x14ac:dyDescent="0.35"/>
    <row r="1656" s="136" customFormat="1" ht="15" customHeight="1" x14ac:dyDescent="0.35"/>
    <row r="1657" s="136" customFormat="1" ht="15" customHeight="1" x14ac:dyDescent="0.35"/>
    <row r="1658" s="136" customFormat="1" ht="15" customHeight="1" x14ac:dyDescent="0.35"/>
    <row r="1659" s="136" customFormat="1" ht="15" customHeight="1" x14ac:dyDescent="0.35"/>
    <row r="1660" s="136" customFormat="1" ht="15" customHeight="1" x14ac:dyDescent="0.35"/>
    <row r="1661" s="136" customFormat="1" ht="15" customHeight="1" x14ac:dyDescent="0.35"/>
    <row r="1662" s="136" customFormat="1" ht="15" customHeight="1" x14ac:dyDescent="0.35"/>
    <row r="1663" s="136" customFormat="1" ht="15" customHeight="1" x14ac:dyDescent="0.35"/>
    <row r="1664" s="136" customFormat="1" ht="15" customHeight="1" x14ac:dyDescent="0.35"/>
    <row r="1665" s="136" customFormat="1" ht="15" customHeight="1" x14ac:dyDescent="0.35"/>
    <row r="1666" s="136" customFormat="1" ht="15" customHeight="1" x14ac:dyDescent="0.35"/>
    <row r="1667" s="136" customFormat="1" ht="15" customHeight="1" x14ac:dyDescent="0.35"/>
    <row r="1668" s="136" customFormat="1" ht="15" customHeight="1" x14ac:dyDescent="0.35"/>
    <row r="1669" s="136" customFormat="1" ht="15" customHeight="1" x14ac:dyDescent="0.35"/>
    <row r="1670" s="136" customFormat="1" ht="15" customHeight="1" x14ac:dyDescent="0.35"/>
    <row r="1671" s="136" customFormat="1" ht="15" customHeight="1" x14ac:dyDescent="0.35"/>
    <row r="1672" s="136" customFormat="1" ht="15" customHeight="1" x14ac:dyDescent="0.35"/>
    <row r="1673" s="136" customFormat="1" ht="15" customHeight="1" x14ac:dyDescent="0.35"/>
    <row r="1674" s="136" customFormat="1" ht="15" customHeight="1" x14ac:dyDescent="0.35"/>
    <row r="1675" s="136" customFormat="1" ht="15" customHeight="1" x14ac:dyDescent="0.35"/>
    <row r="1676" s="136" customFormat="1" ht="15" customHeight="1" x14ac:dyDescent="0.35"/>
    <row r="1677" s="136" customFormat="1" ht="15" customHeight="1" x14ac:dyDescent="0.35"/>
    <row r="1678" s="136" customFormat="1" ht="15" customHeight="1" x14ac:dyDescent="0.35"/>
    <row r="1679" s="136" customFormat="1" ht="15" customHeight="1" x14ac:dyDescent="0.35"/>
    <row r="1680" s="136" customFormat="1" ht="15" customHeight="1" x14ac:dyDescent="0.35"/>
    <row r="1681" s="136" customFormat="1" ht="15" customHeight="1" x14ac:dyDescent="0.35"/>
    <row r="1682" s="136" customFormat="1" ht="15" customHeight="1" x14ac:dyDescent="0.35"/>
    <row r="1683" s="136" customFormat="1" ht="15" customHeight="1" x14ac:dyDescent="0.35"/>
    <row r="1684" s="136" customFormat="1" ht="15" customHeight="1" x14ac:dyDescent="0.35"/>
    <row r="1685" s="136" customFormat="1" ht="15" customHeight="1" x14ac:dyDescent="0.35"/>
    <row r="1686" s="136" customFormat="1" ht="15" customHeight="1" x14ac:dyDescent="0.35"/>
    <row r="1687" s="136" customFormat="1" ht="15" customHeight="1" x14ac:dyDescent="0.35"/>
    <row r="1688" s="136" customFormat="1" ht="15" customHeight="1" x14ac:dyDescent="0.35"/>
    <row r="1689" s="136" customFormat="1" ht="15" customHeight="1" x14ac:dyDescent="0.35"/>
    <row r="1690" s="136" customFormat="1" ht="15" customHeight="1" x14ac:dyDescent="0.35"/>
    <row r="1691" s="136" customFormat="1" ht="15" customHeight="1" x14ac:dyDescent="0.35"/>
    <row r="1692" s="136" customFormat="1" ht="15" customHeight="1" x14ac:dyDescent="0.35"/>
    <row r="1693" s="136" customFormat="1" ht="15" customHeight="1" x14ac:dyDescent="0.35"/>
    <row r="1694" s="136" customFormat="1" ht="15" customHeight="1" x14ac:dyDescent="0.35"/>
    <row r="1695" s="136" customFormat="1" ht="15" customHeight="1" x14ac:dyDescent="0.35"/>
    <row r="1696" s="136" customFormat="1" ht="15" customHeight="1" x14ac:dyDescent="0.35"/>
    <row r="1697" s="136" customFormat="1" ht="15" customHeight="1" x14ac:dyDescent="0.35"/>
    <row r="1698" s="136" customFormat="1" ht="15" customHeight="1" x14ac:dyDescent="0.35"/>
    <row r="1699" s="136" customFormat="1" ht="15" customHeight="1" x14ac:dyDescent="0.35"/>
    <row r="1700" s="136" customFormat="1" ht="15" customHeight="1" x14ac:dyDescent="0.35"/>
    <row r="1701" s="136" customFormat="1" ht="15" customHeight="1" x14ac:dyDescent="0.35"/>
    <row r="1702" s="136" customFormat="1" ht="15" customHeight="1" x14ac:dyDescent="0.35"/>
    <row r="1703" s="136" customFormat="1" ht="15" customHeight="1" x14ac:dyDescent="0.35"/>
    <row r="1704" s="136" customFormat="1" ht="15" customHeight="1" x14ac:dyDescent="0.35"/>
    <row r="1705" s="136" customFormat="1" ht="15" customHeight="1" x14ac:dyDescent="0.35"/>
    <row r="1706" s="136" customFormat="1" ht="15" customHeight="1" x14ac:dyDescent="0.35"/>
    <row r="1707" s="136" customFormat="1" ht="15" customHeight="1" x14ac:dyDescent="0.35"/>
    <row r="1708" s="136" customFormat="1" ht="15" customHeight="1" x14ac:dyDescent="0.35"/>
    <row r="1709" s="136" customFormat="1" ht="15" customHeight="1" x14ac:dyDescent="0.35"/>
    <row r="1710" s="136" customFormat="1" ht="15" customHeight="1" x14ac:dyDescent="0.35"/>
    <row r="1711" s="136" customFormat="1" ht="15" customHeight="1" x14ac:dyDescent="0.35"/>
    <row r="1712" s="136" customFormat="1" ht="15" customHeight="1" x14ac:dyDescent="0.35"/>
    <row r="1713" s="136" customFormat="1" ht="15" customHeight="1" x14ac:dyDescent="0.35"/>
    <row r="1714" s="136" customFormat="1" ht="15" customHeight="1" x14ac:dyDescent="0.35"/>
    <row r="1715" s="136" customFormat="1" ht="15" customHeight="1" x14ac:dyDescent="0.35"/>
    <row r="1716" s="136" customFormat="1" ht="15" customHeight="1" x14ac:dyDescent="0.35"/>
    <row r="1717" s="136" customFormat="1" ht="15" customHeight="1" x14ac:dyDescent="0.35"/>
    <row r="1718" s="136" customFormat="1" ht="15" customHeight="1" x14ac:dyDescent="0.35"/>
    <row r="1719" s="136" customFormat="1" ht="15" customHeight="1" x14ac:dyDescent="0.35"/>
    <row r="1720" s="136" customFormat="1" ht="15" customHeight="1" x14ac:dyDescent="0.35"/>
    <row r="1721" s="136" customFormat="1" ht="15" customHeight="1" x14ac:dyDescent="0.35"/>
    <row r="1722" s="136" customFormat="1" ht="15" customHeight="1" x14ac:dyDescent="0.35"/>
    <row r="1723" s="136" customFormat="1" ht="15" customHeight="1" x14ac:dyDescent="0.35"/>
    <row r="1724" s="136" customFormat="1" ht="15" customHeight="1" x14ac:dyDescent="0.35"/>
    <row r="1725" s="136" customFormat="1" ht="15" customHeight="1" x14ac:dyDescent="0.35"/>
    <row r="1726" s="136" customFormat="1" ht="15" customHeight="1" x14ac:dyDescent="0.35"/>
    <row r="1727" s="136" customFormat="1" ht="15" customHeight="1" x14ac:dyDescent="0.35"/>
    <row r="1728" s="136" customFormat="1" ht="15" customHeight="1" x14ac:dyDescent="0.35"/>
    <row r="1729" s="136" customFormat="1" ht="15" customHeight="1" x14ac:dyDescent="0.35"/>
    <row r="1730" s="136" customFormat="1" ht="15" customHeight="1" x14ac:dyDescent="0.35"/>
    <row r="1731" s="136" customFormat="1" ht="15" customHeight="1" x14ac:dyDescent="0.35"/>
    <row r="1732" s="136" customFormat="1" ht="15" customHeight="1" x14ac:dyDescent="0.35"/>
    <row r="1733" s="136" customFormat="1" ht="15" customHeight="1" x14ac:dyDescent="0.35"/>
    <row r="1734" s="136" customFormat="1" ht="15" customHeight="1" x14ac:dyDescent="0.35"/>
    <row r="1735" s="136" customFormat="1" ht="15" customHeight="1" x14ac:dyDescent="0.35"/>
    <row r="1736" s="136" customFormat="1" ht="15" customHeight="1" x14ac:dyDescent="0.35"/>
    <row r="1737" s="136" customFormat="1" ht="15" customHeight="1" x14ac:dyDescent="0.35"/>
    <row r="1738" s="136" customFormat="1" ht="15" customHeight="1" x14ac:dyDescent="0.35"/>
    <row r="1739" s="136" customFormat="1" ht="15" customHeight="1" x14ac:dyDescent="0.35"/>
    <row r="1740" s="136" customFormat="1" ht="15" customHeight="1" x14ac:dyDescent="0.35"/>
    <row r="1741" s="136" customFormat="1" ht="15" customHeight="1" x14ac:dyDescent="0.35"/>
    <row r="1742" s="136" customFormat="1" ht="15" customHeight="1" x14ac:dyDescent="0.35"/>
    <row r="1743" s="136" customFormat="1" ht="15" customHeight="1" x14ac:dyDescent="0.35"/>
    <row r="1744" s="136" customFormat="1" ht="15" customHeight="1" x14ac:dyDescent="0.35"/>
    <row r="1745" s="136" customFormat="1" ht="15" customHeight="1" x14ac:dyDescent="0.35"/>
    <row r="1746" s="136" customFormat="1" ht="15" customHeight="1" x14ac:dyDescent="0.35"/>
    <row r="1747" s="136" customFormat="1" ht="15" customHeight="1" x14ac:dyDescent="0.35"/>
    <row r="1748" s="136" customFormat="1" ht="15" customHeight="1" x14ac:dyDescent="0.35"/>
    <row r="1749" s="136" customFormat="1" ht="15" customHeight="1" x14ac:dyDescent="0.35"/>
    <row r="1750" s="136" customFormat="1" ht="15" customHeight="1" x14ac:dyDescent="0.35"/>
    <row r="1751" s="136" customFormat="1" ht="15" customHeight="1" x14ac:dyDescent="0.35"/>
    <row r="1752" s="136" customFormat="1" ht="15" customHeight="1" x14ac:dyDescent="0.35"/>
    <row r="1753" s="136" customFormat="1" ht="15" customHeight="1" x14ac:dyDescent="0.35"/>
    <row r="1754" s="136" customFormat="1" ht="15" customHeight="1" x14ac:dyDescent="0.35"/>
    <row r="1755" s="136" customFormat="1" ht="15" customHeight="1" x14ac:dyDescent="0.35"/>
    <row r="1756" s="136" customFormat="1" ht="15" customHeight="1" x14ac:dyDescent="0.35"/>
    <row r="1757" s="136" customFormat="1" ht="15" customHeight="1" x14ac:dyDescent="0.35"/>
    <row r="1758" s="136" customFormat="1" ht="15" customHeight="1" x14ac:dyDescent="0.35"/>
    <row r="1759" s="136" customFormat="1" ht="15" customHeight="1" x14ac:dyDescent="0.35"/>
    <row r="1760" s="136" customFormat="1" ht="15" customHeight="1" x14ac:dyDescent="0.35"/>
    <row r="1761" s="136" customFormat="1" ht="15" customHeight="1" x14ac:dyDescent="0.35"/>
    <row r="1762" s="136" customFormat="1" ht="15" customHeight="1" x14ac:dyDescent="0.35"/>
    <row r="1763" s="136" customFormat="1" ht="15" customHeight="1" x14ac:dyDescent="0.35"/>
    <row r="1764" s="136" customFormat="1" ht="15" customHeight="1" x14ac:dyDescent="0.35"/>
    <row r="1765" s="136" customFormat="1" ht="15" customHeight="1" x14ac:dyDescent="0.35"/>
    <row r="1766" s="136" customFormat="1" ht="15" customHeight="1" x14ac:dyDescent="0.35"/>
    <row r="1767" s="136" customFormat="1" ht="15" customHeight="1" x14ac:dyDescent="0.35"/>
    <row r="1768" s="136" customFormat="1" ht="15" customHeight="1" x14ac:dyDescent="0.35"/>
    <row r="1769" s="136" customFormat="1" ht="15" customHeight="1" x14ac:dyDescent="0.35"/>
    <row r="1770" s="136" customFormat="1" ht="15" customHeight="1" x14ac:dyDescent="0.35"/>
    <row r="1771" s="136" customFormat="1" ht="15" customHeight="1" x14ac:dyDescent="0.35"/>
    <row r="1772" s="136" customFormat="1" ht="15" customHeight="1" x14ac:dyDescent="0.35"/>
    <row r="1773" s="136" customFormat="1" ht="15" customHeight="1" x14ac:dyDescent="0.35"/>
    <row r="1774" s="136" customFormat="1" ht="15" customHeight="1" x14ac:dyDescent="0.35"/>
    <row r="1775" s="136" customFormat="1" ht="15" customHeight="1" x14ac:dyDescent="0.35"/>
    <row r="1776" s="136" customFormat="1" ht="15" customHeight="1" x14ac:dyDescent="0.35"/>
    <row r="1777" s="136" customFormat="1" ht="15" customHeight="1" x14ac:dyDescent="0.35"/>
    <row r="1778" s="136" customFormat="1" ht="15" customHeight="1" x14ac:dyDescent="0.35"/>
    <row r="1779" s="136" customFormat="1" ht="15" customHeight="1" x14ac:dyDescent="0.35"/>
    <row r="1780" s="136" customFormat="1" ht="15" customHeight="1" x14ac:dyDescent="0.35"/>
    <row r="1781" s="136" customFormat="1" ht="15" customHeight="1" x14ac:dyDescent="0.35"/>
    <row r="1782" s="136" customFormat="1" ht="15" customHeight="1" x14ac:dyDescent="0.35"/>
    <row r="1783" s="136" customFormat="1" ht="15" customHeight="1" x14ac:dyDescent="0.35"/>
    <row r="1784" s="136" customFormat="1" ht="15" customHeight="1" x14ac:dyDescent="0.35"/>
    <row r="1785" s="136" customFormat="1" ht="15" customHeight="1" x14ac:dyDescent="0.35"/>
    <row r="1786" s="136" customFormat="1" ht="15" customHeight="1" x14ac:dyDescent="0.35"/>
    <row r="1787" s="136" customFormat="1" ht="15" customHeight="1" x14ac:dyDescent="0.35"/>
    <row r="1788" s="136" customFormat="1" ht="15" customHeight="1" x14ac:dyDescent="0.35"/>
    <row r="1789" s="136" customFormat="1" ht="15" customHeight="1" x14ac:dyDescent="0.35"/>
    <row r="1790" s="136" customFormat="1" ht="15" customHeight="1" x14ac:dyDescent="0.35"/>
    <row r="1791" s="136" customFormat="1" ht="15" customHeight="1" x14ac:dyDescent="0.35"/>
    <row r="1792" s="136" customFormat="1" ht="15" customHeight="1" x14ac:dyDescent="0.35"/>
    <row r="1793" s="136" customFormat="1" ht="15" customHeight="1" x14ac:dyDescent="0.35"/>
    <row r="1794" s="136" customFormat="1" ht="15" customHeight="1" x14ac:dyDescent="0.35"/>
    <row r="1795" s="136" customFormat="1" ht="15" customHeight="1" x14ac:dyDescent="0.35"/>
    <row r="1796" s="136" customFormat="1" ht="15" customHeight="1" x14ac:dyDescent="0.35"/>
    <row r="1797" s="136" customFormat="1" ht="15" customHeight="1" x14ac:dyDescent="0.35"/>
    <row r="1798" s="136" customFormat="1" ht="15" customHeight="1" x14ac:dyDescent="0.35"/>
    <row r="1799" s="136" customFormat="1" ht="15" customHeight="1" x14ac:dyDescent="0.35"/>
    <row r="1800" s="136" customFormat="1" ht="15" customHeight="1" x14ac:dyDescent="0.35"/>
    <row r="1801" s="136" customFormat="1" ht="15" customHeight="1" x14ac:dyDescent="0.35"/>
    <row r="1802" s="136" customFormat="1" ht="15" customHeight="1" x14ac:dyDescent="0.35"/>
    <row r="1803" s="136" customFormat="1" ht="15" customHeight="1" x14ac:dyDescent="0.35"/>
    <row r="1804" s="136" customFormat="1" ht="15" customHeight="1" x14ac:dyDescent="0.35"/>
    <row r="1805" s="136" customFormat="1" ht="15" customHeight="1" x14ac:dyDescent="0.35"/>
    <row r="1806" s="136" customFormat="1" ht="15" customHeight="1" x14ac:dyDescent="0.35"/>
    <row r="1807" s="136" customFormat="1" ht="15" customHeight="1" x14ac:dyDescent="0.35"/>
    <row r="1808" s="136" customFormat="1" ht="15" customHeight="1" x14ac:dyDescent="0.35"/>
    <row r="1809" s="136" customFormat="1" ht="15" customHeight="1" x14ac:dyDescent="0.35"/>
    <row r="1810" s="136" customFormat="1" ht="15" customHeight="1" x14ac:dyDescent="0.35"/>
    <row r="1811" s="136" customFormat="1" ht="15" customHeight="1" x14ac:dyDescent="0.35"/>
    <row r="1812" s="136" customFormat="1" ht="15" customHeight="1" x14ac:dyDescent="0.35"/>
    <row r="1813" s="136" customFormat="1" ht="15" customHeight="1" x14ac:dyDescent="0.35"/>
    <row r="1814" s="136" customFormat="1" ht="15" customHeight="1" x14ac:dyDescent="0.35"/>
    <row r="1815" s="136" customFormat="1" ht="15" customHeight="1" x14ac:dyDescent="0.35"/>
    <row r="1816" s="136" customFormat="1" ht="15" customHeight="1" x14ac:dyDescent="0.35"/>
    <row r="1817" s="136" customFormat="1" ht="15" customHeight="1" x14ac:dyDescent="0.35"/>
    <row r="1818" s="136" customFormat="1" ht="15" customHeight="1" x14ac:dyDescent="0.35"/>
    <row r="1819" s="136" customFormat="1" ht="15" customHeight="1" x14ac:dyDescent="0.35"/>
    <row r="1820" s="136" customFormat="1" ht="15" customHeight="1" x14ac:dyDescent="0.35"/>
    <row r="1821" s="136" customFormat="1" ht="15" customHeight="1" x14ac:dyDescent="0.35"/>
    <row r="1822" s="136" customFormat="1" ht="15" customHeight="1" x14ac:dyDescent="0.35"/>
    <row r="1823" s="136" customFormat="1" ht="15" customHeight="1" x14ac:dyDescent="0.35"/>
    <row r="1824" s="136" customFormat="1" ht="15" customHeight="1" x14ac:dyDescent="0.35"/>
    <row r="1825" s="136" customFormat="1" ht="15" customHeight="1" x14ac:dyDescent="0.35"/>
    <row r="1826" s="136" customFormat="1" ht="15" customHeight="1" x14ac:dyDescent="0.35"/>
    <row r="1827" s="136" customFormat="1" ht="15" customHeight="1" x14ac:dyDescent="0.35"/>
    <row r="1828" s="136" customFormat="1" ht="15" customHeight="1" x14ac:dyDescent="0.35"/>
    <row r="1829" s="136" customFormat="1" ht="15" customHeight="1" x14ac:dyDescent="0.35"/>
    <row r="1830" s="136" customFormat="1" ht="15" customHeight="1" x14ac:dyDescent="0.35"/>
    <row r="1831" s="136" customFormat="1" ht="15" customHeight="1" x14ac:dyDescent="0.35"/>
    <row r="1832" s="136" customFormat="1" ht="15" customHeight="1" x14ac:dyDescent="0.35"/>
    <row r="1833" s="136" customFormat="1" ht="15" customHeight="1" x14ac:dyDescent="0.35"/>
    <row r="1834" s="136" customFormat="1" ht="15" customHeight="1" x14ac:dyDescent="0.35"/>
    <row r="1835" s="136" customFormat="1" ht="15" customHeight="1" x14ac:dyDescent="0.35"/>
    <row r="1836" s="136" customFormat="1" ht="15" customHeight="1" x14ac:dyDescent="0.35"/>
    <row r="1837" s="136" customFormat="1" ht="15" customHeight="1" x14ac:dyDescent="0.35"/>
    <row r="1838" s="136" customFormat="1" ht="15" customHeight="1" x14ac:dyDescent="0.35"/>
    <row r="1839" s="136" customFormat="1" ht="15" customHeight="1" x14ac:dyDescent="0.35"/>
    <row r="1840" s="136" customFormat="1" ht="15" customHeight="1" x14ac:dyDescent="0.35"/>
    <row r="1841" s="136" customFormat="1" ht="15" customHeight="1" x14ac:dyDescent="0.35"/>
    <row r="1842" s="136" customFormat="1" ht="15" customHeight="1" x14ac:dyDescent="0.35"/>
    <row r="1843" s="136" customFormat="1" ht="15" customHeight="1" x14ac:dyDescent="0.35"/>
    <row r="1844" s="136" customFormat="1" ht="15" customHeight="1" x14ac:dyDescent="0.35"/>
    <row r="1845" s="136" customFormat="1" ht="15" customHeight="1" x14ac:dyDescent="0.35"/>
    <row r="1846" s="136" customFormat="1" ht="15" customHeight="1" x14ac:dyDescent="0.35"/>
    <row r="1847" s="136" customFormat="1" ht="15" customHeight="1" x14ac:dyDescent="0.35"/>
    <row r="1848" s="136" customFormat="1" ht="15" customHeight="1" x14ac:dyDescent="0.35"/>
    <row r="1849" s="136" customFormat="1" ht="15" customHeight="1" x14ac:dyDescent="0.35"/>
    <row r="1850" s="136" customFormat="1" ht="15" customHeight="1" x14ac:dyDescent="0.35"/>
    <row r="1851" s="136" customFormat="1" ht="15" customHeight="1" x14ac:dyDescent="0.35"/>
    <row r="1852" s="136" customFormat="1" ht="15" customHeight="1" x14ac:dyDescent="0.35"/>
    <row r="1853" s="136" customFormat="1" ht="15" customHeight="1" x14ac:dyDescent="0.35"/>
    <row r="1854" s="136" customFormat="1" ht="15" customHeight="1" x14ac:dyDescent="0.35"/>
    <row r="1855" s="136" customFormat="1" ht="15" customHeight="1" x14ac:dyDescent="0.35"/>
    <row r="1856" s="136" customFormat="1" ht="15" customHeight="1" x14ac:dyDescent="0.35"/>
    <row r="1857" s="136" customFormat="1" ht="15" customHeight="1" x14ac:dyDescent="0.35"/>
    <row r="1858" s="136" customFormat="1" ht="15" customHeight="1" x14ac:dyDescent="0.35"/>
    <row r="1859" s="136" customFormat="1" ht="15" customHeight="1" x14ac:dyDescent="0.35"/>
    <row r="1860" s="136" customFormat="1" ht="15" customHeight="1" x14ac:dyDescent="0.35"/>
    <row r="1861" s="136" customFormat="1" ht="15" customHeight="1" x14ac:dyDescent="0.35"/>
    <row r="1862" s="136" customFormat="1" ht="15" customHeight="1" x14ac:dyDescent="0.35"/>
    <row r="1863" s="136" customFormat="1" ht="15" customHeight="1" x14ac:dyDescent="0.35"/>
    <row r="1864" s="136" customFormat="1" ht="15" customHeight="1" x14ac:dyDescent="0.35"/>
    <row r="1865" s="136" customFormat="1" ht="15" customHeight="1" x14ac:dyDescent="0.35"/>
    <row r="1866" s="136" customFormat="1" ht="15" customHeight="1" x14ac:dyDescent="0.35"/>
    <row r="1867" s="136" customFormat="1" ht="15" customHeight="1" x14ac:dyDescent="0.35"/>
    <row r="1868" s="136" customFormat="1" ht="15" customHeight="1" x14ac:dyDescent="0.35"/>
    <row r="1869" s="136" customFormat="1" ht="15" customHeight="1" x14ac:dyDescent="0.35"/>
    <row r="1870" s="136" customFormat="1" ht="15" customHeight="1" x14ac:dyDescent="0.35"/>
    <row r="1871" s="136" customFormat="1" ht="15" customHeight="1" x14ac:dyDescent="0.35"/>
    <row r="1872" s="136" customFormat="1" ht="15" customHeight="1" x14ac:dyDescent="0.35"/>
    <row r="1873" s="136" customFormat="1" ht="15" customHeight="1" x14ac:dyDescent="0.35"/>
    <row r="1874" s="136" customFormat="1" ht="15" customHeight="1" x14ac:dyDescent="0.35"/>
    <row r="1875" s="136" customFormat="1" ht="15" customHeight="1" x14ac:dyDescent="0.35"/>
    <row r="1876" s="136" customFormat="1" ht="15" customHeight="1" x14ac:dyDescent="0.35"/>
    <row r="1877" s="136" customFormat="1" ht="15" customHeight="1" x14ac:dyDescent="0.35"/>
    <row r="1878" s="136" customFormat="1" ht="15" customHeight="1" x14ac:dyDescent="0.35"/>
    <row r="1879" s="136" customFormat="1" ht="15" customHeight="1" x14ac:dyDescent="0.35"/>
    <row r="1880" s="136" customFormat="1" ht="15" customHeight="1" x14ac:dyDescent="0.35"/>
    <row r="1881" s="136" customFormat="1" ht="15" customHeight="1" x14ac:dyDescent="0.35"/>
    <row r="1882" s="136" customFormat="1" ht="15" customHeight="1" x14ac:dyDescent="0.35"/>
    <row r="1883" s="136" customFormat="1" ht="15" customHeight="1" x14ac:dyDescent="0.35"/>
    <row r="1884" s="136" customFormat="1" ht="15" customHeight="1" x14ac:dyDescent="0.35"/>
    <row r="1885" s="136" customFormat="1" ht="15" customHeight="1" x14ac:dyDescent="0.35"/>
    <row r="1886" s="136" customFormat="1" ht="15" customHeight="1" x14ac:dyDescent="0.35"/>
    <row r="1887" s="136" customFormat="1" ht="15" customHeight="1" x14ac:dyDescent="0.35"/>
    <row r="1888" s="136" customFormat="1" ht="15" customHeight="1" x14ac:dyDescent="0.35"/>
    <row r="1889" s="136" customFormat="1" ht="15" customHeight="1" x14ac:dyDescent="0.35"/>
    <row r="1890" s="136" customFormat="1" ht="15" customHeight="1" x14ac:dyDescent="0.35"/>
    <row r="1891" s="136" customFormat="1" ht="15" customHeight="1" x14ac:dyDescent="0.35"/>
    <row r="1892" s="136" customFormat="1" ht="15" customHeight="1" x14ac:dyDescent="0.35"/>
    <row r="1893" s="136" customFormat="1" ht="15" customHeight="1" x14ac:dyDescent="0.35"/>
    <row r="1894" s="136" customFormat="1" ht="15" customHeight="1" x14ac:dyDescent="0.35"/>
    <row r="1895" s="136" customFormat="1" ht="15" customHeight="1" x14ac:dyDescent="0.35"/>
    <row r="1896" s="136" customFormat="1" ht="15" customHeight="1" x14ac:dyDescent="0.35"/>
    <row r="1897" s="136" customFormat="1" ht="15" customHeight="1" x14ac:dyDescent="0.35"/>
    <row r="1898" s="136" customFormat="1" ht="15" customHeight="1" x14ac:dyDescent="0.35"/>
    <row r="1899" s="136" customFormat="1" ht="15" customHeight="1" x14ac:dyDescent="0.35"/>
    <row r="1900" s="136" customFormat="1" ht="15" customHeight="1" x14ac:dyDescent="0.35"/>
    <row r="1901" s="136" customFormat="1" ht="15" customHeight="1" x14ac:dyDescent="0.35"/>
    <row r="1902" s="136" customFormat="1" ht="15" customHeight="1" x14ac:dyDescent="0.35"/>
    <row r="1903" s="136" customFormat="1" ht="15" customHeight="1" x14ac:dyDescent="0.35"/>
    <row r="1904" s="136" customFormat="1" ht="15" customHeight="1" x14ac:dyDescent="0.35"/>
    <row r="1905" s="136" customFormat="1" ht="15" customHeight="1" x14ac:dyDescent="0.35"/>
    <row r="1906" s="136" customFormat="1" ht="15" customHeight="1" x14ac:dyDescent="0.35"/>
    <row r="1907" s="136" customFormat="1" ht="15" customHeight="1" x14ac:dyDescent="0.35"/>
    <row r="1908" s="136" customFormat="1" ht="15" customHeight="1" x14ac:dyDescent="0.35"/>
    <row r="1909" s="136" customFormat="1" ht="15" customHeight="1" x14ac:dyDescent="0.35"/>
    <row r="1910" s="136" customFormat="1" ht="15" customHeight="1" x14ac:dyDescent="0.35"/>
    <row r="1911" s="136" customFormat="1" ht="15" customHeight="1" x14ac:dyDescent="0.35"/>
    <row r="1912" s="136" customFormat="1" ht="15" customHeight="1" x14ac:dyDescent="0.35"/>
    <row r="1913" s="136" customFormat="1" ht="15" customHeight="1" x14ac:dyDescent="0.35"/>
    <row r="1914" s="136" customFormat="1" ht="15" customHeight="1" x14ac:dyDescent="0.35"/>
    <row r="1915" s="136" customFormat="1" ht="15" customHeight="1" x14ac:dyDescent="0.35"/>
    <row r="1916" s="136" customFormat="1" ht="15" customHeight="1" x14ac:dyDescent="0.35"/>
    <row r="1917" s="136" customFormat="1" ht="15" customHeight="1" x14ac:dyDescent="0.35"/>
    <row r="1918" s="136" customFormat="1" ht="15" customHeight="1" x14ac:dyDescent="0.35"/>
    <row r="1919" s="136" customFormat="1" ht="15" customHeight="1" x14ac:dyDescent="0.35"/>
    <row r="1920" s="136" customFormat="1" ht="15" customHeight="1" x14ac:dyDescent="0.35"/>
    <row r="1921" s="136" customFormat="1" ht="15" customHeight="1" x14ac:dyDescent="0.35"/>
    <row r="1922" s="136" customFormat="1" ht="15" customHeight="1" x14ac:dyDescent="0.35"/>
    <row r="1923" s="136" customFormat="1" ht="15" customHeight="1" x14ac:dyDescent="0.35"/>
    <row r="1924" s="136" customFormat="1" ht="15" customHeight="1" x14ac:dyDescent="0.35"/>
    <row r="1925" s="136" customFormat="1" ht="15" customHeight="1" x14ac:dyDescent="0.35"/>
    <row r="1926" s="136" customFormat="1" ht="15" customHeight="1" x14ac:dyDescent="0.35"/>
    <row r="1927" s="136" customFormat="1" ht="15" customHeight="1" x14ac:dyDescent="0.35"/>
    <row r="1928" s="136" customFormat="1" ht="15" customHeight="1" x14ac:dyDescent="0.35"/>
    <row r="1929" s="136" customFormat="1" ht="15" customHeight="1" x14ac:dyDescent="0.35"/>
    <row r="1930" s="136" customFormat="1" ht="15" customHeight="1" x14ac:dyDescent="0.35"/>
    <row r="1931" s="136" customFormat="1" ht="15" customHeight="1" x14ac:dyDescent="0.35"/>
    <row r="1932" s="136" customFormat="1" ht="15" customHeight="1" x14ac:dyDescent="0.35"/>
    <row r="1933" s="136" customFormat="1" ht="15" customHeight="1" x14ac:dyDescent="0.35"/>
    <row r="1934" s="136" customFormat="1" ht="15" customHeight="1" x14ac:dyDescent="0.35"/>
    <row r="1935" s="136" customFormat="1" ht="15" customHeight="1" x14ac:dyDescent="0.35"/>
    <row r="1936" s="136" customFormat="1" ht="15" customHeight="1" x14ac:dyDescent="0.35"/>
    <row r="1937" s="136" customFormat="1" ht="15" customHeight="1" x14ac:dyDescent="0.35"/>
    <row r="1938" s="136" customFormat="1" ht="15" customHeight="1" x14ac:dyDescent="0.35"/>
    <row r="1939" s="136" customFormat="1" ht="15" customHeight="1" x14ac:dyDescent="0.35"/>
    <row r="1940" s="136" customFormat="1" ht="15" customHeight="1" x14ac:dyDescent="0.35"/>
    <row r="1941" s="136" customFormat="1" ht="15" customHeight="1" x14ac:dyDescent="0.35"/>
    <row r="1942" s="136" customFormat="1" ht="15" customHeight="1" x14ac:dyDescent="0.35"/>
    <row r="1943" s="136" customFormat="1" ht="15" customHeight="1" x14ac:dyDescent="0.35"/>
    <row r="1944" s="136" customFormat="1" ht="15" customHeight="1" x14ac:dyDescent="0.35"/>
    <row r="1945" s="136" customFormat="1" ht="15" customHeight="1" x14ac:dyDescent="0.35"/>
    <row r="1946" s="136" customFormat="1" ht="15" customHeight="1" x14ac:dyDescent="0.35"/>
    <row r="1947" s="136" customFormat="1" ht="15" customHeight="1" x14ac:dyDescent="0.35"/>
    <row r="1948" s="136" customFormat="1" ht="15" customHeight="1" x14ac:dyDescent="0.35"/>
    <row r="1949" s="136" customFormat="1" ht="15" customHeight="1" x14ac:dyDescent="0.35"/>
    <row r="1950" s="136" customFormat="1" ht="15" customHeight="1" x14ac:dyDescent="0.35"/>
    <row r="1951" s="136" customFormat="1" ht="15" customHeight="1" x14ac:dyDescent="0.35"/>
    <row r="1952" s="136" customFormat="1" ht="15" customHeight="1" x14ac:dyDescent="0.35"/>
    <row r="1953" s="136" customFormat="1" ht="15" customHeight="1" x14ac:dyDescent="0.35"/>
    <row r="1954" s="136" customFormat="1" ht="15" customHeight="1" x14ac:dyDescent="0.35"/>
    <row r="1955" s="136" customFormat="1" ht="15" customHeight="1" x14ac:dyDescent="0.35"/>
    <row r="1956" s="136" customFormat="1" ht="15" customHeight="1" x14ac:dyDescent="0.35"/>
    <row r="1957" s="136" customFormat="1" ht="15" customHeight="1" x14ac:dyDescent="0.35"/>
    <row r="1958" s="136" customFormat="1" ht="15" customHeight="1" x14ac:dyDescent="0.35"/>
    <row r="1959" s="136" customFormat="1" ht="15" customHeight="1" x14ac:dyDescent="0.35"/>
    <row r="1960" s="136" customFormat="1" ht="15" customHeight="1" x14ac:dyDescent="0.35"/>
    <row r="1961" s="136" customFormat="1" ht="15" customHeight="1" x14ac:dyDescent="0.35"/>
    <row r="1962" s="136" customFormat="1" ht="15" customHeight="1" x14ac:dyDescent="0.35"/>
    <row r="1963" s="136" customFormat="1" ht="15" customHeight="1" x14ac:dyDescent="0.35"/>
    <row r="1964" s="136" customFormat="1" ht="15" customHeight="1" x14ac:dyDescent="0.35"/>
    <row r="1965" s="136" customFormat="1" ht="15" customHeight="1" x14ac:dyDescent="0.35"/>
    <row r="1966" s="136" customFormat="1" ht="15" customHeight="1" x14ac:dyDescent="0.35"/>
    <row r="1967" s="136" customFormat="1" ht="15" customHeight="1" x14ac:dyDescent="0.35"/>
    <row r="1968" s="136" customFormat="1" ht="15" customHeight="1" x14ac:dyDescent="0.35"/>
    <row r="1969" s="136" customFormat="1" ht="15" customHeight="1" x14ac:dyDescent="0.35"/>
    <row r="1970" s="136" customFormat="1" ht="15" customHeight="1" x14ac:dyDescent="0.35"/>
    <row r="1971" s="136" customFormat="1" ht="15" customHeight="1" x14ac:dyDescent="0.35"/>
    <row r="1972" s="136" customFormat="1" ht="15" customHeight="1" x14ac:dyDescent="0.35"/>
    <row r="1973" s="136" customFormat="1" ht="15" customHeight="1" x14ac:dyDescent="0.35"/>
    <row r="1974" s="136" customFormat="1" ht="15" customHeight="1" x14ac:dyDescent="0.35"/>
    <row r="1975" s="136" customFormat="1" ht="15" customHeight="1" x14ac:dyDescent="0.35"/>
    <row r="1976" s="136" customFormat="1" ht="15" customHeight="1" x14ac:dyDescent="0.35"/>
    <row r="1977" s="136" customFormat="1" ht="15" customHeight="1" x14ac:dyDescent="0.35"/>
    <row r="1978" s="136" customFormat="1" ht="15" customHeight="1" x14ac:dyDescent="0.35"/>
    <row r="1979" s="136" customFormat="1" ht="15" customHeight="1" x14ac:dyDescent="0.35"/>
    <row r="1980" s="136" customFormat="1" ht="15" customHeight="1" x14ac:dyDescent="0.35"/>
    <row r="1981" s="136" customFormat="1" ht="15" customHeight="1" x14ac:dyDescent="0.35"/>
    <row r="1982" s="136" customFormat="1" ht="15" customHeight="1" x14ac:dyDescent="0.35"/>
    <row r="1983" s="136" customFormat="1" ht="15" customHeight="1" x14ac:dyDescent="0.35"/>
    <row r="1984" s="136" customFormat="1" ht="15" customHeight="1" x14ac:dyDescent="0.35"/>
    <row r="1985" s="136" customFormat="1" ht="15" customHeight="1" x14ac:dyDescent="0.35"/>
    <row r="1986" s="136" customFormat="1" ht="15" customHeight="1" x14ac:dyDescent="0.35"/>
    <row r="1987" s="136" customFormat="1" ht="15" customHeight="1" x14ac:dyDescent="0.35"/>
    <row r="1988" s="136" customFormat="1" ht="15" customHeight="1" x14ac:dyDescent="0.35"/>
    <row r="1989" s="136" customFormat="1" ht="15" customHeight="1" x14ac:dyDescent="0.35"/>
    <row r="1990" s="136" customFormat="1" ht="15" customHeight="1" x14ac:dyDescent="0.35"/>
    <row r="1991" s="136" customFormat="1" ht="15" customHeight="1" x14ac:dyDescent="0.35"/>
    <row r="1992" s="136" customFormat="1" ht="15" customHeight="1" x14ac:dyDescent="0.35"/>
    <row r="1993" s="136" customFormat="1" ht="15" customHeight="1" x14ac:dyDescent="0.35"/>
    <row r="1994" s="136" customFormat="1" ht="15" customHeight="1" x14ac:dyDescent="0.35"/>
    <row r="1995" s="136" customFormat="1" ht="15" customHeight="1" x14ac:dyDescent="0.35"/>
    <row r="1996" s="136" customFormat="1" ht="15" customHeight="1" x14ac:dyDescent="0.35"/>
    <row r="1997" s="136" customFormat="1" ht="15" customHeight="1" x14ac:dyDescent="0.35"/>
    <row r="1998" s="136" customFormat="1" ht="15" customHeight="1" x14ac:dyDescent="0.35"/>
    <row r="1999" s="136" customFormat="1" ht="15" customHeight="1" x14ac:dyDescent="0.35"/>
    <row r="2000" s="136" customFormat="1" ht="15" customHeight="1" x14ac:dyDescent="0.35"/>
    <row r="2001" s="136" customFormat="1" ht="15" customHeight="1" x14ac:dyDescent="0.35"/>
    <row r="2002" s="136" customFormat="1" ht="15" customHeight="1" x14ac:dyDescent="0.35"/>
    <row r="2003" s="136" customFormat="1" ht="15" customHeight="1" x14ac:dyDescent="0.35"/>
    <row r="2004" s="136" customFormat="1" ht="15" customHeight="1" x14ac:dyDescent="0.35"/>
    <row r="2005" s="136" customFormat="1" ht="15" customHeight="1" x14ac:dyDescent="0.35"/>
    <row r="2006" s="136" customFormat="1" ht="15" customHeight="1" x14ac:dyDescent="0.35"/>
    <row r="2007" s="136" customFormat="1" ht="15" customHeight="1" x14ac:dyDescent="0.35"/>
    <row r="2008" s="136" customFormat="1" ht="15" customHeight="1" x14ac:dyDescent="0.35"/>
    <row r="2009" s="136" customFormat="1" ht="15" customHeight="1" x14ac:dyDescent="0.35"/>
    <row r="2010" s="136" customFormat="1" ht="15" customHeight="1" x14ac:dyDescent="0.35"/>
    <row r="2011" s="136" customFormat="1" ht="15" customHeight="1" x14ac:dyDescent="0.35"/>
    <row r="2012" s="136" customFormat="1" ht="15" customHeight="1" x14ac:dyDescent="0.35"/>
    <row r="2013" s="136" customFormat="1" ht="15" customHeight="1" x14ac:dyDescent="0.35"/>
    <row r="2014" s="136" customFormat="1" ht="15" customHeight="1" x14ac:dyDescent="0.35"/>
    <row r="2015" s="136" customFormat="1" ht="15" customHeight="1" x14ac:dyDescent="0.35"/>
    <row r="2016" s="136" customFormat="1" ht="15" customHeight="1" x14ac:dyDescent="0.35"/>
    <row r="2017" s="136" customFormat="1" ht="15" customHeight="1" x14ac:dyDescent="0.35"/>
    <row r="2018" s="136" customFormat="1" ht="15" customHeight="1" x14ac:dyDescent="0.35"/>
    <row r="2019" s="136" customFormat="1" ht="15" customHeight="1" x14ac:dyDescent="0.35"/>
    <row r="2020" s="136" customFormat="1" ht="15" customHeight="1" x14ac:dyDescent="0.35"/>
    <row r="2021" s="136" customFormat="1" ht="15" customHeight="1" x14ac:dyDescent="0.35"/>
    <row r="2022" s="136" customFormat="1" ht="15" customHeight="1" x14ac:dyDescent="0.35"/>
    <row r="2023" s="136" customFormat="1" ht="15" customHeight="1" x14ac:dyDescent="0.35"/>
    <row r="2024" s="136" customFormat="1" ht="15" customHeight="1" x14ac:dyDescent="0.35"/>
    <row r="2025" s="136" customFormat="1" ht="15" customHeight="1" x14ac:dyDescent="0.35"/>
    <row r="2026" s="136" customFormat="1" ht="15" customHeight="1" x14ac:dyDescent="0.35"/>
    <row r="2027" s="136" customFormat="1" ht="15" customHeight="1" x14ac:dyDescent="0.35"/>
    <row r="2028" s="136" customFormat="1" ht="15" customHeight="1" x14ac:dyDescent="0.35"/>
    <row r="2029" s="136" customFormat="1" ht="15" customHeight="1" x14ac:dyDescent="0.35"/>
    <row r="2030" s="136" customFormat="1" ht="15" customHeight="1" x14ac:dyDescent="0.35"/>
    <row r="2031" s="136" customFormat="1" ht="15" customHeight="1" x14ac:dyDescent="0.35"/>
    <row r="2032" s="136" customFormat="1" ht="15" customHeight="1" x14ac:dyDescent="0.35"/>
    <row r="2033" s="136" customFormat="1" ht="15" customHeight="1" x14ac:dyDescent="0.35"/>
    <row r="2034" s="136" customFormat="1" ht="15" customHeight="1" x14ac:dyDescent="0.35"/>
    <row r="2035" s="136" customFormat="1" ht="15" customHeight="1" x14ac:dyDescent="0.35"/>
    <row r="2036" s="136" customFormat="1" ht="15" customHeight="1" x14ac:dyDescent="0.35"/>
    <row r="2037" s="136" customFormat="1" ht="15" customHeight="1" x14ac:dyDescent="0.35"/>
    <row r="2038" s="136" customFormat="1" ht="15" customHeight="1" x14ac:dyDescent="0.35"/>
    <row r="2039" s="136" customFormat="1" ht="15" customHeight="1" x14ac:dyDescent="0.35"/>
    <row r="2040" s="136" customFormat="1" ht="15" customHeight="1" x14ac:dyDescent="0.35"/>
    <row r="2041" s="136" customFormat="1" ht="15" customHeight="1" x14ac:dyDescent="0.35"/>
    <row r="2042" s="136" customFormat="1" ht="15" customHeight="1" x14ac:dyDescent="0.35"/>
    <row r="2043" s="136" customFormat="1" ht="15" customHeight="1" x14ac:dyDescent="0.35"/>
    <row r="2044" s="136" customFormat="1" ht="15" customHeight="1" x14ac:dyDescent="0.35"/>
    <row r="2045" s="136" customFormat="1" ht="15" customHeight="1" x14ac:dyDescent="0.35"/>
    <row r="2046" s="136" customFormat="1" ht="15" customHeight="1" x14ac:dyDescent="0.35"/>
    <row r="2047" s="136" customFormat="1" ht="15" customHeight="1" x14ac:dyDescent="0.35"/>
    <row r="2048" s="136" customFormat="1" ht="15" customHeight="1" x14ac:dyDescent="0.35"/>
    <row r="2049" s="136" customFormat="1" ht="15" customHeight="1" x14ac:dyDescent="0.35"/>
    <row r="2050" s="136" customFormat="1" ht="15" customHeight="1" x14ac:dyDescent="0.35"/>
    <row r="2051" s="136" customFormat="1" ht="15" customHeight="1" x14ac:dyDescent="0.35"/>
    <row r="2052" s="136" customFormat="1" ht="15" customHeight="1" x14ac:dyDescent="0.35"/>
    <row r="2053" s="136" customFormat="1" ht="15" customHeight="1" x14ac:dyDescent="0.35"/>
    <row r="2054" s="136" customFormat="1" ht="15" customHeight="1" x14ac:dyDescent="0.35"/>
    <row r="2055" s="136" customFormat="1" ht="15" customHeight="1" x14ac:dyDescent="0.35"/>
    <row r="2056" s="136" customFormat="1" ht="15" customHeight="1" x14ac:dyDescent="0.35"/>
    <row r="2057" s="136" customFormat="1" ht="15" customHeight="1" x14ac:dyDescent="0.35"/>
    <row r="2058" s="136" customFormat="1" ht="15" customHeight="1" x14ac:dyDescent="0.35"/>
    <row r="2059" s="136" customFormat="1" ht="15" customHeight="1" x14ac:dyDescent="0.35"/>
    <row r="2060" s="136" customFormat="1" ht="15" customHeight="1" x14ac:dyDescent="0.35"/>
    <row r="2061" s="136" customFormat="1" ht="15" customHeight="1" x14ac:dyDescent="0.35"/>
    <row r="2062" s="136" customFormat="1" ht="15" customHeight="1" x14ac:dyDescent="0.35"/>
    <row r="2063" s="136" customFormat="1" ht="15" customHeight="1" x14ac:dyDescent="0.35"/>
    <row r="2064" s="136" customFormat="1" ht="15" customHeight="1" x14ac:dyDescent="0.35"/>
    <row r="2065" s="136" customFormat="1" ht="15" customHeight="1" x14ac:dyDescent="0.35"/>
    <row r="2066" s="136" customFormat="1" ht="15" customHeight="1" x14ac:dyDescent="0.35"/>
    <row r="2067" s="136" customFormat="1" ht="15" customHeight="1" x14ac:dyDescent="0.35"/>
    <row r="2068" s="136" customFormat="1" ht="15" customHeight="1" x14ac:dyDescent="0.35"/>
    <row r="2069" s="136" customFormat="1" ht="15" customHeight="1" x14ac:dyDescent="0.35"/>
    <row r="2070" s="136" customFormat="1" ht="15" customHeight="1" x14ac:dyDescent="0.35"/>
    <row r="2071" s="136" customFormat="1" ht="15" customHeight="1" x14ac:dyDescent="0.35"/>
    <row r="2072" s="136" customFormat="1" ht="15" customHeight="1" x14ac:dyDescent="0.35"/>
    <row r="2073" s="136" customFormat="1" ht="15" customHeight="1" x14ac:dyDescent="0.35"/>
    <row r="2074" s="136" customFormat="1" ht="15" customHeight="1" x14ac:dyDescent="0.35"/>
    <row r="2075" s="136" customFormat="1" ht="15" customHeight="1" x14ac:dyDescent="0.35"/>
    <row r="2076" s="136" customFormat="1" ht="15" customHeight="1" x14ac:dyDescent="0.35"/>
    <row r="2077" s="136" customFormat="1" ht="15" customHeight="1" x14ac:dyDescent="0.35"/>
    <row r="2078" s="136" customFormat="1" ht="15" customHeight="1" x14ac:dyDescent="0.35"/>
    <row r="2079" s="136" customFormat="1" ht="15" customHeight="1" x14ac:dyDescent="0.35"/>
    <row r="2080" s="136" customFormat="1" ht="15" customHeight="1" x14ac:dyDescent="0.35"/>
    <row r="2081" s="136" customFormat="1" ht="15" customHeight="1" x14ac:dyDescent="0.35"/>
    <row r="2082" s="136" customFormat="1" ht="15" customHeight="1" x14ac:dyDescent="0.35"/>
    <row r="2083" s="136" customFormat="1" ht="15" customHeight="1" x14ac:dyDescent="0.35"/>
    <row r="2084" s="136" customFormat="1" ht="15" customHeight="1" x14ac:dyDescent="0.35"/>
    <row r="2085" s="136" customFormat="1" ht="15" customHeight="1" x14ac:dyDescent="0.35"/>
    <row r="2086" s="136" customFormat="1" ht="15" customHeight="1" x14ac:dyDescent="0.35"/>
    <row r="2087" s="136" customFormat="1" ht="15" customHeight="1" x14ac:dyDescent="0.35"/>
    <row r="2088" s="136" customFormat="1" ht="15" customHeight="1" x14ac:dyDescent="0.35"/>
    <row r="2089" s="136" customFormat="1" ht="15" customHeight="1" x14ac:dyDescent="0.35"/>
    <row r="2090" s="136" customFormat="1" ht="15" customHeight="1" x14ac:dyDescent="0.35"/>
    <row r="2091" s="136" customFormat="1" ht="15" customHeight="1" x14ac:dyDescent="0.35"/>
    <row r="2092" s="136" customFormat="1" ht="15" customHeight="1" x14ac:dyDescent="0.35"/>
    <row r="2093" s="136" customFormat="1" ht="15" customHeight="1" x14ac:dyDescent="0.35"/>
    <row r="2094" s="136" customFormat="1" ht="15" customHeight="1" x14ac:dyDescent="0.35"/>
    <row r="2095" s="136" customFormat="1" ht="15" customHeight="1" x14ac:dyDescent="0.35"/>
    <row r="2096" s="136" customFormat="1" ht="15" customHeight="1" x14ac:dyDescent="0.35"/>
    <row r="2097" s="136" customFormat="1" ht="15" customHeight="1" x14ac:dyDescent="0.35"/>
    <row r="2098" s="136" customFormat="1" ht="15" customHeight="1" x14ac:dyDescent="0.35"/>
    <row r="2099" s="136" customFormat="1" ht="15" customHeight="1" x14ac:dyDescent="0.35"/>
    <row r="2100" s="136" customFormat="1" ht="15" customHeight="1" x14ac:dyDescent="0.35"/>
    <row r="2101" s="136" customFormat="1" ht="15" customHeight="1" x14ac:dyDescent="0.35"/>
    <row r="2102" s="136" customFormat="1" ht="15" customHeight="1" x14ac:dyDescent="0.35"/>
    <row r="2103" s="136" customFormat="1" ht="15" customHeight="1" x14ac:dyDescent="0.35"/>
    <row r="2104" s="136" customFormat="1" ht="15" customHeight="1" x14ac:dyDescent="0.35"/>
    <row r="2105" s="136" customFormat="1" ht="15" customHeight="1" x14ac:dyDescent="0.35"/>
    <row r="2106" s="136" customFormat="1" ht="15" customHeight="1" x14ac:dyDescent="0.35"/>
    <row r="2107" s="136" customFormat="1" ht="15" customHeight="1" x14ac:dyDescent="0.35"/>
    <row r="2108" s="136" customFormat="1" ht="15" customHeight="1" x14ac:dyDescent="0.35"/>
    <row r="2109" s="136" customFormat="1" ht="15" customHeight="1" x14ac:dyDescent="0.35"/>
    <row r="2110" s="136" customFormat="1" ht="15" customHeight="1" x14ac:dyDescent="0.35"/>
    <row r="2111" s="136" customFormat="1" ht="15" customHeight="1" x14ac:dyDescent="0.35"/>
    <row r="2112" s="136" customFormat="1" ht="15" customHeight="1" x14ac:dyDescent="0.35"/>
    <row r="2113" s="136" customFormat="1" ht="15" customHeight="1" x14ac:dyDescent="0.35"/>
    <row r="2114" s="136" customFormat="1" ht="15" customHeight="1" x14ac:dyDescent="0.35"/>
    <row r="2115" s="136" customFormat="1" ht="15" customHeight="1" x14ac:dyDescent="0.35"/>
    <row r="2116" s="136" customFormat="1" ht="15" customHeight="1" x14ac:dyDescent="0.35"/>
    <row r="2117" s="136" customFormat="1" ht="15" customHeight="1" x14ac:dyDescent="0.35"/>
    <row r="2118" s="136" customFormat="1" ht="15" customHeight="1" x14ac:dyDescent="0.35"/>
    <row r="2119" s="136" customFormat="1" ht="15" customHeight="1" x14ac:dyDescent="0.35"/>
    <row r="2120" s="136" customFormat="1" ht="15" customHeight="1" x14ac:dyDescent="0.35"/>
    <row r="2121" s="136" customFormat="1" ht="15" customHeight="1" x14ac:dyDescent="0.35"/>
    <row r="2122" s="136" customFormat="1" ht="15" customHeight="1" x14ac:dyDescent="0.35"/>
    <row r="2123" s="136" customFormat="1" ht="15" customHeight="1" x14ac:dyDescent="0.35"/>
    <row r="2124" s="136" customFormat="1" ht="15" customHeight="1" x14ac:dyDescent="0.35"/>
    <row r="2125" s="136" customFormat="1" ht="15" customHeight="1" x14ac:dyDescent="0.35"/>
    <row r="2126" s="136" customFormat="1" ht="15" customHeight="1" x14ac:dyDescent="0.35"/>
    <row r="2127" s="136" customFormat="1" ht="15" customHeight="1" x14ac:dyDescent="0.35"/>
    <row r="2128" s="136" customFormat="1" ht="15" customHeight="1" x14ac:dyDescent="0.35"/>
    <row r="2129" s="136" customFormat="1" ht="15" customHeight="1" x14ac:dyDescent="0.35"/>
    <row r="2130" s="136" customFormat="1" ht="15" customHeight="1" x14ac:dyDescent="0.35"/>
    <row r="2131" s="136" customFormat="1" ht="15" customHeight="1" x14ac:dyDescent="0.35"/>
    <row r="2132" s="136" customFormat="1" ht="15" customHeight="1" x14ac:dyDescent="0.35"/>
    <row r="2133" s="136" customFormat="1" ht="15" customHeight="1" x14ac:dyDescent="0.35"/>
    <row r="2134" s="136" customFormat="1" ht="15" customHeight="1" x14ac:dyDescent="0.35"/>
    <row r="2135" s="136" customFormat="1" ht="15" customHeight="1" x14ac:dyDescent="0.35"/>
    <row r="2136" s="136" customFormat="1" ht="15" customHeight="1" x14ac:dyDescent="0.35"/>
    <row r="2137" s="136" customFormat="1" ht="15" customHeight="1" x14ac:dyDescent="0.35"/>
    <row r="2138" s="136" customFormat="1" ht="15" customHeight="1" x14ac:dyDescent="0.35"/>
    <row r="2139" s="136" customFormat="1" ht="15" customHeight="1" x14ac:dyDescent="0.35"/>
    <row r="2140" s="136" customFormat="1" ht="15" customHeight="1" x14ac:dyDescent="0.35"/>
    <row r="2141" s="136" customFormat="1" ht="15" customHeight="1" x14ac:dyDescent="0.35"/>
    <row r="2142" s="136" customFormat="1" ht="15" customHeight="1" x14ac:dyDescent="0.35"/>
    <row r="2143" s="136" customFormat="1" ht="15" customHeight="1" x14ac:dyDescent="0.35"/>
    <row r="2144" s="136" customFormat="1" ht="15" customHeight="1" x14ac:dyDescent="0.35"/>
    <row r="2145" s="136" customFormat="1" ht="15" customHeight="1" x14ac:dyDescent="0.35"/>
    <row r="2146" s="136" customFormat="1" ht="15" customHeight="1" x14ac:dyDescent="0.35"/>
    <row r="2147" s="136" customFormat="1" ht="15" customHeight="1" x14ac:dyDescent="0.35"/>
    <row r="2148" s="136" customFormat="1" ht="15" customHeight="1" x14ac:dyDescent="0.35"/>
    <row r="2149" s="136" customFormat="1" ht="15" customHeight="1" x14ac:dyDescent="0.35"/>
    <row r="2150" s="136" customFormat="1" ht="15" customHeight="1" x14ac:dyDescent="0.35"/>
    <row r="2151" s="136" customFormat="1" ht="15" customHeight="1" x14ac:dyDescent="0.35"/>
    <row r="2152" s="136" customFormat="1" ht="15" customHeight="1" x14ac:dyDescent="0.35"/>
    <row r="2153" s="136" customFormat="1" ht="15" customHeight="1" x14ac:dyDescent="0.35"/>
    <row r="2154" s="136" customFormat="1" ht="15" customHeight="1" x14ac:dyDescent="0.35"/>
    <row r="2155" s="136" customFormat="1" ht="15" customHeight="1" x14ac:dyDescent="0.35"/>
    <row r="2156" s="136" customFormat="1" ht="15" customHeight="1" x14ac:dyDescent="0.35"/>
    <row r="2157" s="136" customFormat="1" ht="15" customHeight="1" x14ac:dyDescent="0.35"/>
    <row r="2158" s="136" customFormat="1" ht="15" customHeight="1" x14ac:dyDescent="0.35"/>
    <row r="2159" s="136" customFormat="1" ht="15" customHeight="1" x14ac:dyDescent="0.35"/>
    <row r="2160" s="136" customFormat="1" ht="15" customHeight="1" x14ac:dyDescent="0.35"/>
    <row r="2161" s="136" customFormat="1" ht="15" customHeight="1" x14ac:dyDescent="0.35"/>
    <row r="2162" s="136" customFormat="1" ht="15" customHeight="1" x14ac:dyDescent="0.35"/>
    <row r="2163" s="136" customFormat="1" ht="15" customHeight="1" x14ac:dyDescent="0.35"/>
    <row r="2164" s="136" customFormat="1" ht="15" customHeight="1" x14ac:dyDescent="0.35"/>
    <row r="2165" s="136" customFormat="1" ht="15" customHeight="1" x14ac:dyDescent="0.35"/>
    <row r="2166" s="136" customFormat="1" ht="15" customHeight="1" x14ac:dyDescent="0.35"/>
    <row r="2167" s="136" customFormat="1" ht="15" customHeight="1" x14ac:dyDescent="0.35"/>
    <row r="2168" s="136" customFormat="1" ht="15" customHeight="1" x14ac:dyDescent="0.35"/>
    <row r="2169" s="136" customFormat="1" ht="15" customHeight="1" x14ac:dyDescent="0.35"/>
    <row r="2170" s="136" customFormat="1" ht="15" customHeight="1" x14ac:dyDescent="0.35"/>
    <row r="2171" s="136" customFormat="1" ht="15" customHeight="1" x14ac:dyDescent="0.35"/>
    <row r="2172" s="136" customFormat="1" ht="15" customHeight="1" x14ac:dyDescent="0.35"/>
    <row r="2173" s="136" customFormat="1" ht="15" customHeight="1" x14ac:dyDescent="0.35"/>
    <row r="2174" s="136" customFormat="1" ht="15" customHeight="1" x14ac:dyDescent="0.35"/>
    <row r="2175" s="136" customFormat="1" ht="15" customHeight="1" x14ac:dyDescent="0.35"/>
    <row r="2176" s="136" customFormat="1" ht="15" customHeight="1" x14ac:dyDescent="0.35"/>
    <row r="2177" s="136" customFormat="1" ht="15" customHeight="1" x14ac:dyDescent="0.35"/>
    <row r="2178" s="136" customFormat="1" ht="15" customHeight="1" x14ac:dyDescent="0.35"/>
    <row r="2179" s="136" customFormat="1" ht="15" customHeight="1" x14ac:dyDescent="0.35"/>
    <row r="2180" s="136" customFormat="1" ht="15" customHeight="1" x14ac:dyDescent="0.35"/>
    <row r="2181" s="136" customFormat="1" ht="15" customHeight="1" x14ac:dyDescent="0.35"/>
    <row r="2182" s="136" customFormat="1" ht="15" customHeight="1" x14ac:dyDescent="0.35"/>
    <row r="2183" s="136" customFormat="1" ht="15" customHeight="1" x14ac:dyDescent="0.35"/>
    <row r="2184" s="136" customFormat="1" ht="15" customHeight="1" x14ac:dyDescent="0.35"/>
    <row r="2185" s="136" customFormat="1" ht="15" customHeight="1" x14ac:dyDescent="0.35"/>
    <row r="2186" s="136" customFormat="1" ht="15" customHeight="1" x14ac:dyDescent="0.35"/>
    <row r="2187" s="136" customFormat="1" ht="15" customHeight="1" x14ac:dyDescent="0.35"/>
    <row r="2188" s="136" customFormat="1" ht="15" customHeight="1" x14ac:dyDescent="0.35"/>
    <row r="2189" s="136" customFormat="1" ht="15" customHeight="1" x14ac:dyDescent="0.35"/>
    <row r="2190" s="136" customFormat="1" ht="15" customHeight="1" x14ac:dyDescent="0.35"/>
    <row r="2191" s="136" customFormat="1" ht="15" customHeight="1" x14ac:dyDescent="0.35"/>
    <row r="2192" s="136" customFormat="1" ht="15" customHeight="1" x14ac:dyDescent="0.35"/>
    <row r="2193" s="136" customFormat="1" ht="15" customHeight="1" x14ac:dyDescent="0.35"/>
    <row r="2194" s="136" customFormat="1" ht="15" customHeight="1" x14ac:dyDescent="0.35"/>
    <row r="2195" s="136" customFormat="1" ht="15" customHeight="1" x14ac:dyDescent="0.35"/>
    <row r="2196" s="136" customFormat="1" ht="15" customHeight="1" x14ac:dyDescent="0.35"/>
    <row r="2197" s="136" customFormat="1" ht="15" customHeight="1" x14ac:dyDescent="0.35"/>
    <row r="2198" s="136" customFormat="1" ht="15" customHeight="1" x14ac:dyDescent="0.35"/>
    <row r="2199" s="136" customFormat="1" ht="15" customHeight="1" x14ac:dyDescent="0.35"/>
    <row r="2200" s="136" customFormat="1" ht="15" customHeight="1" x14ac:dyDescent="0.35"/>
    <row r="2201" s="136" customFormat="1" ht="15" customHeight="1" x14ac:dyDescent="0.35"/>
    <row r="2202" s="136" customFormat="1" ht="15" customHeight="1" x14ac:dyDescent="0.35"/>
    <row r="2203" s="136" customFormat="1" ht="15" customHeight="1" x14ac:dyDescent="0.35"/>
    <row r="2204" s="136" customFormat="1" ht="15" customHeight="1" x14ac:dyDescent="0.35"/>
    <row r="2205" s="136" customFormat="1" ht="15" customHeight="1" x14ac:dyDescent="0.35"/>
    <row r="2206" s="136" customFormat="1" ht="15" customHeight="1" x14ac:dyDescent="0.35"/>
    <row r="2207" s="136" customFormat="1" ht="15" customHeight="1" x14ac:dyDescent="0.35"/>
    <row r="2208" s="136" customFormat="1" ht="15" customHeight="1" x14ac:dyDescent="0.35"/>
    <row r="2209" s="136" customFormat="1" ht="15" customHeight="1" x14ac:dyDescent="0.35"/>
    <row r="2210" s="136" customFormat="1" ht="15" customHeight="1" x14ac:dyDescent="0.35"/>
    <row r="2211" s="136" customFormat="1" ht="15" customHeight="1" x14ac:dyDescent="0.35"/>
    <row r="2212" s="136" customFormat="1" ht="15" customHeight="1" x14ac:dyDescent="0.35"/>
    <row r="2213" s="136" customFormat="1" ht="15" customHeight="1" x14ac:dyDescent="0.35"/>
    <row r="2214" s="136" customFormat="1" ht="15" customHeight="1" x14ac:dyDescent="0.35"/>
    <row r="2215" s="136" customFormat="1" ht="15" customHeight="1" x14ac:dyDescent="0.35"/>
    <row r="2216" s="136" customFormat="1" ht="15" customHeight="1" x14ac:dyDescent="0.35"/>
    <row r="2217" s="136" customFormat="1" ht="15" customHeight="1" x14ac:dyDescent="0.35"/>
    <row r="2218" s="136" customFormat="1" ht="15" customHeight="1" x14ac:dyDescent="0.35"/>
    <row r="2219" s="136" customFormat="1" ht="15" customHeight="1" x14ac:dyDescent="0.35"/>
    <row r="2220" s="136" customFormat="1" ht="15" customHeight="1" x14ac:dyDescent="0.35"/>
    <row r="2221" s="136" customFormat="1" ht="15" customHeight="1" x14ac:dyDescent="0.35"/>
    <row r="2222" s="136" customFormat="1" ht="15" customHeight="1" x14ac:dyDescent="0.35"/>
    <row r="2223" s="136" customFormat="1" ht="15" customHeight="1" x14ac:dyDescent="0.35"/>
    <row r="2224" s="136" customFormat="1" ht="15" customHeight="1" x14ac:dyDescent="0.35"/>
    <row r="2225" s="136" customFormat="1" ht="15" customHeight="1" x14ac:dyDescent="0.35"/>
    <row r="2226" s="136" customFormat="1" ht="15" customHeight="1" x14ac:dyDescent="0.35"/>
    <row r="2227" s="136" customFormat="1" ht="15" customHeight="1" x14ac:dyDescent="0.35"/>
    <row r="2228" s="136" customFormat="1" ht="15" customHeight="1" x14ac:dyDescent="0.35"/>
    <row r="2229" s="136" customFormat="1" ht="15" customHeight="1" x14ac:dyDescent="0.35"/>
    <row r="2230" s="136" customFormat="1" ht="15" customHeight="1" x14ac:dyDescent="0.35"/>
    <row r="2231" s="136" customFormat="1" ht="15" customHeight="1" x14ac:dyDescent="0.35"/>
    <row r="2232" s="136" customFormat="1" ht="15" customHeight="1" x14ac:dyDescent="0.35"/>
    <row r="2233" s="136" customFormat="1" ht="15" customHeight="1" x14ac:dyDescent="0.35"/>
    <row r="2234" s="136" customFormat="1" ht="15" customHeight="1" x14ac:dyDescent="0.35"/>
    <row r="2235" s="136" customFormat="1" ht="15" customHeight="1" x14ac:dyDescent="0.35"/>
    <row r="2236" s="136" customFormat="1" ht="15" customHeight="1" x14ac:dyDescent="0.35"/>
    <row r="2237" s="136" customFormat="1" ht="15" customHeight="1" x14ac:dyDescent="0.35"/>
    <row r="2238" s="136" customFormat="1" ht="15" customHeight="1" x14ac:dyDescent="0.35"/>
    <row r="2239" s="136" customFormat="1" ht="15" customHeight="1" x14ac:dyDescent="0.35"/>
    <row r="2240" s="136" customFormat="1" ht="15" customHeight="1" x14ac:dyDescent="0.35"/>
    <row r="2241" s="136" customFormat="1" ht="15" customHeight="1" x14ac:dyDescent="0.35"/>
    <row r="2242" s="136" customFormat="1" ht="15" customHeight="1" x14ac:dyDescent="0.35"/>
    <row r="2243" s="136" customFormat="1" ht="15" customHeight="1" x14ac:dyDescent="0.35"/>
    <row r="2244" s="136" customFormat="1" ht="15" customHeight="1" x14ac:dyDescent="0.35"/>
    <row r="2245" s="136" customFormat="1" ht="15" customHeight="1" x14ac:dyDescent="0.35"/>
    <row r="2246" s="136" customFormat="1" ht="15" customHeight="1" x14ac:dyDescent="0.35"/>
    <row r="2247" s="136" customFormat="1" ht="15" customHeight="1" x14ac:dyDescent="0.35"/>
    <row r="2248" s="136" customFormat="1" ht="15" customHeight="1" x14ac:dyDescent="0.35"/>
    <row r="2249" s="136" customFormat="1" ht="15" customHeight="1" x14ac:dyDescent="0.35"/>
    <row r="2250" s="136" customFormat="1" ht="15" customHeight="1" x14ac:dyDescent="0.35"/>
    <row r="2251" s="136" customFormat="1" ht="15" customHeight="1" x14ac:dyDescent="0.35"/>
    <row r="2252" s="136" customFormat="1" ht="15" customHeight="1" x14ac:dyDescent="0.35"/>
    <row r="2253" s="136" customFormat="1" ht="15" customHeight="1" x14ac:dyDescent="0.35"/>
    <row r="2254" s="136" customFormat="1" ht="15" customHeight="1" x14ac:dyDescent="0.35"/>
    <row r="2255" s="136" customFormat="1" ht="15" customHeight="1" x14ac:dyDescent="0.35"/>
    <row r="2256" s="136" customFormat="1" ht="15" customHeight="1" x14ac:dyDescent="0.35"/>
    <row r="2257" s="136" customFormat="1" ht="15" customHeight="1" x14ac:dyDescent="0.35"/>
    <row r="2258" s="136" customFormat="1" ht="15" customHeight="1" x14ac:dyDescent="0.35"/>
    <row r="2259" s="136" customFormat="1" ht="15" customHeight="1" x14ac:dyDescent="0.35"/>
    <row r="2260" s="136" customFormat="1" ht="15" customHeight="1" x14ac:dyDescent="0.35"/>
    <row r="2261" s="136" customFormat="1" ht="15" customHeight="1" x14ac:dyDescent="0.35"/>
    <row r="2262" s="136" customFormat="1" ht="15" customHeight="1" x14ac:dyDescent="0.35"/>
    <row r="2263" s="136" customFormat="1" ht="15" customHeight="1" x14ac:dyDescent="0.35"/>
    <row r="2264" s="136" customFormat="1" ht="15" customHeight="1" x14ac:dyDescent="0.35"/>
    <row r="2265" s="136" customFormat="1" ht="15" customHeight="1" x14ac:dyDescent="0.35"/>
    <row r="2266" s="136" customFormat="1" ht="15" customHeight="1" x14ac:dyDescent="0.35"/>
    <row r="2267" s="136" customFormat="1" ht="15" customHeight="1" x14ac:dyDescent="0.35"/>
    <row r="2268" s="136" customFormat="1" ht="15" customHeight="1" x14ac:dyDescent="0.35"/>
    <row r="2269" s="136" customFormat="1" ht="15" customHeight="1" x14ac:dyDescent="0.35"/>
    <row r="2270" s="136" customFormat="1" ht="15" customHeight="1" x14ac:dyDescent="0.35"/>
    <row r="2271" s="136" customFormat="1" ht="15" customHeight="1" x14ac:dyDescent="0.35"/>
    <row r="2272" s="136" customFormat="1" ht="15" customHeight="1" x14ac:dyDescent="0.35"/>
    <row r="2273" s="136" customFormat="1" ht="15" customHeight="1" x14ac:dyDescent="0.35"/>
    <row r="2274" s="136" customFormat="1" ht="15" customHeight="1" x14ac:dyDescent="0.35"/>
    <row r="2275" s="136" customFormat="1" ht="15" customHeight="1" x14ac:dyDescent="0.35"/>
    <row r="2276" s="136" customFormat="1" ht="15" customHeight="1" x14ac:dyDescent="0.35"/>
    <row r="2277" s="136" customFormat="1" ht="15" customHeight="1" x14ac:dyDescent="0.35"/>
    <row r="2278" s="136" customFormat="1" ht="15" customHeight="1" x14ac:dyDescent="0.35"/>
    <row r="2279" s="136" customFormat="1" ht="15" customHeight="1" x14ac:dyDescent="0.35"/>
    <row r="2280" s="136" customFormat="1" ht="15" customHeight="1" x14ac:dyDescent="0.35"/>
    <row r="2281" s="136" customFormat="1" ht="15" customHeight="1" x14ac:dyDescent="0.35"/>
    <row r="2282" s="136" customFormat="1" ht="15" customHeight="1" x14ac:dyDescent="0.35"/>
    <row r="2283" s="136" customFormat="1" ht="15" customHeight="1" x14ac:dyDescent="0.35"/>
    <row r="2284" s="136" customFormat="1" ht="15" customHeight="1" x14ac:dyDescent="0.35"/>
    <row r="2285" s="136" customFormat="1" ht="15" customHeight="1" x14ac:dyDescent="0.35"/>
    <row r="2286" s="136" customFormat="1" ht="15" customHeight="1" x14ac:dyDescent="0.35"/>
    <row r="2287" s="136" customFormat="1" ht="15" customHeight="1" x14ac:dyDescent="0.35"/>
    <row r="2288" s="136" customFormat="1" ht="15" customHeight="1" x14ac:dyDescent="0.35"/>
    <row r="2289" s="136" customFormat="1" ht="15" customHeight="1" x14ac:dyDescent="0.35"/>
    <row r="2290" s="136" customFormat="1" ht="15" customHeight="1" x14ac:dyDescent="0.35"/>
    <row r="2291" s="136" customFormat="1" ht="15" customHeight="1" x14ac:dyDescent="0.35"/>
    <row r="2292" s="136" customFormat="1" ht="15" customHeight="1" x14ac:dyDescent="0.35"/>
    <row r="2293" s="136" customFormat="1" ht="15" customHeight="1" x14ac:dyDescent="0.35"/>
    <row r="2294" s="136" customFormat="1" ht="15" customHeight="1" x14ac:dyDescent="0.35"/>
    <row r="2295" s="136" customFormat="1" ht="15" customHeight="1" x14ac:dyDescent="0.35"/>
    <row r="2296" s="136" customFormat="1" ht="15" customHeight="1" x14ac:dyDescent="0.35"/>
    <row r="2297" s="136" customFormat="1" ht="15" customHeight="1" x14ac:dyDescent="0.35"/>
    <row r="2298" s="136" customFormat="1" ht="15" customHeight="1" x14ac:dyDescent="0.35"/>
    <row r="2299" s="136" customFormat="1" ht="15" customHeight="1" x14ac:dyDescent="0.35"/>
    <row r="2300" s="136" customFormat="1" ht="15" customHeight="1" x14ac:dyDescent="0.35"/>
    <row r="2301" s="136" customFormat="1" ht="15" customHeight="1" x14ac:dyDescent="0.35"/>
    <row r="2302" s="136" customFormat="1" ht="15" customHeight="1" x14ac:dyDescent="0.35"/>
    <row r="2303" s="136" customFormat="1" ht="15" customHeight="1" x14ac:dyDescent="0.35"/>
    <row r="2304" s="136" customFormat="1" ht="15" customHeight="1" x14ac:dyDescent="0.35"/>
    <row r="2305" s="136" customFormat="1" ht="15" customHeight="1" x14ac:dyDescent="0.35"/>
    <row r="2306" s="136" customFormat="1" ht="15" customHeight="1" x14ac:dyDescent="0.35"/>
    <row r="2307" s="136" customFormat="1" ht="15" customHeight="1" x14ac:dyDescent="0.35"/>
    <row r="2308" s="136" customFormat="1" ht="15" customHeight="1" x14ac:dyDescent="0.35"/>
    <row r="2309" s="136" customFormat="1" ht="15" customHeight="1" x14ac:dyDescent="0.35"/>
    <row r="2310" s="136" customFormat="1" ht="15" customHeight="1" x14ac:dyDescent="0.35"/>
    <row r="2311" s="136" customFormat="1" ht="15" customHeight="1" x14ac:dyDescent="0.35"/>
    <row r="2312" s="136" customFormat="1" ht="15" customHeight="1" x14ac:dyDescent="0.35"/>
    <row r="2313" s="136" customFormat="1" ht="15" customHeight="1" x14ac:dyDescent="0.35"/>
    <row r="2314" s="136" customFormat="1" ht="15" customHeight="1" x14ac:dyDescent="0.35"/>
    <row r="2315" s="136" customFormat="1" ht="15" customHeight="1" x14ac:dyDescent="0.35"/>
    <row r="2316" s="136" customFormat="1" ht="15" customHeight="1" x14ac:dyDescent="0.35"/>
    <row r="2317" s="136" customFormat="1" ht="15" customHeight="1" x14ac:dyDescent="0.35"/>
    <row r="2318" s="136" customFormat="1" ht="15" customHeight="1" x14ac:dyDescent="0.35"/>
    <row r="2319" s="136" customFormat="1" ht="15" customHeight="1" x14ac:dyDescent="0.35"/>
    <row r="2320" s="136" customFormat="1" ht="15" customHeight="1" x14ac:dyDescent="0.35"/>
    <row r="2321" s="136" customFormat="1" ht="15" customHeight="1" x14ac:dyDescent="0.35"/>
    <row r="2322" s="136" customFormat="1" ht="15" customHeight="1" x14ac:dyDescent="0.35"/>
    <row r="2323" s="136" customFormat="1" ht="15" customHeight="1" x14ac:dyDescent="0.35"/>
    <row r="2324" s="136" customFormat="1" ht="15" customHeight="1" x14ac:dyDescent="0.35"/>
    <row r="2325" s="136" customFormat="1" ht="15" customHeight="1" x14ac:dyDescent="0.35"/>
    <row r="2326" s="136" customFormat="1" ht="15" customHeight="1" x14ac:dyDescent="0.35"/>
    <row r="2327" s="136" customFormat="1" ht="15" customHeight="1" x14ac:dyDescent="0.35"/>
    <row r="2328" s="136" customFormat="1" ht="15" customHeight="1" x14ac:dyDescent="0.35"/>
    <row r="2329" s="136" customFormat="1" ht="15" customHeight="1" x14ac:dyDescent="0.35"/>
    <row r="2330" s="136" customFormat="1" ht="15" customHeight="1" x14ac:dyDescent="0.35"/>
    <row r="2331" s="136" customFormat="1" ht="15" customHeight="1" x14ac:dyDescent="0.35"/>
    <row r="2332" s="136" customFormat="1" ht="15" customHeight="1" x14ac:dyDescent="0.35"/>
    <row r="2333" s="136" customFormat="1" ht="15" customHeight="1" x14ac:dyDescent="0.35"/>
    <row r="2334" s="136" customFormat="1" ht="15" customHeight="1" x14ac:dyDescent="0.35"/>
    <row r="2335" s="136" customFormat="1" ht="15" customHeight="1" x14ac:dyDescent="0.35"/>
    <row r="2336" s="136" customFormat="1" ht="15" customHeight="1" x14ac:dyDescent="0.35"/>
    <row r="2337" s="136" customFormat="1" ht="15" customHeight="1" x14ac:dyDescent="0.35"/>
    <row r="2338" s="136" customFormat="1" ht="15" customHeight="1" x14ac:dyDescent="0.35"/>
    <row r="2339" s="136" customFormat="1" ht="15" customHeight="1" x14ac:dyDescent="0.35"/>
    <row r="2340" s="136" customFormat="1" ht="15" customHeight="1" x14ac:dyDescent="0.35"/>
    <row r="2341" s="136" customFormat="1" ht="15" customHeight="1" x14ac:dyDescent="0.35"/>
    <row r="2342" s="136" customFormat="1" ht="15" customHeight="1" x14ac:dyDescent="0.35"/>
    <row r="2343" s="136" customFormat="1" ht="15" customHeight="1" x14ac:dyDescent="0.35"/>
    <row r="2344" s="136" customFormat="1" ht="15" customHeight="1" x14ac:dyDescent="0.35"/>
    <row r="2345" s="136" customFormat="1" ht="15" customHeight="1" x14ac:dyDescent="0.35"/>
    <row r="2346" s="136" customFormat="1" ht="15" customHeight="1" x14ac:dyDescent="0.35"/>
    <row r="2347" s="136" customFormat="1" ht="15" customHeight="1" x14ac:dyDescent="0.35"/>
    <row r="2348" s="136" customFormat="1" ht="15" customHeight="1" x14ac:dyDescent="0.35"/>
    <row r="2349" s="136" customFormat="1" ht="15" customHeight="1" x14ac:dyDescent="0.35"/>
    <row r="2350" s="136" customFormat="1" ht="15" customHeight="1" x14ac:dyDescent="0.35"/>
    <row r="2351" s="136" customFormat="1" ht="15" customHeight="1" x14ac:dyDescent="0.35"/>
    <row r="2352" s="136" customFormat="1" ht="15" customHeight="1" x14ac:dyDescent="0.35"/>
    <row r="2353" s="136" customFormat="1" ht="15" customHeight="1" x14ac:dyDescent="0.35"/>
    <row r="2354" s="136" customFormat="1" ht="15" customHeight="1" x14ac:dyDescent="0.35"/>
    <row r="2355" s="136" customFormat="1" ht="15" customHeight="1" x14ac:dyDescent="0.35"/>
    <row r="2356" s="136" customFormat="1" ht="15" customHeight="1" x14ac:dyDescent="0.35"/>
    <row r="2357" s="136" customFormat="1" ht="15" customHeight="1" x14ac:dyDescent="0.35"/>
    <row r="2358" s="136" customFormat="1" ht="15" customHeight="1" x14ac:dyDescent="0.35"/>
    <row r="2359" s="136" customFormat="1" ht="15" customHeight="1" x14ac:dyDescent="0.35"/>
    <row r="2360" s="136" customFormat="1" ht="15" customHeight="1" x14ac:dyDescent="0.35"/>
    <row r="2361" s="136" customFormat="1" ht="15" customHeight="1" x14ac:dyDescent="0.35"/>
    <row r="2362" s="136" customFormat="1" ht="15" customHeight="1" x14ac:dyDescent="0.35"/>
    <row r="2363" s="136" customFormat="1" ht="15" customHeight="1" x14ac:dyDescent="0.35"/>
    <row r="2364" s="136" customFormat="1" ht="15" customHeight="1" x14ac:dyDescent="0.35"/>
    <row r="2365" s="136" customFormat="1" ht="15" customHeight="1" x14ac:dyDescent="0.35"/>
    <row r="2366" s="136" customFormat="1" ht="15" customHeight="1" x14ac:dyDescent="0.35"/>
    <row r="2367" s="136" customFormat="1" ht="15" customHeight="1" x14ac:dyDescent="0.35"/>
    <row r="2368" s="136" customFormat="1" ht="15" customHeight="1" x14ac:dyDescent="0.35"/>
    <row r="2369" s="136" customFormat="1" ht="15" customHeight="1" x14ac:dyDescent="0.35"/>
    <row r="2370" s="136" customFormat="1" ht="15" customHeight="1" x14ac:dyDescent="0.35"/>
    <row r="2371" s="136" customFormat="1" ht="15" customHeight="1" x14ac:dyDescent="0.35"/>
    <row r="2372" s="136" customFormat="1" ht="15" customHeight="1" x14ac:dyDescent="0.35"/>
    <row r="2373" s="136" customFormat="1" ht="15" customHeight="1" x14ac:dyDescent="0.35"/>
    <row r="2374" s="136" customFormat="1" ht="15" customHeight="1" x14ac:dyDescent="0.35"/>
    <row r="2375" s="136" customFormat="1" ht="15" customHeight="1" x14ac:dyDescent="0.35"/>
    <row r="2376" s="136" customFormat="1" ht="15" customHeight="1" x14ac:dyDescent="0.35"/>
    <row r="2377" s="136" customFormat="1" ht="15" customHeight="1" x14ac:dyDescent="0.35"/>
    <row r="2378" s="136" customFormat="1" ht="15" customHeight="1" x14ac:dyDescent="0.35"/>
    <row r="2379" s="136" customFormat="1" ht="15" customHeight="1" x14ac:dyDescent="0.35"/>
    <row r="2380" s="136" customFormat="1" ht="15" customHeight="1" x14ac:dyDescent="0.35"/>
    <row r="2381" s="136" customFormat="1" ht="15" customHeight="1" x14ac:dyDescent="0.35"/>
    <row r="2382" s="136" customFormat="1" ht="15" customHeight="1" x14ac:dyDescent="0.35"/>
    <row r="2383" s="136" customFormat="1" ht="15" customHeight="1" x14ac:dyDescent="0.35"/>
    <row r="2384" s="136" customFormat="1" ht="15" customHeight="1" x14ac:dyDescent="0.35"/>
    <row r="2385" s="136" customFormat="1" ht="15" customHeight="1" x14ac:dyDescent="0.35"/>
    <row r="2386" s="136" customFormat="1" ht="15" customHeight="1" x14ac:dyDescent="0.35"/>
    <row r="2387" s="136" customFormat="1" ht="15" customHeight="1" x14ac:dyDescent="0.35"/>
    <row r="2388" s="136" customFormat="1" ht="15" customHeight="1" x14ac:dyDescent="0.35"/>
    <row r="2389" s="136" customFormat="1" ht="15" customHeight="1" x14ac:dyDescent="0.35"/>
    <row r="2390" s="136" customFormat="1" ht="15" customHeight="1" x14ac:dyDescent="0.35"/>
    <row r="2391" s="136" customFormat="1" ht="15" customHeight="1" x14ac:dyDescent="0.35"/>
    <row r="2392" s="136" customFormat="1" ht="15" customHeight="1" x14ac:dyDescent="0.35"/>
    <row r="2393" s="136" customFormat="1" ht="15" customHeight="1" x14ac:dyDescent="0.35"/>
    <row r="2394" s="136" customFormat="1" ht="15" customHeight="1" x14ac:dyDescent="0.35"/>
    <row r="2395" s="136" customFormat="1" ht="15" customHeight="1" x14ac:dyDescent="0.35"/>
    <row r="2396" s="136" customFormat="1" ht="15" customHeight="1" x14ac:dyDescent="0.35"/>
    <row r="2397" s="136" customFormat="1" ht="15" customHeight="1" x14ac:dyDescent="0.35"/>
    <row r="2398" s="136" customFormat="1" ht="15" customHeight="1" x14ac:dyDescent="0.35"/>
    <row r="2399" s="136" customFormat="1" ht="15" customHeight="1" x14ac:dyDescent="0.35"/>
    <row r="2400" s="136" customFormat="1" ht="15" customHeight="1" x14ac:dyDescent="0.35"/>
    <row r="2401" s="136" customFormat="1" ht="15" customHeight="1" x14ac:dyDescent="0.35"/>
    <row r="2402" s="136" customFormat="1" ht="15" customHeight="1" x14ac:dyDescent="0.35"/>
    <row r="2403" s="136" customFormat="1" ht="15" customHeight="1" x14ac:dyDescent="0.35"/>
    <row r="2404" s="136" customFormat="1" ht="15" customHeight="1" x14ac:dyDescent="0.35"/>
    <row r="2405" s="136" customFormat="1" ht="15" customHeight="1" x14ac:dyDescent="0.35"/>
    <row r="2406" s="136" customFormat="1" ht="15" customHeight="1" x14ac:dyDescent="0.35"/>
    <row r="2407" s="136" customFormat="1" ht="15" customHeight="1" x14ac:dyDescent="0.35"/>
    <row r="2408" s="136" customFormat="1" ht="15" customHeight="1" x14ac:dyDescent="0.35"/>
    <row r="2409" s="136" customFormat="1" ht="15" customHeight="1" x14ac:dyDescent="0.35"/>
    <row r="2410" s="136" customFormat="1" ht="15" customHeight="1" x14ac:dyDescent="0.35"/>
    <row r="2411" s="136" customFormat="1" ht="15" customHeight="1" x14ac:dyDescent="0.35"/>
    <row r="2412" s="136" customFormat="1" ht="15" customHeight="1" x14ac:dyDescent="0.35"/>
    <row r="2413" s="136" customFormat="1" ht="15" customHeight="1" x14ac:dyDescent="0.35"/>
    <row r="2414" s="136" customFormat="1" ht="15" customHeight="1" x14ac:dyDescent="0.35"/>
    <row r="2415" s="136" customFormat="1" ht="15" customHeight="1" x14ac:dyDescent="0.35"/>
    <row r="2416" s="136" customFormat="1" ht="15" customHeight="1" x14ac:dyDescent="0.35"/>
    <row r="2417" s="136" customFormat="1" ht="15" customHeight="1" x14ac:dyDescent="0.35"/>
    <row r="2418" s="136" customFormat="1" ht="15" customHeight="1" x14ac:dyDescent="0.35"/>
    <row r="2419" s="136" customFormat="1" ht="15" customHeight="1" x14ac:dyDescent="0.35"/>
    <row r="2420" s="136" customFormat="1" ht="15" customHeight="1" x14ac:dyDescent="0.35"/>
    <row r="2421" s="136" customFormat="1" ht="15" customHeight="1" x14ac:dyDescent="0.35"/>
    <row r="2422" s="136" customFormat="1" ht="15" customHeight="1" x14ac:dyDescent="0.35"/>
    <row r="2423" s="136" customFormat="1" ht="15" customHeight="1" x14ac:dyDescent="0.35"/>
    <row r="2424" s="136" customFormat="1" ht="15" customHeight="1" x14ac:dyDescent="0.35"/>
    <row r="2425" s="136" customFormat="1" ht="15" customHeight="1" x14ac:dyDescent="0.35"/>
    <row r="2426" s="136" customFormat="1" ht="15" customHeight="1" x14ac:dyDescent="0.35"/>
    <row r="2427" s="136" customFormat="1" ht="15" customHeight="1" x14ac:dyDescent="0.35"/>
    <row r="2428" s="136" customFormat="1" ht="15" customHeight="1" x14ac:dyDescent="0.35"/>
    <row r="2429" s="136" customFormat="1" ht="15" customHeight="1" x14ac:dyDescent="0.35"/>
    <row r="2430" s="136" customFormat="1" ht="15" customHeight="1" x14ac:dyDescent="0.35"/>
    <row r="2431" s="136" customFormat="1" ht="15" customHeight="1" x14ac:dyDescent="0.35"/>
    <row r="2432" s="136" customFormat="1" ht="15" customHeight="1" x14ac:dyDescent="0.35"/>
    <row r="2433" s="136" customFormat="1" ht="15" customHeight="1" x14ac:dyDescent="0.35"/>
    <row r="2434" s="136" customFormat="1" ht="15" customHeight="1" x14ac:dyDescent="0.35"/>
    <row r="2435" s="136" customFormat="1" ht="15" customHeight="1" x14ac:dyDescent="0.35"/>
    <row r="2436" s="136" customFormat="1" ht="15" customHeight="1" x14ac:dyDescent="0.35"/>
    <row r="2437" s="136" customFormat="1" ht="15" customHeight="1" x14ac:dyDescent="0.35"/>
    <row r="2438" s="136" customFormat="1" ht="15" customHeight="1" x14ac:dyDescent="0.35"/>
    <row r="2439" s="136" customFormat="1" ht="15" customHeight="1" x14ac:dyDescent="0.35"/>
    <row r="2440" s="136" customFormat="1" ht="15" customHeight="1" x14ac:dyDescent="0.35"/>
    <row r="2441" s="136" customFormat="1" ht="15" customHeight="1" x14ac:dyDescent="0.35"/>
    <row r="2442" s="136" customFormat="1" ht="15" customHeight="1" x14ac:dyDescent="0.35"/>
    <row r="2443" s="136" customFormat="1" ht="15" customHeight="1" x14ac:dyDescent="0.35"/>
    <row r="2444" s="136" customFormat="1" ht="15" customHeight="1" x14ac:dyDescent="0.35"/>
    <row r="2445" s="136" customFormat="1" ht="15" customHeight="1" x14ac:dyDescent="0.35"/>
    <row r="2446" s="136" customFormat="1" ht="15" customHeight="1" x14ac:dyDescent="0.35"/>
    <row r="2447" s="136" customFormat="1" ht="15" customHeight="1" x14ac:dyDescent="0.35"/>
    <row r="2448" s="136" customFormat="1" ht="15" customHeight="1" x14ac:dyDescent="0.35"/>
    <row r="2449" s="136" customFormat="1" ht="15" customHeight="1" x14ac:dyDescent="0.35"/>
    <row r="2450" s="136" customFormat="1" ht="15" customHeight="1" x14ac:dyDescent="0.35"/>
    <row r="2451" s="136" customFormat="1" ht="15" customHeight="1" x14ac:dyDescent="0.35"/>
    <row r="2452" s="136" customFormat="1" ht="15" customHeight="1" x14ac:dyDescent="0.35"/>
    <row r="2453" s="136" customFormat="1" ht="15" customHeight="1" x14ac:dyDescent="0.35"/>
    <row r="2454" s="136" customFormat="1" ht="15" customHeight="1" x14ac:dyDescent="0.35"/>
    <row r="2455" s="136" customFormat="1" ht="15" customHeight="1" x14ac:dyDescent="0.35"/>
    <row r="2456" s="136" customFormat="1" ht="15" customHeight="1" x14ac:dyDescent="0.35"/>
    <row r="2457" s="136" customFormat="1" ht="15" customHeight="1" x14ac:dyDescent="0.35"/>
    <row r="2458" s="136" customFormat="1" ht="15" customHeight="1" x14ac:dyDescent="0.35"/>
    <row r="2459" s="136" customFormat="1" ht="15" customHeight="1" x14ac:dyDescent="0.35"/>
    <row r="2460" s="136" customFormat="1" ht="15" customHeight="1" x14ac:dyDescent="0.35"/>
    <row r="2461" s="136" customFormat="1" ht="15" customHeight="1" x14ac:dyDescent="0.35"/>
    <row r="2462" s="136" customFormat="1" ht="15" customHeight="1" x14ac:dyDescent="0.35"/>
    <row r="2463" s="136" customFormat="1" ht="15" customHeight="1" x14ac:dyDescent="0.35"/>
    <row r="2464" s="136" customFormat="1" ht="15" customHeight="1" x14ac:dyDescent="0.35"/>
    <row r="2465" s="136" customFormat="1" ht="15" customHeight="1" x14ac:dyDescent="0.35"/>
    <row r="2466" s="136" customFormat="1" ht="15" customHeight="1" x14ac:dyDescent="0.35"/>
    <row r="2467" s="136" customFormat="1" ht="15" customHeight="1" x14ac:dyDescent="0.35"/>
    <row r="2468" s="136" customFormat="1" ht="15" customHeight="1" x14ac:dyDescent="0.35"/>
    <row r="2469" s="136" customFormat="1" ht="15" customHeight="1" x14ac:dyDescent="0.35"/>
    <row r="2470" s="136" customFormat="1" ht="15" customHeight="1" x14ac:dyDescent="0.35"/>
    <row r="2471" s="136" customFormat="1" ht="15" customHeight="1" x14ac:dyDescent="0.35"/>
    <row r="2472" s="136" customFormat="1" ht="15" customHeight="1" x14ac:dyDescent="0.35"/>
    <row r="2473" s="136" customFormat="1" ht="15" customHeight="1" x14ac:dyDescent="0.35"/>
    <row r="2474" s="136" customFormat="1" ht="15" customHeight="1" x14ac:dyDescent="0.35"/>
    <row r="2475" s="136" customFormat="1" ht="15" customHeight="1" x14ac:dyDescent="0.35"/>
    <row r="2476" s="136" customFormat="1" ht="15" customHeight="1" x14ac:dyDescent="0.35"/>
    <row r="2477" s="136" customFormat="1" ht="15" customHeight="1" x14ac:dyDescent="0.35"/>
    <row r="2478" s="136" customFormat="1" ht="15" customHeight="1" x14ac:dyDescent="0.35"/>
    <row r="2479" s="136" customFormat="1" ht="15" customHeight="1" x14ac:dyDescent="0.35"/>
    <row r="2480" s="136" customFormat="1" ht="15" customHeight="1" x14ac:dyDescent="0.35"/>
    <row r="2481" s="136" customFormat="1" ht="15" customHeight="1" x14ac:dyDescent="0.35"/>
    <row r="2482" s="136" customFormat="1" ht="15" customHeight="1" x14ac:dyDescent="0.35"/>
    <row r="2483" s="136" customFormat="1" ht="15" customHeight="1" x14ac:dyDescent="0.35"/>
    <row r="2484" s="136" customFormat="1" ht="15" customHeight="1" x14ac:dyDescent="0.35"/>
    <row r="2485" s="136" customFormat="1" ht="15" customHeight="1" x14ac:dyDescent="0.35"/>
    <row r="2486" s="136" customFormat="1" ht="15" customHeight="1" x14ac:dyDescent="0.35"/>
    <row r="2487" s="136" customFormat="1" ht="15" customHeight="1" x14ac:dyDescent="0.35"/>
    <row r="2488" s="136" customFormat="1" ht="15" customHeight="1" x14ac:dyDescent="0.35"/>
    <row r="2489" s="136" customFormat="1" ht="15" customHeight="1" x14ac:dyDescent="0.35"/>
    <row r="2490" s="136" customFormat="1" ht="15" customHeight="1" x14ac:dyDescent="0.35"/>
    <row r="2491" s="136" customFormat="1" ht="15" customHeight="1" x14ac:dyDescent="0.35"/>
    <row r="2492" s="136" customFormat="1" ht="15" customHeight="1" x14ac:dyDescent="0.35"/>
    <row r="2493" s="136" customFormat="1" ht="15" customHeight="1" x14ac:dyDescent="0.35"/>
    <row r="2494" s="136" customFormat="1" ht="15" customHeight="1" x14ac:dyDescent="0.35"/>
    <row r="2495" s="136" customFormat="1" ht="15" customHeight="1" x14ac:dyDescent="0.35"/>
    <row r="2496" s="136" customFormat="1" ht="15" customHeight="1" x14ac:dyDescent="0.35"/>
    <row r="2497" s="136" customFormat="1" ht="15" customHeight="1" x14ac:dyDescent="0.35"/>
    <row r="2498" s="136" customFormat="1" ht="15" customHeight="1" x14ac:dyDescent="0.35"/>
    <row r="2499" s="136" customFormat="1" ht="15" customHeight="1" x14ac:dyDescent="0.35"/>
    <row r="2500" s="136" customFormat="1" ht="15" customHeight="1" x14ac:dyDescent="0.35"/>
    <row r="2501" s="136" customFormat="1" ht="15" customHeight="1" x14ac:dyDescent="0.35"/>
    <row r="2502" s="136" customFormat="1" ht="15" customHeight="1" x14ac:dyDescent="0.35"/>
    <row r="2503" s="136" customFormat="1" ht="15" customHeight="1" x14ac:dyDescent="0.35"/>
    <row r="2504" s="136" customFormat="1" ht="15" customHeight="1" x14ac:dyDescent="0.35"/>
    <row r="2505" s="136" customFormat="1" ht="15" customHeight="1" x14ac:dyDescent="0.35"/>
    <row r="2506" s="136" customFormat="1" ht="15" customHeight="1" x14ac:dyDescent="0.35"/>
    <row r="2507" s="136" customFormat="1" ht="15" customHeight="1" x14ac:dyDescent="0.35"/>
    <row r="2508" s="136" customFormat="1" ht="15" customHeight="1" x14ac:dyDescent="0.35"/>
    <row r="2509" s="136" customFormat="1" ht="15" customHeight="1" x14ac:dyDescent="0.35"/>
    <row r="2510" s="136" customFormat="1" ht="15" customHeight="1" x14ac:dyDescent="0.35"/>
    <row r="2511" s="136" customFormat="1" ht="15" customHeight="1" x14ac:dyDescent="0.35"/>
    <row r="2512" s="136" customFormat="1" ht="15" customHeight="1" x14ac:dyDescent="0.35"/>
    <row r="2513" s="136" customFormat="1" ht="15" customHeight="1" x14ac:dyDescent="0.35"/>
    <row r="2514" s="136" customFormat="1" ht="15" customHeight="1" x14ac:dyDescent="0.35"/>
    <row r="2515" s="136" customFormat="1" ht="15" customHeight="1" x14ac:dyDescent="0.35"/>
    <row r="2516" s="136" customFormat="1" ht="15" customHeight="1" x14ac:dyDescent="0.35"/>
    <row r="2517" s="136" customFormat="1" ht="15" customHeight="1" x14ac:dyDescent="0.35"/>
    <row r="2518" s="136" customFormat="1" ht="15" customHeight="1" x14ac:dyDescent="0.35"/>
    <row r="2519" s="136" customFormat="1" ht="15" customHeight="1" x14ac:dyDescent="0.35"/>
    <row r="2520" s="136" customFormat="1" ht="15" customHeight="1" x14ac:dyDescent="0.35"/>
    <row r="2521" s="136" customFormat="1" ht="15" customHeight="1" x14ac:dyDescent="0.35"/>
    <row r="2522" s="136" customFormat="1" ht="15" customHeight="1" x14ac:dyDescent="0.35"/>
    <row r="2523" s="136" customFormat="1" ht="15" customHeight="1" x14ac:dyDescent="0.35"/>
    <row r="2524" s="136" customFormat="1" ht="15" customHeight="1" x14ac:dyDescent="0.35"/>
    <row r="2525" s="136" customFormat="1" ht="15" customHeight="1" x14ac:dyDescent="0.35"/>
    <row r="2526" s="136" customFormat="1" ht="15" customHeight="1" x14ac:dyDescent="0.35"/>
    <row r="2527" s="136" customFormat="1" ht="15" customHeight="1" x14ac:dyDescent="0.35"/>
    <row r="2528" s="136" customFormat="1" ht="15" customHeight="1" x14ac:dyDescent="0.35"/>
    <row r="2529" s="136" customFormat="1" ht="15" customHeight="1" x14ac:dyDescent="0.35"/>
    <row r="2530" s="136" customFormat="1" ht="15" customHeight="1" x14ac:dyDescent="0.35"/>
    <row r="2531" s="136" customFormat="1" ht="15" customHeight="1" x14ac:dyDescent="0.35"/>
    <row r="2532" s="136" customFormat="1" ht="15" customHeight="1" x14ac:dyDescent="0.35"/>
    <row r="2533" s="136" customFormat="1" ht="15" customHeight="1" x14ac:dyDescent="0.35"/>
    <row r="2534" s="136" customFormat="1" ht="15" customHeight="1" x14ac:dyDescent="0.35"/>
    <row r="2535" s="136" customFormat="1" ht="15" customHeight="1" x14ac:dyDescent="0.35"/>
    <row r="2536" s="136" customFormat="1" ht="15" customHeight="1" x14ac:dyDescent="0.35"/>
    <row r="2537" s="136" customFormat="1" ht="15" customHeight="1" x14ac:dyDescent="0.35"/>
    <row r="2538" s="136" customFormat="1" ht="15" customHeight="1" x14ac:dyDescent="0.35"/>
    <row r="2539" s="136" customFormat="1" ht="15" customHeight="1" x14ac:dyDescent="0.35"/>
    <row r="2540" s="136" customFormat="1" ht="15" customHeight="1" x14ac:dyDescent="0.35"/>
    <row r="2541" s="136" customFormat="1" ht="15" customHeight="1" x14ac:dyDescent="0.35"/>
    <row r="2542" s="136" customFormat="1" ht="15" customHeight="1" x14ac:dyDescent="0.35"/>
    <row r="2543" s="136" customFormat="1" ht="15" customHeight="1" x14ac:dyDescent="0.35"/>
    <row r="2544" s="136" customFormat="1" ht="15" customHeight="1" x14ac:dyDescent="0.35"/>
    <row r="2545" s="136" customFormat="1" ht="15" customHeight="1" x14ac:dyDescent="0.35"/>
    <row r="2546" s="136" customFormat="1" ht="15" customHeight="1" x14ac:dyDescent="0.35"/>
    <row r="2547" s="136" customFormat="1" ht="15" customHeight="1" x14ac:dyDescent="0.35"/>
    <row r="2548" s="136" customFormat="1" ht="15" customHeight="1" x14ac:dyDescent="0.35"/>
    <row r="2549" s="136" customFormat="1" ht="15" customHeight="1" x14ac:dyDescent="0.35"/>
    <row r="2550" s="136" customFormat="1" ht="15" customHeight="1" x14ac:dyDescent="0.35"/>
    <row r="2551" s="136" customFormat="1" ht="15" customHeight="1" x14ac:dyDescent="0.35"/>
    <row r="2552" s="136" customFormat="1" ht="15" customHeight="1" x14ac:dyDescent="0.35"/>
    <row r="2553" s="136" customFormat="1" ht="15" customHeight="1" x14ac:dyDescent="0.35"/>
    <row r="2554" s="136" customFormat="1" ht="15" customHeight="1" x14ac:dyDescent="0.35"/>
    <row r="2555" s="136" customFormat="1" ht="15" customHeight="1" x14ac:dyDescent="0.35"/>
    <row r="2556" s="136" customFormat="1" ht="15" customHeight="1" x14ac:dyDescent="0.35"/>
    <row r="2557" s="136" customFormat="1" ht="15" customHeight="1" x14ac:dyDescent="0.35"/>
    <row r="2558" s="136" customFormat="1" ht="15" customHeight="1" x14ac:dyDescent="0.35"/>
    <row r="2559" s="136" customFormat="1" ht="15" customHeight="1" x14ac:dyDescent="0.35"/>
    <row r="2560" s="136" customFormat="1" ht="15" customHeight="1" x14ac:dyDescent="0.35"/>
    <row r="2561" s="136" customFormat="1" ht="15" customHeight="1" x14ac:dyDescent="0.35"/>
    <row r="2562" s="136" customFormat="1" ht="15" customHeight="1" x14ac:dyDescent="0.35"/>
    <row r="2563" s="136" customFormat="1" ht="15" customHeight="1" x14ac:dyDescent="0.35"/>
    <row r="2564" s="136" customFormat="1" ht="15" customHeight="1" x14ac:dyDescent="0.35"/>
    <row r="2565" s="136" customFormat="1" ht="15" customHeight="1" x14ac:dyDescent="0.35"/>
    <row r="2566" s="136" customFormat="1" ht="15" customHeight="1" x14ac:dyDescent="0.35"/>
    <row r="2567" s="136" customFormat="1" ht="15" customHeight="1" x14ac:dyDescent="0.35"/>
    <row r="2568" s="136" customFormat="1" ht="15" customHeight="1" x14ac:dyDescent="0.35"/>
    <row r="2569" s="136" customFormat="1" ht="15" customHeight="1" x14ac:dyDescent="0.35"/>
    <row r="2570" s="136" customFormat="1" ht="15" customHeight="1" x14ac:dyDescent="0.35"/>
    <row r="2571" s="136" customFormat="1" ht="15" customHeight="1" x14ac:dyDescent="0.35"/>
    <row r="2572" s="136" customFormat="1" ht="15" customHeight="1" x14ac:dyDescent="0.35"/>
    <row r="2573" s="136" customFormat="1" ht="15" customHeight="1" x14ac:dyDescent="0.35"/>
    <row r="2574" s="136" customFormat="1" ht="15" customHeight="1" x14ac:dyDescent="0.35"/>
    <row r="2575" s="136" customFormat="1" ht="15" customHeight="1" x14ac:dyDescent="0.35"/>
    <row r="2576" s="136" customFormat="1" ht="15" customHeight="1" x14ac:dyDescent="0.35"/>
    <row r="2577" s="136" customFormat="1" ht="15" customHeight="1" x14ac:dyDescent="0.35"/>
    <row r="2578" s="136" customFormat="1" ht="15" customHeight="1" x14ac:dyDescent="0.35"/>
    <row r="2579" s="136" customFormat="1" ht="15" customHeight="1" x14ac:dyDescent="0.35"/>
    <row r="2580" s="136" customFormat="1" ht="15" customHeight="1" x14ac:dyDescent="0.35"/>
    <row r="2581" s="136" customFormat="1" ht="15" customHeight="1" x14ac:dyDescent="0.35"/>
    <row r="2582" s="136" customFormat="1" ht="15" customHeight="1" x14ac:dyDescent="0.35"/>
    <row r="2583" s="136" customFormat="1" ht="15" customHeight="1" x14ac:dyDescent="0.35"/>
    <row r="2584" s="136" customFormat="1" ht="15" customHeight="1" x14ac:dyDescent="0.35"/>
    <row r="2585" s="136" customFormat="1" ht="15" customHeight="1" x14ac:dyDescent="0.35"/>
    <row r="2586" s="136" customFormat="1" ht="15" customHeight="1" x14ac:dyDescent="0.35"/>
    <row r="2587" s="136" customFormat="1" ht="15" customHeight="1" x14ac:dyDescent="0.35"/>
    <row r="2588" s="136" customFormat="1" ht="15" customHeight="1" x14ac:dyDescent="0.35"/>
    <row r="2589" s="136" customFormat="1" ht="15" customHeight="1" x14ac:dyDescent="0.35"/>
    <row r="2590" s="136" customFormat="1" ht="15" customHeight="1" x14ac:dyDescent="0.35"/>
    <row r="2591" s="136" customFormat="1" ht="15" customHeight="1" x14ac:dyDescent="0.35"/>
    <row r="2592" s="136" customFormat="1" ht="15" customHeight="1" x14ac:dyDescent="0.35"/>
    <row r="2593" s="136" customFormat="1" ht="15" customHeight="1" x14ac:dyDescent="0.35"/>
    <row r="2594" s="136" customFormat="1" ht="15" customHeight="1" x14ac:dyDescent="0.35"/>
    <row r="2595" s="136" customFormat="1" ht="15" customHeight="1" x14ac:dyDescent="0.35"/>
    <row r="2596" s="136" customFormat="1" ht="15" customHeight="1" x14ac:dyDescent="0.35"/>
    <row r="2597" s="136" customFormat="1" ht="15" customHeight="1" x14ac:dyDescent="0.35"/>
    <row r="2598" s="136" customFormat="1" ht="15" customHeight="1" x14ac:dyDescent="0.35"/>
    <row r="2599" s="136" customFormat="1" ht="15" customHeight="1" x14ac:dyDescent="0.35"/>
    <row r="2600" s="136" customFormat="1" ht="15" customHeight="1" x14ac:dyDescent="0.35"/>
    <row r="2601" s="136" customFormat="1" ht="15" customHeight="1" x14ac:dyDescent="0.35"/>
    <row r="2602" s="136" customFormat="1" ht="15" customHeight="1" x14ac:dyDescent="0.35"/>
    <row r="2603" s="136" customFormat="1" ht="15" customHeight="1" x14ac:dyDescent="0.35"/>
    <row r="2604" s="136" customFormat="1" ht="15" customHeight="1" x14ac:dyDescent="0.35"/>
    <row r="2605" s="136" customFormat="1" ht="15" customHeight="1" x14ac:dyDescent="0.35"/>
    <row r="2606" s="136" customFormat="1" ht="15" customHeight="1" x14ac:dyDescent="0.35"/>
    <row r="2607" s="136" customFormat="1" ht="15" customHeight="1" x14ac:dyDescent="0.35"/>
    <row r="2608" s="136" customFormat="1" ht="15" customHeight="1" x14ac:dyDescent="0.35"/>
    <row r="2609" s="136" customFormat="1" ht="15" customHeight="1" x14ac:dyDescent="0.35"/>
    <row r="2610" s="136" customFormat="1" ht="15" customHeight="1" x14ac:dyDescent="0.35"/>
    <row r="2611" s="136" customFormat="1" ht="15" customHeight="1" x14ac:dyDescent="0.35"/>
    <row r="2612" s="136" customFormat="1" ht="15" customHeight="1" x14ac:dyDescent="0.35"/>
    <row r="2613" s="136" customFormat="1" ht="15" customHeight="1" x14ac:dyDescent="0.35"/>
    <row r="2614" s="136" customFormat="1" ht="15" customHeight="1" x14ac:dyDescent="0.35"/>
    <row r="2615" s="136" customFormat="1" ht="15" customHeight="1" x14ac:dyDescent="0.35"/>
    <row r="2616" s="136" customFormat="1" ht="15" customHeight="1" x14ac:dyDescent="0.35"/>
    <row r="2617" s="136" customFormat="1" ht="15" customHeight="1" x14ac:dyDescent="0.35"/>
    <row r="2618" s="136" customFormat="1" ht="15" customHeight="1" x14ac:dyDescent="0.35"/>
    <row r="2619" s="136" customFormat="1" ht="15" customHeight="1" x14ac:dyDescent="0.35"/>
    <row r="2620" s="136" customFormat="1" ht="15" customHeight="1" x14ac:dyDescent="0.35"/>
    <row r="2621" s="136" customFormat="1" ht="15" customHeight="1" x14ac:dyDescent="0.35"/>
    <row r="2622" s="136" customFormat="1" ht="15" customHeight="1" x14ac:dyDescent="0.35"/>
    <row r="2623" s="136" customFormat="1" ht="15" customHeight="1" x14ac:dyDescent="0.35"/>
    <row r="2624" s="136" customFormat="1" ht="15" customHeight="1" x14ac:dyDescent="0.35"/>
    <row r="2625" s="136" customFormat="1" ht="15" customHeight="1" x14ac:dyDescent="0.35"/>
    <row r="2626" s="136" customFormat="1" ht="15" customHeight="1" x14ac:dyDescent="0.35"/>
    <row r="2627" s="136" customFormat="1" ht="15" customHeight="1" x14ac:dyDescent="0.35"/>
    <row r="2628" s="136" customFormat="1" ht="15" customHeight="1" x14ac:dyDescent="0.35"/>
    <row r="2629" s="136" customFormat="1" ht="15" customHeight="1" x14ac:dyDescent="0.35"/>
    <row r="2630" s="136" customFormat="1" ht="15" customHeight="1" x14ac:dyDescent="0.35"/>
    <row r="2631" s="136" customFormat="1" ht="15" customHeight="1" x14ac:dyDescent="0.35"/>
    <row r="2632" s="136" customFormat="1" ht="15" customHeight="1" x14ac:dyDescent="0.35"/>
    <row r="2633" s="136" customFormat="1" ht="15" customHeight="1" x14ac:dyDescent="0.35"/>
    <row r="2634" s="136" customFormat="1" ht="15" customHeight="1" x14ac:dyDescent="0.35"/>
    <row r="2635" s="136" customFormat="1" ht="15" customHeight="1" x14ac:dyDescent="0.35"/>
    <row r="2636" s="136" customFormat="1" ht="15" customHeight="1" x14ac:dyDescent="0.35"/>
    <row r="2637" s="136" customFormat="1" ht="15" customHeight="1" x14ac:dyDescent="0.35"/>
    <row r="2638" s="136" customFormat="1" ht="15" customHeight="1" x14ac:dyDescent="0.35"/>
    <row r="2639" s="136" customFormat="1" ht="15" customHeight="1" x14ac:dyDescent="0.35"/>
    <row r="2640" s="136" customFormat="1" ht="15" customHeight="1" x14ac:dyDescent="0.35"/>
    <row r="2641" s="136" customFormat="1" ht="15" customHeight="1" x14ac:dyDescent="0.35"/>
    <row r="2642" s="136" customFormat="1" ht="15" customHeight="1" x14ac:dyDescent="0.35"/>
    <row r="2643" s="136" customFormat="1" ht="15" customHeight="1" x14ac:dyDescent="0.35"/>
    <row r="2644" s="136" customFormat="1" ht="15" customHeight="1" x14ac:dyDescent="0.35"/>
    <row r="2645" s="136" customFormat="1" ht="15" customHeight="1" x14ac:dyDescent="0.35"/>
    <row r="2646" s="136" customFormat="1" ht="15" customHeight="1" x14ac:dyDescent="0.35"/>
    <row r="2647" s="136" customFormat="1" ht="15" customHeight="1" x14ac:dyDescent="0.35"/>
    <row r="2648" s="136" customFormat="1" ht="15" customHeight="1" x14ac:dyDescent="0.35"/>
    <row r="2649" s="136" customFormat="1" ht="15" customHeight="1" x14ac:dyDescent="0.35"/>
    <row r="2650" s="136" customFormat="1" ht="15" customHeight="1" x14ac:dyDescent="0.35"/>
    <row r="2651" s="136" customFormat="1" ht="15" customHeight="1" x14ac:dyDescent="0.35"/>
    <row r="2652" s="136" customFormat="1" ht="15" customHeight="1" x14ac:dyDescent="0.35"/>
    <row r="2653" s="136" customFormat="1" ht="15" customHeight="1" x14ac:dyDescent="0.35"/>
    <row r="2654" s="136" customFormat="1" ht="15" customHeight="1" x14ac:dyDescent="0.35"/>
    <row r="2655" s="136" customFormat="1" ht="15" customHeight="1" x14ac:dyDescent="0.35"/>
    <row r="2656" s="136" customFormat="1" ht="15" customHeight="1" x14ac:dyDescent="0.35"/>
    <row r="2657" s="136" customFormat="1" ht="15" customHeight="1" x14ac:dyDescent="0.35"/>
    <row r="2658" s="136" customFormat="1" ht="15" customHeight="1" x14ac:dyDescent="0.35"/>
    <row r="2659" s="136" customFormat="1" ht="15" customHeight="1" x14ac:dyDescent="0.35"/>
    <row r="2660" s="136" customFormat="1" ht="15" customHeight="1" x14ac:dyDescent="0.35"/>
    <row r="2661" s="136" customFormat="1" ht="15" customHeight="1" x14ac:dyDescent="0.35"/>
    <row r="2662" s="136" customFormat="1" ht="15" customHeight="1" x14ac:dyDescent="0.35"/>
    <row r="2663" s="136" customFormat="1" ht="15" customHeight="1" x14ac:dyDescent="0.35"/>
    <row r="2664" s="136" customFormat="1" ht="15" customHeight="1" x14ac:dyDescent="0.35"/>
    <row r="2665" s="136" customFormat="1" ht="15" customHeight="1" x14ac:dyDescent="0.35"/>
    <row r="2666" s="136" customFormat="1" ht="15" customHeight="1" x14ac:dyDescent="0.35"/>
    <row r="2667" s="136" customFormat="1" ht="15" customHeight="1" x14ac:dyDescent="0.35"/>
    <row r="2668" s="136" customFormat="1" ht="15" customHeight="1" x14ac:dyDescent="0.35"/>
    <row r="2669" s="136" customFormat="1" ht="15" customHeight="1" x14ac:dyDescent="0.35"/>
    <row r="2670" s="136" customFormat="1" ht="15" customHeight="1" x14ac:dyDescent="0.35"/>
    <row r="2671" s="136" customFormat="1" ht="15" customHeight="1" x14ac:dyDescent="0.35"/>
    <row r="2672" s="136" customFormat="1" ht="15" customHeight="1" x14ac:dyDescent="0.35"/>
    <row r="2673" s="136" customFormat="1" ht="15" customHeight="1" x14ac:dyDescent="0.35"/>
    <row r="2674" s="136" customFormat="1" ht="15" customHeight="1" x14ac:dyDescent="0.35"/>
    <row r="2675" s="136" customFormat="1" ht="15" customHeight="1" x14ac:dyDescent="0.35"/>
    <row r="2676" s="136" customFormat="1" ht="15" customHeight="1" x14ac:dyDescent="0.35"/>
    <row r="2677" s="136" customFormat="1" ht="15" customHeight="1" x14ac:dyDescent="0.35"/>
    <row r="2678" s="136" customFormat="1" ht="15" customHeight="1" x14ac:dyDescent="0.35"/>
    <row r="2679" s="136" customFormat="1" ht="15" customHeight="1" x14ac:dyDescent="0.35"/>
    <row r="2680" s="136" customFormat="1" ht="15" customHeight="1" x14ac:dyDescent="0.35"/>
    <row r="2681" s="136" customFormat="1" ht="15" customHeight="1" x14ac:dyDescent="0.35"/>
    <row r="2682" s="136" customFormat="1" ht="15" customHeight="1" x14ac:dyDescent="0.35"/>
    <row r="2683" s="136" customFormat="1" ht="15" customHeight="1" x14ac:dyDescent="0.35"/>
    <row r="2684" s="136" customFormat="1" ht="15" customHeight="1" x14ac:dyDescent="0.35"/>
    <row r="2685" s="136" customFormat="1" ht="15" customHeight="1" x14ac:dyDescent="0.35"/>
    <row r="2686" s="136" customFormat="1" ht="15" customHeight="1" x14ac:dyDescent="0.35"/>
    <row r="2687" s="136" customFormat="1" ht="15" customHeight="1" x14ac:dyDescent="0.35"/>
    <row r="2688" s="136" customFormat="1" ht="15" customHeight="1" x14ac:dyDescent="0.35"/>
    <row r="2689" s="136" customFormat="1" ht="15" customHeight="1" x14ac:dyDescent="0.35"/>
    <row r="2690" s="136" customFormat="1" ht="15" customHeight="1" x14ac:dyDescent="0.35"/>
    <row r="2691" s="136" customFormat="1" ht="15" customHeight="1" x14ac:dyDescent="0.35"/>
    <row r="2692" s="136" customFormat="1" ht="15" customHeight="1" x14ac:dyDescent="0.35"/>
    <row r="2693" s="136" customFormat="1" ht="15" customHeight="1" x14ac:dyDescent="0.35"/>
    <row r="2694" s="136" customFormat="1" ht="15" customHeight="1" x14ac:dyDescent="0.35"/>
    <row r="2695" s="136" customFormat="1" ht="15" customHeight="1" x14ac:dyDescent="0.35"/>
    <row r="2696" s="136" customFormat="1" ht="15" customHeight="1" x14ac:dyDescent="0.35"/>
    <row r="2697" s="136" customFormat="1" ht="15" customHeight="1" x14ac:dyDescent="0.35"/>
    <row r="2698" s="136" customFormat="1" ht="15" customHeight="1" x14ac:dyDescent="0.35"/>
    <row r="2699" s="136" customFormat="1" ht="15" customHeight="1" x14ac:dyDescent="0.35"/>
    <row r="2700" s="136" customFormat="1" ht="15" customHeight="1" x14ac:dyDescent="0.35"/>
    <row r="2701" s="136" customFormat="1" ht="15" customHeight="1" x14ac:dyDescent="0.35"/>
    <row r="2702" s="136" customFormat="1" ht="15" customHeight="1" x14ac:dyDescent="0.35"/>
    <row r="2703" s="136" customFormat="1" ht="15" customHeight="1" x14ac:dyDescent="0.35"/>
    <row r="2704" s="136" customFormat="1" ht="15" customHeight="1" x14ac:dyDescent="0.35"/>
    <row r="2705" s="136" customFormat="1" ht="15" customHeight="1" x14ac:dyDescent="0.35"/>
    <row r="2706" s="136" customFormat="1" ht="15" customHeight="1" x14ac:dyDescent="0.35"/>
    <row r="2707" s="136" customFormat="1" ht="15" customHeight="1" x14ac:dyDescent="0.35"/>
    <row r="2708" s="136" customFormat="1" ht="15" customHeight="1" x14ac:dyDescent="0.35"/>
    <row r="2709" s="136" customFormat="1" ht="15" customHeight="1" x14ac:dyDescent="0.35"/>
    <row r="2710" s="136" customFormat="1" ht="15" customHeight="1" x14ac:dyDescent="0.35"/>
    <row r="2711" s="136" customFormat="1" ht="15" customHeight="1" x14ac:dyDescent="0.35"/>
    <row r="2712" s="136" customFormat="1" ht="15" customHeight="1" x14ac:dyDescent="0.35"/>
    <row r="2713" s="136" customFormat="1" ht="15" customHeight="1" x14ac:dyDescent="0.35"/>
    <row r="2714" s="136" customFormat="1" ht="15" customHeight="1" x14ac:dyDescent="0.35"/>
    <row r="2715" s="136" customFormat="1" ht="15" customHeight="1" x14ac:dyDescent="0.35"/>
    <row r="2716" s="136" customFormat="1" ht="15" customHeight="1" x14ac:dyDescent="0.35"/>
    <row r="2717" s="136" customFormat="1" ht="15" customHeight="1" x14ac:dyDescent="0.35"/>
    <row r="2718" s="136" customFormat="1" ht="15" customHeight="1" x14ac:dyDescent="0.35"/>
    <row r="2719" s="136" customFormat="1" ht="15" customHeight="1" x14ac:dyDescent="0.35"/>
    <row r="2720" s="136" customFormat="1" ht="15" customHeight="1" x14ac:dyDescent="0.35"/>
    <row r="2721" s="136" customFormat="1" ht="15" customHeight="1" x14ac:dyDescent="0.35"/>
    <row r="2722" s="136" customFormat="1" ht="15" customHeight="1" x14ac:dyDescent="0.35"/>
    <row r="2723" s="136" customFormat="1" ht="15" customHeight="1" x14ac:dyDescent="0.35"/>
    <row r="2724" s="136" customFormat="1" ht="15" customHeight="1" x14ac:dyDescent="0.35"/>
    <row r="2725" s="136" customFormat="1" ht="15" customHeight="1" x14ac:dyDescent="0.35"/>
    <row r="2726" s="136" customFormat="1" ht="15" customHeight="1" x14ac:dyDescent="0.35"/>
    <row r="2727" s="136" customFormat="1" ht="15" customHeight="1" x14ac:dyDescent="0.35"/>
    <row r="2728" s="136" customFormat="1" ht="15" customHeight="1" x14ac:dyDescent="0.35"/>
    <row r="2729" s="136" customFormat="1" ht="15" customHeight="1" x14ac:dyDescent="0.35"/>
    <row r="2730" s="136" customFormat="1" ht="15" customHeight="1" x14ac:dyDescent="0.35"/>
    <row r="2731" s="136" customFormat="1" ht="15" customHeight="1" x14ac:dyDescent="0.35"/>
    <row r="2732" s="136" customFormat="1" ht="15" customHeight="1" x14ac:dyDescent="0.35"/>
    <row r="2733" s="136" customFormat="1" ht="15" customHeight="1" x14ac:dyDescent="0.35"/>
    <row r="2734" s="136" customFormat="1" ht="15" customHeight="1" x14ac:dyDescent="0.35"/>
    <row r="2735" s="136" customFormat="1" ht="15" customHeight="1" x14ac:dyDescent="0.35"/>
    <row r="2736" s="136" customFormat="1" ht="15" customHeight="1" x14ac:dyDescent="0.35"/>
    <row r="2737" s="136" customFormat="1" ht="15" customHeight="1" x14ac:dyDescent="0.35"/>
    <row r="2738" s="136" customFormat="1" ht="15" customHeight="1" x14ac:dyDescent="0.35"/>
    <row r="2739" s="136" customFormat="1" ht="15" customHeight="1" x14ac:dyDescent="0.35"/>
    <row r="2740" s="136" customFormat="1" ht="15" customHeight="1" x14ac:dyDescent="0.35"/>
    <row r="2741" s="136" customFormat="1" ht="15" customHeight="1" x14ac:dyDescent="0.35"/>
    <row r="2742" s="136" customFormat="1" ht="15" customHeight="1" x14ac:dyDescent="0.35"/>
    <row r="2743" s="136" customFormat="1" ht="15" customHeight="1" x14ac:dyDescent="0.35"/>
    <row r="2744" s="136" customFormat="1" ht="15" customHeight="1" x14ac:dyDescent="0.35"/>
    <row r="2745" s="136" customFormat="1" ht="15" customHeight="1" x14ac:dyDescent="0.35"/>
    <row r="2746" s="136" customFormat="1" ht="15" customHeight="1" x14ac:dyDescent="0.35"/>
    <row r="2747" s="136" customFormat="1" ht="15" customHeight="1" x14ac:dyDescent="0.35"/>
    <row r="2748" s="136" customFormat="1" ht="15" customHeight="1" x14ac:dyDescent="0.35"/>
    <row r="2749" s="136" customFormat="1" ht="15" customHeight="1" x14ac:dyDescent="0.35"/>
    <row r="2750" s="136" customFormat="1" ht="15" customHeight="1" x14ac:dyDescent="0.35"/>
    <row r="2751" s="136" customFormat="1" ht="15" customHeight="1" x14ac:dyDescent="0.35"/>
    <row r="2752" s="136" customFormat="1" ht="15" customHeight="1" x14ac:dyDescent="0.35"/>
    <row r="2753" s="136" customFormat="1" ht="15" customHeight="1" x14ac:dyDescent="0.35"/>
    <row r="2754" s="136" customFormat="1" ht="15" customHeight="1" x14ac:dyDescent="0.35"/>
    <row r="2755" s="136" customFormat="1" ht="15" customHeight="1" x14ac:dyDescent="0.35"/>
    <row r="2756" s="136" customFormat="1" ht="15" customHeight="1" x14ac:dyDescent="0.35"/>
    <row r="2757" s="136" customFormat="1" ht="15" customHeight="1" x14ac:dyDescent="0.35"/>
    <row r="2758" s="136" customFormat="1" ht="15" customHeight="1" x14ac:dyDescent="0.35"/>
    <row r="2759" s="136" customFormat="1" ht="15" customHeight="1" x14ac:dyDescent="0.35"/>
    <row r="2760" s="136" customFormat="1" ht="15" customHeight="1" x14ac:dyDescent="0.35"/>
    <row r="2761" s="136" customFormat="1" ht="15" customHeight="1" x14ac:dyDescent="0.35"/>
    <row r="2762" s="136" customFormat="1" ht="15" customHeight="1" x14ac:dyDescent="0.35"/>
    <row r="2763" s="136" customFormat="1" ht="15" customHeight="1" x14ac:dyDescent="0.35"/>
    <row r="2764" s="136" customFormat="1" ht="15" customHeight="1" x14ac:dyDescent="0.35"/>
    <row r="2765" s="136" customFormat="1" ht="15" customHeight="1" x14ac:dyDescent="0.35"/>
    <row r="2766" s="136" customFormat="1" ht="15" customHeight="1" x14ac:dyDescent="0.35"/>
    <row r="2767" s="136" customFormat="1" ht="15" customHeight="1" x14ac:dyDescent="0.35"/>
    <row r="2768" s="136" customFormat="1" ht="15" customHeight="1" x14ac:dyDescent="0.35"/>
    <row r="2769" s="136" customFormat="1" ht="15" customHeight="1" x14ac:dyDescent="0.35"/>
    <row r="2770" s="136" customFormat="1" ht="15" customHeight="1" x14ac:dyDescent="0.35"/>
    <row r="2771" s="136" customFormat="1" ht="15" customHeight="1" x14ac:dyDescent="0.35"/>
    <row r="2772" s="136" customFormat="1" ht="15" customHeight="1" x14ac:dyDescent="0.35"/>
    <row r="2773" s="136" customFormat="1" ht="15" customHeight="1" x14ac:dyDescent="0.35"/>
    <row r="2774" s="136" customFormat="1" ht="15" customHeight="1" x14ac:dyDescent="0.35"/>
    <row r="2775" s="136" customFormat="1" ht="15" customHeight="1" x14ac:dyDescent="0.35"/>
    <row r="2776" s="136" customFormat="1" ht="15" customHeight="1" x14ac:dyDescent="0.35"/>
    <row r="2777" s="136" customFormat="1" ht="15" customHeight="1" x14ac:dyDescent="0.35"/>
    <row r="2778" s="136" customFormat="1" ht="15" customHeight="1" x14ac:dyDescent="0.35"/>
    <row r="2779" s="136" customFormat="1" ht="15" customHeight="1" x14ac:dyDescent="0.35"/>
    <row r="2780" s="136" customFormat="1" ht="15" customHeight="1" x14ac:dyDescent="0.35"/>
    <row r="2781" s="136" customFormat="1" ht="15" customHeight="1" x14ac:dyDescent="0.35"/>
    <row r="2782" s="136" customFormat="1" ht="15" customHeight="1" x14ac:dyDescent="0.35"/>
    <row r="2783" s="136" customFormat="1" ht="15" customHeight="1" x14ac:dyDescent="0.35"/>
    <row r="2784" s="136" customFormat="1" ht="15" customHeight="1" x14ac:dyDescent="0.35"/>
    <row r="2785" s="136" customFormat="1" ht="15" customHeight="1" x14ac:dyDescent="0.35"/>
    <row r="2786" s="136" customFormat="1" ht="15" customHeight="1" x14ac:dyDescent="0.35"/>
    <row r="2787" s="136" customFormat="1" ht="15" customHeight="1" x14ac:dyDescent="0.35"/>
    <row r="2788" s="136" customFormat="1" ht="15" customHeight="1" x14ac:dyDescent="0.35"/>
    <row r="2789" s="136" customFormat="1" ht="15" customHeight="1" x14ac:dyDescent="0.35"/>
    <row r="2790" s="136" customFormat="1" ht="15" customHeight="1" x14ac:dyDescent="0.35"/>
    <row r="2791" s="136" customFormat="1" ht="15" customHeight="1" x14ac:dyDescent="0.35"/>
    <row r="2792" s="136" customFormat="1" ht="15" customHeight="1" x14ac:dyDescent="0.35"/>
    <row r="2793" s="136" customFormat="1" ht="15" customHeight="1" x14ac:dyDescent="0.35"/>
    <row r="2794" s="136" customFormat="1" ht="15" customHeight="1" x14ac:dyDescent="0.35"/>
    <row r="2795" s="136" customFormat="1" ht="15" customHeight="1" x14ac:dyDescent="0.35"/>
    <row r="2796" s="136" customFormat="1" ht="15" customHeight="1" x14ac:dyDescent="0.35"/>
    <row r="2797" s="136" customFormat="1" ht="15" customHeight="1" x14ac:dyDescent="0.35"/>
    <row r="2798" s="136" customFormat="1" ht="15" customHeight="1" x14ac:dyDescent="0.35"/>
    <row r="2799" s="136" customFormat="1" ht="15" customHeight="1" x14ac:dyDescent="0.35"/>
    <row r="2800" s="136" customFormat="1" ht="15" customHeight="1" x14ac:dyDescent="0.35"/>
    <row r="2801" s="136" customFormat="1" ht="15" customHeight="1" x14ac:dyDescent="0.35"/>
    <row r="2802" s="136" customFormat="1" ht="15" customHeight="1" x14ac:dyDescent="0.35"/>
    <row r="2803" s="136" customFormat="1" ht="15" customHeight="1" x14ac:dyDescent="0.35"/>
    <row r="2804" s="136" customFormat="1" ht="15" customHeight="1" x14ac:dyDescent="0.35"/>
    <row r="2805" s="136" customFormat="1" ht="15" customHeight="1" x14ac:dyDescent="0.35"/>
    <row r="2806" s="136" customFormat="1" ht="15" customHeight="1" x14ac:dyDescent="0.35"/>
    <row r="2807" s="136" customFormat="1" ht="15" customHeight="1" x14ac:dyDescent="0.35"/>
    <row r="2808" s="136" customFormat="1" ht="15" customHeight="1" x14ac:dyDescent="0.35"/>
    <row r="2809" s="136" customFormat="1" ht="15" customHeight="1" x14ac:dyDescent="0.35"/>
    <row r="2810" s="136" customFormat="1" ht="15" customHeight="1" x14ac:dyDescent="0.35"/>
    <row r="2811" s="136" customFormat="1" ht="15" customHeight="1" x14ac:dyDescent="0.35"/>
    <row r="2812" s="136" customFormat="1" ht="15" customHeight="1" x14ac:dyDescent="0.35"/>
    <row r="2813" s="136" customFormat="1" ht="15" customHeight="1" x14ac:dyDescent="0.35"/>
    <row r="2814" s="136" customFormat="1" ht="15" customHeight="1" x14ac:dyDescent="0.35"/>
    <row r="2815" s="136" customFormat="1" ht="15" customHeight="1" x14ac:dyDescent="0.35"/>
    <row r="2816" s="136" customFormat="1" ht="15" customHeight="1" x14ac:dyDescent="0.35"/>
    <row r="2817" s="136" customFormat="1" ht="15" customHeight="1" x14ac:dyDescent="0.35"/>
    <row r="2818" s="136" customFormat="1" ht="15" customHeight="1" x14ac:dyDescent="0.35"/>
    <row r="2819" s="136" customFormat="1" ht="15" customHeight="1" x14ac:dyDescent="0.35"/>
    <row r="2820" s="136" customFormat="1" ht="15" customHeight="1" x14ac:dyDescent="0.35"/>
    <row r="2821" s="136" customFormat="1" ht="15" customHeight="1" x14ac:dyDescent="0.35"/>
    <row r="2822" s="136" customFormat="1" ht="15" customHeight="1" x14ac:dyDescent="0.35"/>
    <row r="2823" s="136" customFormat="1" ht="15" customHeight="1" x14ac:dyDescent="0.35"/>
    <row r="2824" s="136" customFormat="1" ht="15" customHeight="1" x14ac:dyDescent="0.35"/>
    <row r="2825" s="136" customFormat="1" ht="15" customHeight="1" x14ac:dyDescent="0.35"/>
    <row r="2826" s="136" customFormat="1" ht="15" customHeight="1" x14ac:dyDescent="0.35"/>
    <row r="2827" s="136" customFormat="1" ht="15" customHeight="1" x14ac:dyDescent="0.35"/>
    <row r="2828" s="136" customFormat="1" ht="15" customHeight="1" x14ac:dyDescent="0.35"/>
    <row r="2829" s="136" customFormat="1" ht="15" customHeight="1" x14ac:dyDescent="0.35"/>
    <row r="2830" s="136" customFormat="1" ht="15" customHeight="1" x14ac:dyDescent="0.35"/>
    <row r="2831" s="136" customFormat="1" ht="15" customHeight="1" x14ac:dyDescent="0.35"/>
    <row r="2832" s="136" customFormat="1" ht="15" customHeight="1" x14ac:dyDescent="0.35"/>
    <row r="2833" s="136" customFormat="1" ht="15" customHeight="1" x14ac:dyDescent="0.35"/>
    <row r="2834" s="136" customFormat="1" ht="15" customHeight="1" x14ac:dyDescent="0.35"/>
    <row r="2835" s="136" customFormat="1" ht="15" customHeight="1" x14ac:dyDescent="0.35"/>
    <row r="2836" s="136" customFormat="1" ht="15" customHeight="1" x14ac:dyDescent="0.35"/>
    <row r="2837" s="136" customFormat="1" ht="15" customHeight="1" x14ac:dyDescent="0.35"/>
    <row r="2838" s="136" customFormat="1" ht="15" customHeight="1" x14ac:dyDescent="0.35"/>
    <row r="2839" s="136" customFormat="1" ht="15" customHeight="1" x14ac:dyDescent="0.35"/>
    <row r="2840" s="136" customFormat="1" ht="15" customHeight="1" x14ac:dyDescent="0.35"/>
    <row r="2841" s="136" customFormat="1" ht="15" customHeight="1" x14ac:dyDescent="0.35"/>
    <row r="2842" s="136" customFormat="1" ht="15" customHeight="1" x14ac:dyDescent="0.35"/>
    <row r="2843" s="136" customFormat="1" ht="15" customHeight="1" x14ac:dyDescent="0.35"/>
    <row r="2844" s="136" customFormat="1" ht="15" customHeight="1" x14ac:dyDescent="0.35"/>
    <row r="2845" s="136" customFormat="1" ht="15" customHeight="1" x14ac:dyDescent="0.35"/>
    <row r="2846" s="136" customFormat="1" ht="15" customHeight="1" x14ac:dyDescent="0.35"/>
    <row r="2847" s="136" customFormat="1" ht="15" customHeight="1" x14ac:dyDescent="0.35"/>
    <row r="2848" s="136" customFormat="1" ht="15" customHeight="1" x14ac:dyDescent="0.35"/>
    <row r="2849" s="136" customFormat="1" ht="15" customHeight="1" x14ac:dyDescent="0.35"/>
    <row r="2850" s="136" customFormat="1" ht="15" customHeight="1" x14ac:dyDescent="0.35"/>
    <row r="2851" s="136" customFormat="1" ht="15" customHeight="1" x14ac:dyDescent="0.35"/>
    <row r="2852" s="136" customFormat="1" ht="15" customHeight="1" x14ac:dyDescent="0.35"/>
    <row r="2853" s="136" customFormat="1" ht="15" customHeight="1" x14ac:dyDescent="0.35"/>
    <row r="2854" s="136" customFormat="1" ht="15" customHeight="1" x14ac:dyDescent="0.35"/>
    <row r="2855" s="136" customFormat="1" ht="15" customHeight="1" x14ac:dyDescent="0.35"/>
    <row r="2856" s="136" customFormat="1" ht="15" customHeight="1" x14ac:dyDescent="0.35"/>
    <row r="2857" s="136" customFormat="1" ht="15" customHeight="1" x14ac:dyDescent="0.35"/>
    <row r="2858" s="136" customFormat="1" ht="15" customHeight="1" x14ac:dyDescent="0.35"/>
    <row r="2859" s="136" customFormat="1" ht="15" customHeight="1" x14ac:dyDescent="0.35"/>
    <row r="2860" s="136" customFormat="1" ht="15" customHeight="1" x14ac:dyDescent="0.35"/>
    <row r="2861" s="136" customFormat="1" ht="15" customHeight="1" x14ac:dyDescent="0.35"/>
    <row r="2862" s="136" customFormat="1" ht="15" customHeight="1" x14ac:dyDescent="0.35"/>
    <row r="2863" s="136" customFormat="1" ht="15" customHeight="1" x14ac:dyDescent="0.35"/>
    <row r="2864" s="136" customFormat="1" ht="15" customHeight="1" x14ac:dyDescent="0.35"/>
    <row r="2865" s="136" customFormat="1" ht="15" customHeight="1" x14ac:dyDescent="0.35"/>
    <row r="2866" s="136" customFormat="1" ht="15" customHeight="1" x14ac:dyDescent="0.35"/>
    <row r="2867" s="136" customFormat="1" ht="15" customHeight="1" x14ac:dyDescent="0.35"/>
    <row r="2868" s="136" customFormat="1" ht="15" customHeight="1" x14ac:dyDescent="0.35"/>
    <row r="2869" s="136" customFormat="1" ht="15" customHeight="1" x14ac:dyDescent="0.35"/>
    <row r="2870" s="136" customFormat="1" ht="15" customHeight="1" x14ac:dyDescent="0.35"/>
    <row r="2871" s="136" customFormat="1" ht="15" customHeight="1" x14ac:dyDescent="0.35"/>
    <row r="2872" s="136" customFormat="1" ht="15" customHeight="1" x14ac:dyDescent="0.35"/>
    <row r="2873" s="136" customFormat="1" ht="15" customHeight="1" x14ac:dyDescent="0.35"/>
    <row r="2874" s="136" customFormat="1" ht="15" customHeight="1" x14ac:dyDescent="0.35"/>
    <row r="2875" s="136" customFormat="1" ht="15" customHeight="1" x14ac:dyDescent="0.35"/>
    <row r="2876" s="136" customFormat="1" ht="15" customHeight="1" x14ac:dyDescent="0.35"/>
    <row r="2877" s="136" customFormat="1" ht="15" customHeight="1" x14ac:dyDescent="0.35"/>
    <row r="2878" s="136" customFormat="1" ht="15" customHeight="1" x14ac:dyDescent="0.35"/>
    <row r="2879" s="136" customFormat="1" ht="15" customHeight="1" x14ac:dyDescent="0.35"/>
    <row r="2880" s="136" customFormat="1" ht="15" customHeight="1" x14ac:dyDescent="0.35"/>
    <row r="2881" s="136" customFormat="1" ht="15" customHeight="1" x14ac:dyDescent="0.35"/>
    <row r="2882" s="136" customFormat="1" ht="15" customHeight="1" x14ac:dyDescent="0.35"/>
    <row r="2883" s="136" customFormat="1" ht="15" customHeight="1" x14ac:dyDescent="0.35"/>
    <row r="2884" s="136" customFormat="1" ht="15" customHeight="1" x14ac:dyDescent="0.35"/>
    <row r="2885" s="136" customFormat="1" ht="15" customHeight="1" x14ac:dyDescent="0.35"/>
    <row r="2886" s="136" customFormat="1" ht="15" customHeight="1" x14ac:dyDescent="0.35"/>
    <row r="2887" s="136" customFormat="1" ht="15" customHeight="1" x14ac:dyDescent="0.35"/>
    <row r="2888" s="136" customFormat="1" ht="15" customHeight="1" x14ac:dyDescent="0.35"/>
    <row r="2889" s="136" customFormat="1" ht="15" customHeight="1" x14ac:dyDescent="0.35"/>
    <row r="2890" s="136" customFormat="1" ht="15" customHeight="1" x14ac:dyDescent="0.35"/>
    <row r="2891" s="136" customFormat="1" ht="15" customHeight="1" x14ac:dyDescent="0.35"/>
    <row r="2892" s="136" customFormat="1" ht="15" customHeight="1" x14ac:dyDescent="0.35"/>
    <row r="2893" s="136" customFormat="1" ht="15" customHeight="1" x14ac:dyDescent="0.35"/>
    <row r="2894" s="136" customFormat="1" ht="15" customHeight="1" x14ac:dyDescent="0.35"/>
    <row r="2895" s="136" customFormat="1" ht="15" customHeight="1" x14ac:dyDescent="0.35"/>
    <row r="2896" s="136" customFormat="1" ht="15" customHeight="1" x14ac:dyDescent="0.35"/>
    <row r="2897" s="136" customFormat="1" ht="15" customHeight="1" x14ac:dyDescent="0.35"/>
    <row r="2898" s="136" customFormat="1" ht="15" customHeight="1" x14ac:dyDescent="0.35"/>
    <row r="2899" s="136" customFormat="1" ht="15" customHeight="1" x14ac:dyDescent="0.35"/>
    <row r="2900" s="136" customFormat="1" ht="15" customHeight="1" x14ac:dyDescent="0.35"/>
    <row r="2901" s="136" customFormat="1" ht="15" customHeight="1" x14ac:dyDescent="0.35"/>
    <row r="2902" s="136" customFormat="1" ht="15" customHeight="1" x14ac:dyDescent="0.35"/>
    <row r="2903" s="136" customFormat="1" ht="15" customHeight="1" x14ac:dyDescent="0.35"/>
    <row r="2904" s="136" customFormat="1" ht="15" customHeight="1" x14ac:dyDescent="0.35"/>
    <row r="2905" s="136" customFormat="1" ht="15" customHeight="1" x14ac:dyDescent="0.35"/>
    <row r="2906" s="136" customFormat="1" ht="15" customHeight="1" x14ac:dyDescent="0.35"/>
    <row r="2907" s="136" customFormat="1" ht="15" customHeight="1" x14ac:dyDescent="0.35"/>
    <row r="2908" s="136" customFormat="1" ht="15" customHeight="1" x14ac:dyDescent="0.35"/>
    <row r="2909" s="136" customFormat="1" ht="15" customHeight="1" x14ac:dyDescent="0.35"/>
    <row r="2910" s="136" customFormat="1" ht="15" customHeight="1" x14ac:dyDescent="0.35"/>
    <row r="2911" s="136" customFormat="1" ht="15" customHeight="1" x14ac:dyDescent="0.35"/>
    <row r="2912" s="136" customFormat="1" ht="15" customHeight="1" x14ac:dyDescent="0.35"/>
    <row r="2913" s="136" customFormat="1" ht="15" customHeight="1" x14ac:dyDescent="0.35"/>
    <row r="2914" s="136" customFormat="1" ht="15" customHeight="1" x14ac:dyDescent="0.35"/>
    <row r="2915" s="136" customFormat="1" ht="15" customHeight="1" x14ac:dyDescent="0.35"/>
    <row r="2916" s="136" customFormat="1" ht="15" customHeight="1" x14ac:dyDescent="0.35"/>
    <row r="2917" s="136" customFormat="1" ht="15" customHeight="1" x14ac:dyDescent="0.35"/>
    <row r="2918" s="136" customFormat="1" ht="15" customHeight="1" x14ac:dyDescent="0.35"/>
    <row r="2919" s="136" customFormat="1" ht="15" customHeight="1" x14ac:dyDescent="0.35"/>
    <row r="2920" s="136" customFormat="1" ht="15" customHeight="1" x14ac:dyDescent="0.35"/>
    <row r="2921" s="136" customFormat="1" ht="15" customHeight="1" x14ac:dyDescent="0.35"/>
    <row r="2922" s="136" customFormat="1" ht="15" customHeight="1" x14ac:dyDescent="0.35"/>
    <row r="2923" s="136" customFormat="1" ht="15" customHeight="1" x14ac:dyDescent="0.35"/>
    <row r="2924" s="136" customFormat="1" ht="15" customHeight="1" x14ac:dyDescent="0.35"/>
    <row r="2925" s="136" customFormat="1" ht="15" customHeight="1" x14ac:dyDescent="0.35"/>
    <row r="2926" s="136" customFormat="1" ht="15" customHeight="1" x14ac:dyDescent="0.35"/>
    <row r="2927" s="136" customFormat="1" ht="15" customHeight="1" x14ac:dyDescent="0.35"/>
    <row r="2928" s="136" customFormat="1" ht="15" customHeight="1" x14ac:dyDescent="0.35"/>
    <row r="2929" s="136" customFormat="1" ht="15" customHeight="1" x14ac:dyDescent="0.35"/>
    <row r="2930" s="136" customFormat="1" ht="15" customHeight="1" x14ac:dyDescent="0.35"/>
    <row r="2931" s="136" customFormat="1" ht="15" customHeight="1" x14ac:dyDescent="0.35"/>
    <row r="2932" s="136" customFormat="1" ht="15" customHeight="1" x14ac:dyDescent="0.35"/>
    <row r="2933" s="136" customFormat="1" ht="15" customHeight="1" x14ac:dyDescent="0.35"/>
    <row r="2934" s="136" customFormat="1" ht="15" customHeight="1" x14ac:dyDescent="0.35"/>
    <row r="2935" s="136" customFormat="1" ht="15" customHeight="1" x14ac:dyDescent="0.35"/>
    <row r="2936" s="136" customFormat="1" ht="15" customHeight="1" x14ac:dyDescent="0.35"/>
    <row r="2937" s="136" customFormat="1" ht="15" customHeight="1" x14ac:dyDescent="0.35"/>
    <row r="2938" s="136" customFormat="1" ht="15" customHeight="1" x14ac:dyDescent="0.35"/>
    <row r="2939" s="136" customFormat="1" ht="15" customHeight="1" x14ac:dyDescent="0.35"/>
    <row r="2940" s="136" customFormat="1" ht="15" customHeight="1" x14ac:dyDescent="0.35"/>
    <row r="2941" s="136" customFormat="1" ht="15" customHeight="1" x14ac:dyDescent="0.35"/>
    <row r="2942" s="136" customFormat="1" ht="15" customHeight="1" x14ac:dyDescent="0.35"/>
    <row r="2943" s="136" customFormat="1" ht="15" customHeight="1" x14ac:dyDescent="0.35"/>
    <row r="2944" s="136" customFormat="1" ht="15" customHeight="1" x14ac:dyDescent="0.35"/>
    <row r="2945" s="136" customFormat="1" ht="15" customHeight="1" x14ac:dyDescent="0.35"/>
    <row r="2946" s="136" customFormat="1" ht="15" customHeight="1" x14ac:dyDescent="0.35"/>
    <row r="2947" s="136" customFormat="1" ht="15" customHeight="1" x14ac:dyDescent="0.35"/>
    <row r="2948" s="136" customFormat="1" ht="15" customHeight="1" x14ac:dyDescent="0.35"/>
    <row r="2949" s="136" customFormat="1" ht="15" customHeight="1" x14ac:dyDescent="0.35"/>
    <row r="2950" s="136" customFormat="1" ht="15" customHeight="1" x14ac:dyDescent="0.35"/>
    <row r="2951" s="136" customFormat="1" ht="15" customHeight="1" x14ac:dyDescent="0.35"/>
    <row r="2952" s="136" customFormat="1" ht="15" customHeight="1" x14ac:dyDescent="0.35"/>
    <row r="2953" s="136" customFormat="1" ht="15" customHeight="1" x14ac:dyDescent="0.35"/>
    <row r="2954" s="136" customFormat="1" ht="15" customHeight="1" x14ac:dyDescent="0.35"/>
    <row r="2955" s="136" customFormat="1" ht="15" customHeight="1" x14ac:dyDescent="0.35"/>
    <row r="2956" s="136" customFormat="1" ht="15" customHeight="1" x14ac:dyDescent="0.35"/>
    <row r="2957" s="136" customFormat="1" ht="15" customHeight="1" x14ac:dyDescent="0.35"/>
    <row r="2958" s="136" customFormat="1" ht="15" customHeight="1" x14ac:dyDescent="0.35"/>
    <row r="2959" s="136" customFormat="1" ht="15" customHeight="1" x14ac:dyDescent="0.35"/>
    <row r="2960" s="136" customFormat="1" ht="15" customHeight="1" x14ac:dyDescent="0.35"/>
    <row r="2961" s="136" customFormat="1" ht="15" customHeight="1" x14ac:dyDescent="0.35"/>
    <row r="2962" s="136" customFormat="1" ht="15" customHeight="1" x14ac:dyDescent="0.35"/>
    <row r="2963" s="136" customFormat="1" ht="15" customHeight="1" x14ac:dyDescent="0.35"/>
    <row r="2964" s="136" customFormat="1" ht="15" customHeight="1" x14ac:dyDescent="0.35"/>
    <row r="2965" s="136" customFormat="1" ht="15" customHeight="1" x14ac:dyDescent="0.35"/>
    <row r="2966" s="136" customFormat="1" ht="15" customHeight="1" x14ac:dyDescent="0.35"/>
    <row r="2967" s="136" customFormat="1" ht="15" customHeight="1" x14ac:dyDescent="0.35"/>
    <row r="2968" s="136" customFormat="1" ht="15" customHeight="1" x14ac:dyDescent="0.35"/>
    <row r="2969" s="136" customFormat="1" ht="15" customHeight="1" x14ac:dyDescent="0.35"/>
    <row r="2970" s="136" customFormat="1" ht="15" customHeight="1" x14ac:dyDescent="0.35"/>
    <row r="2971" s="136" customFormat="1" ht="15" customHeight="1" x14ac:dyDescent="0.35"/>
    <row r="2972" s="136" customFormat="1" ht="15" customHeight="1" x14ac:dyDescent="0.35"/>
    <row r="2973" s="136" customFormat="1" ht="15" customHeight="1" x14ac:dyDescent="0.35"/>
    <row r="2974" s="136" customFormat="1" ht="15" customHeight="1" x14ac:dyDescent="0.35"/>
    <row r="2975" s="136" customFormat="1" ht="15" customHeight="1" x14ac:dyDescent="0.35"/>
    <row r="2976" s="136" customFormat="1" ht="15" customHeight="1" x14ac:dyDescent="0.35"/>
    <row r="2977" s="136" customFormat="1" ht="15" customHeight="1" x14ac:dyDescent="0.35"/>
    <row r="2978" s="136" customFormat="1" ht="15" customHeight="1" x14ac:dyDescent="0.35"/>
    <row r="2979" s="136" customFormat="1" ht="15" customHeight="1" x14ac:dyDescent="0.35"/>
    <row r="2980" s="136" customFormat="1" ht="15" customHeight="1" x14ac:dyDescent="0.35"/>
    <row r="2981" s="136" customFormat="1" ht="15" customHeight="1" x14ac:dyDescent="0.35"/>
    <row r="2982" s="136" customFormat="1" ht="15" customHeight="1" x14ac:dyDescent="0.35"/>
    <row r="2983" s="136" customFormat="1" ht="15" customHeight="1" x14ac:dyDescent="0.35"/>
    <row r="2984" s="136" customFormat="1" ht="15" customHeight="1" x14ac:dyDescent="0.35"/>
    <row r="2985" s="136" customFormat="1" ht="15" customHeight="1" x14ac:dyDescent="0.35"/>
    <row r="2986" s="136" customFormat="1" ht="15" customHeight="1" x14ac:dyDescent="0.35"/>
    <row r="2987" s="136" customFormat="1" ht="15" customHeight="1" x14ac:dyDescent="0.35"/>
    <row r="2988" s="136" customFormat="1" ht="15" customHeight="1" x14ac:dyDescent="0.35"/>
    <row r="2989" s="136" customFormat="1" ht="15" customHeight="1" x14ac:dyDescent="0.35"/>
    <row r="2990" s="136" customFormat="1" ht="15" customHeight="1" x14ac:dyDescent="0.35"/>
    <row r="2991" s="136" customFormat="1" ht="15" customHeight="1" x14ac:dyDescent="0.35"/>
    <row r="2992" s="136" customFormat="1" ht="15" customHeight="1" x14ac:dyDescent="0.35"/>
    <row r="2993" s="136" customFormat="1" ht="15" customHeight="1" x14ac:dyDescent="0.35"/>
    <row r="2994" s="136" customFormat="1" ht="15" customHeight="1" x14ac:dyDescent="0.35"/>
    <row r="2995" s="136" customFormat="1" ht="15" customHeight="1" x14ac:dyDescent="0.35"/>
    <row r="2996" s="136" customFormat="1" ht="15" customHeight="1" x14ac:dyDescent="0.35"/>
    <row r="2997" s="136" customFormat="1" ht="15" customHeight="1" x14ac:dyDescent="0.35"/>
    <row r="2998" s="136" customFormat="1" ht="15" customHeight="1" x14ac:dyDescent="0.35"/>
    <row r="2999" s="136" customFormat="1" ht="15" customHeight="1" x14ac:dyDescent="0.35"/>
    <row r="3000" s="136" customFormat="1" ht="15" customHeight="1" x14ac:dyDescent="0.35"/>
    <row r="3001" s="136" customFormat="1" ht="15" customHeight="1" x14ac:dyDescent="0.35"/>
    <row r="3002" s="136" customFormat="1" ht="15" customHeight="1" x14ac:dyDescent="0.35"/>
    <row r="3003" s="136" customFormat="1" ht="15" customHeight="1" x14ac:dyDescent="0.35"/>
    <row r="3004" s="136" customFormat="1" ht="15" customHeight="1" x14ac:dyDescent="0.35"/>
    <row r="3005" s="136" customFormat="1" ht="15" customHeight="1" x14ac:dyDescent="0.35"/>
    <row r="3006" s="136" customFormat="1" ht="15" customHeight="1" x14ac:dyDescent="0.35"/>
    <row r="3007" s="136" customFormat="1" ht="15" customHeight="1" x14ac:dyDescent="0.35"/>
    <row r="3008" s="136" customFormat="1" ht="15" customHeight="1" x14ac:dyDescent="0.35"/>
    <row r="3009" s="136" customFormat="1" ht="15" customHeight="1" x14ac:dyDescent="0.35"/>
    <row r="3010" s="136" customFormat="1" ht="15" customHeight="1" x14ac:dyDescent="0.35"/>
    <row r="3011" s="136" customFormat="1" ht="15" customHeight="1" x14ac:dyDescent="0.35"/>
    <row r="3012" s="136" customFormat="1" ht="15" customHeight="1" x14ac:dyDescent="0.35"/>
    <row r="3013" s="136" customFormat="1" ht="15" customHeight="1" x14ac:dyDescent="0.35"/>
    <row r="3014" s="136" customFormat="1" ht="15" customHeight="1" x14ac:dyDescent="0.35"/>
    <row r="3015" s="136" customFormat="1" ht="15" customHeight="1" x14ac:dyDescent="0.35"/>
    <row r="3016" s="136" customFormat="1" ht="15" customHeight="1" x14ac:dyDescent="0.35"/>
    <row r="3017" s="136" customFormat="1" ht="15" customHeight="1" x14ac:dyDescent="0.35"/>
    <row r="3018" s="136" customFormat="1" ht="15" customHeight="1" x14ac:dyDescent="0.35"/>
    <row r="3019" s="136" customFormat="1" ht="15" customHeight="1" x14ac:dyDescent="0.35"/>
    <row r="3020" s="136" customFormat="1" ht="15" customHeight="1" x14ac:dyDescent="0.35"/>
    <row r="3021" s="136" customFormat="1" ht="15" customHeight="1" x14ac:dyDescent="0.35"/>
    <row r="3022" s="136" customFormat="1" ht="15" customHeight="1" x14ac:dyDescent="0.35"/>
    <row r="3023" s="136" customFormat="1" ht="15" customHeight="1" x14ac:dyDescent="0.35"/>
    <row r="3024" s="136" customFormat="1" ht="15" customHeight="1" x14ac:dyDescent="0.35"/>
    <row r="3025" s="136" customFormat="1" ht="15" customHeight="1" x14ac:dyDescent="0.35"/>
    <row r="3026" s="136" customFormat="1" ht="15" customHeight="1" x14ac:dyDescent="0.35"/>
    <row r="3027" s="136" customFormat="1" ht="15" customHeight="1" x14ac:dyDescent="0.35"/>
    <row r="3028" s="136" customFormat="1" ht="15" customHeight="1" x14ac:dyDescent="0.35"/>
    <row r="3029" s="136" customFormat="1" ht="15" customHeight="1" x14ac:dyDescent="0.35"/>
    <row r="3030" s="136" customFormat="1" ht="15" customHeight="1" x14ac:dyDescent="0.35"/>
    <row r="3031" s="136" customFormat="1" ht="15" customHeight="1" x14ac:dyDescent="0.35"/>
    <row r="3032" s="136" customFormat="1" ht="15" customHeight="1" x14ac:dyDescent="0.35"/>
    <row r="3033" s="136" customFormat="1" ht="15" customHeight="1" x14ac:dyDescent="0.35"/>
    <row r="3034" s="136" customFormat="1" ht="15" customHeight="1" x14ac:dyDescent="0.35"/>
    <row r="3035" s="136" customFormat="1" ht="15" customHeight="1" x14ac:dyDescent="0.35"/>
    <row r="3036" s="136" customFormat="1" ht="15" customHeight="1" x14ac:dyDescent="0.35"/>
    <row r="3037" s="136" customFormat="1" ht="15" customHeight="1" x14ac:dyDescent="0.35"/>
    <row r="3038" s="136" customFormat="1" ht="15" customHeight="1" x14ac:dyDescent="0.35"/>
    <row r="3039" s="136" customFormat="1" ht="15" customHeight="1" x14ac:dyDescent="0.35"/>
    <row r="3040" s="136" customFormat="1" ht="15" customHeight="1" x14ac:dyDescent="0.35"/>
    <row r="3041" s="136" customFormat="1" ht="15" customHeight="1" x14ac:dyDescent="0.35"/>
    <row r="3042" s="136" customFormat="1" ht="15" customHeight="1" x14ac:dyDescent="0.35"/>
    <row r="3043" s="136" customFormat="1" ht="15" customHeight="1" x14ac:dyDescent="0.35"/>
    <row r="3044" s="136" customFormat="1" ht="15" customHeight="1" x14ac:dyDescent="0.35"/>
    <row r="3045" s="136" customFormat="1" ht="15" customHeight="1" x14ac:dyDescent="0.35"/>
    <row r="3046" s="136" customFormat="1" ht="15" customHeight="1" x14ac:dyDescent="0.35"/>
    <row r="3047" s="136" customFormat="1" ht="15" customHeight="1" x14ac:dyDescent="0.35"/>
    <row r="3048" s="136" customFormat="1" ht="15" customHeight="1" x14ac:dyDescent="0.35"/>
    <row r="3049" s="136" customFormat="1" ht="15" customHeight="1" x14ac:dyDescent="0.35"/>
    <row r="3050" s="136" customFormat="1" ht="15" customHeight="1" x14ac:dyDescent="0.35"/>
    <row r="3051" s="136" customFormat="1" ht="15" customHeight="1" x14ac:dyDescent="0.35"/>
    <row r="3052" s="136" customFormat="1" ht="15" customHeight="1" x14ac:dyDescent="0.35"/>
    <row r="3053" s="136" customFormat="1" ht="15" customHeight="1" x14ac:dyDescent="0.35"/>
    <row r="3054" s="136" customFormat="1" ht="15" customHeight="1" x14ac:dyDescent="0.35"/>
    <row r="3055" s="136" customFormat="1" ht="15" customHeight="1" x14ac:dyDescent="0.35"/>
    <row r="3056" s="136" customFormat="1" ht="15" customHeight="1" x14ac:dyDescent="0.35"/>
    <row r="3057" s="136" customFormat="1" ht="15" customHeight="1" x14ac:dyDescent="0.35"/>
    <row r="3058" s="136" customFormat="1" ht="15" customHeight="1" x14ac:dyDescent="0.35"/>
    <row r="3059" s="136" customFormat="1" ht="15" customHeight="1" x14ac:dyDescent="0.35"/>
    <row r="3060" s="136" customFormat="1" ht="15" customHeight="1" x14ac:dyDescent="0.35"/>
    <row r="3061" s="136" customFormat="1" ht="15" customHeight="1" x14ac:dyDescent="0.35"/>
    <row r="3062" s="136" customFormat="1" ht="15" customHeight="1" x14ac:dyDescent="0.35"/>
    <row r="3063" s="136" customFormat="1" ht="15" customHeight="1" x14ac:dyDescent="0.35"/>
    <row r="3064" s="136" customFormat="1" ht="15" customHeight="1" x14ac:dyDescent="0.35"/>
    <row r="3065" s="136" customFormat="1" ht="15" customHeight="1" x14ac:dyDescent="0.35"/>
    <row r="3066" s="136" customFormat="1" ht="15" customHeight="1" x14ac:dyDescent="0.35"/>
    <row r="3067" s="136" customFormat="1" ht="15" customHeight="1" x14ac:dyDescent="0.35"/>
    <row r="3068" s="136" customFormat="1" ht="15" customHeight="1" x14ac:dyDescent="0.35"/>
    <row r="3069" s="136" customFormat="1" ht="15" customHeight="1" x14ac:dyDescent="0.35"/>
    <row r="3070" s="136" customFormat="1" ht="15" customHeight="1" x14ac:dyDescent="0.35"/>
    <row r="3071" s="136" customFormat="1" ht="15" customHeight="1" x14ac:dyDescent="0.35"/>
    <row r="3072" s="136" customFormat="1" ht="15" customHeight="1" x14ac:dyDescent="0.35"/>
    <row r="3073" s="136" customFormat="1" ht="15" customHeight="1" x14ac:dyDescent="0.35"/>
    <row r="3074" s="136" customFormat="1" ht="15" customHeight="1" x14ac:dyDescent="0.35"/>
    <row r="3075" s="136" customFormat="1" ht="15" customHeight="1" x14ac:dyDescent="0.35"/>
    <row r="3076" s="136" customFormat="1" ht="15" customHeight="1" x14ac:dyDescent="0.35"/>
    <row r="3077" s="136" customFormat="1" ht="15" customHeight="1" x14ac:dyDescent="0.35"/>
    <row r="3078" s="136" customFormat="1" ht="15" customHeight="1" x14ac:dyDescent="0.35"/>
    <row r="3079" s="136" customFormat="1" ht="15" customHeight="1" x14ac:dyDescent="0.35"/>
    <row r="3080" s="136" customFormat="1" ht="15" customHeight="1" x14ac:dyDescent="0.35"/>
    <row r="3081" s="136" customFormat="1" ht="15" customHeight="1" x14ac:dyDescent="0.35"/>
    <row r="3082" s="136" customFormat="1" ht="15" customHeight="1" x14ac:dyDescent="0.35"/>
    <row r="3083" s="136" customFormat="1" ht="15" customHeight="1" x14ac:dyDescent="0.35"/>
    <row r="3084" s="136" customFormat="1" ht="15" customHeight="1" x14ac:dyDescent="0.35"/>
    <row r="3085" s="136" customFormat="1" ht="15" customHeight="1" x14ac:dyDescent="0.35"/>
    <row r="3086" s="136" customFormat="1" ht="15" customHeight="1" x14ac:dyDescent="0.35"/>
    <row r="3087" s="136" customFormat="1" ht="15" customHeight="1" x14ac:dyDescent="0.35"/>
    <row r="3088" s="136" customFormat="1" ht="15" customHeight="1" x14ac:dyDescent="0.35"/>
    <row r="3089" s="136" customFormat="1" ht="15" customHeight="1" x14ac:dyDescent="0.35"/>
    <row r="3090" s="136" customFormat="1" ht="15" customHeight="1" x14ac:dyDescent="0.35"/>
    <row r="3091" s="136" customFormat="1" ht="15" customHeight="1" x14ac:dyDescent="0.35"/>
    <row r="3092" s="136" customFormat="1" ht="15" customHeight="1" x14ac:dyDescent="0.35"/>
    <row r="3093" s="136" customFormat="1" ht="15" customHeight="1" x14ac:dyDescent="0.35"/>
    <row r="3094" s="136" customFormat="1" ht="15" customHeight="1" x14ac:dyDescent="0.35"/>
    <row r="3095" s="136" customFormat="1" ht="15" customHeight="1" x14ac:dyDescent="0.35"/>
    <row r="3096" s="136" customFormat="1" ht="15" customHeight="1" x14ac:dyDescent="0.35"/>
    <row r="3097" s="136" customFormat="1" ht="15" customHeight="1" x14ac:dyDescent="0.35"/>
    <row r="3098" s="136" customFormat="1" ht="15" customHeight="1" x14ac:dyDescent="0.35"/>
    <row r="3099" s="136" customFormat="1" ht="15" customHeight="1" x14ac:dyDescent="0.35"/>
    <row r="3100" s="136" customFormat="1" ht="15" customHeight="1" x14ac:dyDescent="0.35"/>
    <row r="3101" s="136" customFormat="1" ht="15" customHeight="1" x14ac:dyDescent="0.35"/>
    <row r="3102" s="136" customFormat="1" ht="15" customHeight="1" x14ac:dyDescent="0.35"/>
    <row r="3103" s="136" customFormat="1" ht="15" customHeight="1" x14ac:dyDescent="0.35"/>
    <row r="3104" s="136" customFormat="1" ht="15" customHeight="1" x14ac:dyDescent="0.35"/>
    <row r="3105" s="136" customFormat="1" ht="15" customHeight="1" x14ac:dyDescent="0.35"/>
    <row r="3106" s="136" customFormat="1" ht="15" customHeight="1" x14ac:dyDescent="0.35"/>
    <row r="3107" s="136" customFormat="1" ht="15" customHeight="1" x14ac:dyDescent="0.35"/>
    <row r="3108" s="136" customFormat="1" ht="15" customHeight="1" x14ac:dyDescent="0.35"/>
    <row r="3109" s="136" customFormat="1" ht="15" customHeight="1" x14ac:dyDescent="0.35"/>
    <row r="3110" s="136" customFormat="1" ht="15" customHeight="1" x14ac:dyDescent="0.35"/>
    <row r="3111" s="136" customFormat="1" ht="15" customHeight="1" x14ac:dyDescent="0.35"/>
    <row r="3112" s="136" customFormat="1" ht="15" customHeight="1" x14ac:dyDescent="0.35"/>
    <row r="3113" s="136" customFormat="1" ht="15" customHeight="1" x14ac:dyDescent="0.35"/>
    <row r="3114" s="136" customFormat="1" ht="15" customHeight="1" x14ac:dyDescent="0.35"/>
    <row r="3115" s="136" customFormat="1" ht="15" customHeight="1" x14ac:dyDescent="0.35"/>
    <row r="3116" s="136" customFormat="1" ht="15" customHeight="1" x14ac:dyDescent="0.35"/>
    <row r="3117" s="136" customFormat="1" ht="15" customHeight="1" x14ac:dyDescent="0.35"/>
    <row r="3118" s="136" customFormat="1" ht="15" customHeight="1" x14ac:dyDescent="0.35"/>
    <row r="3119" s="136" customFormat="1" ht="15" customHeight="1" x14ac:dyDescent="0.35"/>
    <row r="3120" s="136" customFormat="1" ht="15" customHeight="1" x14ac:dyDescent="0.35"/>
    <row r="3121" s="136" customFormat="1" ht="15" customHeight="1" x14ac:dyDescent="0.35"/>
    <row r="3122" s="136" customFormat="1" ht="15" customHeight="1" x14ac:dyDescent="0.35"/>
    <row r="3123" s="136" customFormat="1" ht="15" customHeight="1" x14ac:dyDescent="0.35"/>
    <row r="3124" s="136" customFormat="1" ht="15" customHeight="1" x14ac:dyDescent="0.35"/>
    <row r="3125" s="136" customFormat="1" ht="15" customHeight="1" x14ac:dyDescent="0.35"/>
    <row r="3126" s="136" customFormat="1" ht="15" customHeight="1" x14ac:dyDescent="0.35"/>
    <row r="3127" s="136" customFormat="1" ht="15" customHeight="1" x14ac:dyDescent="0.35"/>
    <row r="3128" s="136" customFormat="1" ht="15" customHeight="1" x14ac:dyDescent="0.35"/>
    <row r="3129" s="136" customFormat="1" ht="15" customHeight="1" x14ac:dyDescent="0.35"/>
    <row r="3130" s="136" customFormat="1" ht="15" customHeight="1" x14ac:dyDescent="0.35"/>
    <row r="3131" s="136" customFormat="1" ht="15" customHeight="1" x14ac:dyDescent="0.35"/>
    <row r="3132" s="136" customFormat="1" ht="15" customHeight="1" x14ac:dyDescent="0.35"/>
    <row r="3133" s="136" customFormat="1" ht="15" customHeight="1" x14ac:dyDescent="0.35"/>
    <row r="3134" s="136" customFormat="1" ht="15" customHeight="1" x14ac:dyDescent="0.35"/>
    <row r="3135" s="136" customFormat="1" ht="15" customHeight="1" x14ac:dyDescent="0.35"/>
    <row r="3136" s="136" customFormat="1" ht="15" customHeight="1" x14ac:dyDescent="0.35"/>
    <row r="3137" s="136" customFormat="1" ht="15" customHeight="1" x14ac:dyDescent="0.35"/>
    <row r="3138" s="136" customFormat="1" ht="15" customHeight="1" x14ac:dyDescent="0.35"/>
    <row r="3139" s="136" customFormat="1" ht="15" customHeight="1" x14ac:dyDescent="0.35"/>
    <row r="3140" s="136" customFormat="1" ht="15" customHeight="1" x14ac:dyDescent="0.35"/>
    <row r="3141" s="136" customFormat="1" ht="15" customHeight="1" x14ac:dyDescent="0.35"/>
    <row r="3142" s="136" customFormat="1" ht="15" customHeight="1" x14ac:dyDescent="0.35"/>
    <row r="3143" s="136" customFormat="1" ht="15" customHeight="1" x14ac:dyDescent="0.35"/>
    <row r="3144" s="136" customFormat="1" ht="15" customHeight="1" x14ac:dyDescent="0.35"/>
    <row r="3145" s="136" customFormat="1" ht="15" customHeight="1" x14ac:dyDescent="0.35"/>
    <row r="3146" s="136" customFormat="1" ht="15" customHeight="1" x14ac:dyDescent="0.35"/>
    <row r="3147" s="136" customFormat="1" ht="15" customHeight="1" x14ac:dyDescent="0.35"/>
    <row r="3148" s="136" customFormat="1" ht="15" customHeight="1" x14ac:dyDescent="0.35"/>
    <row r="3149" s="136" customFormat="1" ht="15" customHeight="1" x14ac:dyDescent="0.35"/>
    <row r="3150" s="136" customFormat="1" ht="15" customHeight="1" x14ac:dyDescent="0.35"/>
    <row r="3151" s="136" customFormat="1" ht="15" customHeight="1" x14ac:dyDescent="0.35"/>
    <row r="3152" s="136" customFormat="1" ht="15" customHeight="1" x14ac:dyDescent="0.35"/>
    <row r="3153" s="136" customFormat="1" ht="15" customHeight="1" x14ac:dyDescent="0.35"/>
    <row r="3154" s="136" customFormat="1" ht="15" customHeight="1" x14ac:dyDescent="0.35"/>
    <row r="3155" s="136" customFormat="1" ht="15" customHeight="1" x14ac:dyDescent="0.35"/>
    <row r="3156" s="136" customFormat="1" ht="15" customHeight="1" x14ac:dyDescent="0.35"/>
    <row r="3157" s="136" customFormat="1" ht="15" customHeight="1" x14ac:dyDescent="0.35"/>
    <row r="3158" s="136" customFormat="1" ht="15" customHeight="1" x14ac:dyDescent="0.35"/>
    <row r="3159" s="136" customFormat="1" ht="15" customHeight="1" x14ac:dyDescent="0.35"/>
    <row r="3160" s="136" customFormat="1" ht="15" customHeight="1" x14ac:dyDescent="0.35"/>
    <row r="3161" s="136" customFormat="1" ht="15" customHeight="1" x14ac:dyDescent="0.35"/>
    <row r="3162" s="136" customFormat="1" ht="15" customHeight="1" x14ac:dyDescent="0.35"/>
    <row r="3163" s="136" customFormat="1" ht="15" customHeight="1" x14ac:dyDescent="0.35"/>
    <row r="3164" s="136" customFormat="1" ht="15" customHeight="1" x14ac:dyDescent="0.35"/>
    <row r="3165" s="136" customFormat="1" ht="15" customHeight="1" x14ac:dyDescent="0.35"/>
    <row r="3166" s="136" customFormat="1" ht="15" customHeight="1" x14ac:dyDescent="0.35"/>
    <row r="3167" s="136" customFormat="1" ht="15" customHeight="1" x14ac:dyDescent="0.35"/>
    <row r="3168" s="136" customFormat="1" ht="15" customHeight="1" x14ac:dyDescent="0.35"/>
    <row r="3169" s="136" customFormat="1" ht="15" customHeight="1" x14ac:dyDescent="0.35"/>
    <row r="3170" s="136" customFormat="1" ht="15" customHeight="1" x14ac:dyDescent="0.35"/>
    <row r="3171" s="136" customFormat="1" ht="15" customHeight="1" x14ac:dyDescent="0.35"/>
    <row r="3172" s="136" customFormat="1" ht="15" customHeight="1" x14ac:dyDescent="0.35"/>
    <row r="3173" s="136" customFormat="1" ht="15" customHeight="1" x14ac:dyDescent="0.35"/>
    <row r="3174" s="136" customFormat="1" ht="15" customHeight="1" x14ac:dyDescent="0.35"/>
    <row r="3175" s="136" customFormat="1" ht="15" customHeight="1" x14ac:dyDescent="0.35"/>
    <row r="3176" s="136" customFormat="1" ht="15" customHeight="1" x14ac:dyDescent="0.35"/>
    <row r="3177" s="136" customFormat="1" ht="15" customHeight="1" x14ac:dyDescent="0.35"/>
    <row r="3178" s="136" customFormat="1" ht="15" customHeight="1" x14ac:dyDescent="0.35"/>
    <row r="3179" s="136" customFormat="1" ht="15" customHeight="1" x14ac:dyDescent="0.35"/>
    <row r="3180" s="136" customFormat="1" ht="15" customHeight="1" x14ac:dyDescent="0.35"/>
    <row r="3181" s="136" customFormat="1" ht="15" customHeight="1" x14ac:dyDescent="0.35"/>
    <row r="3182" s="136" customFormat="1" ht="15" customHeight="1" x14ac:dyDescent="0.35"/>
    <row r="3183" s="136" customFormat="1" ht="15" customHeight="1" x14ac:dyDescent="0.35"/>
    <row r="3184" s="136" customFormat="1" ht="15" customHeight="1" x14ac:dyDescent="0.35"/>
    <row r="3185" s="136" customFormat="1" ht="15" customHeight="1" x14ac:dyDescent="0.35"/>
    <row r="3186" s="136" customFormat="1" ht="15" customHeight="1" x14ac:dyDescent="0.35"/>
    <row r="3187" s="136" customFormat="1" ht="15" customHeight="1" x14ac:dyDescent="0.35"/>
    <row r="3188" s="136" customFormat="1" ht="15" customHeight="1" x14ac:dyDescent="0.35"/>
    <row r="3189" s="136" customFormat="1" ht="15" customHeight="1" x14ac:dyDescent="0.35"/>
    <row r="3190" s="136" customFormat="1" ht="15" customHeight="1" x14ac:dyDescent="0.35"/>
    <row r="3191" s="136" customFormat="1" ht="15" customHeight="1" x14ac:dyDescent="0.35"/>
    <row r="3192" s="136" customFormat="1" ht="15" customHeight="1" x14ac:dyDescent="0.35"/>
    <row r="3193" s="136" customFormat="1" ht="15" customHeight="1" x14ac:dyDescent="0.35"/>
    <row r="3194" s="136" customFormat="1" ht="15" customHeight="1" x14ac:dyDescent="0.35"/>
    <row r="3195" s="136" customFormat="1" ht="15" customHeight="1" x14ac:dyDescent="0.35"/>
    <row r="3196" s="136" customFormat="1" ht="15" customHeight="1" x14ac:dyDescent="0.35"/>
    <row r="3197" s="136" customFormat="1" ht="15" customHeight="1" x14ac:dyDescent="0.35"/>
    <row r="3198" s="136" customFormat="1" ht="15" customHeight="1" x14ac:dyDescent="0.35"/>
    <row r="3199" s="136" customFormat="1" ht="15" customHeight="1" x14ac:dyDescent="0.35"/>
    <row r="3200" s="136" customFormat="1" ht="15" customHeight="1" x14ac:dyDescent="0.35"/>
    <row r="3201" s="136" customFormat="1" ht="15" customHeight="1" x14ac:dyDescent="0.35"/>
    <row r="3202" s="136" customFormat="1" ht="15" customHeight="1" x14ac:dyDescent="0.35"/>
    <row r="3203" s="136" customFormat="1" ht="15" customHeight="1" x14ac:dyDescent="0.35"/>
    <row r="3204" s="136" customFormat="1" ht="15" customHeight="1" x14ac:dyDescent="0.35"/>
    <row r="3205" s="136" customFormat="1" ht="15" customHeight="1" x14ac:dyDescent="0.35"/>
    <row r="3206" s="136" customFormat="1" ht="15" customHeight="1" x14ac:dyDescent="0.35"/>
    <row r="3207" s="136" customFormat="1" ht="15" customHeight="1" x14ac:dyDescent="0.35"/>
    <row r="3208" s="136" customFormat="1" ht="15" customHeight="1" x14ac:dyDescent="0.35"/>
    <row r="3209" s="136" customFormat="1" ht="15" customHeight="1" x14ac:dyDescent="0.35"/>
    <row r="3210" s="136" customFormat="1" ht="15" customHeight="1" x14ac:dyDescent="0.35"/>
    <row r="3211" s="136" customFormat="1" ht="15" customHeight="1" x14ac:dyDescent="0.35"/>
    <row r="3212" s="136" customFormat="1" ht="15" customHeight="1" x14ac:dyDescent="0.35"/>
    <row r="3213" s="136" customFormat="1" ht="15" customHeight="1" x14ac:dyDescent="0.35"/>
    <row r="3214" s="136" customFormat="1" ht="15" customHeight="1" x14ac:dyDescent="0.35"/>
    <row r="3215" s="136" customFormat="1" ht="15" customHeight="1" x14ac:dyDescent="0.35"/>
    <row r="3216" s="136" customFormat="1" ht="15" customHeight="1" x14ac:dyDescent="0.35"/>
    <row r="3217" s="136" customFormat="1" ht="15" customHeight="1" x14ac:dyDescent="0.35"/>
    <row r="3218" s="136" customFormat="1" ht="15" customHeight="1" x14ac:dyDescent="0.35"/>
    <row r="3219" s="136" customFormat="1" ht="15" customHeight="1" x14ac:dyDescent="0.35"/>
    <row r="3220" s="136" customFormat="1" ht="15" customHeight="1" x14ac:dyDescent="0.35"/>
    <row r="3221" s="136" customFormat="1" ht="15" customHeight="1" x14ac:dyDescent="0.35"/>
    <row r="3222" s="136" customFormat="1" ht="15" customHeight="1" x14ac:dyDescent="0.35"/>
    <row r="3223" s="136" customFormat="1" ht="15" customHeight="1" x14ac:dyDescent="0.35"/>
    <row r="3224" s="136" customFormat="1" ht="15" customHeight="1" x14ac:dyDescent="0.35"/>
    <row r="3225" s="136" customFormat="1" ht="15" customHeight="1" x14ac:dyDescent="0.35"/>
    <row r="3226" s="136" customFormat="1" ht="15" customHeight="1" x14ac:dyDescent="0.35"/>
    <row r="3227" s="136" customFormat="1" ht="15" customHeight="1" x14ac:dyDescent="0.35"/>
    <row r="3228" s="136" customFormat="1" ht="15" customHeight="1" x14ac:dyDescent="0.35"/>
    <row r="3229" s="136" customFormat="1" ht="15" customHeight="1" x14ac:dyDescent="0.35"/>
    <row r="3230" s="136" customFormat="1" ht="15" customHeight="1" x14ac:dyDescent="0.35"/>
    <row r="3231" s="136" customFormat="1" ht="15" customHeight="1" x14ac:dyDescent="0.35"/>
    <row r="3232" s="136" customFormat="1" ht="15" customHeight="1" x14ac:dyDescent="0.35"/>
    <row r="3233" s="136" customFormat="1" ht="15" customHeight="1" x14ac:dyDescent="0.35"/>
    <row r="3234" s="136" customFormat="1" ht="15" customHeight="1" x14ac:dyDescent="0.35"/>
    <row r="3235" s="136" customFormat="1" ht="15" customHeight="1" x14ac:dyDescent="0.35"/>
    <row r="3236" s="136" customFormat="1" ht="15" customHeight="1" x14ac:dyDescent="0.35"/>
    <row r="3237" s="136" customFormat="1" ht="15" customHeight="1" x14ac:dyDescent="0.35"/>
    <row r="3238" s="136" customFormat="1" ht="15" customHeight="1" x14ac:dyDescent="0.35"/>
    <row r="3239" s="136" customFormat="1" ht="15" customHeight="1" x14ac:dyDescent="0.35"/>
    <row r="3240" s="136" customFormat="1" ht="15" customHeight="1" x14ac:dyDescent="0.35"/>
    <row r="3241" s="136" customFormat="1" ht="15" customHeight="1" x14ac:dyDescent="0.35"/>
    <row r="3242" s="136" customFormat="1" ht="15" customHeight="1" x14ac:dyDescent="0.35"/>
    <row r="3243" s="136" customFormat="1" ht="15" customHeight="1" x14ac:dyDescent="0.35"/>
    <row r="3244" s="136" customFormat="1" ht="15" customHeight="1" x14ac:dyDescent="0.35"/>
    <row r="3245" s="136" customFormat="1" ht="15" customHeight="1" x14ac:dyDescent="0.35"/>
    <row r="3246" s="136" customFormat="1" ht="15" customHeight="1" x14ac:dyDescent="0.35"/>
    <row r="3247" s="136" customFormat="1" ht="15" customHeight="1" x14ac:dyDescent="0.35"/>
    <row r="3248" s="136" customFormat="1" ht="15" customHeight="1" x14ac:dyDescent="0.35"/>
    <row r="3249" s="136" customFormat="1" ht="15" customHeight="1" x14ac:dyDescent="0.35"/>
    <row r="3250" s="136" customFormat="1" ht="15" customHeight="1" x14ac:dyDescent="0.35"/>
    <row r="3251" s="136" customFormat="1" ht="15" customHeight="1" x14ac:dyDescent="0.35"/>
    <row r="3252" s="136" customFormat="1" ht="15" customHeight="1" x14ac:dyDescent="0.35"/>
    <row r="3253" s="136" customFormat="1" ht="15" customHeight="1" x14ac:dyDescent="0.35"/>
    <row r="3254" s="136" customFormat="1" ht="15" customHeight="1" x14ac:dyDescent="0.35"/>
    <row r="3255" s="136" customFormat="1" ht="15" customHeight="1" x14ac:dyDescent="0.35"/>
    <row r="3256" s="136" customFormat="1" ht="15" customHeight="1" x14ac:dyDescent="0.35"/>
    <row r="3257" s="136" customFormat="1" ht="15" customHeight="1" x14ac:dyDescent="0.35"/>
    <row r="3258" s="136" customFormat="1" ht="15" customHeight="1" x14ac:dyDescent="0.35"/>
    <row r="3259" s="136" customFormat="1" ht="15" customHeight="1" x14ac:dyDescent="0.35"/>
    <row r="3260" s="136" customFormat="1" ht="15" customHeight="1" x14ac:dyDescent="0.35"/>
    <row r="3261" s="136" customFormat="1" ht="15" customHeight="1" x14ac:dyDescent="0.35"/>
    <row r="3262" s="136" customFormat="1" ht="15" customHeight="1" x14ac:dyDescent="0.35"/>
    <row r="3263" s="136" customFormat="1" ht="15" customHeight="1" x14ac:dyDescent="0.35"/>
    <row r="3264" s="136" customFormat="1" ht="15" customHeight="1" x14ac:dyDescent="0.35"/>
    <row r="3265" s="136" customFormat="1" ht="15" customHeight="1" x14ac:dyDescent="0.35"/>
    <row r="3266" s="136" customFormat="1" ht="15" customHeight="1" x14ac:dyDescent="0.35"/>
    <row r="3267" s="136" customFormat="1" ht="15" customHeight="1" x14ac:dyDescent="0.35"/>
    <row r="3268" s="136" customFormat="1" ht="15" customHeight="1" x14ac:dyDescent="0.35"/>
    <row r="3269" s="136" customFormat="1" ht="15" customHeight="1" x14ac:dyDescent="0.35"/>
    <row r="3270" s="136" customFormat="1" ht="15" customHeight="1" x14ac:dyDescent="0.35"/>
    <row r="3271" s="136" customFormat="1" ht="15" customHeight="1" x14ac:dyDescent="0.35"/>
    <row r="3272" s="136" customFormat="1" ht="15" customHeight="1" x14ac:dyDescent="0.35"/>
    <row r="3273" s="136" customFormat="1" ht="15" customHeight="1" x14ac:dyDescent="0.35"/>
    <row r="3274" s="136" customFormat="1" ht="15" customHeight="1" x14ac:dyDescent="0.35"/>
    <row r="3275" s="136" customFormat="1" ht="15" customHeight="1" x14ac:dyDescent="0.35"/>
    <row r="3276" s="136" customFormat="1" ht="15" customHeight="1" x14ac:dyDescent="0.35"/>
    <row r="3277" s="136" customFormat="1" ht="15" customHeight="1" x14ac:dyDescent="0.35"/>
    <row r="3278" s="136" customFormat="1" ht="15" customHeight="1" x14ac:dyDescent="0.35"/>
    <row r="3279" s="136" customFormat="1" ht="15" customHeight="1" x14ac:dyDescent="0.35"/>
    <row r="3280" s="136" customFormat="1" ht="15" customHeight="1" x14ac:dyDescent="0.35"/>
    <row r="3281" s="136" customFormat="1" ht="15" customHeight="1" x14ac:dyDescent="0.35"/>
    <row r="3282" s="136" customFormat="1" ht="15" customHeight="1" x14ac:dyDescent="0.35"/>
    <row r="3283" s="136" customFormat="1" ht="15" customHeight="1" x14ac:dyDescent="0.35"/>
    <row r="3284" s="136" customFormat="1" ht="15" customHeight="1" x14ac:dyDescent="0.35"/>
    <row r="3285" s="136" customFormat="1" ht="15" customHeight="1" x14ac:dyDescent="0.35"/>
    <row r="3286" s="136" customFormat="1" ht="15" customHeight="1" x14ac:dyDescent="0.35"/>
    <row r="3287" s="136" customFormat="1" ht="15" customHeight="1" x14ac:dyDescent="0.35"/>
    <row r="3288" s="136" customFormat="1" ht="15" customHeight="1" x14ac:dyDescent="0.35"/>
    <row r="3289" s="136" customFormat="1" ht="15" customHeight="1" x14ac:dyDescent="0.35"/>
    <row r="3290" s="136" customFormat="1" ht="15" customHeight="1" x14ac:dyDescent="0.35"/>
    <row r="3291" s="136" customFormat="1" ht="15" customHeight="1" x14ac:dyDescent="0.35"/>
    <row r="3292" s="136" customFormat="1" ht="15" customHeight="1" x14ac:dyDescent="0.35"/>
    <row r="3293" s="136" customFormat="1" ht="15" customHeight="1" x14ac:dyDescent="0.35"/>
    <row r="3294" s="136" customFormat="1" ht="15" customHeight="1" x14ac:dyDescent="0.35"/>
    <row r="3295" s="136" customFormat="1" ht="15" customHeight="1" x14ac:dyDescent="0.35"/>
    <row r="3296" s="136" customFormat="1" ht="15" customHeight="1" x14ac:dyDescent="0.35"/>
    <row r="3297" s="136" customFormat="1" ht="15" customHeight="1" x14ac:dyDescent="0.35"/>
    <row r="3298" s="136" customFormat="1" ht="15" customHeight="1" x14ac:dyDescent="0.35"/>
    <row r="3299" s="136" customFormat="1" ht="15" customHeight="1" x14ac:dyDescent="0.35"/>
    <row r="3300" s="136" customFormat="1" ht="15" customHeight="1" x14ac:dyDescent="0.35"/>
    <row r="3301" s="136" customFormat="1" ht="15" customHeight="1" x14ac:dyDescent="0.35"/>
    <row r="3302" s="136" customFormat="1" ht="15" customHeight="1" x14ac:dyDescent="0.35"/>
    <row r="3303" s="136" customFormat="1" ht="15" customHeight="1" x14ac:dyDescent="0.35"/>
    <row r="3304" s="136" customFormat="1" ht="15" customHeight="1" x14ac:dyDescent="0.35"/>
    <row r="3305" s="136" customFormat="1" ht="15" customHeight="1" x14ac:dyDescent="0.35"/>
    <row r="3306" s="136" customFormat="1" ht="15" customHeight="1" x14ac:dyDescent="0.35"/>
    <row r="3307" s="136" customFormat="1" ht="15" customHeight="1" x14ac:dyDescent="0.35"/>
    <row r="3308" s="136" customFormat="1" ht="15" customHeight="1" x14ac:dyDescent="0.35"/>
    <row r="3309" s="136" customFormat="1" ht="15" customHeight="1" x14ac:dyDescent="0.35"/>
    <row r="3310" s="136" customFormat="1" ht="15" customHeight="1" x14ac:dyDescent="0.35"/>
    <row r="3311" s="136" customFormat="1" ht="15" customHeight="1" x14ac:dyDescent="0.35"/>
    <row r="3312" s="136" customFormat="1" ht="15" customHeight="1" x14ac:dyDescent="0.35"/>
    <row r="3313" s="136" customFormat="1" ht="15" customHeight="1" x14ac:dyDescent="0.35"/>
    <row r="3314" s="136" customFormat="1" ht="15" customHeight="1" x14ac:dyDescent="0.35"/>
    <row r="3315" s="136" customFormat="1" ht="15" customHeight="1" x14ac:dyDescent="0.35"/>
    <row r="3316" s="136" customFormat="1" ht="15" customHeight="1" x14ac:dyDescent="0.35"/>
    <row r="3317" s="136" customFormat="1" ht="15" customHeight="1" x14ac:dyDescent="0.35"/>
    <row r="3318" s="136" customFormat="1" ht="15" customHeight="1" x14ac:dyDescent="0.35"/>
    <row r="3319" s="136" customFormat="1" ht="15" customHeight="1" x14ac:dyDescent="0.35"/>
    <row r="3320" s="136" customFormat="1" ht="15" customHeight="1" x14ac:dyDescent="0.35"/>
    <row r="3321" s="136" customFormat="1" ht="15" customHeight="1" x14ac:dyDescent="0.35"/>
    <row r="3322" s="136" customFormat="1" ht="15" customHeight="1" x14ac:dyDescent="0.35"/>
    <row r="3323" s="136" customFormat="1" ht="15" customHeight="1" x14ac:dyDescent="0.35"/>
    <row r="3324" s="136" customFormat="1" ht="15" customHeight="1" x14ac:dyDescent="0.35"/>
    <row r="3325" s="136" customFormat="1" ht="15" customHeight="1" x14ac:dyDescent="0.35"/>
    <row r="3326" s="136" customFormat="1" ht="15" customHeight="1" x14ac:dyDescent="0.35"/>
    <row r="3327" s="136" customFormat="1" ht="15" customHeight="1" x14ac:dyDescent="0.35"/>
    <row r="3328" s="136" customFormat="1" ht="15" customHeight="1" x14ac:dyDescent="0.35"/>
    <row r="3329" s="136" customFormat="1" ht="15" customHeight="1" x14ac:dyDescent="0.35"/>
    <row r="3330" s="136" customFormat="1" ht="15" customHeight="1" x14ac:dyDescent="0.35"/>
    <row r="3331" s="136" customFormat="1" ht="15" customHeight="1" x14ac:dyDescent="0.35"/>
    <row r="3332" s="136" customFormat="1" ht="15" customHeight="1" x14ac:dyDescent="0.35"/>
    <row r="3333" s="136" customFormat="1" ht="15" customHeight="1" x14ac:dyDescent="0.35"/>
    <row r="3334" s="136" customFormat="1" ht="15" customHeight="1" x14ac:dyDescent="0.35"/>
    <row r="3335" s="136" customFormat="1" ht="15" customHeight="1" x14ac:dyDescent="0.35"/>
    <row r="3336" s="136" customFormat="1" ht="15" customHeight="1" x14ac:dyDescent="0.35"/>
    <row r="3337" s="136" customFormat="1" ht="15" customHeight="1" x14ac:dyDescent="0.35"/>
    <row r="3338" s="136" customFormat="1" ht="15" customHeight="1" x14ac:dyDescent="0.35"/>
    <row r="3339" s="136" customFormat="1" ht="15" customHeight="1" x14ac:dyDescent="0.35"/>
    <row r="3340" s="136" customFormat="1" ht="15" customHeight="1" x14ac:dyDescent="0.35"/>
    <row r="3341" s="136" customFormat="1" ht="15" customHeight="1" x14ac:dyDescent="0.35"/>
    <row r="3342" s="136" customFormat="1" ht="15" customHeight="1" x14ac:dyDescent="0.35"/>
    <row r="3343" s="136" customFormat="1" ht="15" customHeight="1" x14ac:dyDescent="0.35"/>
    <row r="3344" s="136" customFormat="1" ht="15" customHeight="1" x14ac:dyDescent="0.35"/>
    <row r="3345" s="136" customFormat="1" ht="15" customHeight="1" x14ac:dyDescent="0.35"/>
    <row r="3346" s="136" customFormat="1" ht="15" customHeight="1" x14ac:dyDescent="0.35"/>
    <row r="3347" s="136" customFormat="1" ht="15" customHeight="1" x14ac:dyDescent="0.35"/>
    <row r="3348" s="136" customFormat="1" ht="15" customHeight="1" x14ac:dyDescent="0.35"/>
    <row r="3349" s="136" customFormat="1" ht="15" customHeight="1" x14ac:dyDescent="0.35"/>
    <row r="3350" s="136" customFormat="1" ht="15" customHeight="1" x14ac:dyDescent="0.35"/>
    <row r="3351" s="136" customFormat="1" ht="15" customHeight="1" x14ac:dyDescent="0.35"/>
    <row r="3352" s="136" customFormat="1" ht="15" customHeight="1" x14ac:dyDescent="0.35"/>
    <row r="3353" s="136" customFormat="1" ht="15" customHeight="1" x14ac:dyDescent="0.35"/>
    <row r="3354" s="136" customFormat="1" ht="15" customHeight="1" x14ac:dyDescent="0.35"/>
    <row r="3355" s="136" customFormat="1" ht="15" customHeight="1" x14ac:dyDescent="0.35"/>
    <row r="3356" s="136" customFormat="1" ht="15" customHeight="1" x14ac:dyDescent="0.35"/>
    <row r="3357" s="136" customFormat="1" ht="15" customHeight="1" x14ac:dyDescent="0.35"/>
    <row r="3358" s="136" customFormat="1" ht="15" customHeight="1" x14ac:dyDescent="0.35"/>
    <row r="3359" s="136" customFormat="1" ht="15" customHeight="1" x14ac:dyDescent="0.35"/>
    <row r="3360" s="136" customFormat="1" ht="15" customHeight="1" x14ac:dyDescent="0.35"/>
    <row r="3361" s="136" customFormat="1" ht="15" customHeight="1" x14ac:dyDescent="0.35"/>
    <row r="3362" s="136" customFormat="1" ht="15" customHeight="1" x14ac:dyDescent="0.35"/>
    <row r="3363" s="136" customFormat="1" ht="15" customHeight="1" x14ac:dyDescent="0.35"/>
    <row r="3364" s="136" customFormat="1" ht="15" customHeight="1" x14ac:dyDescent="0.35"/>
    <row r="3365" s="136" customFormat="1" ht="15" customHeight="1" x14ac:dyDescent="0.35"/>
    <row r="3366" s="136" customFormat="1" ht="15" customHeight="1" x14ac:dyDescent="0.35"/>
    <row r="3367" s="136" customFormat="1" ht="15" customHeight="1" x14ac:dyDescent="0.35"/>
    <row r="3368" s="136" customFormat="1" ht="15" customHeight="1" x14ac:dyDescent="0.35"/>
    <row r="3369" s="136" customFormat="1" ht="15" customHeight="1" x14ac:dyDescent="0.35"/>
    <row r="3370" s="136" customFormat="1" ht="15" customHeight="1" x14ac:dyDescent="0.35"/>
    <row r="3371" s="136" customFormat="1" ht="15" customHeight="1" x14ac:dyDescent="0.35"/>
    <row r="3372" s="136" customFormat="1" ht="15" customHeight="1" x14ac:dyDescent="0.35"/>
    <row r="3373" s="136" customFormat="1" ht="15" customHeight="1" x14ac:dyDescent="0.35"/>
    <row r="3374" s="136" customFormat="1" ht="15" customHeight="1" x14ac:dyDescent="0.35"/>
    <row r="3375" s="136" customFormat="1" ht="15" customHeight="1" x14ac:dyDescent="0.35"/>
    <row r="3376" s="136" customFormat="1" ht="15" customHeight="1" x14ac:dyDescent="0.35"/>
    <row r="3377" s="136" customFormat="1" ht="15" customHeight="1" x14ac:dyDescent="0.35"/>
    <row r="3378" s="136" customFormat="1" ht="15" customHeight="1" x14ac:dyDescent="0.35"/>
    <row r="3379" s="136" customFormat="1" ht="15" customHeight="1" x14ac:dyDescent="0.35"/>
    <row r="3380" s="136" customFormat="1" ht="15" customHeight="1" x14ac:dyDescent="0.35"/>
    <row r="3381" s="136" customFormat="1" ht="15" customHeight="1" x14ac:dyDescent="0.35"/>
    <row r="3382" s="136" customFormat="1" ht="15" customHeight="1" x14ac:dyDescent="0.35"/>
    <row r="3383" s="136" customFormat="1" ht="15" customHeight="1" x14ac:dyDescent="0.35"/>
    <row r="3384" s="136" customFormat="1" ht="15" customHeight="1" x14ac:dyDescent="0.35"/>
    <row r="3385" s="136" customFormat="1" ht="15" customHeight="1" x14ac:dyDescent="0.35"/>
    <row r="3386" s="136" customFormat="1" ht="15" customHeight="1" x14ac:dyDescent="0.35"/>
    <row r="3387" s="136" customFormat="1" ht="15" customHeight="1" x14ac:dyDescent="0.35"/>
    <row r="3388" s="136" customFormat="1" ht="15" customHeight="1" x14ac:dyDescent="0.35"/>
    <row r="3389" s="136" customFormat="1" ht="15" customHeight="1" x14ac:dyDescent="0.35"/>
    <row r="3390" s="136" customFormat="1" ht="15" customHeight="1" x14ac:dyDescent="0.35"/>
    <row r="3391" s="136" customFormat="1" ht="15" customHeight="1" x14ac:dyDescent="0.35"/>
    <row r="3392" s="136" customFormat="1" ht="15" customHeight="1" x14ac:dyDescent="0.35"/>
    <row r="3393" s="136" customFormat="1" ht="15" customHeight="1" x14ac:dyDescent="0.35"/>
    <row r="3394" s="136" customFormat="1" ht="15" customHeight="1" x14ac:dyDescent="0.35"/>
    <row r="3395" s="136" customFormat="1" ht="15" customHeight="1" x14ac:dyDescent="0.35"/>
    <row r="3396" s="136" customFormat="1" ht="15" customHeight="1" x14ac:dyDescent="0.35"/>
    <row r="3397" s="136" customFormat="1" ht="15" customHeight="1" x14ac:dyDescent="0.35"/>
    <row r="3398" s="136" customFormat="1" ht="15" customHeight="1" x14ac:dyDescent="0.35"/>
    <row r="3399" s="136" customFormat="1" ht="15" customHeight="1" x14ac:dyDescent="0.35"/>
    <row r="3400" s="136" customFormat="1" ht="15" customHeight="1" x14ac:dyDescent="0.35"/>
    <row r="3401" s="136" customFormat="1" ht="15" customHeight="1" x14ac:dyDescent="0.35"/>
    <row r="3402" s="136" customFormat="1" ht="15" customHeight="1" x14ac:dyDescent="0.35"/>
    <row r="3403" s="136" customFormat="1" ht="15" customHeight="1" x14ac:dyDescent="0.35"/>
    <row r="3404" s="136" customFormat="1" ht="15" customHeight="1" x14ac:dyDescent="0.35"/>
    <row r="3405" s="136" customFormat="1" ht="15" customHeight="1" x14ac:dyDescent="0.35"/>
    <row r="3406" s="136" customFormat="1" ht="15" customHeight="1" x14ac:dyDescent="0.35"/>
    <row r="3407" s="136" customFormat="1" ht="15" customHeight="1" x14ac:dyDescent="0.35"/>
    <row r="3408" s="136" customFormat="1" ht="15" customHeight="1" x14ac:dyDescent="0.35"/>
    <row r="3409" s="136" customFormat="1" ht="15" customHeight="1" x14ac:dyDescent="0.35"/>
    <row r="3410" s="136" customFormat="1" ht="15" customHeight="1" x14ac:dyDescent="0.35"/>
    <row r="3411" s="136" customFormat="1" ht="15" customHeight="1" x14ac:dyDescent="0.35"/>
    <row r="3412" s="136" customFormat="1" ht="15" customHeight="1" x14ac:dyDescent="0.35"/>
    <row r="3413" s="136" customFormat="1" ht="15" customHeight="1" x14ac:dyDescent="0.35"/>
    <row r="3414" s="136" customFormat="1" ht="15" customHeight="1" x14ac:dyDescent="0.35"/>
    <row r="3415" s="136" customFormat="1" ht="15" customHeight="1" x14ac:dyDescent="0.35"/>
    <row r="3416" s="136" customFormat="1" ht="15" customHeight="1" x14ac:dyDescent="0.35"/>
    <row r="3417" s="136" customFormat="1" ht="15" customHeight="1" x14ac:dyDescent="0.35"/>
    <row r="3418" s="136" customFormat="1" ht="15" customHeight="1" x14ac:dyDescent="0.35"/>
    <row r="3419" s="136" customFormat="1" ht="15" customHeight="1" x14ac:dyDescent="0.35"/>
    <row r="3420" s="136" customFormat="1" ht="15" customHeight="1" x14ac:dyDescent="0.35"/>
    <row r="3421" s="136" customFormat="1" ht="15" customHeight="1" x14ac:dyDescent="0.35"/>
    <row r="3422" s="136" customFormat="1" ht="15" customHeight="1" x14ac:dyDescent="0.35"/>
    <row r="3423" s="136" customFormat="1" ht="15" customHeight="1" x14ac:dyDescent="0.35"/>
    <row r="3424" s="136" customFormat="1" ht="15" customHeight="1" x14ac:dyDescent="0.35"/>
    <row r="3425" s="136" customFormat="1" ht="15" customHeight="1" x14ac:dyDescent="0.35"/>
    <row r="3426" s="136" customFormat="1" ht="15" customHeight="1" x14ac:dyDescent="0.35"/>
    <row r="3427" s="136" customFormat="1" ht="15" customHeight="1" x14ac:dyDescent="0.35"/>
    <row r="3428" s="136" customFormat="1" ht="15" customHeight="1" x14ac:dyDescent="0.35"/>
    <row r="3429" s="136" customFormat="1" ht="15" customHeight="1" x14ac:dyDescent="0.35"/>
    <row r="3430" s="136" customFormat="1" ht="15" customHeight="1" x14ac:dyDescent="0.35"/>
    <row r="3431" s="136" customFormat="1" ht="15" customHeight="1" x14ac:dyDescent="0.35"/>
    <row r="3432" s="136" customFormat="1" ht="15" customHeight="1" x14ac:dyDescent="0.35"/>
    <row r="3433" s="136" customFormat="1" ht="15" customHeight="1" x14ac:dyDescent="0.35"/>
    <row r="3434" s="136" customFormat="1" ht="15" customHeight="1" x14ac:dyDescent="0.35"/>
    <row r="3435" s="136" customFormat="1" ht="15" customHeight="1" x14ac:dyDescent="0.35"/>
    <row r="3436" s="136" customFormat="1" ht="15" customHeight="1" x14ac:dyDescent="0.35"/>
    <row r="3437" s="136" customFormat="1" ht="15" customHeight="1" x14ac:dyDescent="0.35"/>
    <row r="3438" s="136" customFormat="1" ht="15" customHeight="1" x14ac:dyDescent="0.35"/>
    <row r="3439" s="136" customFormat="1" ht="15" customHeight="1" x14ac:dyDescent="0.35"/>
    <row r="3440" s="136" customFormat="1" ht="15" customHeight="1" x14ac:dyDescent="0.35"/>
    <row r="3441" s="136" customFormat="1" ht="15" customHeight="1" x14ac:dyDescent="0.35"/>
    <row r="3442" s="136" customFormat="1" ht="15" customHeight="1" x14ac:dyDescent="0.35"/>
    <row r="3443" s="136" customFormat="1" ht="15" customHeight="1" x14ac:dyDescent="0.35"/>
    <row r="3444" s="136" customFormat="1" ht="15" customHeight="1" x14ac:dyDescent="0.35"/>
    <row r="3445" s="136" customFormat="1" ht="15" customHeight="1" x14ac:dyDescent="0.35"/>
    <row r="3446" s="136" customFormat="1" ht="15" customHeight="1" x14ac:dyDescent="0.35"/>
    <row r="3447" s="136" customFormat="1" ht="15" customHeight="1" x14ac:dyDescent="0.35"/>
    <row r="3448" s="136" customFormat="1" ht="15" customHeight="1" x14ac:dyDescent="0.35"/>
    <row r="3449" s="136" customFormat="1" ht="15" customHeight="1" x14ac:dyDescent="0.35"/>
    <row r="3450" s="136" customFormat="1" ht="15" customHeight="1" x14ac:dyDescent="0.35"/>
    <row r="3451" s="136" customFormat="1" ht="15" customHeight="1" x14ac:dyDescent="0.35"/>
    <row r="3452" s="136" customFormat="1" ht="15" customHeight="1" x14ac:dyDescent="0.35"/>
    <row r="3453" s="136" customFormat="1" ht="15" customHeight="1" x14ac:dyDescent="0.35"/>
    <row r="3454" s="136" customFormat="1" ht="15" customHeight="1" x14ac:dyDescent="0.35"/>
    <row r="3455" s="136" customFormat="1" ht="15" customHeight="1" x14ac:dyDescent="0.35"/>
    <row r="3456" s="136" customFormat="1" ht="15" customHeight="1" x14ac:dyDescent="0.35"/>
    <row r="3457" s="136" customFormat="1" ht="15" customHeight="1" x14ac:dyDescent="0.35"/>
    <row r="3458" s="136" customFormat="1" ht="15" customHeight="1" x14ac:dyDescent="0.35"/>
    <row r="3459" s="136" customFormat="1" ht="15" customHeight="1" x14ac:dyDescent="0.35"/>
    <row r="3460" s="136" customFormat="1" ht="15" customHeight="1" x14ac:dyDescent="0.35"/>
    <row r="3461" s="136" customFormat="1" ht="15" customHeight="1" x14ac:dyDescent="0.35"/>
    <row r="3462" s="136" customFormat="1" ht="15" customHeight="1" x14ac:dyDescent="0.35"/>
    <row r="3463" s="136" customFormat="1" ht="15" customHeight="1" x14ac:dyDescent="0.35"/>
    <row r="3464" s="136" customFormat="1" ht="15" customHeight="1" x14ac:dyDescent="0.35"/>
    <row r="3465" s="136" customFormat="1" ht="15" customHeight="1" x14ac:dyDescent="0.35"/>
    <row r="3466" s="136" customFormat="1" ht="15" customHeight="1" x14ac:dyDescent="0.35"/>
    <row r="3467" s="136" customFormat="1" ht="15" customHeight="1" x14ac:dyDescent="0.35"/>
    <row r="3468" s="136" customFormat="1" ht="15" customHeight="1" x14ac:dyDescent="0.35"/>
    <row r="3469" s="136" customFormat="1" ht="15" customHeight="1" x14ac:dyDescent="0.35"/>
    <row r="3470" s="136" customFormat="1" ht="15" customHeight="1" x14ac:dyDescent="0.35"/>
    <row r="3471" s="136" customFormat="1" ht="15" customHeight="1" x14ac:dyDescent="0.35"/>
    <row r="3472" s="136" customFormat="1" ht="15" customHeight="1" x14ac:dyDescent="0.35"/>
    <row r="3473" s="136" customFormat="1" ht="15" customHeight="1" x14ac:dyDescent="0.35"/>
    <row r="3474" s="136" customFormat="1" ht="15" customHeight="1" x14ac:dyDescent="0.35"/>
    <row r="3475" s="136" customFormat="1" ht="15" customHeight="1" x14ac:dyDescent="0.35"/>
    <row r="3476" s="136" customFormat="1" ht="15" customHeight="1" x14ac:dyDescent="0.35"/>
    <row r="3477" s="136" customFormat="1" ht="15" customHeight="1" x14ac:dyDescent="0.35"/>
    <row r="3478" s="136" customFormat="1" ht="15" customHeight="1" x14ac:dyDescent="0.35"/>
    <row r="3479" s="136" customFormat="1" ht="15" customHeight="1" x14ac:dyDescent="0.35"/>
    <row r="3480" s="136" customFormat="1" ht="15" customHeight="1" x14ac:dyDescent="0.35"/>
    <row r="3481" s="136" customFormat="1" ht="15" customHeight="1" x14ac:dyDescent="0.35"/>
    <row r="3482" s="136" customFormat="1" ht="15" customHeight="1" x14ac:dyDescent="0.35"/>
    <row r="3483" s="136" customFormat="1" ht="15" customHeight="1" x14ac:dyDescent="0.35"/>
    <row r="3484" s="136" customFormat="1" ht="15" customHeight="1" x14ac:dyDescent="0.35"/>
    <row r="3485" s="136" customFormat="1" ht="15" customHeight="1" x14ac:dyDescent="0.35"/>
    <row r="3486" s="136" customFormat="1" ht="15" customHeight="1" x14ac:dyDescent="0.35"/>
    <row r="3487" s="136" customFormat="1" ht="15" customHeight="1" x14ac:dyDescent="0.35"/>
    <row r="3488" s="136" customFormat="1" ht="15" customHeight="1" x14ac:dyDescent="0.35"/>
    <row r="3489" s="136" customFormat="1" ht="15" customHeight="1" x14ac:dyDescent="0.35"/>
    <row r="3490" s="136" customFormat="1" ht="15" customHeight="1" x14ac:dyDescent="0.35"/>
    <row r="3491" s="136" customFormat="1" ht="15" customHeight="1" x14ac:dyDescent="0.35"/>
    <row r="3492" s="136" customFormat="1" ht="15" customHeight="1" x14ac:dyDescent="0.35"/>
    <row r="3493" s="136" customFormat="1" ht="15" customHeight="1" x14ac:dyDescent="0.35"/>
    <row r="3494" s="136" customFormat="1" ht="15" customHeight="1" x14ac:dyDescent="0.35"/>
    <row r="3495" s="136" customFormat="1" ht="15" customHeight="1" x14ac:dyDescent="0.35"/>
    <row r="3496" s="136" customFormat="1" ht="15" customHeight="1" x14ac:dyDescent="0.35"/>
    <row r="3497" s="136" customFormat="1" ht="15" customHeight="1" x14ac:dyDescent="0.35"/>
    <row r="3498" s="136" customFormat="1" ht="15" customHeight="1" x14ac:dyDescent="0.35"/>
    <row r="3499" s="136" customFormat="1" ht="15" customHeight="1" x14ac:dyDescent="0.35"/>
    <row r="3500" s="136" customFormat="1" ht="15" customHeight="1" x14ac:dyDescent="0.35"/>
    <row r="3501" s="136" customFormat="1" ht="15" customHeight="1" x14ac:dyDescent="0.35"/>
    <row r="3502" s="136" customFormat="1" ht="15" customHeight="1" x14ac:dyDescent="0.35"/>
    <row r="3503" s="136" customFormat="1" ht="15" customHeight="1" x14ac:dyDescent="0.35"/>
    <row r="3504" s="136" customFormat="1" ht="15" customHeight="1" x14ac:dyDescent="0.35"/>
    <row r="3505" s="136" customFormat="1" ht="15" customHeight="1" x14ac:dyDescent="0.35"/>
    <row r="3506" s="136" customFormat="1" ht="15" customHeight="1" x14ac:dyDescent="0.35"/>
    <row r="3507" s="136" customFormat="1" ht="15" customHeight="1" x14ac:dyDescent="0.35"/>
    <row r="3508" s="136" customFormat="1" ht="15" customHeight="1" x14ac:dyDescent="0.35"/>
    <row r="3509" s="136" customFormat="1" ht="15" customHeight="1" x14ac:dyDescent="0.35"/>
    <row r="3510" s="136" customFormat="1" ht="15" customHeight="1" x14ac:dyDescent="0.35"/>
    <row r="3511" s="136" customFormat="1" ht="15" customHeight="1" x14ac:dyDescent="0.35"/>
    <row r="3512" s="136" customFormat="1" ht="15" customHeight="1" x14ac:dyDescent="0.35"/>
    <row r="3513" s="136" customFormat="1" ht="15" customHeight="1" x14ac:dyDescent="0.35"/>
    <row r="3514" s="136" customFormat="1" ht="15" customHeight="1" x14ac:dyDescent="0.35"/>
    <row r="3515" s="136" customFormat="1" ht="15" customHeight="1" x14ac:dyDescent="0.35"/>
    <row r="3516" s="136" customFormat="1" ht="15" customHeight="1" x14ac:dyDescent="0.35"/>
    <row r="3517" s="136" customFormat="1" ht="15" customHeight="1" x14ac:dyDescent="0.35"/>
    <row r="3518" s="136" customFormat="1" ht="15" customHeight="1" x14ac:dyDescent="0.35"/>
    <row r="3519" s="136" customFormat="1" ht="15" customHeight="1" x14ac:dyDescent="0.35"/>
    <row r="3520" s="136" customFormat="1" ht="15" customHeight="1" x14ac:dyDescent="0.35"/>
    <row r="3521" s="136" customFormat="1" ht="15" customHeight="1" x14ac:dyDescent="0.35"/>
    <row r="3522" s="136" customFormat="1" ht="15" customHeight="1" x14ac:dyDescent="0.35"/>
    <row r="3523" s="136" customFormat="1" ht="15" customHeight="1" x14ac:dyDescent="0.35"/>
    <row r="3524" s="136" customFormat="1" ht="15" customHeight="1" x14ac:dyDescent="0.35"/>
    <row r="3525" s="136" customFormat="1" ht="15" customHeight="1" x14ac:dyDescent="0.35"/>
    <row r="3526" s="136" customFormat="1" ht="15" customHeight="1" x14ac:dyDescent="0.35"/>
    <row r="3527" s="136" customFormat="1" ht="15" customHeight="1" x14ac:dyDescent="0.35"/>
    <row r="3528" s="136" customFormat="1" ht="15" customHeight="1" x14ac:dyDescent="0.35"/>
    <row r="3529" s="136" customFormat="1" ht="15" customHeight="1" x14ac:dyDescent="0.35"/>
    <row r="3530" s="136" customFormat="1" ht="15" customHeight="1" x14ac:dyDescent="0.35"/>
    <row r="3531" s="136" customFormat="1" ht="15" customHeight="1" x14ac:dyDescent="0.35"/>
    <row r="3532" s="136" customFormat="1" ht="15" customHeight="1" x14ac:dyDescent="0.35"/>
    <row r="3533" s="136" customFormat="1" ht="15" customHeight="1" x14ac:dyDescent="0.35"/>
    <row r="3534" s="136" customFormat="1" ht="15" customHeight="1" x14ac:dyDescent="0.35"/>
    <row r="3535" s="136" customFormat="1" ht="15" customHeight="1" x14ac:dyDescent="0.35"/>
    <row r="3536" s="136" customFormat="1" ht="15" customHeight="1" x14ac:dyDescent="0.35"/>
    <row r="3537" s="136" customFormat="1" ht="15" customHeight="1" x14ac:dyDescent="0.35"/>
    <row r="3538" s="136" customFormat="1" ht="15" customHeight="1" x14ac:dyDescent="0.35"/>
    <row r="3539" s="136" customFormat="1" ht="15" customHeight="1" x14ac:dyDescent="0.35"/>
    <row r="3540" s="136" customFormat="1" ht="15" customHeight="1" x14ac:dyDescent="0.35"/>
    <row r="3541" s="136" customFormat="1" ht="15" customHeight="1" x14ac:dyDescent="0.35"/>
    <row r="3542" s="136" customFormat="1" ht="15" customHeight="1" x14ac:dyDescent="0.35"/>
    <row r="3543" s="136" customFormat="1" ht="15" customHeight="1" x14ac:dyDescent="0.35"/>
    <row r="3544" s="136" customFormat="1" ht="15" customHeight="1" x14ac:dyDescent="0.35"/>
    <row r="3545" s="136" customFormat="1" ht="15" customHeight="1" x14ac:dyDescent="0.35"/>
    <row r="3546" s="136" customFormat="1" ht="15" customHeight="1" x14ac:dyDescent="0.35"/>
    <row r="3547" s="136" customFormat="1" ht="15" customHeight="1" x14ac:dyDescent="0.35"/>
    <row r="3548" s="136" customFormat="1" ht="15" customHeight="1" x14ac:dyDescent="0.35"/>
    <row r="3549" s="136" customFormat="1" ht="15" customHeight="1" x14ac:dyDescent="0.35"/>
    <row r="3550" s="136" customFormat="1" ht="15" customHeight="1" x14ac:dyDescent="0.35"/>
    <row r="3551" s="136" customFormat="1" ht="15" customHeight="1" x14ac:dyDescent="0.35"/>
    <row r="3552" s="136" customFormat="1" ht="15" customHeight="1" x14ac:dyDescent="0.35"/>
    <row r="3553" s="136" customFormat="1" ht="15" customHeight="1" x14ac:dyDescent="0.35"/>
    <row r="3554" s="136" customFormat="1" ht="15" customHeight="1" x14ac:dyDescent="0.35"/>
    <row r="3555" s="136" customFormat="1" ht="15" customHeight="1" x14ac:dyDescent="0.35"/>
    <row r="3556" s="136" customFormat="1" ht="15" customHeight="1" x14ac:dyDescent="0.35"/>
    <row r="3557" s="136" customFormat="1" ht="15" customHeight="1" x14ac:dyDescent="0.35"/>
    <row r="3558" s="136" customFormat="1" ht="15" customHeight="1" x14ac:dyDescent="0.35"/>
    <row r="3559" s="136" customFormat="1" ht="15" customHeight="1" x14ac:dyDescent="0.35"/>
    <row r="3560" s="136" customFormat="1" ht="15" customHeight="1" x14ac:dyDescent="0.35"/>
    <row r="3561" s="136" customFormat="1" ht="15" customHeight="1" x14ac:dyDescent="0.35"/>
    <row r="3562" s="136" customFormat="1" ht="15" customHeight="1" x14ac:dyDescent="0.35"/>
    <row r="3563" s="136" customFormat="1" ht="15" customHeight="1" x14ac:dyDescent="0.35"/>
    <row r="3564" s="136" customFormat="1" ht="15" customHeight="1" x14ac:dyDescent="0.35"/>
    <row r="3565" s="136" customFormat="1" ht="15" customHeight="1" x14ac:dyDescent="0.35"/>
    <row r="3566" s="136" customFormat="1" ht="15" customHeight="1" x14ac:dyDescent="0.35"/>
    <row r="3567" s="136" customFormat="1" ht="15" customHeight="1" x14ac:dyDescent="0.35"/>
    <row r="3568" s="136" customFormat="1" ht="15" customHeight="1" x14ac:dyDescent="0.35"/>
    <row r="3569" s="136" customFormat="1" ht="15" customHeight="1" x14ac:dyDescent="0.35"/>
    <row r="3570" s="136" customFormat="1" ht="15" customHeight="1" x14ac:dyDescent="0.35"/>
    <row r="3571" s="136" customFormat="1" ht="15" customHeight="1" x14ac:dyDescent="0.35"/>
    <row r="3572" s="136" customFormat="1" ht="15" customHeight="1" x14ac:dyDescent="0.35"/>
    <row r="3573" s="136" customFormat="1" ht="15" customHeight="1" x14ac:dyDescent="0.35"/>
    <row r="3574" s="136" customFormat="1" ht="15" customHeight="1" x14ac:dyDescent="0.35"/>
    <row r="3575" s="136" customFormat="1" ht="15" customHeight="1" x14ac:dyDescent="0.35"/>
    <row r="3576" s="136" customFormat="1" ht="15" customHeight="1" x14ac:dyDescent="0.35"/>
    <row r="3577" s="136" customFormat="1" ht="15" customHeight="1" x14ac:dyDescent="0.35"/>
    <row r="3578" s="136" customFormat="1" ht="15" customHeight="1" x14ac:dyDescent="0.35"/>
    <row r="3579" s="136" customFormat="1" ht="15" customHeight="1" x14ac:dyDescent="0.35"/>
    <row r="3580" s="136" customFormat="1" ht="15" customHeight="1" x14ac:dyDescent="0.35"/>
    <row r="3581" s="136" customFormat="1" ht="15" customHeight="1" x14ac:dyDescent="0.35"/>
    <row r="3582" s="136" customFormat="1" ht="15" customHeight="1" x14ac:dyDescent="0.35"/>
    <row r="3583" s="136" customFormat="1" ht="15" customHeight="1" x14ac:dyDescent="0.35"/>
    <row r="3584" s="136" customFormat="1" ht="15" customHeight="1" x14ac:dyDescent="0.35"/>
    <row r="3585" s="136" customFormat="1" ht="15" customHeight="1" x14ac:dyDescent="0.35"/>
    <row r="3586" s="136" customFormat="1" ht="15" customHeight="1" x14ac:dyDescent="0.35"/>
    <row r="3587" s="136" customFormat="1" ht="15" customHeight="1" x14ac:dyDescent="0.35"/>
    <row r="3588" s="136" customFormat="1" ht="15" customHeight="1" x14ac:dyDescent="0.35"/>
    <row r="3589" s="136" customFormat="1" ht="15" customHeight="1" x14ac:dyDescent="0.35"/>
    <row r="3590" s="136" customFormat="1" ht="15" customHeight="1" x14ac:dyDescent="0.35"/>
    <row r="3591" s="136" customFormat="1" ht="15" customHeight="1" x14ac:dyDescent="0.35"/>
    <row r="3592" s="136" customFormat="1" ht="15" customHeight="1" x14ac:dyDescent="0.35"/>
    <row r="3593" s="136" customFormat="1" ht="15" customHeight="1" x14ac:dyDescent="0.35"/>
    <row r="3594" s="136" customFormat="1" ht="15" customHeight="1" x14ac:dyDescent="0.35"/>
    <row r="3595" s="136" customFormat="1" ht="15" customHeight="1" x14ac:dyDescent="0.35"/>
    <row r="3596" s="136" customFormat="1" ht="15" customHeight="1" x14ac:dyDescent="0.35"/>
    <row r="3597" s="136" customFormat="1" ht="15" customHeight="1" x14ac:dyDescent="0.35"/>
    <row r="3598" s="136" customFormat="1" ht="15" customHeight="1" x14ac:dyDescent="0.35"/>
    <row r="3599" s="136" customFormat="1" ht="15" customHeight="1" x14ac:dyDescent="0.35"/>
    <row r="3600" s="136" customFormat="1" ht="15" customHeight="1" x14ac:dyDescent="0.35"/>
    <row r="3601" s="136" customFormat="1" ht="15" customHeight="1" x14ac:dyDescent="0.35"/>
    <row r="3602" s="136" customFormat="1" ht="15" customHeight="1" x14ac:dyDescent="0.35"/>
    <row r="3603" s="136" customFormat="1" ht="15" customHeight="1" x14ac:dyDescent="0.35"/>
    <row r="3604" s="136" customFormat="1" ht="15" customHeight="1" x14ac:dyDescent="0.35"/>
    <row r="3605" s="136" customFormat="1" ht="15" customHeight="1" x14ac:dyDescent="0.35"/>
    <row r="3606" s="136" customFormat="1" ht="15" customHeight="1" x14ac:dyDescent="0.35"/>
    <row r="3607" s="136" customFormat="1" ht="15" customHeight="1" x14ac:dyDescent="0.35"/>
    <row r="3608" s="136" customFormat="1" ht="15" customHeight="1" x14ac:dyDescent="0.35"/>
    <row r="3609" s="136" customFormat="1" ht="15" customHeight="1" x14ac:dyDescent="0.35"/>
    <row r="3610" s="136" customFormat="1" ht="15" customHeight="1" x14ac:dyDescent="0.35"/>
    <row r="3611" s="136" customFormat="1" ht="15" customHeight="1" x14ac:dyDescent="0.35"/>
    <row r="3612" s="136" customFormat="1" ht="15" customHeight="1" x14ac:dyDescent="0.35"/>
    <row r="3613" s="136" customFormat="1" ht="15" customHeight="1" x14ac:dyDescent="0.35"/>
    <row r="3614" s="136" customFormat="1" ht="15" customHeight="1" x14ac:dyDescent="0.35"/>
    <row r="3615" s="136" customFormat="1" ht="15" customHeight="1" x14ac:dyDescent="0.35"/>
    <row r="3616" s="136" customFormat="1" ht="15" customHeight="1" x14ac:dyDescent="0.35"/>
    <row r="3617" s="136" customFormat="1" ht="15" customHeight="1" x14ac:dyDescent="0.35"/>
    <row r="3618" s="136" customFormat="1" ht="15" customHeight="1" x14ac:dyDescent="0.35"/>
    <row r="3619" s="136" customFormat="1" ht="15" customHeight="1" x14ac:dyDescent="0.35"/>
    <row r="3620" s="136" customFormat="1" ht="15" customHeight="1" x14ac:dyDescent="0.35"/>
    <row r="3621" s="136" customFormat="1" ht="15" customHeight="1" x14ac:dyDescent="0.35"/>
    <row r="3622" s="136" customFormat="1" ht="15" customHeight="1" x14ac:dyDescent="0.35"/>
    <row r="3623" s="136" customFormat="1" ht="15" customHeight="1" x14ac:dyDescent="0.35"/>
    <row r="3624" s="136" customFormat="1" ht="15" customHeight="1" x14ac:dyDescent="0.35"/>
    <row r="3625" s="136" customFormat="1" ht="15" customHeight="1" x14ac:dyDescent="0.35"/>
    <row r="3626" s="136" customFormat="1" ht="15" customHeight="1" x14ac:dyDescent="0.35"/>
    <row r="3627" s="136" customFormat="1" ht="15" customHeight="1" x14ac:dyDescent="0.35"/>
    <row r="3628" s="136" customFormat="1" ht="15" customHeight="1" x14ac:dyDescent="0.35"/>
    <row r="3629" s="136" customFormat="1" ht="15" customHeight="1" x14ac:dyDescent="0.35"/>
    <row r="3630" s="136" customFormat="1" ht="15" customHeight="1" x14ac:dyDescent="0.35"/>
    <row r="3631" s="136" customFormat="1" ht="15" customHeight="1" x14ac:dyDescent="0.35"/>
    <row r="3632" s="136" customFormat="1" ht="15" customHeight="1" x14ac:dyDescent="0.35"/>
    <row r="3633" s="136" customFormat="1" ht="15" customHeight="1" x14ac:dyDescent="0.35"/>
    <row r="3634" s="136" customFormat="1" ht="15" customHeight="1" x14ac:dyDescent="0.35"/>
    <row r="3635" s="136" customFormat="1" ht="15" customHeight="1" x14ac:dyDescent="0.35"/>
    <row r="3636" s="136" customFormat="1" ht="15" customHeight="1" x14ac:dyDescent="0.35"/>
    <row r="3637" s="136" customFormat="1" ht="15" customHeight="1" x14ac:dyDescent="0.35"/>
    <row r="3638" s="136" customFormat="1" ht="15" customHeight="1" x14ac:dyDescent="0.35"/>
    <row r="3639" s="136" customFormat="1" ht="15" customHeight="1" x14ac:dyDescent="0.35"/>
    <row r="3640" s="136" customFormat="1" ht="15" customHeight="1" x14ac:dyDescent="0.35"/>
    <row r="3641" s="136" customFormat="1" ht="15" customHeight="1" x14ac:dyDescent="0.35"/>
    <row r="3642" s="136" customFormat="1" ht="15" customHeight="1" x14ac:dyDescent="0.35"/>
    <row r="3643" s="136" customFormat="1" ht="15" customHeight="1" x14ac:dyDescent="0.35"/>
    <row r="3644" s="136" customFormat="1" ht="15" customHeight="1" x14ac:dyDescent="0.35"/>
    <row r="3645" s="136" customFormat="1" ht="15" customHeight="1" x14ac:dyDescent="0.35"/>
    <row r="3646" s="136" customFormat="1" ht="15" customHeight="1" x14ac:dyDescent="0.35"/>
    <row r="3647" s="136" customFormat="1" ht="15" customHeight="1" x14ac:dyDescent="0.35"/>
    <row r="3648" s="136" customFormat="1" ht="15" customHeight="1" x14ac:dyDescent="0.35"/>
    <row r="3649" s="136" customFormat="1" ht="15" customHeight="1" x14ac:dyDescent="0.35"/>
    <row r="3650" s="136" customFormat="1" ht="15" customHeight="1" x14ac:dyDescent="0.35"/>
    <row r="3651" s="136" customFormat="1" ht="15" customHeight="1" x14ac:dyDescent="0.35"/>
    <row r="3652" s="136" customFormat="1" ht="15" customHeight="1" x14ac:dyDescent="0.35"/>
    <row r="3653" s="136" customFormat="1" ht="15" customHeight="1" x14ac:dyDescent="0.35"/>
    <row r="3654" s="136" customFormat="1" ht="15" customHeight="1" x14ac:dyDescent="0.35"/>
    <row r="3655" s="136" customFormat="1" ht="15" customHeight="1" x14ac:dyDescent="0.35"/>
    <row r="3656" s="136" customFormat="1" ht="15" customHeight="1" x14ac:dyDescent="0.35"/>
    <row r="3657" s="136" customFormat="1" ht="15" customHeight="1" x14ac:dyDescent="0.35"/>
    <row r="3658" s="136" customFormat="1" ht="15" customHeight="1" x14ac:dyDescent="0.35"/>
    <row r="3659" s="136" customFormat="1" ht="15" customHeight="1" x14ac:dyDescent="0.35"/>
    <row r="3660" s="136" customFormat="1" ht="15" customHeight="1" x14ac:dyDescent="0.35"/>
    <row r="3661" s="136" customFormat="1" ht="15" customHeight="1" x14ac:dyDescent="0.35"/>
    <row r="3662" s="136" customFormat="1" ht="15" customHeight="1" x14ac:dyDescent="0.35"/>
    <row r="3663" s="136" customFormat="1" ht="15" customHeight="1" x14ac:dyDescent="0.35"/>
    <row r="3664" s="136" customFormat="1" ht="15" customHeight="1" x14ac:dyDescent="0.35"/>
    <row r="3665" s="136" customFormat="1" ht="15" customHeight="1" x14ac:dyDescent="0.35"/>
    <row r="3666" s="136" customFormat="1" ht="15" customHeight="1" x14ac:dyDescent="0.35"/>
    <row r="3667" s="136" customFormat="1" ht="15" customHeight="1" x14ac:dyDescent="0.35"/>
    <row r="3668" s="136" customFormat="1" ht="15" customHeight="1" x14ac:dyDescent="0.35"/>
    <row r="3669" s="136" customFormat="1" ht="15" customHeight="1" x14ac:dyDescent="0.35"/>
    <row r="3670" s="136" customFormat="1" ht="15" customHeight="1" x14ac:dyDescent="0.35"/>
    <row r="3671" s="136" customFormat="1" ht="15" customHeight="1" x14ac:dyDescent="0.35"/>
    <row r="3672" s="136" customFormat="1" ht="15" customHeight="1" x14ac:dyDescent="0.35"/>
    <row r="3673" s="136" customFormat="1" ht="15" customHeight="1" x14ac:dyDescent="0.35"/>
    <row r="3674" s="136" customFormat="1" ht="15" customHeight="1" x14ac:dyDescent="0.35"/>
    <row r="3675" s="136" customFormat="1" ht="15" customHeight="1" x14ac:dyDescent="0.35"/>
    <row r="3676" s="136" customFormat="1" ht="15" customHeight="1" x14ac:dyDescent="0.35"/>
    <row r="3677" s="136" customFormat="1" ht="15" customHeight="1" x14ac:dyDescent="0.35"/>
    <row r="3678" s="136" customFormat="1" ht="15" customHeight="1" x14ac:dyDescent="0.35"/>
    <row r="3679" s="136" customFormat="1" ht="15" customHeight="1" x14ac:dyDescent="0.35"/>
    <row r="3680" s="136" customFormat="1" ht="15" customHeight="1" x14ac:dyDescent="0.35"/>
    <row r="3681" s="136" customFormat="1" ht="15" customHeight="1" x14ac:dyDescent="0.35"/>
    <row r="3682" s="136" customFormat="1" ht="15" customHeight="1" x14ac:dyDescent="0.35"/>
    <row r="3683" s="136" customFormat="1" ht="15" customHeight="1" x14ac:dyDescent="0.35"/>
    <row r="3684" s="136" customFormat="1" ht="15" customHeight="1" x14ac:dyDescent="0.35"/>
    <row r="3685" s="136" customFormat="1" ht="15" customHeight="1" x14ac:dyDescent="0.35"/>
    <row r="3686" s="136" customFormat="1" ht="15" customHeight="1" x14ac:dyDescent="0.35"/>
    <row r="3687" s="136" customFormat="1" ht="15" customHeight="1" x14ac:dyDescent="0.35"/>
    <row r="3688" s="136" customFormat="1" ht="15" customHeight="1" x14ac:dyDescent="0.35"/>
    <row r="3689" s="136" customFormat="1" ht="15" customHeight="1" x14ac:dyDescent="0.35"/>
    <row r="3690" s="136" customFormat="1" ht="15" customHeight="1" x14ac:dyDescent="0.35"/>
    <row r="3691" s="136" customFormat="1" ht="15" customHeight="1" x14ac:dyDescent="0.35"/>
    <row r="3692" s="136" customFormat="1" ht="15" customHeight="1" x14ac:dyDescent="0.35"/>
    <row r="3693" s="136" customFormat="1" ht="15" customHeight="1" x14ac:dyDescent="0.35"/>
    <row r="3694" s="136" customFormat="1" ht="15" customHeight="1" x14ac:dyDescent="0.35"/>
    <row r="3695" s="136" customFormat="1" ht="15" customHeight="1" x14ac:dyDescent="0.35"/>
    <row r="3696" s="136" customFormat="1" ht="15" customHeight="1" x14ac:dyDescent="0.35"/>
    <row r="3697" s="136" customFormat="1" ht="15" customHeight="1" x14ac:dyDescent="0.35"/>
    <row r="3698" s="136" customFormat="1" ht="15" customHeight="1" x14ac:dyDescent="0.35"/>
    <row r="3699" s="136" customFormat="1" ht="15" customHeight="1" x14ac:dyDescent="0.35"/>
    <row r="3700" s="136" customFormat="1" ht="15" customHeight="1" x14ac:dyDescent="0.35"/>
    <row r="3701" s="136" customFormat="1" ht="15" customHeight="1" x14ac:dyDescent="0.35"/>
    <row r="3702" s="136" customFormat="1" ht="15" customHeight="1" x14ac:dyDescent="0.35"/>
    <row r="3703" s="136" customFormat="1" ht="15" customHeight="1" x14ac:dyDescent="0.35"/>
    <row r="3704" s="136" customFormat="1" ht="15" customHeight="1" x14ac:dyDescent="0.35"/>
    <row r="3705" s="136" customFormat="1" ht="15" customHeight="1" x14ac:dyDescent="0.35"/>
    <row r="3706" s="136" customFormat="1" ht="15" customHeight="1" x14ac:dyDescent="0.35"/>
    <row r="3707" s="136" customFormat="1" ht="15" customHeight="1" x14ac:dyDescent="0.35"/>
    <row r="3708" s="136" customFormat="1" ht="15" customHeight="1" x14ac:dyDescent="0.35"/>
    <row r="3709" s="136" customFormat="1" ht="15" customHeight="1" x14ac:dyDescent="0.35"/>
    <row r="3710" s="136" customFormat="1" ht="15" customHeight="1" x14ac:dyDescent="0.35"/>
    <row r="3711" s="136" customFormat="1" ht="15" customHeight="1" x14ac:dyDescent="0.35"/>
    <row r="3712" s="136" customFormat="1" ht="15" customHeight="1" x14ac:dyDescent="0.35"/>
    <row r="3713" s="136" customFormat="1" ht="15" customHeight="1" x14ac:dyDescent="0.35"/>
    <row r="3714" s="136" customFormat="1" ht="15" customHeight="1" x14ac:dyDescent="0.35"/>
    <row r="3715" s="136" customFormat="1" ht="15" customHeight="1" x14ac:dyDescent="0.35"/>
    <row r="3716" s="136" customFormat="1" ht="15" customHeight="1" x14ac:dyDescent="0.35"/>
    <row r="3717" s="136" customFormat="1" ht="15" customHeight="1" x14ac:dyDescent="0.35"/>
    <row r="3718" s="136" customFormat="1" ht="15" customHeight="1" x14ac:dyDescent="0.35"/>
    <row r="3719" s="136" customFormat="1" ht="15" customHeight="1" x14ac:dyDescent="0.35"/>
    <row r="3720" s="136" customFormat="1" ht="15" customHeight="1" x14ac:dyDescent="0.35"/>
    <row r="3721" s="136" customFormat="1" ht="15" customHeight="1" x14ac:dyDescent="0.35"/>
    <row r="3722" s="136" customFormat="1" ht="15" customHeight="1" x14ac:dyDescent="0.35"/>
    <row r="3723" s="136" customFormat="1" ht="15" customHeight="1" x14ac:dyDescent="0.35"/>
    <row r="3724" s="136" customFormat="1" ht="15" customHeight="1" x14ac:dyDescent="0.35"/>
    <row r="3725" s="136" customFormat="1" ht="15" customHeight="1" x14ac:dyDescent="0.35"/>
    <row r="3726" s="136" customFormat="1" ht="15" customHeight="1" x14ac:dyDescent="0.35"/>
    <row r="3727" s="136" customFormat="1" ht="15" customHeight="1" x14ac:dyDescent="0.35"/>
    <row r="3728" s="136" customFormat="1" ht="15" customHeight="1" x14ac:dyDescent="0.35"/>
    <row r="3729" s="136" customFormat="1" ht="15" customHeight="1" x14ac:dyDescent="0.35"/>
    <row r="3730" s="136" customFormat="1" ht="15" customHeight="1" x14ac:dyDescent="0.35"/>
    <row r="3731" s="136" customFormat="1" ht="15" customHeight="1" x14ac:dyDescent="0.35"/>
    <row r="3732" s="136" customFormat="1" ht="15" customHeight="1" x14ac:dyDescent="0.35"/>
    <row r="3733" s="136" customFormat="1" ht="15" customHeight="1" x14ac:dyDescent="0.35"/>
    <row r="3734" s="136" customFormat="1" ht="15" customHeight="1" x14ac:dyDescent="0.35"/>
    <row r="3735" s="136" customFormat="1" ht="15" customHeight="1" x14ac:dyDescent="0.35"/>
    <row r="3736" s="136" customFormat="1" ht="15" customHeight="1" x14ac:dyDescent="0.35"/>
    <row r="3737" s="136" customFormat="1" ht="15" customHeight="1" x14ac:dyDescent="0.35"/>
    <row r="3738" s="136" customFormat="1" ht="15" customHeight="1" x14ac:dyDescent="0.35"/>
    <row r="3739" s="136" customFormat="1" ht="15" customHeight="1" x14ac:dyDescent="0.35"/>
    <row r="3740" s="136" customFormat="1" ht="15" customHeight="1" x14ac:dyDescent="0.35"/>
    <row r="3741" s="136" customFormat="1" ht="15" customHeight="1" x14ac:dyDescent="0.35"/>
    <row r="3742" s="136" customFormat="1" ht="15" customHeight="1" x14ac:dyDescent="0.35"/>
    <row r="3743" s="136" customFormat="1" ht="15" customHeight="1" x14ac:dyDescent="0.35"/>
    <row r="3744" s="136" customFormat="1" ht="15" customHeight="1" x14ac:dyDescent="0.35"/>
    <row r="3745" s="136" customFormat="1" ht="15" customHeight="1" x14ac:dyDescent="0.35"/>
    <row r="3746" s="136" customFormat="1" ht="15" customHeight="1" x14ac:dyDescent="0.35"/>
    <row r="3747" s="136" customFormat="1" ht="15" customHeight="1" x14ac:dyDescent="0.35"/>
    <row r="3748" s="136" customFormat="1" ht="15" customHeight="1" x14ac:dyDescent="0.35"/>
    <row r="3749" s="136" customFormat="1" ht="15" customHeight="1" x14ac:dyDescent="0.35"/>
    <row r="3750" s="136" customFormat="1" ht="15" customHeight="1" x14ac:dyDescent="0.35"/>
    <row r="3751" s="136" customFormat="1" ht="15" customHeight="1" x14ac:dyDescent="0.35"/>
    <row r="3752" s="136" customFormat="1" ht="15" customHeight="1" x14ac:dyDescent="0.35"/>
    <row r="3753" s="136" customFormat="1" ht="15" customHeight="1" x14ac:dyDescent="0.35"/>
    <row r="3754" s="136" customFormat="1" ht="15" customHeight="1" x14ac:dyDescent="0.35"/>
    <row r="3755" s="136" customFormat="1" ht="15" customHeight="1" x14ac:dyDescent="0.35"/>
    <row r="3756" s="136" customFormat="1" ht="15" customHeight="1" x14ac:dyDescent="0.35"/>
    <row r="3757" s="136" customFormat="1" ht="15" customHeight="1" x14ac:dyDescent="0.35"/>
    <row r="3758" s="136" customFormat="1" ht="15" customHeight="1" x14ac:dyDescent="0.35"/>
    <row r="3759" s="136" customFormat="1" ht="15" customHeight="1" x14ac:dyDescent="0.35"/>
    <row r="3760" s="136" customFormat="1" ht="15" customHeight="1" x14ac:dyDescent="0.35"/>
    <row r="3761" s="136" customFormat="1" ht="15" customHeight="1" x14ac:dyDescent="0.35"/>
    <row r="3762" s="136" customFormat="1" ht="15" customHeight="1" x14ac:dyDescent="0.35"/>
    <row r="3763" s="136" customFormat="1" ht="15" customHeight="1" x14ac:dyDescent="0.35"/>
    <row r="3764" s="136" customFormat="1" ht="15" customHeight="1" x14ac:dyDescent="0.35"/>
    <row r="3765" s="136" customFormat="1" ht="15" customHeight="1" x14ac:dyDescent="0.35"/>
    <row r="3766" s="136" customFormat="1" ht="15" customHeight="1" x14ac:dyDescent="0.35"/>
    <row r="3767" s="136" customFormat="1" ht="15" customHeight="1" x14ac:dyDescent="0.35"/>
    <row r="3768" s="136" customFormat="1" ht="15" customHeight="1" x14ac:dyDescent="0.35"/>
    <row r="3769" s="136" customFormat="1" ht="15" customHeight="1" x14ac:dyDescent="0.35"/>
    <row r="3770" s="136" customFormat="1" ht="15" customHeight="1" x14ac:dyDescent="0.35"/>
    <row r="3771" s="136" customFormat="1" ht="15" customHeight="1" x14ac:dyDescent="0.35"/>
    <row r="3772" s="136" customFormat="1" ht="15" customHeight="1" x14ac:dyDescent="0.35"/>
    <row r="3773" s="136" customFormat="1" ht="15" customHeight="1" x14ac:dyDescent="0.35"/>
    <row r="3774" s="136" customFormat="1" ht="15" customHeight="1" x14ac:dyDescent="0.35"/>
    <row r="3775" s="136" customFormat="1" ht="15" customHeight="1" x14ac:dyDescent="0.35"/>
    <row r="3776" s="136" customFormat="1" ht="15" customHeight="1" x14ac:dyDescent="0.35"/>
    <row r="3777" s="136" customFormat="1" ht="15" customHeight="1" x14ac:dyDescent="0.35"/>
    <row r="3778" s="136" customFormat="1" ht="15" customHeight="1" x14ac:dyDescent="0.35"/>
    <row r="3779" s="136" customFormat="1" ht="15" customHeight="1" x14ac:dyDescent="0.35"/>
    <row r="3780" s="136" customFormat="1" ht="15" customHeight="1" x14ac:dyDescent="0.35"/>
    <row r="3781" s="136" customFormat="1" ht="15" customHeight="1" x14ac:dyDescent="0.35"/>
    <row r="3782" s="136" customFormat="1" ht="15" customHeight="1" x14ac:dyDescent="0.35"/>
    <row r="3783" s="136" customFormat="1" ht="15" customHeight="1" x14ac:dyDescent="0.35"/>
    <row r="3784" s="136" customFormat="1" ht="15" customHeight="1" x14ac:dyDescent="0.35"/>
    <row r="3785" s="136" customFormat="1" ht="15" customHeight="1" x14ac:dyDescent="0.35"/>
    <row r="3786" s="136" customFormat="1" ht="15" customHeight="1" x14ac:dyDescent="0.35"/>
    <row r="3787" s="136" customFormat="1" ht="15" customHeight="1" x14ac:dyDescent="0.35"/>
    <row r="3788" s="136" customFormat="1" ht="15" customHeight="1" x14ac:dyDescent="0.35"/>
    <row r="3789" s="136" customFormat="1" ht="15" customHeight="1" x14ac:dyDescent="0.35"/>
    <row r="3790" s="136" customFormat="1" ht="15" customHeight="1" x14ac:dyDescent="0.35"/>
    <row r="3791" s="136" customFormat="1" ht="15" customHeight="1" x14ac:dyDescent="0.35"/>
    <row r="3792" s="136" customFormat="1" ht="15" customHeight="1" x14ac:dyDescent="0.35"/>
    <row r="3793" s="136" customFormat="1" ht="15" customHeight="1" x14ac:dyDescent="0.35"/>
    <row r="3794" s="136" customFormat="1" ht="15" customHeight="1" x14ac:dyDescent="0.35"/>
    <row r="3795" s="136" customFormat="1" ht="15" customHeight="1" x14ac:dyDescent="0.35"/>
    <row r="3796" s="136" customFormat="1" ht="15" customHeight="1" x14ac:dyDescent="0.35"/>
    <row r="3797" s="136" customFormat="1" ht="15" customHeight="1" x14ac:dyDescent="0.35"/>
    <row r="3798" s="136" customFormat="1" ht="15" customHeight="1" x14ac:dyDescent="0.35"/>
    <row r="3799" s="136" customFormat="1" ht="15" customHeight="1" x14ac:dyDescent="0.35"/>
    <row r="3800" s="136" customFormat="1" ht="15" customHeight="1" x14ac:dyDescent="0.35"/>
    <row r="3801" s="136" customFormat="1" ht="15" customHeight="1" x14ac:dyDescent="0.35"/>
    <row r="3802" s="136" customFormat="1" ht="15" customHeight="1" x14ac:dyDescent="0.35"/>
    <row r="3803" s="136" customFormat="1" ht="15" customHeight="1" x14ac:dyDescent="0.35"/>
    <row r="3804" s="136" customFormat="1" ht="15" customHeight="1" x14ac:dyDescent="0.35"/>
    <row r="3805" s="136" customFormat="1" ht="15" customHeight="1" x14ac:dyDescent="0.35"/>
    <row r="3806" s="136" customFormat="1" ht="15" customHeight="1" x14ac:dyDescent="0.35"/>
    <row r="3807" s="136" customFormat="1" ht="15" customHeight="1" x14ac:dyDescent="0.35"/>
    <row r="3808" s="136" customFormat="1" ht="15" customHeight="1" x14ac:dyDescent="0.35"/>
    <row r="3809" s="136" customFormat="1" ht="15" customHeight="1" x14ac:dyDescent="0.35"/>
    <row r="3810" s="136" customFormat="1" ht="15" customHeight="1" x14ac:dyDescent="0.35"/>
    <row r="3811" s="136" customFormat="1" ht="15" customHeight="1" x14ac:dyDescent="0.35"/>
    <row r="3812" s="136" customFormat="1" ht="15" customHeight="1" x14ac:dyDescent="0.35"/>
    <row r="3813" s="136" customFormat="1" ht="15" customHeight="1" x14ac:dyDescent="0.35"/>
    <row r="3814" s="136" customFormat="1" ht="15" customHeight="1" x14ac:dyDescent="0.35"/>
    <row r="3815" s="136" customFormat="1" ht="15" customHeight="1" x14ac:dyDescent="0.35"/>
    <row r="3816" s="136" customFormat="1" ht="15" customHeight="1" x14ac:dyDescent="0.35"/>
    <row r="3817" s="136" customFormat="1" ht="15" customHeight="1" x14ac:dyDescent="0.35"/>
    <row r="3818" s="136" customFormat="1" ht="15" customHeight="1" x14ac:dyDescent="0.35"/>
    <row r="3819" s="136" customFormat="1" ht="15" customHeight="1" x14ac:dyDescent="0.35"/>
    <row r="3820" s="136" customFormat="1" ht="15" customHeight="1" x14ac:dyDescent="0.35"/>
    <row r="3821" s="136" customFormat="1" ht="15" customHeight="1" x14ac:dyDescent="0.35"/>
    <row r="3822" s="136" customFormat="1" ht="15" customHeight="1" x14ac:dyDescent="0.35"/>
    <row r="3823" s="136" customFormat="1" ht="15" customHeight="1" x14ac:dyDescent="0.35"/>
    <row r="3824" s="136" customFormat="1" ht="15" customHeight="1" x14ac:dyDescent="0.35"/>
    <row r="3825" s="136" customFormat="1" ht="15" customHeight="1" x14ac:dyDescent="0.35"/>
    <row r="3826" s="136" customFormat="1" ht="15" customHeight="1" x14ac:dyDescent="0.35"/>
    <row r="3827" s="136" customFormat="1" ht="15" customHeight="1" x14ac:dyDescent="0.35"/>
    <row r="3828" s="136" customFormat="1" ht="15" customHeight="1" x14ac:dyDescent="0.35"/>
    <row r="3829" s="136" customFormat="1" ht="15" customHeight="1" x14ac:dyDescent="0.35"/>
    <row r="3830" s="136" customFormat="1" ht="15" customHeight="1" x14ac:dyDescent="0.35"/>
    <row r="3831" s="136" customFormat="1" ht="15" customHeight="1" x14ac:dyDescent="0.35"/>
    <row r="3832" s="136" customFormat="1" ht="15" customHeight="1" x14ac:dyDescent="0.35"/>
    <row r="3833" s="136" customFormat="1" ht="15" customHeight="1" x14ac:dyDescent="0.35"/>
    <row r="3834" s="136" customFormat="1" ht="15" customHeight="1" x14ac:dyDescent="0.35"/>
    <row r="3835" s="136" customFormat="1" ht="15" customHeight="1" x14ac:dyDescent="0.35"/>
    <row r="3836" s="136" customFormat="1" ht="15" customHeight="1" x14ac:dyDescent="0.35"/>
    <row r="3837" s="136" customFormat="1" ht="15" customHeight="1" x14ac:dyDescent="0.35"/>
    <row r="3838" s="136" customFormat="1" ht="15" customHeight="1" x14ac:dyDescent="0.35"/>
    <row r="3839" s="136" customFormat="1" ht="15" customHeight="1" x14ac:dyDescent="0.35"/>
    <row r="3840" s="136" customFormat="1" ht="15" customHeight="1" x14ac:dyDescent="0.35"/>
    <row r="3841" s="136" customFormat="1" ht="15" customHeight="1" x14ac:dyDescent="0.35"/>
    <row r="3842" s="136" customFormat="1" ht="15" customHeight="1" x14ac:dyDescent="0.35"/>
    <row r="3843" s="136" customFormat="1" ht="15" customHeight="1" x14ac:dyDescent="0.35"/>
    <row r="3844" s="136" customFormat="1" ht="15" customHeight="1" x14ac:dyDescent="0.35"/>
    <row r="3845" s="136" customFormat="1" ht="15" customHeight="1" x14ac:dyDescent="0.35"/>
    <row r="3846" s="136" customFormat="1" ht="15" customHeight="1" x14ac:dyDescent="0.35"/>
    <row r="3847" s="136" customFormat="1" ht="15" customHeight="1" x14ac:dyDescent="0.35"/>
    <row r="3848" s="136" customFormat="1" ht="15" customHeight="1" x14ac:dyDescent="0.35"/>
    <row r="3849" s="136" customFormat="1" ht="15" customHeight="1" x14ac:dyDescent="0.35"/>
    <row r="3850" s="136" customFormat="1" ht="15" customHeight="1" x14ac:dyDescent="0.35"/>
    <row r="3851" s="136" customFormat="1" ht="15" customHeight="1" x14ac:dyDescent="0.35"/>
    <row r="3852" s="136" customFormat="1" ht="15" customHeight="1" x14ac:dyDescent="0.35"/>
    <row r="3853" s="136" customFormat="1" ht="15" customHeight="1" x14ac:dyDescent="0.35"/>
    <row r="3854" s="136" customFormat="1" ht="15" customHeight="1" x14ac:dyDescent="0.35"/>
    <row r="3855" s="136" customFormat="1" ht="15" customHeight="1" x14ac:dyDescent="0.35"/>
    <row r="3856" s="136" customFormat="1" ht="15" customHeight="1" x14ac:dyDescent="0.35"/>
    <row r="3857" s="136" customFormat="1" ht="15" customHeight="1" x14ac:dyDescent="0.35"/>
    <row r="3858" s="136" customFormat="1" ht="15" customHeight="1" x14ac:dyDescent="0.35"/>
    <row r="3859" s="136" customFormat="1" ht="15" customHeight="1" x14ac:dyDescent="0.35"/>
    <row r="3860" s="136" customFormat="1" ht="15" customHeight="1" x14ac:dyDescent="0.35"/>
    <row r="3861" s="136" customFormat="1" ht="15" customHeight="1" x14ac:dyDescent="0.35"/>
    <row r="3862" s="136" customFormat="1" ht="15" customHeight="1" x14ac:dyDescent="0.35"/>
    <row r="3863" s="136" customFormat="1" ht="15" customHeight="1" x14ac:dyDescent="0.35"/>
    <row r="3864" s="136" customFormat="1" ht="15" customHeight="1" x14ac:dyDescent="0.35"/>
    <row r="3865" s="136" customFormat="1" ht="15" customHeight="1" x14ac:dyDescent="0.35"/>
    <row r="3866" s="136" customFormat="1" ht="15" customHeight="1" x14ac:dyDescent="0.35"/>
    <row r="3867" s="136" customFormat="1" ht="15" customHeight="1" x14ac:dyDescent="0.35"/>
    <row r="3868" s="136" customFormat="1" ht="15" customHeight="1" x14ac:dyDescent="0.35"/>
    <row r="3869" s="136" customFormat="1" ht="15" customHeight="1" x14ac:dyDescent="0.35"/>
    <row r="3870" s="136" customFormat="1" ht="15" customHeight="1" x14ac:dyDescent="0.35"/>
    <row r="3871" s="136" customFormat="1" ht="15" customHeight="1" x14ac:dyDescent="0.35"/>
    <row r="3872" s="136" customFormat="1" ht="15" customHeight="1" x14ac:dyDescent="0.35"/>
    <row r="3873" s="136" customFormat="1" ht="15" customHeight="1" x14ac:dyDescent="0.35"/>
    <row r="3874" s="136" customFormat="1" ht="15" customHeight="1" x14ac:dyDescent="0.35"/>
    <row r="3875" s="136" customFormat="1" ht="15" customHeight="1" x14ac:dyDescent="0.35"/>
    <row r="3876" s="136" customFormat="1" ht="15" customHeight="1" x14ac:dyDescent="0.35"/>
    <row r="3877" s="136" customFormat="1" ht="15" customHeight="1" x14ac:dyDescent="0.35"/>
    <row r="3878" s="136" customFormat="1" ht="15" customHeight="1" x14ac:dyDescent="0.35"/>
    <row r="3879" s="136" customFormat="1" ht="15" customHeight="1" x14ac:dyDescent="0.35"/>
    <row r="3880" s="136" customFormat="1" ht="15" customHeight="1" x14ac:dyDescent="0.35"/>
    <row r="3881" s="136" customFormat="1" ht="15" customHeight="1" x14ac:dyDescent="0.35"/>
    <row r="3882" s="136" customFormat="1" ht="15" customHeight="1" x14ac:dyDescent="0.35"/>
    <row r="3883" s="136" customFormat="1" ht="15" customHeight="1" x14ac:dyDescent="0.35"/>
    <row r="3884" s="136" customFormat="1" ht="15" customHeight="1" x14ac:dyDescent="0.35"/>
    <row r="3885" s="136" customFormat="1" ht="15" customHeight="1" x14ac:dyDescent="0.35"/>
    <row r="3886" s="136" customFormat="1" ht="15" customHeight="1" x14ac:dyDescent="0.35"/>
    <row r="3887" s="136" customFormat="1" ht="15" customHeight="1" x14ac:dyDescent="0.35"/>
    <row r="3888" s="136" customFormat="1" ht="15" customHeight="1" x14ac:dyDescent="0.35"/>
    <row r="3889" s="136" customFormat="1" ht="15" customHeight="1" x14ac:dyDescent="0.35"/>
    <row r="3890" s="136" customFormat="1" ht="15" customHeight="1" x14ac:dyDescent="0.35"/>
    <row r="3891" s="136" customFormat="1" ht="15" customHeight="1" x14ac:dyDescent="0.35"/>
    <row r="3892" s="136" customFormat="1" ht="15" customHeight="1" x14ac:dyDescent="0.35"/>
    <row r="3893" s="136" customFormat="1" ht="15" customHeight="1" x14ac:dyDescent="0.35"/>
    <row r="3894" s="136" customFormat="1" ht="15" customHeight="1" x14ac:dyDescent="0.35"/>
    <row r="3895" s="136" customFormat="1" ht="15" customHeight="1" x14ac:dyDescent="0.35"/>
    <row r="3896" s="136" customFormat="1" ht="15" customHeight="1" x14ac:dyDescent="0.35"/>
    <row r="3897" s="136" customFormat="1" ht="15" customHeight="1" x14ac:dyDescent="0.35"/>
    <row r="3898" s="136" customFormat="1" ht="15" customHeight="1" x14ac:dyDescent="0.35"/>
    <row r="3899" s="136" customFormat="1" ht="15" customHeight="1" x14ac:dyDescent="0.35"/>
    <row r="3900" s="136" customFormat="1" ht="15" customHeight="1" x14ac:dyDescent="0.35"/>
    <row r="3901" s="136" customFormat="1" ht="15" customHeight="1" x14ac:dyDescent="0.35"/>
    <row r="3902" s="136" customFormat="1" ht="15" customHeight="1" x14ac:dyDescent="0.35"/>
    <row r="3903" s="136" customFormat="1" ht="15" customHeight="1" x14ac:dyDescent="0.35"/>
    <row r="3904" s="136" customFormat="1" ht="15" customHeight="1" x14ac:dyDescent="0.35"/>
    <row r="3905" s="136" customFormat="1" ht="15" customHeight="1" x14ac:dyDescent="0.35"/>
    <row r="3906" s="136" customFormat="1" ht="15" customHeight="1" x14ac:dyDescent="0.35"/>
    <row r="3907" s="136" customFormat="1" ht="15" customHeight="1" x14ac:dyDescent="0.35"/>
    <row r="3908" s="136" customFormat="1" ht="15" customHeight="1" x14ac:dyDescent="0.35"/>
    <row r="3909" s="136" customFormat="1" ht="15" customHeight="1" x14ac:dyDescent="0.35"/>
    <row r="3910" s="136" customFormat="1" ht="15" customHeight="1" x14ac:dyDescent="0.35"/>
    <row r="3911" s="136" customFormat="1" ht="15" customHeight="1" x14ac:dyDescent="0.35"/>
    <row r="3912" s="136" customFormat="1" ht="15" customHeight="1" x14ac:dyDescent="0.35"/>
    <row r="3913" s="136" customFormat="1" ht="15" customHeight="1" x14ac:dyDescent="0.35"/>
    <row r="3914" s="136" customFormat="1" ht="15" customHeight="1" x14ac:dyDescent="0.35"/>
    <row r="3915" s="136" customFormat="1" ht="15" customHeight="1" x14ac:dyDescent="0.35"/>
    <row r="3916" s="136" customFormat="1" ht="15" customHeight="1" x14ac:dyDescent="0.35"/>
    <row r="3917" s="136" customFormat="1" ht="15" customHeight="1" x14ac:dyDescent="0.35"/>
    <row r="3918" s="136" customFormat="1" ht="15" customHeight="1" x14ac:dyDescent="0.35"/>
    <row r="3919" s="136" customFormat="1" ht="15" customHeight="1" x14ac:dyDescent="0.35"/>
    <row r="3920" s="136" customFormat="1" ht="15" customHeight="1" x14ac:dyDescent="0.35"/>
    <row r="3921" s="136" customFormat="1" ht="15" customHeight="1" x14ac:dyDescent="0.35"/>
    <row r="3922" s="136" customFormat="1" ht="15" customHeight="1" x14ac:dyDescent="0.35"/>
    <row r="3923" s="136" customFormat="1" ht="15" customHeight="1" x14ac:dyDescent="0.35"/>
    <row r="3924" s="136" customFormat="1" ht="15" customHeight="1" x14ac:dyDescent="0.35"/>
    <row r="3925" s="136" customFormat="1" ht="15" customHeight="1" x14ac:dyDescent="0.35"/>
    <row r="3926" s="136" customFormat="1" ht="15" customHeight="1" x14ac:dyDescent="0.35"/>
    <row r="3927" s="136" customFormat="1" ht="15" customHeight="1" x14ac:dyDescent="0.35"/>
    <row r="3928" s="136" customFormat="1" ht="15" customHeight="1" x14ac:dyDescent="0.35"/>
    <row r="3929" s="136" customFormat="1" ht="15" customHeight="1" x14ac:dyDescent="0.35"/>
    <row r="3930" s="136" customFormat="1" ht="15" customHeight="1" x14ac:dyDescent="0.35"/>
    <row r="3931" s="136" customFormat="1" ht="15" customHeight="1" x14ac:dyDescent="0.35"/>
    <row r="3932" s="136" customFormat="1" ht="15" customHeight="1" x14ac:dyDescent="0.35"/>
    <row r="3933" s="136" customFormat="1" ht="15" customHeight="1" x14ac:dyDescent="0.35"/>
    <row r="3934" s="136" customFormat="1" ht="15" customHeight="1" x14ac:dyDescent="0.35"/>
    <row r="3935" s="136" customFormat="1" ht="15" customHeight="1" x14ac:dyDescent="0.35"/>
    <row r="3936" s="136" customFormat="1" ht="15" customHeight="1" x14ac:dyDescent="0.35"/>
    <row r="3937" s="136" customFormat="1" ht="15" customHeight="1" x14ac:dyDescent="0.35"/>
    <row r="3938" s="136" customFormat="1" ht="15" customHeight="1" x14ac:dyDescent="0.35"/>
    <row r="3939" s="136" customFormat="1" ht="15" customHeight="1" x14ac:dyDescent="0.35"/>
    <row r="3940" s="136" customFormat="1" ht="15" customHeight="1" x14ac:dyDescent="0.35"/>
    <row r="3941" s="136" customFormat="1" ht="15" customHeight="1" x14ac:dyDescent="0.35"/>
    <row r="3942" s="136" customFormat="1" ht="15" customHeight="1" x14ac:dyDescent="0.35"/>
    <row r="3943" s="136" customFormat="1" ht="15" customHeight="1" x14ac:dyDescent="0.35"/>
    <row r="3944" s="136" customFormat="1" ht="15" customHeight="1" x14ac:dyDescent="0.35"/>
    <row r="3945" s="136" customFormat="1" ht="15" customHeight="1" x14ac:dyDescent="0.35"/>
    <row r="3946" s="136" customFormat="1" ht="15" customHeight="1" x14ac:dyDescent="0.35"/>
    <row r="3947" s="136" customFormat="1" ht="15" customHeight="1" x14ac:dyDescent="0.35"/>
    <row r="3948" s="136" customFormat="1" ht="15" customHeight="1" x14ac:dyDescent="0.35"/>
    <row r="3949" s="136" customFormat="1" ht="15" customHeight="1" x14ac:dyDescent="0.35"/>
    <row r="3950" s="136" customFormat="1" ht="15" customHeight="1" x14ac:dyDescent="0.35"/>
    <row r="3951" s="136" customFormat="1" ht="15" customHeight="1" x14ac:dyDescent="0.35"/>
    <row r="3952" s="136" customFormat="1" ht="15" customHeight="1" x14ac:dyDescent="0.35"/>
    <row r="3953" s="136" customFormat="1" ht="15" customHeight="1" x14ac:dyDescent="0.35"/>
    <row r="3954" s="136" customFormat="1" ht="15" customHeight="1" x14ac:dyDescent="0.35"/>
    <row r="3955" s="136" customFormat="1" ht="15" customHeight="1" x14ac:dyDescent="0.35"/>
    <row r="3956" s="136" customFormat="1" ht="15" customHeight="1" x14ac:dyDescent="0.35"/>
    <row r="3957" s="136" customFormat="1" ht="15" customHeight="1" x14ac:dyDescent="0.35"/>
    <row r="3958" s="136" customFormat="1" ht="15" customHeight="1" x14ac:dyDescent="0.35"/>
    <row r="3959" s="136" customFormat="1" ht="15" customHeight="1" x14ac:dyDescent="0.35"/>
    <row r="3960" s="136" customFormat="1" ht="15" customHeight="1" x14ac:dyDescent="0.35"/>
    <row r="3961" s="136" customFormat="1" ht="15" customHeight="1" x14ac:dyDescent="0.35"/>
    <row r="3962" s="136" customFormat="1" ht="15" customHeight="1" x14ac:dyDescent="0.35"/>
    <row r="3963" s="136" customFormat="1" ht="15" customHeight="1" x14ac:dyDescent="0.35"/>
    <row r="3964" s="136" customFormat="1" ht="15" customHeight="1" x14ac:dyDescent="0.35"/>
    <row r="3965" s="136" customFormat="1" ht="15" customHeight="1" x14ac:dyDescent="0.35"/>
    <row r="3966" s="136" customFormat="1" ht="15" customHeight="1" x14ac:dyDescent="0.35"/>
    <row r="3967" s="136" customFormat="1" ht="15" customHeight="1" x14ac:dyDescent="0.35"/>
    <row r="3968" s="136" customFormat="1" ht="15" customHeight="1" x14ac:dyDescent="0.35"/>
    <row r="3969" s="136" customFormat="1" ht="15" customHeight="1" x14ac:dyDescent="0.35"/>
    <row r="3970" s="136" customFormat="1" ht="15" customHeight="1" x14ac:dyDescent="0.35"/>
    <row r="3971" s="136" customFormat="1" ht="15" customHeight="1" x14ac:dyDescent="0.35"/>
    <row r="3972" s="136" customFormat="1" ht="15" customHeight="1" x14ac:dyDescent="0.35"/>
    <row r="3973" s="136" customFormat="1" ht="15" customHeight="1" x14ac:dyDescent="0.35"/>
    <row r="3974" s="136" customFormat="1" ht="15" customHeight="1" x14ac:dyDescent="0.35"/>
    <row r="3975" s="136" customFormat="1" ht="15" customHeight="1" x14ac:dyDescent="0.35"/>
    <row r="3976" s="136" customFormat="1" ht="15" customHeight="1" x14ac:dyDescent="0.35"/>
    <row r="3977" s="136" customFormat="1" ht="15" customHeight="1" x14ac:dyDescent="0.35"/>
    <row r="3978" s="136" customFormat="1" ht="15" customHeight="1" x14ac:dyDescent="0.35"/>
    <row r="3979" s="136" customFormat="1" ht="15" customHeight="1" x14ac:dyDescent="0.35"/>
    <row r="3980" s="136" customFormat="1" ht="15" customHeight="1" x14ac:dyDescent="0.35"/>
    <row r="3981" s="136" customFormat="1" ht="15" customHeight="1" x14ac:dyDescent="0.35"/>
    <row r="3982" s="136" customFormat="1" ht="15" customHeight="1" x14ac:dyDescent="0.35"/>
    <row r="3983" s="136" customFormat="1" ht="15" customHeight="1" x14ac:dyDescent="0.35"/>
    <row r="3984" s="136" customFormat="1" ht="15" customHeight="1" x14ac:dyDescent="0.35"/>
    <row r="3985" s="136" customFormat="1" ht="15" customHeight="1" x14ac:dyDescent="0.35"/>
    <row r="3986" s="136" customFormat="1" ht="15" customHeight="1" x14ac:dyDescent="0.35"/>
    <row r="3987" s="136" customFormat="1" ht="15" customHeight="1" x14ac:dyDescent="0.35"/>
    <row r="3988" s="136" customFormat="1" ht="15" customHeight="1" x14ac:dyDescent="0.35"/>
    <row r="3989" s="136" customFormat="1" ht="15" customHeight="1" x14ac:dyDescent="0.35"/>
    <row r="3990" s="136" customFormat="1" ht="15" customHeight="1" x14ac:dyDescent="0.35"/>
    <row r="3991" s="136" customFormat="1" ht="15" customHeight="1" x14ac:dyDescent="0.35"/>
    <row r="3992" s="136" customFormat="1" ht="15" customHeight="1" x14ac:dyDescent="0.35"/>
    <row r="3993" s="136" customFormat="1" ht="15" customHeight="1" x14ac:dyDescent="0.35"/>
    <row r="3994" s="136" customFormat="1" ht="15" customHeight="1" x14ac:dyDescent="0.35"/>
    <row r="3995" s="136" customFormat="1" ht="15" customHeight="1" x14ac:dyDescent="0.35"/>
    <row r="3996" s="136" customFormat="1" ht="15" customHeight="1" x14ac:dyDescent="0.35"/>
    <row r="3997" s="136" customFormat="1" ht="15" customHeight="1" x14ac:dyDescent="0.35"/>
    <row r="3998" s="136" customFormat="1" ht="15" customHeight="1" x14ac:dyDescent="0.35"/>
    <row r="3999" s="136" customFormat="1" ht="15" customHeight="1" x14ac:dyDescent="0.35"/>
    <row r="4000" s="136" customFormat="1" ht="15" customHeight="1" x14ac:dyDescent="0.35"/>
    <row r="4001" s="136" customFormat="1" ht="15" customHeight="1" x14ac:dyDescent="0.35"/>
    <row r="4002" s="136" customFormat="1" ht="15" customHeight="1" x14ac:dyDescent="0.35"/>
    <row r="4003" s="136" customFormat="1" ht="15" customHeight="1" x14ac:dyDescent="0.35"/>
    <row r="4004" s="136" customFormat="1" ht="15" customHeight="1" x14ac:dyDescent="0.35"/>
    <row r="4005" s="136" customFormat="1" ht="15" customHeight="1" x14ac:dyDescent="0.35"/>
    <row r="4006" s="136" customFormat="1" ht="15" customHeight="1" x14ac:dyDescent="0.35"/>
    <row r="4007" s="136" customFormat="1" ht="15" customHeight="1" x14ac:dyDescent="0.35"/>
    <row r="4008" s="136" customFormat="1" ht="15" customHeight="1" x14ac:dyDescent="0.35"/>
    <row r="4009" s="136" customFormat="1" ht="15" customHeight="1" x14ac:dyDescent="0.35"/>
    <row r="4010" s="136" customFormat="1" ht="15" customHeight="1" x14ac:dyDescent="0.35"/>
    <row r="4011" s="136" customFormat="1" ht="15" customHeight="1" x14ac:dyDescent="0.35"/>
    <row r="4012" s="136" customFormat="1" ht="15" customHeight="1" x14ac:dyDescent="0.35"/>
    <row r="4013" s="136" customFormat="1" ht="15" customHeight="1" x14ac:dyDescent="0.35"/>
    <row r="4014" s="136" customFormat="1" ht="15" customHeight="1" x14ac:dyDescent="0.35"/>
    <row r="4015" s="136" customFormat="1" ht="15" customHeight="1" x14ac:dyDescent="0.35"/>
    <row r="4016" s="136" customFormat="1" ht="15" customHeight="1" x14ac:dyDescent="0.35"/>
    <row r="4017" s="136" customFormat="1" ht="15" customHeight="1" x14ac:dyDescent="0.35"/>
    <row r="4018" s="136" customFormat="1" ht="15" customHeight="1" x14ac:dyDescent="0.35"/>
    <row r="4019" s="136" customFormat="1" ht="15" customHeight="1" x14ac:dyDescent="0.35"/>
    <row r="4020" s="136" customFormat="1" ht="15" customHeight="1" x14ac:dyDescent="0.35"/>
    <row r="4021" s="136" customFormat="1" ht="15" customHeight="1" x14ac:dyDescent="0.35"/>
    <row r="4022" s="136" customFormat="1" ht="15" customHeight="1" x14ac:dyDescent="0.35"/>
    <row r="4023" s="136" customFormat="1" ht="15" customHeight="1" x14ac:dyDescent="0.35"/>
    <row r="4024" s="136" customFormat="1" ht="15" customHeight="1" x14ac:dyDescent="0.35"/>
    <row r="4025" s="136" customFormat="1" ht="15" customHeight="1" x14ac:dyDescent="0.35"/>
    <row r="4026" s="136" customFormat="1" ht="15" customHeight="1" x14ac:dyDescent="0.35"/>
    <row r="4027" s="136" customFormat="1" ht="15" customHeight="1" x14ac:dyDescent="0.35"/>
    <row r="4028" s="136" customFormat="1" ht="15" customHeight="1" x14ac:dyDescent="0.35"/>
    <row r="4029" s="136" customFormat="1" ht="15" customHeight="1" x14ac:dyDescent="0.35"/>
    <row r="4030" s="136" customFormat="1" ht="15" customHeight="1" x14ac:dyDescent="0.35"/>
    <row r="4031" s="136" customFormat="1" ht="15" customHeight="1" x14ac:dyDescent="0.35"/>
    <row r="4032" s="136" customFormat="1" ht="15" customHeight="1" x14ac:dyDescent="0.35"/>
    <row r="4033" s="136" customFormat="1" ht="15" customHeight="1" x14ac:dyDescent="0.35"/>
    <row r="4034" s="136" customFormat="1" ht="15" customHeight="1" x14ac:dyDescent="0.35"/>
    <row r="4035" s="136" customFormat="1" ht="15" customHeight="1" x14ac:dyDescent="0.35"/>
    <row r="4036" s="136" customFormat="1" ht="15" customHeight="1" x14ac:dyDescent="0.35"/>
    <row r="4037" s="136" customFormat="1" ht="15" customHeight="1" x14ac:dyDescent="0.35"/>
    <row r="4038" s="136" customFormat="1" ht="15" customHeight="1" x14ac:dyDescent="0.35"/>
    <row r="4039" s="136" customFormat="1" ht="15" customHeight="1" x14ac:dyDescent="0.35"/>
    <row r="4040" s="136" customFormat="1" ht="15" customHeight="1" x14ac:dyDescent="0.35"/>
    <row r="4041" s="136" customFormat="1" ht="15" customHeight="1" x14ac:dyDescent="0.35"/>
    <row r="4042" s="136" customFormat="1" ht="15" customHeight="1" x14ac:dyDescent="0.35"/>
    <row r="4043" s="136" customFormat="1" ht="15" customHeight="1" x14ac:dyDescent="0.35"/>
    <row r="4044" s="136" customFormat="1" ht="15" customHeight="1" x14ac:dyDescent="0.35"/>
    <row r="4045" s="136" customFormat="1" ht="15" customHeight="1" x14ac:dyDescent="0.35"/>
    <row r="4046" s="136" customFormat="1" ht="15" customHeight="1" x14ac:dyDescent="0.35"/>
    <row r="4047" s="136" customFormat="1" ht="15" customHeight="1" x14ac:dyDescent="0.35"/>
    <row r="4048" s="136" customFormat="1" ht="15" customHeight="1" x14ac:dyDescent="0.35"/>
    <row r="4049" s="136" customFormat="1" ht="15" customHeight="1" x14ac:dyDescent="0.35"/>
    <row r="4050" s="136" customFormat="1" ht="15" customHeight="1" x14ac:dyDescent="0.35"/>
    <row r="4051" s="136" customFormat="1" ht="15" customHeight="1" x14ac:dyDescent="0.35"/>
    <row r="4052" s="136" customFormat="1" ht="15" customHeight="1" x14ac:dyDescent="0.35"/>
    <row r="4053" s="136" customFormat="1" ht="15" customHeight="1" x14ac:dyDescent="0.35"/>
    <row r="4054" s="136" customFormat="1" ht="15" customHeight="1" x14ac:dyDescent="0.35"/>
    <row r="4055" s="136" customFormat="1" ht="15" customHeight="1" x14ac:dyDescent="0.35"/>
    <row r="4056" s="136" customFormat="1" ht="15" customHeight="1" x14ac:dyDescent="0.35"/>
    <row r="4057" s="136" customFormat="1" ht="15" customHeight="1" x14ac:dyDescent="0.35"/>
    <row r="4058" s="136" customFormat="1" ht="15" customHeight="1" x14ac:dyDescent="0.35"/>
    <row r="4059" s="136" customFormat="1" ht="15" customHeight="1" x14ac:dyDescent="0.35"/>
    <row r="4060" s="136" customFormat="1" ht="15" customHeight="1" x14ac:dyDescent="0.35"/>
    <row r="4061" s="136" customFormat="1" ht="15" customHeight="1" x14ac:dyDescent="0.35"/>
    <row r="4062" s="136" customFormat="1" ht="15" customHeight="1" x14ac:dyDescent="0.35"/>
    <row r="4063" s="136" customFormat="1" ht="15" customHeight="1" x14ac:dyDescent="0.35"/>
    <row r="4064" s="136" customFormat="1" ht="15" customHeight="1" x14ac:dyDescent="0.35"/>
    <row r="4065" s="136" customFormat="1" ht="15" customHeight="1" x14ac:dyDescent="0.35"/>
    <row r="4066" s="136" customFormat="1" ht="15" customHeight="1" x14ac:dyDescent="0.35"/>
    <row r="4067" s="136" customFormat="1" ht="15" customHeight="1" x14ac:dyDescent="0.35"/>
    <row r="4068" s="136" customFormat="1" ht="15" customHeight="1" x14ac:dyDescent="0.35"/>
    <row r="4069" s="136" customFormat="1" ht="15" customHeight="1" x14ac:dyDescent="0.35"/>
    <row r="4070" s="136" customFormat="1" ht="15" customHeight="1" x14ac:dyDescent="0.35"/>
    <row r="4071" s="136" customFormat="1" ht="15" customHeight="1" x14ac:dyDescent="0.35"/>
    <row r="4072" s="136" customFormat="1" ht="15" customHeight="1" x14ac:dyDescent="0.35"/>
    <row r="4073" s="136" customFormat="1" ht="15" customHeight="1" x14ac:dyDescent="0.35"/>
    <row r="4074" s="136" customFormat="1" ht="15" customHeight="1" x14ac:dyDescent="0.35"/>
    <row r="4075" s="136" customFormat="1" ht="15" customHeight="1" x14ac:dyDescent="0.35"/>
    <row r="4076" s="136" customFormat="1" ht="15" customHeight="1" x14ac:dyDescent="0.35"/>
    <row r="4077" s="136" customFormat="1" ht="15" customHeight="1" x14ac:dyDescent="0.35"/>
    <row r="4078" s="136" customFormat="1" ht="15" customHeight="1" x14ac:dyDescent="0.35"/>
    <row r="4079" s="136" customFormat="1" ht="15" customHeight="1" x14ac:dyDescent="0.35"/>
    <row r="4080" s="136" customFormat="1" ht="15" customHeight="1" x14ac:dyDescent="0.35"/>
    <row r="4081" s="136" customFormat="1" ht="15" customHeight="1" x14ac:dyDescent="0.35"/>
    <row r="4082" s="136" customFormat="1" ht="15" customHeight="1" x14ac:dyDescent="0.35"/>
    <row r="4083" s="136" customFormat="1" ht="15" customHeight="1" x14ac:dyDescent="0.35"/>
    <row r="4084" s="136" customFormat="1" ht="15" customHeight="1" x14ac:dyDescent="0.35"/>
    <row r="4085" s="136" customFormat="1" ht="15" customHeight="1" x14ac:dyDescent="0.35"/>
    <row r="4086" s="136" customFormat="1" ht="15" customHeight="1" x14ac:dyDescent="0.35"/>
    <row r="4087" s="136" customFormat="1" ht="15" customHeight="1" x14ac:dyDescent="0.35"/>
    <row r="4088" s="136" customFormat="1" ht="15" customHeight="1" x14ac:dyDescent="0.35"/>
    <row r="4089" s="136" customFormat="1" ht="15" customHeight="1" x14ac:dyDescent="0.35"/>
    <row r="4090" s="136" customFormat="1" ht="15" customHeight="1" x14ac:dyDescent="0.35"/>
    <row r="4091" s="136" customFormat="1" ht="15" customHeight="1" x14ac:dyDescent="0.35"/>
    <row r="4092" s="136" customFormat="1" ht="15" customHeight="1" x14ac:dyDescent="0.35"/>
    <row r="4093" s="136" customFormat="1" ht="15" customHeight="1" x14ac:dyDescent="0.35"/>
    <row r="4094" s="136" customFormat="1" ht="15" customHeight="1" x14ac:dyDescent="0.35"/>
    <row r="4095" s="136" customFormat="1" ht="15" customHeight="1" x14ac:dyDescent="0.35"/>
    <row r="4096" s="136" customFormat="1" ht="15" customHeight="1" x14ac:dyDescent="0.35"/>
    <row r="4097" s="136" customFormat="1" ht="15" customHeight="1" x14ac:dyDescent="0.35"/>
    <row r="4098" s="136" customFormat="1" ht="15" customHeight="1" x14ac:dyDescent="0.35"/>
    <row r="4099" s="136" customFormat="1" ht="15" customHeight="1" x14ac:dyDescent="0.35"/>
    <row r="4100" s="136" customFormat="1" ht="15" customHeight="1" x14ac:dyDescent="0.35"/>
    <row r="4101" s="136" customFormat="1" ht="15" customHeight="1" x14ac:dyDescent="0.35"/>
    <row r="4102" s="136" customFormat="1" ht="15" customHeight="1" x14ac:dyDescent="0.35"/>
    <row r="4103" s="136" customFormat="1" ht="15" customHeight="1" x14ac:dyDescent="0.35"/>
    <row r="4104" s="136" customFormat="1" ht="15" customHeight="1" x14ac:dyDescent="0.35"/>
    <row r="4105" s="136" customFormat="1" ht="15" customHeight="1" x14ac:dyDescent="0.35"/>
    <row r="4106" s="136" customFormat="1" ht="15" customHeight="1" x14ac:dyDescent="0.35"/>
    <row r="4107" s="136" customFormat="1" ht="15" customHeight="1" x14ac:dyDescent="0.35"/>
    <row r="4108" s="136" customFormat="1" ht="15" customHeight="1" x14ac:dyDescent="0.35"/>
    <row r="4109" s="136" customFormat="1" ht="15" customHeight="1" x14ac:dyDescent="0.35"/>
    <row r="4110" s="136" customFormat="1" ht="15" customHeight="1" x14ac:dyDescent="0.35"/>
    <row r="4111" s="136" customFormat="1" ht="15" customHeight="1" x14ac:dyDescent="0.35"/>
    <row r="4112" s="136" customFormat="1" ht="15" customHeight="1" x14ac:dyDescent="0.35"/>
    <row r="4113" s="136" customFormat="1" ht="15" customHeight="1" x14ac:dyDescent="0.35"/>
    <row r="4114" s="136" customFormat="1" ht="15" customHeight="1" x14ac:dyDescent="0.35"/>
    <row r="4115" s="136" customFormat="1" ht="15" customHeight="1" x14ac:dyDescent="0.35"/>
    <row r="4116" s="136" customFormat="1" ht="15" customHeight="1" x14ac:dyDescent="0.35"/>
    <row r="4117" s="136" customFormat="1" ht="15" customHeight="1" x14ac:dyDescent="0.35"/>
    <row r="4118" s="136" customFormat="1" ht="15" customHeight="1" x14ac:dyDescent="0.35"/>
    <row r="4119" s="136" customFormat="1" ht="15" customHeight="1" x14ac:dyDescent="0.35"/>
    <row r="4120" s="136" customFormat="1" ht="15" customHeight="1" x14ac:dyDescent="0.35"/>
    <row r="4121" s="136" customFormat="1" ht="15" customHeight="1" x14ac:dyDescent="0.35"/>
    <row r="4122" s="136" customFormat="1" ht="15" customHeight="1" x14ac:dyDescent="0.35"/>
    <row r="4123" s="136" customFormat="1" ht="15" customHeight="1" x14ac:dyDescent="0.35"/>
    <row r="4124" s="136" customFormat="1" ht="15" customHeight="1" x14ac:dyDescent="0.35"/>
    <row r="4125" s="136" customFormat="1" ht="15" customHeight="1" x14ac:dyDescent="0.35"/>
    <row r="4126" s="136" customFormat="1" ht="15" customHeight="1" x14ac:dyDescent="0.35"/>
    <row r="4127" s="136" customFormat="1" ht="15" customHeight="1" x14ac:dyDescent="0.35"/>
    <row r="4128" s="136" customFormat="1" ht="15" customHeight="1" x14ac:dyDescent="0.35"/>
    <row r="4129" s="136" customFormat="1" ht="15" customHeight="1" x14ac:dyDescent="0.35"/>
    <row r="4130" s="136" customFormat="1" ht="15" customHeight="1" x14ac:dyDescent="0.35"/>
    <row r="4131" s="136" customFormat="1" ht="15" customHeight="1" x14ac:dyDescent="0.35"/>
    <row r="4132" s="136" customFormat="1" ht="15" customHeight="1" x14ac:dyDescent="0.35"/>
    <row r="4133" s="136" customFormat="1" ht="15" customHeight="1" x14ac:dyDescent="0.35"/>
    <row r="4134" s="136" customFormat="1" ht="15" customHeight="1" x14ac:dyDescent="0.35"/>
    <row r="4135" s="136" customFormat="1" ht="15" customHeight="1" x14ac:dyDescent="0.35"/>
    <row r="4136" s="136" customFormat="1" ht="15" customHeight="1" x14ac:dyDescent="0.35"/>
    <row r="4137" s="136" customFormat="1" ht="15" customHeight="1" x14ac:dyDescent="0.35"/>
    <row r="4138" s="136" customFormat="1" ht="15" customHeight="1" x14ac:dyDescent="0.35"/>
    <row r="4139" s="136" customFormat="1" ht="15" customHeight="1" x14ac:dyDescent="0.35"/>
    <row r="4140" s="136" customFormat="1" ht="15" customHeight="1" x14ac:dyDescent="0.35"/>
    <row r="4141" s="136" customFormat="1" ht="15" customHeight="1" x14ac:dyDescent="0.35"/>
    <row r="4142" s="136" customFormat="1" ht="15" customHeight="1" x14ac:dyDescent="0.35"/>
    <row r="4143" s="136" customFormat="1" ht="15" customHeight="1" x14ac:dyDescent="0.35"/>
    <row r="4144" s="136" customFormat="1" ht="15" customHeight="1" x14ac:dyDescent="0.35"/>
    <row r="4145" s="136" customFormat="1" ht="15" customHeight="1" x14ac:dyDescent="0.35"/>
    <row r="4146" s="136" customFormat="1" ht="15" customHeight="1" x14ac:dyDescent="0.35"/>
    <row r="4147" s="136" customFormat="1" ht="15" customHeight="1" x14ac:dyDescent="0.35"/>
    <row r="4148" s="136" customFormat="1" ht="15" customHeight="1" x14ac:dyDescent="0.35"/>
    <row r="4149" s="136" customFormat="1" ht="15" customHeight="1" x14ac:dyDescent="0.35"/>
    <row r="4150" s="136" customFormat="1" ht="15" customHeight="1" x14ac:dyDescent="0.35"/>
    <row r="4151" s="136" customFormat="1" ht="15" customHeight="1" x14ac:dyDescent="0.35"/>
    <row r="4152" s="136" customFormat="1" ht="15" customHeight="1" x14ac:dyDescent="0.35"/>
    <row r="4153" s="136" customFormat="1" ht="15" customHeight="1" x14ac:dyDescent="0.35"/>
    <row r="4154" s="136" customFormat="1" ht="15" customHeight="1" x14ac:dyDescent="0.35"/>
    <row r="4155" s="136" customFormat="1" ht="15" customHeight="1" x14ac:dyDescent="0.35"/>
    <row r="4156" s="136" customFormat="1" ht="15" customHeight="1" x14ac:dyDescent="0.35"/>
    <row r="4157" s="136" customFormat="1" ht="15" customHeight="1" x14ac:dyDescent="0.35"/>
    <row r="4158" s="136" customFormat="1" ht="15" customHeight="1" x14ac:dyDescent="0.35"/>
    <row r="4159" s="136" customFormat="1" ht="15" customHeight="1" x14ac:dyDescent="0.35"/>
    <row r="4160" s="136" customFormat="1" ht="15" customHeight="1" x14ac:dyDescent="0.35"/>
    <row r="4161" s="136" customFormat="1" ht="15" customHeight="1" x14ac:dyDescent="0.35"/>
    <row r="4162" s="136" customFormat="1" ht="15" customHeight="1" x14ac:dyDescent="0.35"/>
    <row r="4163" s="136" customFormat="1" ht="15" customHeight="1" x14ac:dyDescent="0.35"/>
    <row r="4164" s="136" customFormat="1" ht="15" customHeight="1" x14ac:dyDescent="0.35"/>
    <row r="4165" s="136" customFormat="1" ht="15" customHeight="1" x14ac:dyDescent="0.35"/>
    <row r="4166" s="136" customFormat="1" ht="15" customHeight="1" x14ac:dyDescent="0.35"/>
    <row r="4167" s="136" customFormat="1" ht="15" customHeight="1" x14ac:dyDescent="0.35"/>
    <row r="4168" s="136" customFormat="1" ht="15" customHeight="1" x14ac:dyDescent="0.35"/>
    <row r="4169" s="136" customFormat="1" ht="15" customHeight="1" x14ac:dyDescent="0.35"/>
    <row r="4170" s="136" customFormat="1" ht="15" customHeight="1" x14ac:dyDescent="0.35"/>
    <row r="4171" s="136" customFormat="1" ht="15" customHeight="1" x14ac:dyDescent="0.35"/>
    <row r="4172" s="136" customFormat="1" ht="15" customHeight="1" x14ac:dyDescent="0.35"/>
    <row r="4173" s="136" customFormat="1" ht="15" customHeight="1" x14ac:dyDescent="0.35"/>
    <row r="4174" s="136" customFormat="1" ht="15" customHeight="1" x14ac:dyDescent="0.35"/>
    <row r="4175" s="136" customFormat="1" ht="15" customHeight="1" x14ac:dyDescent="0.35"/>
    <row r="4176" s="136" customFormat="1" ht="15" customHeight="1" x14ac:dyDescent="0.35"/>
    <row r="4177" s="136" customFormat="1" ht="15" customHeight="1" x14ac:dyDescent="0.35"/>
    <row r="4178" s="136" customFormat="1" ht="15" customHeight="1" x14ac:dyDescent="0.35"/>
    <row r="4179" s="136" customFormat="1" ht="15" customHeight="1" x14ac:dyDescent="0.35"/>
    <row r="4180" s="136" customFormat="1" ht="15" customHeight="1" x14ac:dyDescent="0.35"/>
    <row r="4181" s="136" customFormat="1" ht="15" customHeight="1" x14ac:dyDescent="0.35"/>
    <row r="4182" s="136" customFormat="1" ht="15" customHeight="1" x14ac:dyDescent="0.35"/>
    <row r="4183" s="136" customFormat="1" ht="15" customHeight="1" x14ac:dyDescent="0.35"/>
    <row r="4184" s="136" customFormat="1" ht="15" customHeight="1" x14ac:dyDescent="0.35"/>
    <row r="4185" s="136" customFormat="1" ht="15" customHeight="1" x14ac:dyDescent="0.35"/>
    <row r="4186" s="136" customFormat="1" ht="15" customHeight="1" x14ac:dyDescent="0.35"/>
    <row r="4187" s="136" customFormat="1" ht="15" customHeight="1" x14ac:dyDescent="0.35"/>
    <row r="4188" s="136" customFormat="1" ht="15" customHeight="1" x14ac:dyDescent="0.35"/>
    <row r="4189" s="136" customFormat="1" ht="15" customHeight="1" x14ac:dyDescent="0.35"/>
    <row r="4190" s="136" customFormat="1" ht="15" customHeight="1" x14ac:dyDescent="0.35"/>
    <row r="4191" s="136" customFormat="1" ht="15" customHeight="1" x14ac:dyDescent="0.35"/>
    <row r="4192" s="136" customFormat="1" ht="15" customHeight="1" x14ac:dyDescent="0.35"/>
    <row r="4193" s="136" customFormat="1" ht="15" customHeight="1" x14ac:dyDescent="0.35"/>
    <row r="4194" s="136" customFormat="1" ht="15" customHeight="1" x14ac:dyDescent="0.35"/>
    <row r="4195" s="136" customFormat="1" ht="15" customHeight="1" x14ac:dyDescent="0.35"/>
    <row r="4196" s="136" customFormat="1" ht="15" customHeight="1" x14ac:dyDescent="0.35"/>
    <row r="4197" s="136" customFormat="1" ht="15" customHeight="1" x14ac:dyDescent="0.35"/>
    <row r="4198" s="136" customFormat="1" ht="15" customHeight="1" x14ac:dyDescent="0.35"/>
    <row r="4199" s="136" customFormat="1" ht="15" customHeight="1" x14ac:dyDescent="0.35"/>
    <row r="4200" s="136" customFormat="1" ht="15" customHeight="1" x14ac:dyDescent="0.35"/>
    <row r="4201" s="136" customFormat="1" ht="15" customHeight="1" x14ac:dyDescent="0.35"/>
    <row r="4202" s="136" customFormat="1" ht="15" customHeight="1" x14ac:dyDescent="0.35"/>
    <row r="4203" s="136" customFormat="1" ht="15" customHeight="1" x14ac:dyDescent="0.35"/>
    <row r="4204" s="136" customFormat="1" ht="15" customHeight="1" x14ac:dyDescent="0.35"/>
    <row r="4205" s="136" customFormat="1" ht="15" customHeight="1" x14ac:dyDescent="0.35"/>
    <row r="4206" s="136" customFormat="1" ht="15" customHeight="1" x14ac:dyDescent="0.35"/>
    <row r="4207" s="136" customFormat="1" ht="15" customHeight="1" x14ac:dyDescent="0.35"/>
    <row r="4208" s="136" customFormat="1" ht="15" customHeight="1" x14ac:dyDescent="0.35"/>
    <row r="4209" s="136" customFormat="1" ht="15" customHeight="1" x14ac:dyDescent="0.35"/>
    <row r="4210" s="136" customFormat="1" ht="15" customHeight="1" x14ac:dyDescent="0.35"/>
    <row r="4211" s="136" customFormat="1" ht="15" customHeight="1" x14ac:dyDescent="0.35"/>
    <row r="4212" s="136" customFormat="1" ht="15" customHeight="1" x14ac:dyDescent="0.35"/>
    <row r="4213" s="136" customFormat="1" ht="15" customHeight="1" x14ac:dyDescent="0.35"/>
    <row r="4214" s="136" customFormat="1" ht="15" customHeight="1" x14ac:dyDescent="0.35"/>
    <row r="4215" s="136" customFormat="1" ht="15" customHeight="1" x14ac:dyDescent="0.35"/>
    <row r="4216" s="136" customFormat="1" ht="15" customHeight="1" x14ac:dyDescent="0.35"/>
    <row r="4217" s="136" customFormat="1" ht="15" customHeight="1" x14ac:dyDescent="0.35"/>
    <row r="4218" s="136" customFormat="1" ht="15" customHeight="1" x14ac:dyDescent="0.35"/>
    <row r="4219" s="136" customFormat="1" ht="15" customHeight="1" x14ac:dyDescent="0.35"/>
    <row r="4220" s="136" customFormat="1" ht="15" customHeight="1" x14ac:dyDescent="0.35"/>
    <row r="4221" s="136" customFormat="1" ht="15" customHeight="1" x14ac:dyDescent="0.35"/>
    <row r="4222" s="136" customFormat="1" ht="15" customHeight="1" x14ac:dyDescent="0.35"/>
    <row r="4223" s="136" customFormat="1" ht="15" customHeight="1" x14ac:dyDescent="0.35"/>
    <row r="4224" s="136" customFormat="1" ht="15" customHeight="1" x14ac:dyDescent="0.35"/>
    <row r="4225" s="136" customFormat="1" ht="15" customHeight="1" x14ac:dyDescent="0.35"/>
    <row r="4226" s="136" customFormat="1" ht="15" customHeight="1" x14ac:dyDescent="0.35"/>
    <row r="4227" s="136" customFormat="1" ht="15" customHeight="1" x14ac:dyDescent="0.35"/>
    <row r="4228" s="136" customFormat="1" ht="15" customHeight="1" x14ac:dyDescent="0.35"/>
    <row r="4229" s="136" customFormat="1" ht="15" customHeight="1" x14ac:dyDescent="0.35"/>
    <row r="4230" s="136" customFormat="1" ht="15" customHeight="1" x14ac:dyDescent="0.35"/>
    <row r="4231" s="136" customFormat="1" ht="15" customHeight="1" x14ac:dyDescent="0.35"/>
    <row r="4232" s="136" customFormat="1" ht="15" customHeight="1" x14ac:dyDescent="0.35"/>
    <row r="4233" s="136" customFormat="1" ht="15" customHeight="1" x14ac:dyDescent="0.35"/>
    <row r="4234" s="136" customFormat="1" ht="15" customHeight="1" x14ac:dyDescent="0.35"/>
    <row r="4235" s="136" customFormat="1" ht="15" customHeight="1" x14ac:dyDescent="0.35"/>
    <row r="4236" s="136" customFormat="1" ht="15" customHeight="1" x14ac:dyDescent="0.35"/>
    <row r="4237" s="136" customFormat="1" ht="15" customHeight="1" x14ac:dyDescent="0.35"/>
    <row r="4238" s="136" customFormat="1" ht="15" customHeight="1" x14ac:dyDescent="0.35"/>
    <row r="4239" s="136" customFormat="1" ht="15" customHeight="1" x14ac:dyDescent="0.35"/>
    <row r="4240" s="136" customFormat="1" ht="15" customHeight="1" x14ac:dyDescent="0.35"/>
    <row r="4241" s="136" customFormat="1" ht="15" customHeight="1" x14ac:dyDescent="0.35"/>
    <row r="4242" s="136" customFormat="1" ht="15" customHeight="1" x14ac:dyDescent="0.35"/>
    <row r="4243" s="136" customFormat="1" ht="15" customHeight="1" x14ac:dyDescent="0.35"/>
    <row r="4244" s="136" customFormat="1" ht="15" customHeight="1" x14ac:dyDescent="0.35"/>
    <row r="4245" s="136" customFormat="1" ht="15" customHeight="1" x14ac:dyDescent="0.35"/>
    <row r="4246" s="136" customFormat="1" ht="15" customHeight="1" x14ac:dyDescent="0.35"/>
    <row r="4247" s="136" customFormat="1" ht="15" customHeight="1" x14ac:dyDescent="0.35"/>
    <row r="4248" s="136" customFormat="1" ht="15" customHeight="1" x14ac:dyDescent="0.35"/>
    <row r="4249" s="136" customFormat="1" ht="15" customHeight="1" x14ac:dyDescent="0.35"/>
    <row r="4250" s="136" customFormat="1" ht="15" customHeight="1" x14ac:dyDescent="0.35"/>
    <row r="4251" s="136" customFormat="1" ht="15" customHeight="1" x14ac:dyDescent="0.35"/>
    <row r="4252" s="136" customFormat="1" ht="15" customHeight="1" x14ac:dyDescent="0.35"/>
    <row r="4253" s="136" customFormat="1" ht="15" customHeight="1" x14ac:dyDescent="0.35"/>
    <row r="4254" s="136" customFormat="1" ht="15" customHeight="1" x14ac:dyDescent="0.35"/>
    <row r="4255" s="136" customFormat="1" ht="15" customHeight="1" x14ac:dyDescent="0.35"/>
    <row r="4256" s="136" customFormat="1" ht="15" customHeight="1" x14ac:dyDescent="0.35"/>
    <row r="4257" s="136" customFormat="1" ht="15" customHeight="1" x14ac:dyDescent="0.35"/>
    <row r="4258" s="136" customFormat="1" ht="15" customHeight="1" x14ac:dyDescent="0.35"/>
    <row r="4259" s="136" customFormat="1" ht="15" customHeight="1" x14ac:dyDescent="0.35"/>
    <row r="4260" s="136" customFormat="1" ht="15" customHeight="1" x14ac:dyDescent="0.35"/>
    <row r="4261" s="136" customFormat="1" ht="15" customHeight="1" x14ac:dyDescent="0.35"/>
    <row r="4262" s="136" customFormat="1" ht="15" customHeight="1" x14ac:dyDescent="0.35"/>
    <row r="4263" s="136" customFormat="1" ht="15" customHeight="1" x14ac:dyDescent="0.35"/>
    <row r="4264" s="136" customFormat="1" ht="15" customHeight="1" x14ac:dyDescent="0.35"/>
    <row r="4265" s="136" customFormat="1" ht="15" customHeight="1" x14ac:dyDescent="0.35"/>
    <row r="4266" s="136" customFormat="1" ht="15" customHeight="1" x14ac:dyDescent="0.35"/>
    <row r="4267" s="136" customFormat="1" ht="15" customHeight="1" x14ac:dyDescent="0.35"/>
    <row r="4268" s="136" customFormat="1" ht="15" customHeight="1" x14ac:dyDescent="0.35"/>
    <row r="4269" s="136" customFormat="1" ht="15" customHeight="1" x14ac:dyDescent="0.35"/>
    <row r="4270" s="136" customFormat="1" ht="15" customHeight="1" x14ac:dyDescent="0.35"/>
    <row r="4271" s="136" customFormat="1" ht="15" customHeight="1" x14ac:dyDescent="0.35"/>
    <row r="4272" s="136" customFormat="1" ht="15" customHeight="1" x14ac:dyDescent="0.35"/>
    <row r="4273" s="136" customFormat="1" ht="15" customHeight="1" x14ac:dyDescent="0.35"/>
    <row r="4274" s="136" customFormat="1" ht="15" customHeight="1" x14ac:dyDescent="0.35"/>
    <row r="4275" s="136" customFormat="1" ht="15" customHeight="1" x14ac:dyDescent="0.35"/>
    <row r="4276" s="136" customFormat="1" ht="15" customHeight="1" x14ac:dyDescent="0.35"/>
    <row r="4277" s="136" customFormat="1" ht="15" customHeight="1" x14ac:dyDescent="0.35"/>
    <row r="4278" s="136" customFormat="1" ht="15" customHeight="1" x14ac:dyDescent="0.35"/>
    <row r="4279" s="136" customFormat="1" ht="15" customHeight="1" x14ac:dyDescent="0.35"/>
    <row r="4280" s="136" customFormat="1" ht="15" customHeight="1" x14ac:dyDescent="0.35"/>
    <row r="4281" s="136" customFormat="1" ht="15" customHeight="1" x14ac:dyDescent="0.35"/>
    <row r="4282" s="136" customFormat="1" ht="15" customHeight="1" x14ac:dyDescent="0.35"/>
    <row r="4283" s="136" customFormat="1" ht="15" customHeight="1" x14ac:dyDescent="0.35"/>
    <row r="4284" s="136" customFormat="1" ht="15" customHeight="1" x14ac:dyDescent="0.35"/>
    <row r="4285" s="136" customFormat="1" ht="15" customHeight="1" x14ac:dyDescent="0.35"/>
    <row r="4286" s="136" customFormat="1" ht="15" customHeight="1" x14ac:dyDescent="0.35"/>
    <row r="4287" s="136" customFormat="1" ht="15" customHeight="1" x14ac:dyDescent="0.35"/>
    <row r="4288" s="136" customFormat="1" ht="15" customHeight="1" x14ac:dyDescent="0.35"/>
    <row r="4289" s="136" customFormat="1" ht="15" customHeight="1" x14ac:dyDescent="0.35"/>
    <row r="4290" s="136" customFormat="1" ht="15" customHeight="1" x14ac:dyDescent="0.35"/>
    <row r="4291" s="136" customFormat="1" ht="15" customHeight="1" x14ac:dyDescent="0.35"/>
    <row r="4292" s="136" customFormat="1" ht="15" customHeight="1" x14ac:dyDescent="0.35"/>
    <row r="4293" s="136" customFormat="1" ht="15" customHeight="1" x14ac:dyDescent="0.35"/>
    <row r="4294" s="136" customFormat="1" ht="15" customHeight="1" x14ac:dyDescent="0.35"/>
    <row r="4295" s="136" customFormat="1" ht="15" customHeight="1" x14ac:dyDescent="0.35"/>
    <row r="4296" s="136" customFormat="1" ht="15" customHeight="1" x14ac:dyDescent="0.35"/>
    <row r="4297" s="136" customFormat="1" ht="15" customHeight="1" x14ac:dyDescent="0.35"/>
    <row r="4298" s="136" customFormat="1" ht="15" customHeight="1" x14ac:dyDescent="0.35"/>
    <row r="4299" s="136" customFormat="1" ht="15" customHeight="1" x14ac:dyDescent="0.35"/>
    <row r="4300" s="136" customFormat="1" ht="15" customHeight="1" x14ac:dyDescent="0.35"/>
    <row r="4301" s="136" customFormat="1" ht="15" customHeight="1" x14ac:dyDescent="0.35"/>
    <row r="4302" s="136" customFormat="1" ht="15" customHeight="1" x14ac:dyDescent="0.35"/>
    <row r="4303" s="136" customFormat="1" ht="15" customHeight="1" x14ac:dyDescent="0.35"/>
    <row r="4304" s="136" customFormat="1" ht="15" customHeight="1" x14ac:dyDescent="0.35"/>
    <row r="4305" s="136" customFormat="1" ht="15" customHeight="1" x14ac:dyDescent="0.35"/>
    <row r="4306" s="136" customFormat="1" ht="15" customHeight="1" x14ac:dyDescent="0.35"/>
    <row r="4307" s="136" customFormat="1" ht="15" customHeight="1" x14ac:dyDescent="0.35"/>
    <row r="4308" s="136" customFormat="1" ht="15" customHeight="1" x14ac:dyDescent="0.35"/>
    <row r="4309" s="136" customFormat="1" ht="15" customHeight="1" x14ac:dyDescent="0.35"/>
    <row r="4310" s="136" customFormat="1" ht="15" customHeight="1" x14ac:dyDescent="0.35"/>
    <row r="4311" s="136" customFormat="1" ht="15" customHeight="1" x14ac:dyDescent="0.35"/>
    <row r="4312" s="136" customFormat="1" ht="15" customHeight="1" x14ac:dyDescent="0.35"/>
    <row r="4313" s="136" customFormat="1" ht="15" customHeight="1" x14ac:dyDescent="0.35"/>
    <row r="4314" s="136" customFormat="1" ht="15" customHeight="1" x14ac:dyDescent="0.35"/>
    <row r="4315" s="136" customFormat="1" ht="15" customHeight="1" x14ac:dyDescent="0.35"/>
    <row r="4316" s="136" customFormat="1" ht="15" customHeight="1" x14ac:dyDescent="0.35"/>
    <row r="4317" s="136" customFormat="1" ht="15" customHeight="1" x14ac:dyDescent="0.35"/>
    <row r="4318" s="136" customFormat="1" ht="15" customHeight="1" x14ac:dyDescent="0.35"/>
    <row r="4319" s="136" customFormat="1" ht="15" customHeight="1" x14ac:dyDescent="0.35"/>
    <row r="4320" s="136" customFormat="1" ht="15" customHeight="1" x14ac:dyDescent="0.35"/>
    <row r="4321" s="136" customFormat="1" ht="15" customHeight="1" x14ac:dyDescent="0.35"/>
    <row r="4322" s="136" customFormat="1" ht="15" customHeight="1" x14ac:dyDescent="0.35"/>
    <row r="4323" s="136" customFormat="1" ht="15" customHeight="1" x14ac:dyDescent="0.35"/>
    <row r="4324" s="136" customFormat="1" ht="15" customHeight="1" x14ac:dyDescent="0.35"/>
    <row r="4325" s="136" customFormat="1" ht="15" customHeight="1" x14ac:dyDescent="0.35"/>
    <row r="4326" s="136" customFormat="1" ht="15" customHeight="1" x14ac:dyDescent="0.35"/>
    <row r="4327" s="136" customFormat="1" ht="15" customHeight="1" x14ac:dyDescent="0.35"/>
    <row r="4328" s="136" customFormat="1" ht="15" customHeight="1" x14ac:dyDescent="0.35"/>
    <row r="4329" s="136" customFormat="1" ht="15" customHeight="1" x14ac:dyDescent="0.35"/>
    <row r="4330" s="136" customFormat="1" ht="15" customHeight="1" x14ac:dyDescent="0.35"/>
    <row r="4331" s="136" customFormat="1" ht="15" customHeight="1" x14ac:dyDescent="0.35"/>
    <row r="4332" s="136" customFormat="1" ht="15" customHeight="1" x14ac:dyDescent="0.35"/>
    <row r="4333" s="136" customFormat="1" ht="15" customHeight="1" x14ac:dyDescent="0.35"/>
    <row r="4334" s="136" customFormat="1" ht="15" customHeight="1" x14ac:dyDescent="0.35"/>
    <row r="4335" s="136" customFormat="1" ht="15" customHeight="1" x14ac:dyDescent="0.35"/>
    <row r="4336" s="136" customFormat="1" ht="15" customHeight="1" x14ac:dyDescent="0.35"/>
    <row r="4337" s="136" customFormat="1" ht="15" customHeight="1" x14ac:dyDescent="0.35"/>
    <row r="4338" s="136" customFormat="1" ht="15" customHeight="1" x14ac:dyDescent="0.35"/>
    <row r="4339" s="136" customFormat="1" ht="15" customHeight="1" x14ac:dyDescent="0.35"/>
    <row r="4340" s="136" customFormat="1" ht="15" customHeight="1" x14ac:dyDescent="0.35"/>
    <row r="4341" s="136" customFormat="1" ht="15" customHeight="1" x14ac:dyDescent="0.35"/>
    <row r="4342" s="136" customFormat="1" ht="15" customHeight="1" x14ac:dyDescent="0.35"/>
    <row r="4343" s="136" customFormat="1" ht="15" customHeight="1" x14ac:dyDescent="0.35"/>
    <row r="4344" s="136" customFormat="1" ht="15" customHeight="1" x14ac:dyDescent="0.35"/>
    <row r="4345" s="136" customFormat="1" ht="15" customHeight="1" x14ac:dyDescent="0.35"/>
    <row r="4346" s="136" customFormat="1" ht="15" customHeight="1" x14ac:dyDescent="0.35"/>
    <row r="4347" s="136" customFormat="1" ht="15" customHeight="1" x14ac:dyDescent="0.35"/>
    <row r="4348" s="136" customFormat="1" ht="15" customHeight="1" x14ac:dyDescent="0.35"/>
    <row r="4349" s="136" customFormat="1" ht="15" customHeight="1" x14ac:dyDescent="0.35"/>
    <row r="4350" s="136" customFormat="1" ht="15" customHeight="1" x14ac:dyDescent="0.35"/>
    <row r="4351" s="136" customFormat="1" ht="15" customHeight="1" x14ac:dyDescent="0.35"/>
    <row r="4352" s="136" customFormat="1" ht="15" customHeight="1" x14ac:dyDescent="0.35"/>
    <row r="4353" s="136" customFormat="1" ht="15" customHeight="1" x14ac:dyDescent="0.35"/>
    <row r="4354" s="136" customFormat="1" ht="15" customHeight="1" x14ac:dyDescent="0.35"/>
    <row r="4355" s="136" customFormat="1" ht="15" customHeight="1" x14ac:dyDescent="0.35"/>
    <row r="4356" s="136" customFormat="1" ht="15" customHeight="1" x14ac:dyDescent="0.35"/>
    <row r="4357" s="136" customFormat="1" ht="15" customHeight="1" x14ac:dyDescent="0.35"/>
    <row r="4358" s="136" customFormat="1" ht="15" customHeight="1" x14ac:dyDescent="0.35"/>
    <row r="4359" s="136" customFormat="1" ht="15" customHeight="1" x14ac:dyDescent="0.35"/>
    <row r="4360" s="136" customFormat="1" ht="15" customHeight="1" x14ac:dyDescent="0.35"/>
    <row r="4361" s="136" customFormat="1" ht="15" customHeight="1" x14ac:dyDescent="0.35"/>
    <row r="4362" s="136" customFormat="1" ht="15" customHeight="1" x14ac:dyDescent="0.35"/>
    <row r="4363" s="136" customFormat="1" ht="15" customHeight="1" x14ac:dyDescent="0.35"/>
    <row r="4364" s="136" customFormat="1" ht="15" customHeight="1" x14ac:dyDescent="0.35"/>
    <row r="4365" s="136" customFormat="1" ht="15" customHeight="1" x14ac:dyDescent="0.35"/>
    <row r="4366" s="136" customFormat="1" ht="15" customHeight="1" x14ac:dyDescent="0.35"/>
    <row r="4367" s="136" customFormat="1" ht="15" customHeight="1" x14ac:dyDescent="0.35"/>
    <row r="4368" s="136" customFormat="1" ht="15" customHeight="1" x14ac:dyDescent="0.35"/>
    <row r="4369" s="136" customFormat="1" ht="15" customHeight="1" x14ac:dyDescent="0.35"/>
    <row r="4370" s="136" customFormat="1" ht="15" customHeight="1" x14ac:dyDescent="0.35"/>
    <row r="4371" s="136" customFormat="1" ht="15" customHeight="1" x14ac:dyDescent="0.35"/>
    <row r="4372" s="136" customFormat="1" ht="15" customHeight="1" x14ac:dyDescent="0.35"/>
    <row r="4373" s="136" customFormat="1" ht="15" customHeight="1" x14ac:dyDescent="0.35"/>
    <row r="4374" s="136" customFormat="1" ht="15" customHeight="1" x14ac:dyDescent="0.35"/>
    <row r="4375" s="136" customFormat="1" ht="15" customHeight="1" x14ac:dyDescent="0.35"/>
    <row r="4376" s="136" customFormat="1" ht="15" customHeight="1" x14ac:dyDescent="0.35"/>
    <row r="4377" s="136" customFormat="1" ht="15" customHeight="1" x14ac:dyDescent="0.35"/>
    <row r="4378" s="136" customFormat="1" ht="15" customHeight="1" x14ac:dyDescent="0.35"/>
    <row r="4379" s="136" customFormat="1" ht="15" customHeight="1" x14ac:dyDescent="0.35"/>
    <row r="4380" s="136" customFormat="1" ht="15" customHeight="1" x14ac:dyDescent="0.35"/>
    <row r="4381" s="136" customFormat="1" ht="15" customHeight="1" x14ac:dyDescent="0.35"/>
    <row r="4382" s="136" customFormat="1" ht="15" customHeight="1" x14ac:dyDescent="0.35"/>
    <row r="4383" s="136" customFormat="1" ht="15" customHeight="1" x14ac:dyDescent="0.35"/>
    <row r="4384" s="136" customFormat="1" ht="15" customHeight="1" x14ac:dyDescent="0.35"/>
    <row r="4385" s="136" customFormat="1" ht="15" customHeight="1" x14ac:dyDescent="0.35"/>
    <row r="4386" s="136" customFormat="1" ht="15" customHeight="1" x14ac:dyDescent="0.35"/>
    <row r="4387" s="136" customFormat="1" ht="15" customHeight="1" x14ac:dyDescent="0.35"/>
    <row r="4388" s="136" customFormat="1" ht="15" customHeight="1" x14ac:dyDescent="0.35"/>
    <row r="4389" s="136" customFormat="1" ht="15" customHeight="1" x14ac:dyDescent="0.35"/>
    <row r="4390" s="136" customFormat="1" ht="15" customHeight="1" x14ac:dyDescent="0.35"/>
    <row r="4391" s="136" customFormat="1" ht="15" customHeight="1" x14ac:dyDescent="0.35"/>
    <row r="4392" s="136" customFormat="1" ht="15" customHeight="1" x14ac:dyDescent="0.35"/>
    <row r="4393" s="136" customFormat="1" ht="15" customHeight="1" x14ac:dyDescent="0.35"/>
    <row r="4394" s="136" customFormat="1" ht="15" customHeight="1" x14ac:dyDescent="0.35"/>
    <row r="4395" s="136" customFormat="1" ht="15" customHeight="1" x14ac:dyDescent="0.35"/>
    <row r="4396" s="136" customFormat="1" ht="15" customHeight="1" x14ac:dyDescent="0.35"/>
    <row r="4397" s="136" customFormat="1" ht="15" customHeight="1" x14ac:dyDescent="0.35"/>
    <row r="4398" s="136" customFormat="1" ht="15" customHeight="1" x14ac:dyDescent="0.35"/>
    <row r="4399" s="136" customFormat="1" ht="15" customHeight="1" x14ac:dyDescent="0.35"/>
    <row r="4400" s="136" customFormat="1" ht="15" customHeight="1" x14ac:dyDescent="0.35"/>
    <row r="4401" s="136" customFormat="1" ht="15" customHeight="1" x14ac:dyDescent="0.35"/>
    <row r="4402" s="136" customFormat="1" ht="15" customHeight="1" x14ac:dyDescent="0.35"/>
    <row r="4403" s="136" customFormat="1" ht="15" customHeight="1" x14ac:dyDescent="0.35"/>
    <row r="4404" s="136" customFormat="1" ht="15" customHeight="1" x14ac:dyDescent="0.35"/>
    <row r="4405" s="136" customFormat="1" ht="15" customHeight="1" x14ac:dyDescent="0.35"/>
    <row r="4406" s="136" customFormat="1" ht="15" customHeight="1" x14ac:dyDescent="0.35"/>
    <row r="4407" s="136" customFormat="1" ht="15" customHeight="1" x14ac:dyDescent="0.35"/>
    <row r="4408" s="136" customFormat="1" ht="15" customHeight="1" x14ac:dyDescent="0.35"/>
    <row r="4409" s="136" customFormat="1" ht="15" customHeight="1" x14ac:dyDescent="0.35"/>
    <row r="4410" s="136" customFormat="1" ht="15" customHeight="1" x14ac:dyDescent="0.35"/>
    <row r="4411" s="136" customFormat="1" ht="15" customHeight="1" x14ac:dyDescent="0.35"/>
    <row r="4412" s="136" customFormat="1" ht="15" customHeight="1" x14ac:dyDescent="0.35"/>
    <row r="4413" s="136" customFormat="1" ht="15" customHeight="1" x14ac:dyDescent="0.35"/>
    <row r="4414" s="136" customFormat="1" ht="15" customHeight="1" x14ac:dyDescent="0.35"/>
    <row r="4415" s="136" customFormat="1" ht="15" customHeight="1" x14ac:dyDescent="0.35"/>
    <row r="4416" s="136" customFormat="1" ht="15" customHeight="1" x14ac:dyDescent="0.35"/>
    <row r="4417" s="136" customFormat="1" ht="15" customHeight="1" x14ac:dyDescent="0.35"/>
    <row r="4418" s="136" customFormat="1" ht="15" customHeight="1" x14ac:dyDescent="0.35"/>
    <row r="4419" s="136" customFormat="1" ht="15" customHeight="1" x14ac:dyDescent="0.35"/>
    <row r="4420" s="136" customFormat="1" ht="15" customHeight="1" x14ac:dyDescent="0.35"/>
    <row r="4421" s="136" customFormat="1" ht="15" customHeight="1" x14ac:dyDescent="0.35"/>
    <row r="4422" s="136" customFormat="1" ht="15" customHeight="1" x14ac:dyDescent="0.35"/>
    <row r="4423" s="136" customFormat="1" ht="15" customHeight="1" x14ac:dyDescent="0.35"/>
    <row r="4424" s="136" customFormat="1" ht="15" customHeight="1" x14ac:dyDescent="0.35"/>
    <row r="4425" s="136" customFormat="1" ht="15" customHeight="1" x14ac:dyDescent="0.35"/>
    <row r="4426" s="136" customFormat="1" ht="15" customHeight="1" x14ac:dyDescent="0.35"/>
    <row r="4427" s="136" customFormat="1" ht="15" customHeight="1" x14ac:dyDescent="0.35"/>
    <row r="4428" s="136" customFormat="1" ht="15" customHeight="1" x14ac:dyDescent="0.35"/>
    <row r="4429" s="136" customFormat="1" ht="15" customHeight="1" x14ac:dyDescent="0.35"/>
    <row r="4430" s="136" customFormat="1" ht="15" customHeight="1" x14ac:dyDescent="0.35"/>
    <row r="4431" s="136" customFormat="1" ht="15" customHeight="1" x14ac:dyDescent="0.35"/>
    <row r="4432" s="136" customFormat="1" ht="15" customHeight="1" x14ac:dyDescent="0.35"/>
    <row r="4433" s="136" customFormat="1" ht="15" customHeight="1" x14ac:dyDescent="0.35"/>
    <row r="4434" s="136" customFormat="1" ht="15" customHeight="1" x14ac:dyDescent="0.35"/>
    <row r="4435" s="136" customFormat="1" ht="15" customHeight="1" x14ac:dyDescent="0.35"/>
    <row r="4436" s="136" customFormat="1" ht="15" customHeight="1" x14ac:dyDescent="0.35"/>
    <row r="4437" s="136" customFormat="1" ht="15" customHeight="1" x14ac:dyDescent="0.35"/>
    <row r="4438" s="136" customFormat="1" ht="15" customHeight="1" x14ac:dyDescent="0.35"/>
    <row r="4439" s="136" customFormat="1" ht="15" customHeight="1" x14ac:dyDescent="0.35"/>
    <row r="4440" s="136" customFormat="1" ht="15" customHeight="1" x14ac:dyDescent="0.35"/>
    <row r="4441" s="136" customFormat="1" ht="15" customHeight="1" x14ac:dyDescent="0.35"/>
    <row r="4442" s="136" customFormat="1" ht="15" customHeight="1" x14ac:dyDescent="0.35"/>
    <row r="4443" s="136" customFormat="1" ht="15" customHeight="1" x14ac:dyDescent="0.35"/>
    <row r="4444" s="136" customFormat="1" ht="15" customHeight="1" x14ac:dyDescent="0.35"/>
    <row r="4445" s="136" customFormat="1" ht="15" customHeight="1" x14ac:dyDescent="0.35"/>
    <row r="4446" s="136" customFormat="1" ht="15" customHeight="1" x14ac:dyDescent="0.35"/>
    <row r="4447" s="136" customFormat="1" ht="15" customHeight="1" x14ac:dyDescent="0.35"/>
    <row r="4448" s="136" customFormat="1" ht="15" customHeight="1" x14ac:dyDescent="0.35"/>
    <row r="4449" s="136" customFormat="1" ht="15" customHeight="1" x14ac:dyDescent="0.35"/>
    <row r="4450" s="136" customFormat="1" ht="15" customHeight="1" x14ac:dyDescent="0.35"/>
    <row r="4451" s="136" customFormat="1" ht="15" customHeight="1" x14ac:dyDescent="0.35"/>
    <row r="4452" s="136" customFormat="1" ht="15" customHeight="1" x14ac:dyDescent="0.35"/>
    <row r="4453" s="136" customFormat="1" ht="15" customHeight="1" x14ac:dyDescent="0.35"/>
    <row r="4454" s="136" customFormat="1" ht="15" customHeight="1" x14ac:dyDescent="0.35"/>
    <row r="4455" s="136" customFormat="1" ht="15" customHeight="1" x14ac:dyDescent="0.35"/>
    <row r="4456" s="136" customFormat="1" ht="15" customHeight="1" x14ac:dyDescent="0.35"/>
    <row r="4457" s="136" customFormat="1" ht="15" customHeight="1" x14ac:dyDescent="0.35"/>
    <row r="4458" s="136" customFormat="1" ht="15" customHeight="1" x14ac:dyDescent="0.35"/>
    <row r="4459" s="136" customFormat="1" ht="15" customHeight="1" x14ac:dyDescent="0.35"/>
    <row r="4460" s="136" customFormat="1" ht="15" customHeight="1" x14ac:dyDescent="0.35"/>
    <row r="4461" s="136" customFormat="1" ht="15" customHeight="1" x14ac:dyDescent="0.35"/>
    <row r="4462" s="136" customFormat="1" ht="15" customHeight="1" x14ac:dyDescent="0.35"/>
    <row r="4463" s="136" customFormat="1" ht="15" customHeight="1" x14ac:dyDescent="0.35"/>
    <row r="4464" s="136" customFormat="1" ht="15" customHeight="1" x14ac:dyDescent="0.35"/>
    <row r="4465" s="136" customFormat="1" ht="15" customHeight="1" x14ac:dyDescent="0.35"/>
    <row r="4466" s="136" customFormat="1" ht="15" customHeight="1" x14ac:dyDescent="0.35"/>
    <row r="4467" s="136" customFormat="1" ht="15" customHeight="1" x14ac:dyDescent="0.35"/>
    <row r="4468" s="136" customFormat="1" ht="15" customHeight="1" x14ac:dyDescent="0.35"/>
    <row r="4469" s="136" customFormat="1" ht="15" customHeight="1" x14ac:dyDescent="0.35"/>
    <row r="4470" s="136" customFormat="1" ht="15" customHeight="1" x14ac:dyDescent="0.35"/>
    <row r="4471" s="136" customFormat="1" ht="15" customHeight="1" x14ac:dyDescent="0.35"/>
    <row r="4472" s="136" customFormat="1" ht="15" customHeight="1" x14ac:dyDescent="0.35"/>
    <row r="4473" s="136" customFormat="1" ht="15" customHeight="1" x14ac:dyDescent="0.35"/>
    <row r="4474" s="136" customFormat="1" ht="15" customHeight="1" x14ac:dyDescent="0.35"/>
    <row r="4475" s="136" customFormat="1" ht="15" customHeight="1" x14ac:dyDescent="0.35"/>
    <row r="4476" s="136" customFormat="1" ht="15" customHeight="1" x14ac:dyDescent="0.35"/>
    <row r="4477" s="136" customFormat="1" ht="15" customHeight="1" x14ac:dyDescent="0.35"/>
    <row r="4478" s="136" customFormat="1" ht="15" customHeight="1" x14ac:dyDescent="0.35"/>
    <row r="4479" s="136" customFormat="1" ht="15" customHeight="1" x14ac:dyDescent="0.35"/>
    <row r="4480" s="136" customFormat="1" ht="15" customHeight="1" x14ac:dyDescent="0.35"/>
    <row r="4481" s="136" customFormat="1" ht="15" customHeight="1" x14ac:dyDescent="0.35"/>
    <row r="4482" s="136" customFormat="1" ht="15" customHeight="1" x14ac:dyDescent="0.35"/>
    <row r="4483" s="136" customFormat="1" ht="15" customHeight="1" x14ac:dyDescent="0.35"/>
    <row r="4484" s="136" customFormat="1" ht="15" customHeight="1" x14ac:dyDescent="0.35"/>
    <row r="4485" s="136" customFormat="1" ht="15" customHeight="1" x14ac:dyDescent="0.35"/>
    <row r="4486" s="136" customFormat="1" ht="15" customHeight="1" x14ac:dyDescent="0.35"/>
    <row r="4487" s="136" customFormat="1" ht="15" customHeight="1" x14ac:dyDescent="0.35"/>
    <row r="4488" s="136" customFormat="1" ht="15" customHeight="1" x14ac:dyDescent="0.35"/>
    <row r="4489" s="136" customFormat="1" ht="15" customHeight="1" x14ac:dyDescent="0.35"/>
    <row r="4490" s="136" customFormat="1" ht="15" customHeight="1" x14ac:dyDescent="0.35"/>
    <row r="4491" s="136" customFormat="1" ht="15" customHeight="1" x14ac:dyDescent="0.35"/>
    <row r="4492" s="136" customFormat="1" ht="15" customHeight="1" x14ac:dyDescent="0.35"/>
    <row r="4493" s="136" customFormat="1" ht="15" customHeight="1" x14ac:dyDescent="0.35"/>
    <row r="4494" s="136" customFormat="1" ht="15" customHeight="1" x14ac:dyDescent="0.35"/>
    <row r="4495" s="136" customFormat="1" ht="15" customHeight="1" x14ac:dyDescent="0.35"/>
    <row r="4496" s="136" customFormat="1" ht="15" customHeight="1" x14ac:dyDescent="0.35"/>
    <row r="4497" s="136" customFormat="1" ht="15" customHeight="1" x14ac:dyDescent="0.35"/>
    <row r="4498" s="136" customFormat="1" ht="15" customHeight="1" x14ac:dyDescent="0.35"/>
    <row r="4499" s="136" customFormat="1" ht="15" customHeight="1" x14ac:dyDescent="0.35"/>
    <row r="4500" s="136" customFormat="1" ht="15" customHeight="1" x14ac:dyDescent="0.35"/>
    <row r="4501" s="136" customFormat="1" ht="15" customHeight="1" x14ac:dyDescent="0.35"/>
    <row r="4502" s="136" customFormat="1" ht="15" customHeight="1" x14ac:dyDescent="0.35"/>
    <row r="4503" s="136" customFormat="1" ht="15" customHeight="1" x14ac:dyDescent="0.35"/>
    <row r="4504" s="136" customFormat="1" ht="15" customHeight="1" x14ac:dyDescent="0.35"/>
    <row r="4505" s="136" customFormat="1" ht="15" customHeight="1" x14ac:dyDescent="0.35"/>
    <row r="4506" s="136" customFormat="1" ht="15" customHeight="1" x14ac:dyDescent="0.35"/>
    <row r="4507" s="136" customFormat="1" ht="15" customHeight="1" x14ac:dyDescent="0.35"/>
    <row r="4508" s="136" customFormat="1" ht="15" customHeight="1" x14ac:dyDescent="0.35"/>
    <row r="4509" s="136" customFormat="1" ht="15" customHeight="1" x14ac:dyDescent="0.35"/>
    <row r="4510" s="136" customFormat="1" ht="15" customHeight="1" x14ac:dyDescent="0.35"/>
    <row r="4511" s="136" customFormat="1" ht="15" customHeight="1" x14ac:dyDescent="0.35"/>
    <row r="4512" s="136" customFormat="1" ht="15" customHeight="1" x14ac:dyDescent="0.35"/>
    <row r="4513" s="136" customFormat="1" ht="15" customHeight="1" x14ac:dyDescent="0.35"/>
    <row r="4514" s="136" customFormat="1" ht="15" customHeight="1" x14ac:dyDescent="0.35"/>
    <row r="4515" s="136" customFormat="1" ht="15" customHeight="1" x14ac:dyDescent="0.35"/>
    <row r="4516" s="136" customFormat="1" ht="15" customHeight="1" x14ac:dyDescent="0.35"/>
    <row r="4517" s="136" customFormat="1" ht="15" customHeight="1" x14ac:dyDescent="0.35"/>
    <row r="4518" s="136" customFormat="1" ht="15" customHeight="1" x14ac:dyDescent="0.35"/>
    <row r="4519" s="136" customFormat="1" ht="15" customHeight="1" x14ac:dyDescent="0.35"/>
    <row r="4520" s="136" customFormat="1" ht="15" customHeight="1" x14ac:dyDescent="0.35"/>
    <row r="4521" s="136" customFormat="1" ht="15" customHeight="1" x14ac:dyDescent="0.35"/>
    <row r="4522" s="136" customFormat="1" ht="15" customHeight="1" x14ac:dyDescent="0.35"/>
    <row r="4523" s="136" customFormat="1" ht="15" customHeight="1" x14ac:dyDescent="0.35"/>
    <row r="4524" s="136" customFormat="1" ht="15" customHeight="1" x14ac:dyDescent="0.35"/>
    <row r="4525" s="136" customFormat="1" ht="15" customHeight="1" x14ac:dyDescent="0.35"/>
    <row r="4526" s="136" customFormat="1" ht="15" customHeight="1" x14ac:dyDescent="0.35"/>
    <row r="4527" s="136" customFormat="1" ht="15" customHeight="1" x14ac:dyDescent="0.35"/>
    <row r="4528" s="136" customFormat="1" ht="15" customHeight="1" x14ac:dyDescent="0.35"/>
    <row r="4529" s="136" customFormat="1" ht="15" customHeight="1" x14ac:dyDescent="0.35"/>
    <row r="4530" s="136" customFormat="1" ht="15" customHeight="1" x14ac:dyDescent="0.35"/>
    <row r="4531" s="136" customFormat="1" ht="15" customHeight="1" x14ac:dyDescent="0.35"/>
    <row r="4532" s="136" customFormat="1" ht="15" customHeight="1" x14ac:dyDescent="0.35"/>
    <row r="4533" s="136" customFormat="1" ht="15" customHeight="1" x14ac:dyDescent="0.35"/>
    <row r="4534" s="136" customFormat="1" ht="15" customHeight="1" x14ac:dyDescent="0.35"/>
    <row r="4535" s="136" customFormat="1" ht="15" customHeight="1" x14ac:dyDescent="0.35"/>
    <row r="4536" s="136" customFormat="1" ht="15" customHeight="1" x14ac:dyDescent="0.35"/>
    <row r="4537" s="136" customFormat="1" ht="15" customHeight="1" x14ac:dyDescent="0.35"/>
    <row r="4538" s="136" customFormat="1" ht="15" customHeight="1" x14ac:dyDescent="0.35"/>
    <row r="4539" s="136" customFormat="1" ht="15" customHeight="1" x14ac:dyDescent="0.35"/>
    <row r="4540" s="136" customFormat="1" ht="15" customHeight="1" x14ac:dyDescent="0.35"/>
    <row r="4541" s="136" customFormat="1" ht="15" customHeight="1" x14ac:dyDescent="0.35"/>
    <row r="4542" s="136" customFormat="1" ht="15" customHeight="1" x14ac:dyDescent="0.35"/>
    <row r="4543" s="136" customFormat="1" ht="15" customHeight="1" x14ac:dyDescent="0.35"/>
    <row r="4544" s="136" customFormat="1" ht="15" customHeight="1" x14ac:dyDescent="0.35"/>
    <row r="4545" s="136" customFormat="1" ht="15" customHeight="1" x14ac:dyDescent="0.35"/>
    <row r="4546" s="136" customFormat="1" ht="15" customHeight="1" x14ac:dyDescent="0.35"/>
    <row r="4547" s="136" customFormat="1" ht="15" customHeight="1" x14ac:dyDescent="0.35"/>
    <row r="4548" s="136" customFormat="1" ht="15" customHeight="1" x14ac:dyDescent="0.35"/>
    <row r="4549" s="136" customFormat="1" ht="15" customHeight="1" x14ac:dyDescent="0.35"/>
    <row r="4550" s="136" customFormat="1" ht="15" customHeight="1" x14ac:dyDescent="0.35"/>
    <row r="4551" s="136" customFormat="1" ht="15" customHeight="1" x14ac:dyDescent="0.35"/>
    <row r="4552" s="136" customFormat="1" ht="15" customHeight="1" x14ac:dyDescent="0.35"/>
    <row r="4553" s="136" customFormat="1" ht="15" customHeight="1" x14ac:dyDescent="0.35"/>
    <row r="4554" s="136" customFormat="1" ht="15" customHeight="1" x14ac:dyDescent="0.35"/>
    <row r="4555" s="136" customFormat="1" ht="15" customHeight="1" x14ac:dyDescent="0.35"/>
    <row r="4556" s="136" customFormat="1" ht="15" customHeight="1" x14ac:dyDescent="0.35"/>
    <row r="4557" s="136" customFormat="1" ht="15" customHeight="1" x14ac:dyDescent="0.35"/>
    <row r="4558" s="136" customFormat="1" ht="15" customHeight="1" x14ac:dyDescent="0.35"/>
    <row r="4559" s="136" customFormat="1" ht="15" customHeight="1" x14ac:dyDescent="0.35"/>
    <row r="4560" s="136" customFormat="1" ht="15" customHeight="1" x14ac:dyDescent="0.35"/>
    <row r="4561" s="136" customFormat="1" ht="15" customHeight="1" x14ac:dyDescent="0.35"/>
    <row r="4562" s="136" customFormat="1" ht="15" customHeight="1" x14ac:dyDescent="0.35"/>
    <row r="4563" s="136" customFormat="1" ht="15" customHeight="1" x14ac:dyDescent="0.35"/>
    <row r="4564" s="136" customFormat="1" ht="15" customHeight="1" x14ac:dyDescent="0.35"/>
    <row r="4565" s="136" customFormat="1" ht="15" customHeight="1" x14ac:dyDescent="0.35"/>
    <row r="4566" s="136" customFormat="1" ht="15" customHeight="1" x14ac:dyDescent="0.35"/>
    <row r="4567" s="136" customFormat="1" ht="15" customHeight="1" x14ac:dyDescent="0.35"/>
    <row r="4568" s="136" customFormat="1" ht="15" customHeight="1" x14ac:dyDescent="0.35"/>
    <row r="4569" s="136" customFormat="1" ht="15" customHeight="1" x14ac:dyDescent="0.35"/>
    <row r="4570" s="136" customFormat="1" ht="15" customHeight="1" x14ac:dyDescent="0.35"/>
    <row r="4571" s="136" customFormat="1" ht="15" customHeight="1" x14ac:dyDescent="0.35"/>
    <row r="4572" s="136" customFormat="1" ht="15" customHeight="1" x14ac:dyDescent="0.35"/>
    <row r="4573" s="136" customFormat="1" ht="15" customHeight="1" x14ac:dyDescent="0.35"/>
    <row r="4574" s="136" customFormat="1" ht="15" customHeight="1" x14ac:dyDescent="0.35"/>
    <row r="4575" s="136" customFormat="1" ht="15" customHeight="1" x14ac:dyDescent="0.35"/>
    <row r="4576" s="136" customFormat="1" ht="15" customHeight="1" x14ac:dyDescent="0.35"/>
    <row r="4577" s="136" customFormat="1" ht="15" customHeight="1" x14ac:dyDescent="0.35"/>
    <row r="4578" s="136" customFormat="1" ht="15" customHeight="1" x14ac:dyDescent="0.35"/>
    <row r="4579" s="136" customFormat="1" ht="15" customHeight="1" x14ac:dyDescent="0.35"/>
    <row r="4580" s="136" customFormat="1" ht="15" customHeight="1" x14ac:dyDescent="0.35"/>
    <row r="4581" s="136" customFormat="1" ht="15" customHeight="1" x14ac:dyDescent="0.35"/>
    <row r="4582" s="136" customFormat="1" ht="15" customHeight="1" x14ac:dyDescent="0.35"/>
    <row r="4583" s="136" customFormat="1" ht="15" customHeight="1" x14ac:dyDescent="0.35"/>
    <row r="4584" s="136" customFormat="1" ht="15" customHeight="1" x14ac:dyDescent="0.35"/>
    <row r="4585" s="136" customFormat="1" ht="15" customHeight="1" x14ac:dyDescent="0.35"/>
    <row r="4586" s="136" customFormat="1" ht="15" customHeight="1" x14ac:dyDescent="0.35"/>
    <row r="4587" s="136" customFormat="1" ht="15" customHeight="1" x14ac:dyDescent="0.35"/>
    <row r="4588" s="136" customFormat="1" ht="15" customHeight="1" x14ac:dyDescent="0.35"/>
    <row r="4589" s="136" customFormat="1" ht="15" customHeight="1" x14ac:dyDescent="0.35"/>
    <row r="4590" s="136" customFormat="1" ht="15" customHeight="1" x14ac:dyDescent="0.35"/>
    <row r="4591" s="136" customFormat="1" ht="15" customHeight="1" x14ac:dyDescent="0.35"/>
    <row r="4592" s="136" customFormat="1" ht="15" customHeight="1" x14ac:dyDescent="0.35"/>
    <row r="4593" s="136" customFormat="1" ht="15" customHeight="1" x14ac:dyDescent="0.35"/>
    <row r="4594" s="136" customFormat="1" ht="15" customHeight="1" x14ac:dyDescent="0.35"/>
    <row r="4595" s="136" customFormat="1" ht="15" customHeight="1" x14ac:dyDescent="0.35"/>
    <row r="4596" s="136" customFormat="1" ht="15" customHeight="1" x14ac:dyDescent="0.35"/>
    <row r="4597" s="136" customFormat="1" ht="15" customHeight="1" x14ac:dyDescent="0.35"/>
    <row r="4598" s="136" customFormat="1" ht="15" customHeight="1" x14ac:dyDescent="0.35"/>
    <row r="4599" s="136" customFormat="1" ht="15" customHeight="1" x14ac:dyDescent="0.35"/>
    <row r="4600" s="136" customFormat="1" ht="15" customHeight="1" x14ac:dyDescent="0.35"/>
    <row r="4601" s="136" customFormat="1" ht="15" customHeight="1" x14ac:dyDescent="0.35"/>
    <row r="4602" s="136" customFormat="1" ht="15" customHeight="1" x14ac:dyDescent="0.35"/>
    <row r="4603" s="136" customFormat="1" ht="15" customHeight="1" x14ac:dyDescent="0.35"/>
    <row r="4604" s="136" customFormat="1" ht="15" customHeight="1" x14ac:dyDescent="0.35"/>
    <row r="4605" s="136" customFormat="1" ht="15" customHeight="1" x14ac:dyDescent="0.35"/>
    <row r="4606" s="136" customFormat="1" ht="15" customHeight="1" x14ac:dyDescent="0.35"/>
    <row r="4607" s="136" customFormat="1" ht="15" customHeight="1" x14ac:dyDescent="0.35"/>
    <row r="4608" s="136" customFormat="1" ht="15" customHeight="1" x14ac:dyDescent="0.35"/>
    <row r="4609" s="136" customFormat="1" ht="15" customHeight="1" x14ac:dyDescent="0.35"/>
    <row r="4610" s="136" customFormat="1" ht="15" customHeight="1" x14ac:dyDescent="0.35"/>
    <row r="4611" s="136" customFormat="1" ht="15" customHeight="1" x14ac:dyDescent="0.35"/>
    <row r="4612" s="136" customFormat="1" ht="15" customHeight="1" x14ac:dyDescent="0.35"/>
    <row r="4613" s="136" customFormat="1" ht="15" customHeight="1" x14ac:dyDescent="0.35"/>
    <row r="4614" s="136" customFormat="1" ht="15" customHeight="1" x14ac:dyDescent="0.35"/>
    <row r="4615" s="136" customFormat="1" ht="15" customHeight="1" x14ac:dyDescent="0.35"/>
    <row r="4616" s="136" customFormat="1" ht="15" customHeight="1" x14ac:dyDescent="0.35"/>
    <row r="4617" s="136" customFormat="1" ht="15" customHeight="1" x14ac:dyDescent="0.35"/>
    <row r="4618" s="136" customFormat="1" ht="15" customHeight="1" x14ac:dyDescent="0.35"/>
    <row r="4619" s="136" customFormat="1" ht="15" customHeight="1" x14ac:dyDescent="0.35"/>
    <row r="4620" s="136" customFormat="1" ht="15" customHeight="1" x14ac:dyDescent="0.35"/>
    <row r="4621" s="136" customFormat="1" ht="15" customHeight="1" x14ac:dyDescent="0.35"/>
    <row r="4622" s="136" customFormat="1" ht="15" customHeight="1" x14ac:dyDescent="0.35"/>
    <row r="4623" s="136" customFormat="1" ht="15" customHeight="1" x14ac:dyDescent="0.35"/>
    <row r="4624" s="136" customFormat="1" ht="15" customHeight="1" x14ac:dyDescent="0.35"/>
    <row r="4625" s="136" customFormat="1" ht="15" customHeight="1" x14ac:dyDescent="0.35"/>
    <row r="4626" s="136" customFormat="1" ht="15" customHeight="1" x14ac:dyDescent="0.35"/>
    <row r="4627" s="136" customFormat="1" ht="15" customHeight="1" x14ac:dyDescent="0.35"/>
    <row r="4628" s="136" customFormat="1" ht="15" customHeight="1" x14ac:dyDescent="0.35"/>
    <row r="4629" s="136" customFormat="1" ht="15" customHeight="1" x14ac:dyDescent="0.35"/>
    <row r="4630" s="136" customFormat="1" ht="15" customHeight="1" x14ac:dyDescent="0.35"/>
    <row r="4631" s="136" customFormat="1" ht="15" customHeight="1" x14ac:dyDescent="0.35"/>
    <row r="4632" s="136" customFormat="1" ht="15" customHeight="1" x14ac:dyDescent="0.35"/>
    <row r="4633" s="136" customFormat="1" ht="15" customHeight="1" x14ac:dyDescent="0.35"/>
    <row r="4634" s="136" customFormat="1" ht="15" customHeight="1" x14ac:dyDescent="0.35"/>
    <row r="4635" s="136" customFormat="1" ht="15" customHeight="1" x14ac:dyDescent="0.35"/>
    <row r="4636" s="136" customFormat="1" ht="15" customHeight="1" x14ac:dyDescent="0.35"/>
    <row r="4637" s="136" customFormat="1" ht="15" customHeight="1" x14ac:dyDescent="0.35"/>
    <row r="4638" s="136" customFormat="1" ht="15" customHeight="1" x14ac:dyDescent="0.35"/>
    <row r="4639" s="136" customFormat="1" ht="15" customHeight="1" x14ac:dyDescent="0.35"/>
    <row r="4640" s="136" customFormat="1" ht="15" customHeight="1" x14ac:dyDescent="0.35"/>
    <row r="4641" s="136" customFormat="1" ht="15" customHeight="1" x14ac:dyDescent="0.35"/>
    <row r="4642" s="136" customFormat="1" ht="15" customHeight="1" x14ac:dyDescent="0.35"/>
    <row r="4643" s="136" customFormat="1" ht="15" customHeight="1" x14ac:dyDescent="0.35"/>
    <row r="4644" s="136" customFormat="1" ht="15" customHeight="1" x14ac:dyDescent="0.35"/>
    <row r="4645" s="136" customFormat="1" ht="15" customHeight="1" x14ac:dyDescent="0.35"/>
    <row r="4646" s="136" customFormat="1" ht="15" customHeight="1" x14ac:dyDescent="0.35"/>
    <row r="4647" s="136" customFormat="1" ht="15" customHeight="1" x14ac:dyDescent="0.35"/>
    <row r="4648" s="136" customFormat="1" ht="15" customHeight="1" x14ac:dyDescent="0.35"/>
    <row r="4649" s="136" customFormat="1" ht="15" customHeight="1" x14ac:dyDescent="0.35"/>
    <row r="4650" s="136" customFormat="1" ht="15" customHeight="1" x14ac:dyDescent="0.35"/>
    <row r="4651" s="136" customFormat="1" ht="15" customHeight="1" x14ac:dyDescent="0.35"/>
    <row r="4652" s="136" customFormat="1" ht="15" customHeight="1" x14ac:dyDescent="0.35"/>
    <row r="4653" s="136" customFormat="1" ht="15" customHeight="1" x14ac:dyDescent="0.35"/>
    <row r="4654" s="136" customFormat="1" ht="15" customHeight="1" x14ac:dyDescent="0.35"/>
    <row r="4655" s="136" customFormat="1" ht="15" customHeight="1" x14ac:dyDescent="0.35"/>
    <row r="4656" s="136" customFormat="1" ht="15" customHeight="1" x14ac:dyDescent="0.35"/>
    <row r="4657" s="136" customFormat="1" ht="15" customHeight="1" x14ac:dyDescent="0.35"/>
    <row r="4658" s="136" customFormat="1" ht="15" customHeight="1" x14ac:dyDescent="0.35"/>
    <row r="4659" s="136" customFormat="1" ht="15" customHeight="1" x14ac:dyDescent="0.35"/>
    <row r="4660" s="136" customFormat="1" ht="15" customHeight="1" x14ac:dyDescent="0.35"/>
    <row r="4661" s="136" customFormat="1" ht="15" customHeight="1" x14ac:dyDescent="0.35"/>
    <row r="4662" s="136" customFormat="1" ht="15" customHeight="1" x14ac:dyDescent="0.35"/>
    <row r="4663" s="136" customFormat="1" ht="15" customHeight="1" x14ac:dyDescent="0.35"/>
    <row r="4664" s="136" customFormat="1" ht="15" customHeight="1" x14ac:dyDescent="0.35"/>
    <row r="4665" s="136" customFormat="1" ht="15" customHeight="1" x14ac:dyDescent="0.35"/>
    <row r="4666" s="136" customFormat="1" ht="15" customHeight="1" x14ac:dyDescent="0.35"/>
    <row r="4667" s="136" customFormat="1" ht="15" customHeight="1" x14ac:dyDescent="0.35"/>
    <row r="4668" s="136" customFormat="1" ht="15" customHeight="1" x14ac:dyDescent="0.35"/>
    <row r="4669" s="136" customFormat="1" ht="15" customHeight="1" x14ac:dyDescent="0.35"/>
    <row r="4670" s="136" customFormat="1" ht="15" customHeight="1" x14ac:dyDescent="0.35"/>
    <row r="4671" s="136" customFormat="1" ht="15" customHeight="1" x14ac:dyDescent="0.35"/>
    <row r="4672" s="136" customFormat="1" ht="15" customHeight="1" x14ac:dyDescent="0.35"/>
    <row r="4673" s="136" customFormat="1" ht="15" customHeight="1" x14ac:dyDescent="0.35"/>
    <row r="4674" s="136" customFormat="1" ht="15" customHeight="1" x14ac:dyDescent="0.35"/>
    <row r="4675" s="136" customFormat="1" ht="15" customHeight="1" x14ac:dyDescent="0.35"/>
    <row r="4676" s="136" customFormat="1" ht="15" customHeight="1" x14ac:dyDescent="0.35"/>
    <row r="4677" s="136" customFormat="1" ht="15" customHeight="1" x14ac:dyDescent="0.35"/>
    <row r="4678" s="136" customFormat="1" ht="15" customHeight="1" x14ac:dyDescent="0.35"/>
    <row r="4679" s="136" customFormat="1" ht="15" customHeight="1" x14ac:dyDescent="0.35"/>
    <row r="4680" s="136" customFormat="1" ht="15" customHeight="1" x14ac:dyDescent="0.35"/>
    <row r="4681" s="136" customFormat="1" ht="15" customHeight="1" x14ac:dyDescent="0.35"/>
    <row r="4682" s="136" customFormat="1" ht="15" customHeight="1" x14ac:dyDescent="0.35"/>
    <row r="4683" s="136" customFormat="1" ht="15" customHeight="1" x14ac:dyDescent="0.35"/>
    <row r="4684" s="136" customFormat="1" ht="15" customHeight="1" x14ac:dyDescent="0.35"/>
    <row r="4685" s="136" customFormat="1" ht="15" customHeight="1" x14ac:dyDescent="0.35"/>
    <row r="4686" s="136" customFormat="1" ht="15" customHeight="1" x14ac:dyDescent="0.35"/>
    <row r="4687" s="136" customFormat="1" ht="15" customHeight="1" x14ac:dyDescent="0.35"/>
    <row r="4688" s="136" customFormat="1" ht="15" customHeight="1" x14ac:dyDescent="0.35"/>
    <row r="4689" s="136" customFormat="1" ht="15" customHeight="1" x14ac:dyDescent="0.35"/>
    <row r="4690" s="136" customFormat="1" ht="15" customHeight="1" x14ac:dyDescent="0.35"/>
    <row r="4691" s="136" customFormat="1" ht="15" customHeight="1" x14ac:dyDescent="0.35"/>
    <row r="4692" s="136" customFormat="1" ht="15" customHeight="1" x14ac:dyDescent="0.35"/>
    <row r="4693" s="136" customFormat="1" ht="15" customHeight="1" x14ac:dyDescent="0.35"/>
    <row r="4694" s="136" customFormat="1" ht="15" customHeight="1" x14ac:dyDescent="0.35"/>
    <row r="4695" s="136" customFormat="1" ht="15" customHeight="1" x14ac:dyDescent="0.35"/>
    <row r="4696" s="136" customFormat="1" ht="15" customHeight="1" x14ac:dyDescent="0.35"/>
    <row r="4697" s="136" customFormat="1" ht="15" customHeight="1" x14ac:dyDescent="0.35"/>
    <row r="4698" s="136" customFormat="1" ht="15" customHeight="1" x14ac:dyDescent="0.35"/>
    <row r="4699" s="136" customFormat="1" ht="15" customHeight="1" x14ac:dyDescent="0.35"/>
    <row r="4700" s="136" customFormat="1" ht="15" customHeight="1" x14ac:dyDescent="0.35"/>
    <row r="4701" s="136" customFormat="1" ht="15" customHeight="1" x14ac:dyDescent="0.35"/>
    <row r="4702" s="136" customFormat="1" ht="15" customHeight="1" x14ac:dyDescent="0.35"/>
    <row r="4703" s="136" customFormat="1" ht="15" customHeight="1" x14ac:dyDescent="0.35"/>
    <row r="4704" s="136" customFormat="1" ht="15" customHeight="1" x14ac:dyDescent="0.35"/>
    <row r="4705" s="136" customFormat="1" ht="15" customHeight="1" x14ac:dyDescent="0.35"/>
    <row r="4706" s="136" customFormat="1" ht="15" customHeight="1" x14ac:dyDescent="0.35"/>
    <row r="4707" s="136" customFormat="1" ht="15" customHeight="1" x14ac:dyDescent="0.35"/>
    <row r="4708" s="136" customFormat="1" ht="15" customHeight="1" x14ac:dyDescent="0.35"/>
    <row r="4709" s="136" customFormat="1" ht="15" customHeight="1" x14ac:dyDescent="0.35"/>
    <row r="4710" s="136" customFormat="1" ht="15" customHeight="1" x14ac:dyDescent="0.35"/>
    <row r="4711" s="136" customFormat="1" ht="15" customHeight="1" x14ac:dyDescent="0.35"/>
    <row r="4712" s="136" customFormat="1" ht="15" customHeight="1" x14ac:dyDescent="0.35"/>
    <row r="4713" s="136" customFormat="1" ht="15" customHeight="1" x14ac:dyDescent="0.35"/>
    <row r="4714" s="136" customFormat="1" ht="15" customHeight="1" x14ac:dyDescent="0.35"/>
    <row r="4715" s="136" customFormat="1" ht="15" customHeight="1" x14ac:dyDescent="0.35"/>
    <row r="4716" s="136" customFormat="1" ht="15" customHeight="1" x14ac:dyDescent="0.35"/>
    <row r="4717" s="136" customFormat="1" ht="15" customHeight="1" x14ac:dyDescent="0.35"/>
    <row r="4718" s="136" customFormat="1" ht="15" customHeight="1" x14ac:dyDescent="0.35"/>
    <row r="4719" s="136" customFormat="1" ht="15" customHeight="1" x14ac:dyDescent="0.35"/>
    <row r="4720" s="136" customFormat="1" ht="15" customHeight="1" x14ac:dyDescent="0.35"/>
    <row r="4721" s="136" customFormat="1" ht="15" customHeight="1" x14ac:dyDescent="0.35"/>
    <row r="4722" s="136" customFormat="1" ht="15" customHeight="1" x14ac:dyDescent="0.35"/>
    <row r="4723" s="136" customFormat="1" ht="15" customHeight="1" x14ac:dyDescent="0.35"/>
    <row r="4724" s="136" customFormat="1" ht="15" customHeight="1" x14ac:dyDescent="0.35"/>
    <row r="4725" s="136" customFormat="1" ht="15" customHeight="1" x14ac:dyDescent="0.35"/>
    <row r="4726" s="136" customFormat="1" ht="15" customHeight="1" x14ac:dyDescent="0.35"/>
    <row r="4727" s="136" customFormat="1" ht="15" customHeight="1" x14ac:dyDescent="0.35"/>
    <row r="4728" s="136" customFormat="1" ht="15" customHeight="1" x14ac:dyDescent="0.35"/>
    <row r="4729" s="136" customFormat="1" ht="15" customHeight="1" x14ac:dyDescent="0.35"/>
    <row r="4730" s="136" customFormat="1" ht="15" customHeight="1" x14ac:dyDescent="0.35"/>
    <row r="4731" s="136" customFormat="1" ht="15" customHeight="1" x14ac:dyDescent="0.35"/>
    <row r="4732" s="136" customFormat="1" ht="15" customHeight="1" x14ac:dyDescent="0.35"/>
    <row r="4733" s="136" customFormat="1" ht="15" customHeight="1" x14ac:dyDescent="0.35"/>
    <row r="4734" s="136" customFormat="1" ht="15" customHeight="1" x14ac:dyDescent="0.35"/>
    <row r="4735" s="136" customFormat="1" ht="15" customHeight="1" x14ac:dyDescent="0.35"/>
    <row r="4736" s="136" customFormat="1" ht="15" customHeight="1" x14ac:dyDescent="0.35"/>
    <row r="4737" s="136" customFormat="1" ht="15" customHeight="1" x14ac:dyDescent="0.35"/>
    <row r="4738" s="136" customFormat="1" ht="15" customHeight="1" x14ac:dyDescent="0.35"/>
    <row r="4739" s="136" customFormat="1" ht="15" customHeight="1" x14ac:dyDescent="0.35"/>
    <row r="4740" s="136" customFormat="1" ht="15" customHeight="1" x14ac:dyDescent="0.35"/>
    <row r="4741" s="136" customFormat="1" ht="15" customHeight="1" x14ac:dyDescent="0.35"/>
    <row r="4742" s="136" customFormat="1" ht="15" customHeight="1" x14ac:dyDescent="0.35"/>
    <row r="4743" s="136" customFormat="1" ht="15" customHeight="1" x14ac:dyDescent="0.35"/>
    <row r="4744" s="136" customFormat="1" ht="15" customHeight="1" x14ac:dyDescent="0.35"/>
    <row r="4745" s="136" customFormat="1" ht="15" customHeight="1" x14ac:dyDescent="0.35"/>
    <row r="4746" s="136" customFormat="1" ht="15" customHeight="1" x14ac:dyDescent="0.35"/>
    <row r="4747" s="136" customFormat="1" ht="15" customHeight="1" x14ac:dyDescent="0.35"/>
    <row r="4748" s="136" customFormat="1" ht="15" customHeight="1" x14ac:dyDescent="0.35"/>
    <row r="4749" s="136" customFormat="1" ht="15" customHeight="1" x14ac:dyDescent="0.35"/>
    <row r="4750" s="136" customFormat="1" ht="15" customHeight="1" x14ac:dyDescent="0.35"/>
    <row r="4751" s="136" customFormat="1" ht="15" customHeight="1" x14ac:dyDescent="0.35"/>
    <row r="4752" s="136" customFormat="1" ht="15" customHeight="1" x14ac:dyDescent="0.35"/>
    <row r="4753" s="136" customFormat="1" ht="15" customHeight="1" x14ac:dyDescent="0.35"/>
    <row r="4754" s="136" customFormat="1" ht="15" customHeight="1" x14ac:dyDescent="0.35"/>
    <row r="4755" s="136" customFormat="1" ht="15" customHeight="1" x14ac:dyDescent="0.35"/>
    <row r="4756" s="136" customFormat="1" ht="15" customHeight="1" x14ac:dyDescent="0.35"/>
    <row r="4757" s="136" customFormat="1" ht="15" customHeight="1" x14ac:dyDescent="0.35"/>
    <row r="4758" s="136" customFormat="1" ht="15" customHeight="1" x14ac:dyDescent="0.35"/>
    <row r="4759" s="136" customFormat="1" ht="15" customHeight="1" x14ac:dyDescent="0.35"/>
    <row r="4760" s="136" customFormat="1" ht="15" customHeight="1" x14ac:dyDescent="0.35"/>
    <row r="4761" s="136" customFormat="1" ht="15" customHeight="1" x14ac:dyDescent="0.35"/>
    <row r="4762" s="136" customFormat="1" ht="15" customHeight="1" x14ac:dyDescent="0.35"/>
    <row r="4763" s="136" customFormat="1" ht="15" customHeight="1" x14ac:dyDescent="0.35"/>
    <row r="4764" s="136" customFormat="1" ht="15" customHeight="1" x14ac:dyDescent="0.35"/>
    <row r="4765" s="136" customFormat="1" ht="15" customHeight="1" x14ac:dyDescent="0.35"/>
    <row r="4766" s="136" customFormat="1" ht="15" customHeight="1" x14ac:dyDescent="0.35"/>
    <row r="4767" s="136" customFormat="1" ht="15" customHeight="1" x14ac:dyDescent="0.35"/>
    <row r="4768" s="136" customFormat="1" ht="15" customHeight="1" x14ac:dyDescent="0.35"/>
    <row r="4769" s="136" customFormat="1" ht="15" customHeight="1" x14ac:dyDescent="0.35"/>
    <row r="4770" s="136" customFormat="1" ht="15" customHeight="1" x14ac:dyDescent="0.35"/>
    <row r="4771" s="136" customFormat="1" ht="15" customHeight="1" x14ac:dyDescent="0.35"/>
    <row r="4772" s="136" customFormat="1" ht="15" customHeight="1" x14ac:dyDescent="0.35"/>
    <row r="4773" s="136" customFormat="1" ht="15" customHeight="1" x14ac:dyDescent="0.35"/>
    <row r="4774" s="136" customFormat="1" ht="15" customHeight="1" x14ac:dyDescent="0.35"/>
    <row r="4775" s="136" customFormat="1" ht="15" customHeight="1" x14ac:dyDescent="0.35"/>
    <row r="4776" s="136" customFormat="1" ht="15" customHeight="1" x14ac:dyDescent="0.35"/>
    <row r="4777" s="136" customFormat="1" ht="15" customHeight="1" x14ac:dyDescent="0.35"/>
    <row r="4778" s="136" customFormat="1" ht="15" customHeight="1" x14ac:dyDescent="0.35"/>
    <row r="4779" s="136" customFormat="1" ht="15" customHeight="1" x14ac:dyDescent="0.35"/>
    <row r="4780" s="136" customFormat="1" ht="15" customHeight="1" x14ac:dyDescent="0.35"/>
    <row r="4781" s="136" customFormat="1" ht="15" customHeight="1" x14ac:dyDescent="0.35"/>
    <row r="4782" s="136" customFormat="1" ht="15" customHeight="1" x14ac:dyDescent="0.35"/>
    <row r="4783" s="136" customFormat="1" ht="15" customHeight="1" x14ac:dyDescent="0.35"/>
    <row r="4784" s="136" customFormat="1" ht="15" customHeight="1" x14ac:dyDescent="0.35"/>
    <row r="4785" s="136" customFormat="1" ht="15" customHeight="1" x14ac:dyDescent="0.35"/>
    <row r="4786" s="136" customFormat="1" ht="15" customHeight="1" x14ac:dyDescent="0.35"/>
    <row r="4787" s="136" customFormat="1" ht="15" customHeight="1" x14ac:dyDescent="0.35"/>
    <row r="4788" s="136" customFormat="1" ht="15" customHeight="1" x14ac:dyDescent="0.35"/>
    <row r="4789" s="136" customFormat="1" ht="15" customHeight="1" x14ac:dyDescent="0.35"/>
    <row r="4790" s="136" customFormat="1" ht="15" customHeight="1" x14ac:dyDescent="0.35"/>
    <row r="4791" s="136" customFormat="1" ht="15" customHeight="1" x14ac:dyDescent="0.35"/>
    <row r="4792" s="136" customFormat="1" ht="15" customHeight="1" x14ac:dyDescent="0.35"/>
    <row r="4793" s="136" customFormat="1" ht="15" customHeight="1" x14ac:dyDescent="0.35"/>
    <row r="4794" s="136" customFormat="1" ht="15" customHeight="1" x14ac:dyDescent="0.35"/>
    <row r="4795" s="136" customFormat="1" ht="15" customHeight="1" x14ac:dyDescent="0.35"/>
    <row r="4796" s="136" customFormat="1" ht="15" customHeight="1" x14ac:dyDescent="0.35"/>
    <row r="4797" s="136" customFormat="1" ht="15" customHeight="1" x14ac:dyDescent="0.35"/>
    <row r="4798" s="136" customFormat="1" ht="15" customHeight="1" x14ac:dyDescent="0.35"/>
    <row r="4799" s="136" customFormat="1" ht="15" customHeight="1" x14ac:dyDescent="0.35"/>
    <row r="4800" s="136" customFormat="1" ht="15" customHeight="1" x14ac:dyDescent="0.35"/>
    <row r="4801" s="136" customFormat="1" ht="15" customHeight="1" x14ac:dyDescent="0.35"/>
    <row r="4802" s="136" customFormat="1" ht="15" customHeight="1" x14ac:dyDescent="0.35"/>
    <row r="4803" s="136" customFormat="1" ht="15" customHeight="1" x14ac:dyDescent="0.35"/>
    <row r="4804" s="136" customFormat="1" ht="15" customHeight="1" x14ac:dyDescent="0.35"/>
    <row r="4805" s="136" customFormat="1" ht="15" customHeight="1" x14ac:dyDescent="0.35"/>
    <row r="4806" s="136" customFormat="1" ht="15" customHeight="1" x14ac:dyDescent="0.35"/>
    <row r="4807" s="136" customFormat="1" ht="15" customHeight="1" x14ac:dyDescent="0.35"/>
    <row r="4808" s="136" customFormat="1" ht="15" customHeight="1" x14ac:dyDescent="0.35"/>
    <row r="4809" s="136" customFormat="1" ht="15" customHeight="1" x14ac:dyDescent="0.35"/>
    <row r="4810" s="136" customFormat="1" ht="15" customHeight="1" x14ac:dyDescent="0.35"/>
    <row r="4811" s="136" customFormat="1" ht="15" customHeight="1" x14ac:dyDescent="0.35"/>
    <row r="4812" s="136" customFormat="1" ht="15" customHeight="1" x14ac:dyDescent="0.35"/>
    <row r="4813" s="136" customFormat="1" ht="15" customHeight="1" x14ac:dyDescent="0.35"/>
    <row r="4814" s="136" customFormat="1" ht="15" customHeight="1" x14ac:dyDescent="0.35"/>
    <row r="4815" s="136" customFormat="1" ht="15" customHeight="1" x14ac:dyDescent="0.35"/>
    <row r="4816" s="136" customFormat="1" ht="15" customHeight="1" x14ac:dyDescent="0.35"/>
    <row r="4817" s="136" customFormat="1" ht="15" customHeight="1" x14ac:dyDescent="0.35"/>
    <row r="4818" s="136" customFormat="1" ht="15" customHeight="1" x14ac:dyDescent="0.35"/>
    <row r="4819" s="136" customFormat="1" ht="15" customHeight="1" x14ac:dyDescent="0.35"/>
    <row r="4820" s="136" customFormat="1" ht="15" customHeight="1" x14ac:dyDescent="0.35"/>
    <row r="4821" s="136" customFormat="1" ht="15" customHeight="1" x14ac:dyDescent="0.35"/>
    <row r="4822" s="136" customFormat="1" ht="15" customHeight="1" x14ac:dyDescent="0.35"/>
    <row r="4823" s="136" customFormat="1" ht="15" customHeight="1" x14ac:dyDescent="0.35"/>
    <row r="4824" s="136" customFormat="1" ht="15" customHeight="1" x14ac:dyDescent="0.35"/>
    <row r="4825" s="136" customFormat="1" ht="15" customHeight="1" x14ac:dyDescent="0.35"/>
    <row r="4826" s="136" customFormat="1" ht="15" customHeight="1" x14ac:dyDescent="0.35"/>
    <row r="4827" s="136" customFormat="1" ht="15" customHeight="1" x14ac:dyDescent="0.35"/>
    <row r="4828" s="136" customFormat="1" ht="15" customHeight="1" x14ac:dyDescent="0.35"/>
    <row r="4829" s="136" customFormat="1" ht="15" customHeight="1" x14ac:dyDescent="0.35"/>
    <row r="4830" s="136" customFormat="1" ht="15" customHeight="1" x14ac:dyDescent="0.35"/>
    <row r="4831" s="136" customFormat="1" ht="15" customHeight="1" x14ac:dyDescent="0.35"/>
    <row r="4832" s="136" customFormat="1" ht="15" customHeight="1" x14ac:dyDescent="0.35"/>
    <row r="4833" s="136" customFormat="1" ht="15" customHeight="1" x14ac:dyDescent="0.35"/>
    <row r="4834" s="136" customFormat="1" ht="15" customHeight="1" x14ac:dyDescent="0.35"/>
    <row r="4835" s="136" customFormat="1" ht="15" customHeight="1" x14ac:dyDescent="0.35"/>
    <row r="4836" s="136" customFormat="1" ht="15" customHeight="1" x14ac:dyDescent="0.35"/>
    <row r="4837" s="136" customFormat="1" ht="15" customHeight="1" x14ac:dyDescent="0.35"/>
    <row r="4838" s="136" customFormat="1" ht="15" customHeight="1" x14ac:dyDescent="0.35"/>
    <row r="4839" s="136" customFormat="1" ht="15" customHeight="1" x14ac:dyDescent="0.35"/>
    <row r="4840" s="136" customFormat="1" ht="15" customHeight="1" x14ac:dyDescent="0.35"/>
    <row r="4841" s="136" customFormat="1" ht="15" customHeight="1" x14ac:dyDescent="0.35"/>
    <row r="4842" s="136" customFormat="1" ht="15" customHeight="1" x14ac:dyDescent="0.35"/>
    <row r="4843" s="136" customFormat="1" ht="15" customHeight="1" x14ac:dyDescent="0.35"/>
    <row r="4844" s="136" customFormat="1" ht="15" customHeight="1" x14ac:dyDescent="0.35"/>
    <row r="4845" s="136" customFormat="1" ht="15" customHeight="1" x14ac:dyDescent="0.35"/>
    <row r="4846" s="136" customFormat="1" ht="15" customHeight="1" x14ac:dyDescent="0.35"/>
    <row r="4847" s="136" customFormat="1" ht="15" customHeight="1" x14ac:dyDescent="0.35"/>
    <row r="4848" s="136" customFormat="1" ht="15" customHeight="1" x14ac:dyDescent="0.35"/>
    <row r="4849" s="136" customFormat="1" ht="15" customHeight="1" x14ac:dyDescent="0.35"/>
    <row r="4850" s="136" customFormat="1" ht="15" customHeight="1" x14ac:dyDescent="0.35"/>
    <row r="4851" s="136" customFormat="1" ht="15" customHeight="1" x14ac:dyDescent="0.35"/>
    <row r="4852" s="136" customFormat="1" ht="15" customHeight="1" x14ac:dyDescent="0.35"/>
    <row r="4853" s="136" customFormat="1" ht="15" customHeight="1" x14ac:dyDescent="0.35"/>
    <row r="4854" s="136" customFormat="1" ht="15" customHeight="1" x14ac:dyDescent="0.35"/>
    <row r="4855" s="136" customFormat="1" ht="15" customHeight="1" x14ac:dyDescent="0.35"/>
    <row r="4856" s="136" customFormat="1" ht="15" customHeight="1" x14ac:dyDescent="0.35"/>
    <row r="4857" s="136" customFormat="1" ht="15" customHeight="1" x14ac:dyDescent="0.35"/>
    <row r="4858" s="136" customFormat="1" ht="15" customHeight="1" x14ac:dyDescent="0.35"/>
    <row r="4859" s="136" customFormat="1" ht="15" customHeight="1" x14ac:dyDescent="0.35"/>
    <row r="4860" s="136" customFormat="1" ht="15" customHeight="1" x14ac:dyDescent="0.35"/>
    <row r="4861" s="136" customFormat="1" ht="15" customHeight="1" x14ac:dyDescent="0.35"/>
    <row r="4862" s="136" customFormat="1" ht="15" customHeight="1" x14ac:dyDescent="0.35"/>
    <row r="4863" s="136" customFormat="1" ht="15" customHeight="1" x14ac:dyDescent="0.35"/>
    <row r="4864" s="136" customFormat="1" ht="15" customHeight="1" x14ac:dyDescent="0.35"/>
    <row r="4865" s="136" customFormat="1" ht="15" customHeight="1" x14ac:dyDescent="0.35"/>
    <row r="4866" s="136" customFormat="1" ht="15" customHeight="1" x14ac:dyDescent="0.35"/>
    <row r="4867" s="136" customFormat="1" ht="15" customHeight="1" x14ac:dyDescent="0.35"/>
    <row r="4868" s="136" customFormat="1" ht="15" customHeight="1" x14ac:dyDescent="0.35"/>
    <row r="4869" s="136" customFormat="1" ht="15" customHeight="1" x14ac:dyDescent="0.35"/>
    <row r="4870" s="136" customFormat="1" ht="15" customHeight="1" x14ac:dyDescent="0.35"/>
    <row r="4871" s="136" customFormat="1" ht="15" customHeight="1" x14ac:dyDescent="0.35"/>
    <row r="4872" s="136" customFormat="1" ht="15" customHeight="1" x14ac:dyDescent="0.35"/>
    <row r="4873" s="136" customFormat="1" ht="15" customHeight="1" x14ac:dyDescent="0.35"/>
    <row r="4874" s="136" customFormat="1" ht="15" customHeight="1" x14ac:dyDescent="0.35"/>
    <row r="4875" s="136" customFormat="1" ht="15" customHeight="1" x14ac:dyDescent="0.35"/>
    <row r="4876" s="136" customFormat="1" ht="15" customHeight="1" x14ac:dyDescent="0.35"/>
    <row r="4877" s="136" customFormat="1" ht="15" customHeight="1" x14ac:dyDescent="0.35"/>
    <row r="4878" s="136" customFormat="1" ht="15" customHeight="1" x14ac:dyDescent="0.35"/>
    <row r="4879" s="136" customFormat="1" ht="15" customHeight="1" x14ac:dyDescent="0.35"/>
    <row r="4880" s="136" customFormat="1" ht="15" customHeight="1" x14ac:dyDescent="0.35"/>
    <row r="4881" s="136" customFormat="1" ht="15" customHeight="1" x14ac:dyDescent="0.35"/>
    <row r="4882" s="136" customFormat="1" ht="15" customHeight="1" x14ac:dyDescent="0.35"/>
    <row r="4883" s="136" customFormat="1" ht="15" customHeight="1" x14ac:dyDescent="0.35"/>
    <row r="4884" s="136" customFormat="1" ht="15" customHeight="1" x14ac:dyDescent="0.35"/>
    <row r="4885" s="136" customFormat="1" ht="15" customHeight="1" x14ac:dyDescent="0.35"/>
    <row r="4886" s="136" customFormat="1" ht="15" customHeight="1" x14ac:dyDescent="0.35"/>
    <row r="4887" s="136" customFormat="1" ht="15" customHeight="1" x14ac:dyDescent="0.35"/>
    <row r="4888" s="136" customFormat="1" ht="15" customHeight="1" x14ac:dyDescent="0.35"/>
    <row r="4889" s="136" customFormat="1" ht="15" customHeight="1" x14ac:dyDescent="0.35"/>
    <row r="4890" s="136" customFormat="1" ht="15" customHeight="1" x14ac:dyDescent="0.35"/>
    <row r="4891" s="136" customFormat="1" ht="15" customHeight="1" x14ac:dyDescent="0.35"/>
    <row r="4892" s="136" customFormat="1" ht="15" customHeight="1" x14ac:dyDescent="0.35"/>
    <row r="4893" s="136" customFormat="1" ht="15" customHeight="1" x14ac:dyDescent="0.35"/>
    <row r="4894" s="136" customFormat="1" ht="15" customHeight="1" x14ac:dyDescent="0.35"/>
    <row r="4895" s="136" customFormat="1" ht="15" customHeight="1" x14ac:dyDescent="0.35"/>
    <row r="4896" s="136" customFormat="1" ht="15" customHeight="1" x14ac:dyDescent="0.35"/>
    <row r="4897" s="136" customFormat="1" ht="15" customHeight="1" x14ac:dyDescent="0.35"/>
    <row r="4898" s="136" customFormat="1" ht="15" customHeight="1" x14ac:dyDescent="0.35"/>
    <row r="4899" s="136" customFormat="1" ht="15" customHeight="1" x14ac:dyDescent="0.35"/>
    <row r="4900" s="136" customFormat="1" ht="15" customHeight="1" x14ac:dyDescent="0.35"/>
    <row r="4901" s="136" customFormat="1" ht="15" customHeight="1" x14ac:dyDescent="0.35"/>
    <row r="4902" s="136" customFormat="1" ht="15" customHeight="1" x14ac:dyDescent="0.35"/>
    <row r="4903" s="136" customFormat="1" ht="15" customHeight="1" x14ac:dyDescent="0.35"/>
    <row r="4904" s="136" customFormat="1" ht="15" customHeight="1" x14ac:dyDescent="0.35"/>
    <row r="4905" s="136" customFormat="1" ht="15" customHeight="1" x14ac:dyDescent="0.35"/>
    <row r="4906" s="136" customFormat="1" ht="15" customHeight="1" x14ac:dyDescent="0.35"/>
    <row r="4907" s="136" customFormat="1" ht="15" customHeight="1" x14ac:dyDescent="0.35"/>
    <row r="4908" s="136" customFormat="1" ht="15" customHeight="1" x14ac:dyDescent="0.35"/>
    <row r="4909" s="136" customFormat="1" ht="15" customHeight="1" x14ac:dyDescent="0.35"/>
    <row r="4910" s="136" customFormat="1" ht="15" customHeight="1" x14ac:dyDescent="0.35"/>
    <row r="4911" s="136" customFormat="1" ht="15" customHeight="1" x14ac:dyDescent="0.35"/>
    <row r="4912" s="136" customFormat="1" ht="15" customHeight="1" x14ac:dyDescent="0.35"/>
    <row r="4913" s="136" customFormat="1" ht="15" customHeight="1" x14ac:dyDescent="0.35"/>
    <row r="4914" s="136" customFormat="1" ht="15" customHeight="1" x14ac:dyDescent="0.35"/>
    <row r="4915" s="136" customFormat="1" ht="15" customHeight="1" x14ac:dyDescent="0.35"/>
    <row r="4916" s="136" customFormat="1" ht="15" customHeight="1" x14ac:dyDescent="0.35"/>
    <row r="4917" s="136" customFormat="1" ht="15" customHeight="1" x14ac:dyDescent="0.35"/>
    <row r="4918" s="136" customFormat="1" ht="15" customHeight="1" x14ac:dyDescent="0.35"/>
    <row r="4919" s="136" customFormat="1" ht="15" customHeight="1" x14ac:dyDescent="0.35"/>
    <row r="4920" s="136" customFormat="1" ht="15" customHeight="1" x14ac:dyDescent="0.35"/>
    <row r="4921" s="136" customFormat="1" ht="15" customHeight="1" x14ac:dyDescent="0.35"/>
    <row r="4922" s="136" customFormat="1" ht="15" customHeight="1" x14ac:dyDescent="0.35"/>
    <row r="4923" s="136" customFormat="1" ht="15" customHeight="1" x14ac:dyDescent="0.35"/>
    <row r="4924" s="136" customFormat="1" ht="15" customHeight="1" x14ac:dyDescent="0.35"/>
    <row r="4925" s="136" customFormat="1" ht="15" customHeight="1" x14ac:dyDescent="0.35"/>
    <row r="4926" s="136" customFormat="1" ht="15" customHeight="1" x14ac:dyDescent="0.35"/>
    <row r="4927" s="136" customFormat="1" ht="15" customHeight="1" x14ac:dyDescent="0.35"/>
    <row r="4928" s="136" customFormat="1" ht="15" customHeight="1" x14ac:dyDescent="0.35"/>
    <row r="4929" s="136" customFormat="1" ht="15" customHeight="1" x14ac:dyDescent="0.35"/>
    <row r="4930" s="136" customFormat="1" ht="15" customHeight="1" x14ac:dyDescent="0.35"/>
    <row r="4931" s="136" customFormat="1" ht="15" customHeight="1" x14ac:dyDescent="0.35"/>
    <row r="4932" s="136" customFormat="1" ht="15" customHeight="1" x14ac:dyDescent="0.35"/>
    <row r="4933" s="136" customFormat="1" ht="15" customHeight="1" x14ac:dyDescent="0.35"/>
    <row r="4934" s="136" customFormat="1" ht="15" customHeight="1" x14ac:dyDescent="0.35"/>
    <row r="4935" s="136" customFormat="1" ht="15" customHeight="1" x14ac:dyDescent="0.35"/>
    <row r="4936" s="136" customFormat="1" ht="15" customHeight="1" x14ac:dyDescent="0.35"/>
    <row r="4937" s="136" customFormat="1" ht="15" customHeight="1" x14ac:dyDescent="0.35"/>
    <row r="4938" s="136" customFormat="1" ht="15" customHeight="1" x14ac:dyDescent="0.35"/>
    <row r="4939" s="136" customFormat="1" ht="15" customHeight="1" x14ac:dyDescent="0.35"/>
    <row r="4940" s="136" customFormat="1" ht="15" customHeight="1" x14ac:dyDescent="0.35"/>
    <row r="4941" s="136" customFormat="1" ht="15" customHeight="1" x14ac:dyDescent="0.35"/>
    <row r="4942" s="136" customFormat="1" ht="15" customHeight="1" x14ac:dyDescent="0.35"/>
    <row r="4943" s="136" customFormat="1" ht="15" customHeight="1" x14ac:dyDescent="0.35"/>
    <row r="4944" s="136" customFormat="1" ht="15" customHeight="1" x14ac:dyDescent="0.35"/>
    <row r="4945" s="136" customFormat="1" ht="15" customHeight="1" x14ac:dyDescent="0.35"/>
    <row r="4946" s="136" customFormat="1" ht="15" customHeight="1" x14ac:dyDescent="0.35"/>
    <row r="4947" s="136" customFormat="1" ht="15" customHeight="1" x14ac:dyDescent="0.35"/>
    <row r="4948" s="136" customFormat="1" ht="15" customHeight="1" x14ac:dyDescent="0.35"/>
    <row r="4949" s="136" customFormat="1" ht="15" customHeight="1" x14ac:dyDescent="0.35"/>
    <row r="4950" s="136" customFormat="1" ht="15" customHeight="1" x14ac:dyDescent="0.35"/>
    <row r="4951" s="136" customFormat="1" ht="15" customHeight="1" x14ac:dyDescent="0.35"/>
    <row r="4952" s="136" customFormat="1" ht="15" customHeight="1" x14ac:dyDescent="0.35"/>
    <row r="4953" s="136" customFormat="1" ht="15" customHeight="1" x14ac:dyDescent="0.35"/>
    <row r="4954" s="136" customFormat="1" ht="15" customHeight="1" x14ac:dyDescent="0.35"/>
    <row r="4955" s="136" customFormat="1" ht="15" customHeight="1" x14ac:dyDescent="0.35"/>
    <row r="4956" s="136" customFormat="1" ht="15" customHeight="1" x14ac:dyDescent="0.35"/>
    <row r="4957" s="136" customFormat="1" ht="15" customHeight="1" x14ac:dyDescent="0.35"/>
    <row r="4958" s="136" customFormat="1" ht="15" customHeight="1" x14ac:dyDescent="0.35"/>
    <row r="4959" s="136" customFormat="1" ht="15" customHeight="1" x14ac:dyDescent="0.35"/>
    <row r="4960" s="136" customFormat="1" ht="15" customHeight="1" x14ac:dyDescent="0.35"/>
    <row r="4961" s="136" customFormat="1" ht="15" customHeight="1" x14ac:dyDescent="0.35"/>
    <row r="4962" s="136" customFormat="1" ht="15" customHeight="1" x14ac:dyDescent="0.35"/>
    <row r="4963" s="136" customFormat="1" ht="15" customHeight="1" x14ac:dyDescent="0.35"/>
    <row r="4964" s="136" customFormat="1" ht="15" customHeight="1" x14ac:dyDescent="0.35"/>
    <row r="4965" s="136" customFormat="1" ht="15" customHeight="1" x14ac:dyDescent="0.35"/>
    <row r="4966" s="136" customFormat="1" ht="15" customHeight="1" x14ac:dyDescent="0.35"/>
    <row r="4967" s="136" customFormat="1" ht="15" customHeight="1" x14ac:dyDescent="0.35"/>
    <row r="4968" s="136" customFormat="1" ht="15" customHeight="1" x14ac:dyDescent="0.35"/>
    <row r="4969" s="136" customFormat="1" ht="15" customHeight="1" x14ac:dyDescent="0.35"/>
    <row r="4970" s="136" customFormat="1" ht="15" customHeight="1" x14ac:dyDescent="0.35"/>
    <row r="4971" s="136" customFormat="1" ht="15" customHeight="1" x14ac:dyDescent="0.35"/>
    <row r="4972" s="136" customFormat="1" ht="15" customHeight="1" x14ac:dyDescent="0.35"/>
    <row r="4973" s="136" customFormat="1" ht="15" customHeight="1" x14ac:dyDescent="0.35"/>
    <row r="4974" s="136" customFormat="1" ht="15" customHeight="1" x14ac:dyDescent="0.35"/>
    <row r="4975" s="136" customFormat="1" ht="15" customHeight="1" x14ac:dyDescent="0.35"/>
    <row r="4976" s="136" customFormat="1" ht="15" customHeight="1" x14ac:dyDescent="0.35"/>
    <row r="4977" s="136" customFormat="1" ht="15" customHeight="1" x14ac:dyDescent="0.35"/>
    <row r="4978" s="136" customFormat="1" ht="15" customHeight="1" x14ac:dyDescent="0.35"/>
    <row r="4979" s="136" customFormat="1" ht="15" customHeight="1" x14ac:dyDescent="0.35"/>
    <row r="4980" s="136" customFormat="1" ht="15" customHeight="1" x14ac:dyDescent="0.35"/>
    <row r="4981" s="136" customFormat="1" ht="15" customHeight="1" x14ac:dyDescent="0.35"/>
    <row r="4982" s="136" customFormat="1" ht="15" customHeight="1" x14ac:dyDescent="0.35"/>
    <row r="4983" s="136" customFormat="1" ht="15" customHeight="1" x14ac:dyDescent="0.35"/>
    <row r="4984" s="136" customFormat="1" ht="15" customHeight="1" x14ac:dyDescent="0.35"/>
    <row r="4985" s="136" customFormat="1" ht="15" customHeight="1" x14ac:dyDescent="0.35"/>
    <row r="4986" s="136" customFormat="1" ht="15" customHeight="1" x14ac:dyDescent="0.35"/>
    <row r="4987" s="136" customFormat="1" ht="15" customHeight="1" x14ac:dyDescent="0.35"/>
    <row r="4988" s="136" customFormat="1" ht="15" customHeight="1" x14ac:dyDescent="0.35"/>
    <row r="4989" s="136" customFormat="1" ht="15" customHeight="1" x14ac:dyDescent="0.35"/>
    <row r="4990" s="136" customFormat="1" ht="15" customHeight="1" x14ac:dyDescent="0.35"/>
    <row r="4991" s="136" customFormat="1" ht="15" customHeight="1" x14ac:dyDescent="0.35"/>
    <row r="4992" s="136" customFormat="1" ht="15" customHeight="1" x14ac:dyDescent="0.35"/>
    <row r="4993" s="136" customFormat="1" ht="15" customHeight="1" x14ac:dyDescent="0.35"/>
    <row r="4994" s="136" customFormat="1" ht="15" customHeight="1" x14ac:dyDescent="0.35"/>
    <row r="4995" s="136" customFormat="1" ht="15" customHeight="1" x14ac:dyDescent="0.35"/>
    <row r="4996" s="136" customFormat="1" ht="15" customHeight="1" x14ac:dyDescent="0.35"/>
    <row r="4997" s="136" customFormat="1" ht="15" customHeight="1" x14ac:dyDescent="0.35"/>
    <row r="4998" s="136" customFormat="1" ht="15" customHeight="1" x14ac:dyDescent="0.35"/>
    <row r="4999" s="136" customFormat="1" ht="15" customHeight="1" x14ac:dyDescent="0.35"/>
    <row r="5000" s="136" customFormat="1" ht="15" customHeight="1" x14ac:dyDescent="0.35"/>
    <row r="5001" s="136" customFormat="1" ht="15" customHeight="1" x14ac:dyDescent="0.35"/>
    <row r="5002" s="136" customFormat="1" ht="15" customHeight="1" x14ac:dyDescent="0.35"/>
    <row r="5003" s="136" customFormat="1" ht="15" customHeight="1" x14ac:dyDescent="0.35"/>
    <row r="5004" s="136" customFormat="1" ht="15" customHeight="1" x14ac:dyDescent="0.35"/>
    <row r="5005" s="136" customFormat="1" ht="15" customHeight="1" x14ac:dyDescent="0.35"/>
    <row r="5006" s="136" customFormat="1" ht="15" customHeight="1" x14ac:dyDescent="0.35"/>
    <row r="5007" s="136" customFormat="1" ht="15" customHeight="1" x14ac:dyDescent="0.35"/>
    <row r="5008" s="136" customFormat="1" ht="15" customHeight="1" x14ac:dyDescent="0.35"/>
    <row r="5009" s="136" customFormat="1" ht="15" customHeight="1" x14ac:dyDescent="0.35"/>
    <row r="5010" s="136" customFormat="1" ht="15" customHeight="1" x14ac:dyDescent="0.35"/>
    <row r="5011" s="136" customFormat="1" ht="15" customHeight="1" x14ac:dyDescent="0.35"/>
    <row r="5012" s="136" customFormat="1" ht="15" customHeight="1" x14ac:dyDescent="0.35"/>
    <row r="5013" s="136" customFormat="1" ht="15" customHeight="1" x14ac:dyDescent="0.35"/>
    <row r="5014" s="136" customFormat="1" ht="15" customHeight="1" x14ac:dyDescent="0.35"/>
    <row r="5015" s="136" customFormat="1" ht="15" customHeight="1" x14ac:dyDescent="0.35"/>
    <row r="5016" s="136" customFormat="1" ht="15" customHeight="1" x14ac:dyDescent="0.35"/>
    <row r="5017" s="136" customFormat="1" ht="15" customHeight="1" x14ac:dyDescent="0.35"/>
    <row r="5018" s="136" customFormat="1" ht="15" customHeight="1" x14ac:dyDescent="0.35"/>
    <row r="5019" s="136" customFormat="1" ht="15" customHeight="1" x14ac:dyDescent="0.35"/>
    <row r="5020" s="136" customFormat="1" ht="15" customHeight="1" x14ac:dyDescent="0.35"/>
    <row r="5021" s="136" customFormat="1" ht="15" customHeight="1" x14ac:dyDescent="0.35"/>
    <row r="5022" s="136" customFormat="1" ht="15" customHeight="1" x14ac:dyDescent="0.35"/>
    <row r="5023" s="136" customFormat="1" ht="15" customHeight="1" x14ac:dyDescent="0.35"/>
    <row r="5024" s="136" customFormat="1" ht="15" customHeight="1" x14ac:dyDescent="0.35"/>
    <row r="5025" s="136" customFormat="1" ht="15" customHeight="1" x14ac:dyDescent="0.35"/>
    <row r="5026" s="136" customFormat="1" ht="15" customHeight="1" x14ac:dyDescent="0.35"/>
    <row r="5027" s="136" customFormat="1" ht="15" customHeight="1" x14ac:dyDescent="0.35"/>
    <row r="5028" s="136" customFormat="1" ht="15" customHeight="1" x14ac:dyDescent="0.35"/>
    <row r="5029" s="136" customFormat="1" ht="15" customHeight="1" x14ac:dyDescent="0.35"/>
    <row r="5030" s="136" customFormat="1" ht="15" customHeight="1" x14ac:dyDescent="0.35"/>
    <row r="5031" s="136" customFormat="1" ht="15" customHeight="1" x14ac:dyDescent="0.35"/>
    <row r="5032" s="136" customFormat="1" ht="15" customHeight="1" x14ac:dyDescent="0.35"/>
    <row r="5033" s="136" customFormat="1" ht="15" customHeight="1" x14ac:dyDescent="0.35"/>
    <row r="5034" s="136" customFormat="1" ht="15" customHeight="1" x14ac:dyDescent="0.35"/>
    <row r="5035" s="136" customFormat="1" ht="15" customHeight="1" x14ac:dyDescent="0.35"/>
    <row r="5036" s="136" customFormat="1" ht="15" customHeight="1" x14ac:dyDescent="0.35"/>
    <row r="5037" s="136" customFormat="1" ht="15" customHeight="1" x14ac:dyDescent="0.35"/>
    <row r="5038" s="136" customFormat="1" ht="15" customHeight="1" x14ac:dyDescent="0.35"/>
    <row r="5039" s="136" customFormat="1" ht="15" customHeight="1" x14ac:dyDescent="0.35"/>
    <row r="5040" s="136" customFormat="1" ht="15" customHeight="1" x14ac:dyDescent="0.35"/>
    <row r="5041" s="136" customFormat="1" ht="15" customHeight="1" x14ac:dyDescent="0.35"/>
    <row r="5042" s="136" customFormat="1" ht="15" customHeight="1" x14ac:dyDescent="0.35"/>
    <row r="5043" s="136" customFormat="1" ht="15" customHeight="1" x14ac:dyDescent="0.35"/>
    <row r="5044" s="136" customFormat="1" ht="15" customHeight="1" x14ac:dyDescent="0.35"/>
    <row r="5045" s="136" customFormat="1" ht="15" customHeight="1" x14ac:dyDescent="0.35"/>
    <row r="5046" s="136" customFormat="1" ht="15" customHeight="1" x14ac:dyDescent="0.35"/>
    <row r="5047" s="136" customFormat="1" ht="15" customHeight="1" x14ac:dyDescent="0.35"/>
    <row r="5048" s="136" customFormat="1" ht="15" customHeight="1" x14ac:dyDescent="0.35"/>
    <row r="5049" s="136" customFormat="1" ht="15" customHeight="1" x14ac:dyDescent="0.35"/>
    <row r="5050" s="136" customFormat="1" ht="15" customHeight="1" x14ac:dyDescent="0.35"/>
    <row r="5051" s="136" customFormat="1" ht="15" customHeight="1" x14ac:dyDescent="0.35"/>
    <row r="5052" s="136" customFormat="1" ht="15" customHeight="1" x14ac:dyDescent="0.35"/>
    <row r="5053" s="136" customFormat="1" ht="15" customHeight="1" x14ac:dyDescent="0.35"/>
    <row r="5054" s="136" customFormat="1" ht="15" customHeight="1" x14ac:dyDescent="0.35"/>
    <row r="5055" s="136" customFormat="1" ht="15" customHeight="1" x14ac:dyDescent="0.35"/>
    <row r="5056" s="136" customFormat="1" ht="15" customHeight="1" x14ac:dyDescent="0.35"/>
    <row r="5057" s="136" customFormat="1" ht="15" customHeight="1" x14ac:dyDescent="0.35"/>
    <row r="5058" s="136" customFormat="1" ht="15" customHeight="1" x14ac:dyDescent="0.35"/>
    <row r="5059" s="136" customFormat="1" ht="15" customHeight="1" x14ac:dyDescent="0.35"/>
    <row r="5060" s="136" customFormat="1" ht="15" customHeight="1" x14ac:dyDescent="0.35"/>
    <row r="5061" s="136" customFormat="1" ht="15" customHeight="1" x14ac:dyDescent="0.35"/>
    <row r="5062" s="136" customFormat="1" ht="15" customHeight="1" x14ac:dyDescent="0.35"/>
    <row r="5063" s="136" customFormat="1" ht="15" customHeight="1" x14ac:dyDescent="0.35"/>
    <row r="5064" s="136" customFormat="1" ht="15" customHeight="1" x14ac:dyDescent="0.35"/>
    <row r="5065" s="136" customFormat="1" ht="15" customHeight="1" x14ac:dyDescent="0.35"/>
    <row r="5066" s="136" customFormat="1" ht="15" customHeight="1" x14ac:dyDescent="0.35"/>
    <row r="5067" s="136" customFormat="1" ht="15" customHeight="1" x14ac:dyDescent="0.35"/>
    <row r="5068" s="136" customFormat="1" ht="15" customHeight="1" x14ac:dyDescent="0.35"/>
    <row r="5069" s="136" customFormat="1" ht="15" customHeight="1" x14ac:dyDescent="0.35"/>
    <row r="5070" s="136" customFormat="1" ht="15" customHeight="1" x14ac:dyDescent="0.35"/>
    <row r="5071" s="136" customFormat="1" ht="15" customHeight="1" x14ac:dyDescent="0.35"/>
    <row r="5072" s="136" customFormat="1" ht="15" customHeight="1" x14ac:dyDescent="0.35"/>
    <row r="5073" s="136" customFormat="1" ht="15" customHeight="1" x14ac:dyDescent="0.35"/>
    <row r="5074" s="136" customFormat="1" ht="15" customHeight="1" x14ac:dyDescent="0.35"/>
    <row r="5075" s="136" customFormat="1" ht="15" customHeight="1" x14ac:dyDescent="0.35"/>
    <row r="5076" s="136" customFormat="1" ht="15" customHeight="1" x14ac:dyDescent="0.35"/>
    <row r="5077" s="136" customFormat="1" ht="15" customHeight="1" x14ac:dyDescent="0.35"/>
    <row r="5078" s="136" customFormat="1" ht="15" customHeight="1" x14ac:dyDescent="0.35"/>
    <row r="5079" s="136" customFormat="1" ht="15" customHeight="1" x14ac:dyDescent="0.35"/>
    <row r="5080" s="136" customFormat="1" ht="15" customHeight="1" x14ac:dyDescent="0.35"/>
    <row r="5081" s="136" customFormat="1" ht="15" customHeight="1" x14ac:dyDescent="0.35"/>
    <row r="5082" s="136" customFormat="1" ht="15" customHeight="1" x14ac:dyDescent="0.35"/>
    <row r="5083" s="136" customFormat="1" ht="15" customHeight="1" x14ac:dyDescent="0.35"/>
    <row r="5084" s="136" customFormat="1" ht="15" customHeight="1" x14ac:dyDescent="0.35"/>
    <row r="5085" s="136" customFormat="1" ht="15" customHeight="1" x14ac:dyDescent="0.35"/>
    <row r="5086" s="136" customFormat="1" ht="15" customHeight="1" x14ac:dyDescent="0.35"/>
    <row r="5087" s="136" customFormat="1" ht="15" customHeight="1" x14ac:dyDescent="0.35"/>
    <row r="5088" s="136" customFormat="1" ht="15" customHeight="1" x14ac:dyDescent="0.35"/>
    <row r="5089" s="136" customFormat="1" ht="15" customHeight="1" x14ac:dyDescent="0.35"/>
    <row r="5090" s="136" customFormat="1" ht="15" customHeight="1" x14ac:dyDescent="0.35"/>
    <row r="5091" s="136" customFormat="1" ht="15" customHeight="1" x14ac:dyDescent="0.35"/>
    <row r="5092" s="136" customFormat="1" ht="15" customHeight="1" x14ac:dyDescent="0.35"/>
    <row r="5093" s="136" customFormat="1" ht="15" customHeight="1" x14ac:dyDescent="0.35"/>
    <row r="5094" s="136" customFormat="1" ht="15" customHeight="1" x14ac:dyDescent="0.35"/>
    <row r="5095" s="136" customFormat="1" ht="15" customHeight="1" x14ac:dyDescent="0.35"/>
    <row r="5096" s="136" customFormat="1" ht="15" customHeight="1" x14ac:dyDescent="0.35"/>
    <row r="5097" s="136" customFormat="1" ht="15" customHeight="1" x14ac:dyDescent="0.35"/>
    <row r="5098" s="136" customFormat="1" ht="15" customHeight="1" x14ac:dyDescent="0.35"/>
    <row r="5099" s="136" customFormat="1" ht="15" customHeight="1" x14ac:dyDescent="0.35"/>
    <row r="5100" s="136" customFormat="1" ht="15" customHeight="1" x14ac:dyDescent="0.35"/>
    <row r="5101" s="136" customFormat="1" ht="15" customHeight="1" x14ac:dyDescent="0.35"/>
    <row r="5102" s="136" customFormat="1" ht="15" customHeight="1" x14ac:dyDescent="0.35"/>
    <row r="5103" s="136" customFormat="1" ht="15" customHeight="1" x14ac:dyDescent="0.35"/>
    <row r="5104" s="136" customFormat="1" ht="15" customHeight="1" x14ac:dyDescent="0.35"/>
    <row r="5105" s="136" customFormat="1" ht="15" customHeight="1" x14ac:dyDescent="0.35"/>
    <row r="5106" s="136" customFormat="1" ht="15" customHeight="1" x14ac:dyDescent="0.35"/>
    <row r="5107" s="136" customFormat="1" ht="15" customHeight="1" x14ac:dyDescent="0.35"/>
    <row r="5108" s="136" customFormat="1" ht="15" customHeight="1" x14ac:dyDescent="0.35"/>
    <row r="5109" s="136" customFormat="1" ht="15" customHeight="1" x14ac:dyDescent="0.35"/>
    <row r="5110" s="136" customFormat="1" ht="15" customHeight="1" x14ac:dyDescent="0.35"/>
    <row r="5111" s="136" customFormat="1" ht="15" customHeight="1" x14ac:dyDescent="0.35"/>
    <row r="5112" s="136" customFormat="1" ht="15" customHeight="1" x14ac:dyDescent="0.35"/>
    <row r="5113" s="136" customFormat="1" ht="15" customHeight="1" x14ac:dyDescent="0.35"/>
    <row r="5114" s="136" customFormat="1" ht="15" customHeight="1" x14ac:dyDescent="0.35"/>
    <row r="5115" s="136" customFormat="1" ht="15" customHeight="1" x14ac:dyDescent="0.35"/>
    <row r="5116" s="136" customFormat="1" ht="15" customHeight="1" x14ac:dyDescent="0.35"/>
    <row r="5117" s="136" customFormat="1" ht="15" customHeight="1" x14ac:dyDescent="0.35"/>
    <row r="5118" s="136" customFormat="1" ht="15" customHeight="1" x14ac:dyDescent="0.35"/>
    <row r="5119" s="136" customFormat="1" ht="15" customHeight="1" x14ac:dyDescent="0.35"/>
    <row r="5120" s="136" customFormat="1" ht="15" customHeight="1" x14ac:dyDescent="0.35"/>
    <row r="5121" s="136" customFormat="1" ht="15" customHeight="1" x14ac:dyDescent="0.35"/>
    <row r="5122" s="136" customFormat="1" ht="15" customHeight="1" x14ac:dyDescent="0.35"/>
    <row r="5123" s="136" customFormat="1" ht="15" customHeight="1" x14ac:dyDescent="0.35"/>
    <row r="5124" s="136" customFormat="1" ht="15" customHeight="1" x14ac:dyDescent="0.35"/>
    <row r="5125" s="136" customFormat="1" ht="15" customHeight="1" x14ac:dyDescent="0.35"/>
    <row r="5126" s="136" customFormat="1" ht="15" customHeight="1" x14ac:dyDescent="0.35"/>
    <row r="5127" s="136" customFormat="1" ht="15" customHeight="1" x14ac:dyDescent="0.35"/>
    <row r="5128" s="136" customFormat="1" ht="15" customHeight="1" x14ac:dyDescent="0.35"/>
    <row r="5129" s="136" customFormat="1" ht="15" customHeight="1" x14ac:dyDescent="0.35"/>
    <row r="5130" s="136" customFormat="1" ht="15" customHeight="1" x14ac:dyDescent="0.35"/>
    <row r="5131" s="136" customFormat="1" ht="15" customHeight="1" x14ac:dyDescent="0.35"/>
    <row r="5132" s="136" customFormat="1" ht="15" customHeight="1" x14ac:dyDescent="0.35"/>
    <row r="5133" s="136" customFormat="1" ht="15" customHeight="1" x14ac:dyDescent="0.35"/>
    <row r="5134" s="136" customFormat="1" ht="15" customHeight="1" x14ac:dyDescent="0.35"/>
    <row r="5135" s="136" customFormat="1" ht="15" customHeight="1" x14ac:dyDescent="0.35"/>
    <row r="5136" s="136" customFormat="1" ht="15" customHeight="1" x14ac:dyDescent="0.35"/>
    <row r="5137" s="136" customFormat="1" ht="15" customHeight="1" x14ac:dyDescent="0.35"/>
    <row r="5138" s="136" customFormat="1" ht="15" customHeight="1" x14ac:dyDescent="0.35"/>
    <row r="5139" s="136" customFormat="1" ht="15" customHeight="1" x14ac:dyDescent="0.35"/>
    <row r="5140" s="136" customFormat="1" ht="15" customHeight="1" x14ac:dyDescent="0.35"/>
    <row r="5141" s="136" customFormat="1" ht="15" customHeight="1" x14ac:dyDescent="0.35"/>
    <row r="5142" s="136" customFormat="1" ht="15" customHeight="1" x14ac:dyDescent="0.35"/>
    <row r="5143" s="136" customFormat="1" ht="15" customHeight="1" x14ac:dyDescent="0.35"/>
    <row r="5144" s="136" customFormat="1" ht="15" customHeight="1" x14ac:dyDescent="0.35"/>
    <row r="5145" s="136" customFormat="1" ht="15" customHeight="1" x14ac:dyDescent="0.35"/>
    <row r="5146" s="136" customFormat="1" ht="15" customHeight="1" x14ac:dyDescent="0.35"/>
    <row r="5147" s="136" customFormat="1" ht="15" customHeight="1" x14ac:dyDescent="0.35"/>
    <row r="5148" s="136" customFormat="1" ht="15" customHeight="1" x14ac:dyDescent="0.35"/>
    <row r="5149" s="136" customFormat="1" ht="15" customHeight="1" x14ac:dyDescent="0.35"/>
    <row r="5150" s="136" customFormat="1" ht="15" customHeight="1" x14ac:dyDescent="0.35"/>
    <row r="5151" s="136" customFormat="1" ht="15" customHeight="1" x14ac:dyDescent="0.35"/>
    <row r="5152" s="136" customFormat="1" ht="15" customHeight="1" x14ac:dyDescent="0.35"/>
    <row r="5153" s="136" customFormat="1" ht="15" customHeight="1" x14ac:dyDescent="0.35"/>
    <row r="5154" s="136" customFormat="1" ht="15" customHeight="1" x14ac:dyDescent="0.35"/>
    <row r="5155" s="136" customFormat="1" ht="15" customHeight="1" x14ac:dyDescent="0.35"/>
    <row r="5156" s="136" customFormat="1" ht="15" customHeight="1" x14ac:dyDescent="0.35"/>
    <row r="5157" s="136" customFormat="1" ht="15" customHeight="1" x14ac:dyDescent="0.35"/>
    <row r="5158" s="136" customFormat="1" ht="15" customHeight="1" x14ac:dyDescent="0.35"/>
    <row r="5159" s="136" customFormat="1" ht="15" customHeight="1" x14ac:dyDescent="0.35"/>
    <row r="5160" s="136" customFormat="1" ht="15" customHeight="1" x14ac:dyDescent="0.35"/>
    <row r="5161" s="136" customFormat="1" ht="15" customHeight="1" x14ac:dyDescent="0.35"/>
    <row r="5162" s="136" customFormat="1" ht="15" customHeight="1" x14ac:dyDescent="0.35"/>
    <row r="5163" s="136" customFormat="1" ht="15" customHeight="1" x14ac:dyDescent="0.35"/>
    <row r="5164" s="136" customFormat="1" ht="15" customHeight="1" x14ac:dyDescent="0.35"/>
    <row r="5165" s="136" customFormat="1" ht="15" customHeight="1" x14ac:dyDescent="0.35"/>
    <row r="5166" s="136" customFormat="1" ht="15" customHeight="1" x14ac:dyDescent="0.35"/>
    <row r="5167" s="136" customFormat="1" ht="15" customHeight="1" x14ac:dyDescent="0.35"/>
    <row r="5168" s="136" customFormat="1" ht="15" customHeight="1" x14ac:dyDescent="0.35"/>
    <row r="5169" s="136" customFormat="1" ht="15" customHeight="1" x14ac:dyDescent="0.35"/>
    <row r="5170" s="136" customFormat="1" ht="15" customHeight="1" x14ac:dyDescent="0.35"/>
    <row r="5171" s="136" customFormat="1" ht="15" customHeight="1" x14ac:dyDescent="0.35"/>
    <row r="5172" s="136" customFormat="1" ht="15" customHeight="1" x14ac:dyDescent="0.35"/>
    <row r="5173" s="136" customFormat="1" ht="15" customHeight="1" x14ac:dyDescent="0.35"/>
    <row r="5174" s="136" customFormat="1" ht="15" customHeight="1" x14ac:dyDescent="0.35"/>
    <row r="5175" s="136" customFormat="1" ht="15" customHeight="1" x14ac:dyDescent="0.35"/>
    <row r="5176" s="136" customFormat="1" ht="15" customHeight="1" x14ac:dyDescent="0.35"/>
    <row r="5177" s="136" customFormat="1" ht="15" customHeight="1" x14ac:dyDescent="0.35"/>
    <row r="5178" s="136" customFormat="1" ht="15" customHeight="1" x14ac:dyDescent="0.35"/>
    <row r="5179" s="136" customFormat="1" ht="15" customHeight="1" x14ac:dyDescent="0.35"/>
    <row r="5180" s="136" customFormat="1" ht="15" customHeight="1" x14ac:dyDescent="0.35"/>
    <row r="5181" s="136" customFormat="1" ht="15" customHeight="1" x14ac:dyDescent="0.35"/>
    <row r="5182" s="136" customFormat="1" ht="15" customHeight="1" x14ac:dyDescent="0.35"/>
    <row r="5183" s="136" customFormat="1" ht="15" customHeight="1" x14ac:dyDescent="0.35"/>
    <row r="5184" s="136" customFormat="1" ht="15" customHeight="1" x14ac:dyDescent="0.35"/>
    <row r="5185" s="136" customFormat="1" ht="15" customHeight="1" x14ac:dyDescent="0.35"/>
    <row r="5186" s="136" customFormat="1" ht="15" customHeight="1" x14ac:dyDescent="0.35"/>
    <row r="5187" s="136" customFormat="1" ht="15" customHeight="1" x14ac:dyDescent="0.35"/>
    <row r="5188" s="136" customFormat="1" ht="15" customHeight="1" x14ac:dyDescent="0.35"/>
    <row r="5189" s="136" customFormat="1" ht="15" customHeight="1" x14ac:dyDescent="0.35"/>
    <row r="5190" s="136" customFormat="1" ht="15" customHeight="1" x14ac:dyDescent="0.35"/>
    <row r="5191" s="136" customFormat="1" ht="15" customHeight="1" x14ac:dyDescent="0.35"/>
    <row r="5192" s="136" customFormat="1" ht="15" customHeight="1" x14ac:dyDescent="0.35"/>
    <row r="5193" s="136" customFormat="1" ht="15" customHeight="1" x14ac:dyDescent="0.35"/>
    <row r="5194" s="136" customFormat="1" ht="15" customHeight="1" x14ac:dyDescent="0.35"/>
    <row r="5195" s="136" customFormat="1" ht="15" customHeight="1" x14ac:dyDescent="0.35"/>
    <row r="5196" s="136" customFormat="1" ht="15" customHeight="1" x14ac:dyDescent="0.35"/>
    <row r="5197" s="136" customFormat="1" ht="15" customHeight="1" x14ac:dyDescent="0.35"/>
    <row r="5198" s="136" customFormat="1" ht="15" customHeight="1" x14ac:dyDescent="0.35"/>
    <row r="5199" s="136" customFormat="1" ht="15" customHeight="1" x14ac:dyDescent="0.35"/>
    <row r="5200" s="136" customFormat="1" ht="15" customHeight="1" x14ac:dyDescent="0.35"/>
    <row r="5201" s="136" customFormat="1" ht="15" customHeight="1" x14ac:dyDescent="0.35"/>
    <row r="5202" s="136" customFormat="1" ht="15" customHeight="1" x14ac:dyDescent="0.35"/>
    <row r="5203" s="136" customFormat="1" ht="15" customHeight="1" x14ac:dyDescent="0.35"/>
    <row r="5204" s="136" customFormat="1" ht="15" customHeight="1" x14ac:dyDescent="0.35"/>
    <row r="5205" s="136" customFormat="1" ht="15" customHeight="1" x14ac:dyDescent="0.35"/>
    <row r="5206" s="136" customFormat="1" ht="15" customHeight="1" x14ac:dyDescent="0.35"/>
    <row r="5207" s="136" customFormat="1" ht="15" customHeight="1" x14ac:dyDescent="0.35"/>
    <row r="5208" s="136" customFormat="1" ht="15" customHeight="1" x14ac:dyDescent="0.35"/>
    <row r="5209" s="136" customFormat="1" ht="15" customHeight="1" x14ac:dyDescent="0.35"/>
    <row r="5210" s="136" customFormat="1" ht="15" customHeight="1" x14ac:dyDescent="0.35"/>
    <row r="5211" s="136" customFormat="1" ht="15" customHeight="1" x14ac:dyDescent="0.35"/>
    <row r="5212" s="136" customFormat="1" ht="15" customHeight="1" x14ac:dyDescent="0.35"/>
    <row r="5213" s="136" customFormat="1" ht="15" customHeight="1" x14ac:dyDescent="0.35"/>
    <row r="5214" s="136" customFormat="1" ht="15" customHeight="1" x14ac:dyDescent="0.35"/>
    <row r="5215" s="136" customFormat="1" ht="15" customHeight="1" x14ac:dyDescent="0.35"/>
    <row r="5216" s="136" customFormat="1" ht="15" customHeight="1" x14ac:dyDescent="0.35"/>
    <row r="5217" s="136" customFormat="1" ht="15" customHeight="1" x14ac:dyDescent="0.35"/>
    <row r="5218" s="136" customFormat="1" ht="15" customHeight="1" x14ac:dyDescent="0.35"/>
    <row r="5219" s="136" customFormat="1" ht="15" customHeight="1" x14ac:dyDescent="0.35"/>
    <row r="5220" s="136" customFormat="1" ht="15" customHeight="1" x14ac:dyDescent="0.35"/>
    <row r="5221" s="136" customFormat="1" ht="15" customHeight="1" x14ac:dyDescent="0.35"/>
    <row r="5222" s="136" customFormat="1" ht="15" customHeight="1" x14ac:dyDescent="0.35"/>
    <row r="5223" s="136" customFormat="1" ht="15" customHeight="1" x14ac:dyDescent="0.35"/>
    <row r="5224" s="136" customFormat="1" ht="15" customHeight="1" x14ac:dyDescent="0.35"/>
    <row r="5225" s="136" customFormat="1" ht="15" customHeight="1" x14ac:dyDescent="0.35"/>
    <row r="5226" s="136" customFormat="1" ht="15" customHeight="1" x14ac:dyDescent="0.35"/>
    <row r="5227" s="136" customFormat="1" ht="15" customHeight="1" x14ac:dyDescent="0.35"/>
    <row r="5228" s="136" customFormat="1" ht="15" customHeight="1" x14ac:dyDescent="0.35"/>
    <row r="5229" s="136" customFormat="1" ht="15" customHeight="1" x14ac:dyDescent="0.35"/>
    <row r="5230" s="136" customFormat="1" ht="15" customHeight="1" x14ac:dyDescent="0.35"/>
    <row r="5231" s="136" customFormat="1" ht="15" customHeight="1" x14ac:dyDescent="0.35"/>
    <row r="5232" s="136" customFormat="1" ht="15" customHeight="1" x14ac:dyDescent="0.35"/>
    <row r="5233" s="136" customFormat="1" ht="15" customHeight="1" x14ac:dyDescent="0.35"/>
    <row r="5234" s="136" customFormat="1" ht="15" customHeight="1" x14ac:dyDescent="0.35"/>
    <row r="5235" s="136" customFormat="1" ht="15" customHeight="1" x14ac:dyDescent="0.35"/>
    <row r="5236" s="136" customFormat="1" ht="15" customHeight="1" x14ac:dyDescent="0.35"/>
    <row r="5237" s="136" customFormat="1" ht="15" customHeight="1" x14ac:dyDescent="0.35"/>
    <row r="5238" s="136" customFormat="1" ht="15" customHeight="1" x14ac:dyDescent="0.35"/>
    <row r="5239" s="136" customFormat="1" ht="15" customHeight="1" x14ac:dyDescent="0.35"/>
    <row r="5240" s="136" customFormat="1" ht="15" customHeight="1" x14ac:dyDescent="0.35"/>
    <row r="5241" s="136" customFormat="1" ht="15" customHeight="1" x14ac:dyDescent="0.35"/>
    <row r="5242" s="136" customFormat="1" ht="15" customHeight="1" x14ac:dyDescent="0.35"/>
    <row r="5243" s="136" customFormat="1" ht="15" customHeight="1" x14ac:dyDescent="0.35"/>
    <row r="5244" s="136" customFormat="1" ht="15" customHeight="1" x14ac:dyDescent="0.35"/>
    <row r="5245" s="136" customFormat="1" ht="15" customHeight="1" x14ac:dyDescent="0.35"/>
    <row r="5246" s="136" customFormat="1" ht="15" customHeight="1" x14ac:dyDescent="0.35"/>
    <row r="5247" s="136" customFormat="1" ht="15" customHeight="1" x14ac:dyDescent="0.35"/>
    <row r="5248" s="136" customFormat="1" ht="15" customHeight="1" x14ac:dyDescent="0.35"/>
    <row r="5249" s="136" customFormat="1" ht="15" customHeight="1" x14ac:dyDescent="0.35"/>
    <row r="5250" s="136" customFormat="1" ht="15" customHeight="1" x14ac:dyDescent="0.35"/>
    <row r="5251" s="136" customFormat="1" ht="15" customHeight="1" x14ac:dyDescent="0.35"/>
    <row r="5252" s="136" customFormat="1" ht="15" customHeight="1" x14ac:dyDescent="0.35"/>
    <row r="5253" s="136" customFormat="1" ht="15" customHeight="1" x14ac:dyDescent="0.35"/>
    <row r="5254" s="136" customFormat="1" ht="15" customHeight="1" x14ac:dyDescent="0.35"/>
    <row r="5255" s="136" customFormat="1" ht="15" customHeight="1" x14ac:dyDescent="0.35"/>
    <row r="5256" s="136" customFormat="1" ht="15" customHeight="1" x14ac:dyDescent="0.35"/>
    <row r="5257" s="136" customFormat="1" ht="15" customHeight="1" x14ac:dyDescent="0.35"/>
    <row r="5258" s="136" customFormat="1" ht="15" customHeight="1" x14ac:dyDescent="0.35"/>
    <row r="5259" s="136" customFormat="1" ht="15" customHeight="1" x14ac:dyDescent="0.35"/>
    <row r="5260" s="136" customFormat="1" ht="15" customHeight="1" x14ac:dyDescent="0.35"/>
    <row r="5261" s="136" customFormat="1" ht="15" customHeight="1" x14ac:dyDescent="0.35"/>
    <row r="5262" s="136" customFormat="1" ht="15" customHeight="1" x14ac:dyDescent="0.35"/>
    <row r="5263" s="136" customFormat="1" ht="15" customHeight="1" x14ac:dyDescent="0.35"/>
    <row r="5264" s="136" customFormat="1" ht="15" customHeight="1" x14ac:dyDescent="0.35"/>
    <row r="5265" s="136" customFormat="1" ht="15" customHeight="1" x14ac:dyDescent="0.35"/>
    <row r="5266" s="136" customFormat="1" ht="15" customHeight="1" x14ac:dyDescent="0.35"/>
    <row r="5267" s="136" customFormat="1" ht="15" customHeight="1" x14ac:dyDescent="0.35"/>
    <row r="5268" s="136" customFormat="1" ht="15" customHeight="1" x14ac:dyDescent="0.35"/>
    <row r="5269" s="136" customFormat="1" ht="15" customHeight="1" x14ac:dyDescent="0.35"/>
    <row r="5270" s="136" customFormat="1" ht="15" customHeight="1" x14ac:dyDescent="0.35"/>
    <row r="5271" s="136" customFormat="1" ht="15" customHeight="1" x14ac:dyDescent="0.35"/>
    <row r="5272" s="136" customFormat="1" ht="15" customHeight="1" x14ac:dyDescent="0.35"/>
    <row r="5273" s="136" customFormat="1" ht="15" customHeight="1" x14ac:dyDescent="0.35"/>
    <row r="5274" s="136" customFormat="1" ht="15" customHeight="1" x14ac:dyDescent="0.35"/>
    <row r="5275" s="136" customFormat="1" ht="15" customHeight="1" x14ac:dyDescent="0.35"/>
    <row r="5276" s="136" customFormat="1" ht="15" customHeight="1" x14ac:dyDescent="0.35"/>
    <row r="5277" s="136" customFormat="1" ht="15" customHeight="1" x14ac:dyDescent="0.35"/>
    <row r="5278" s="136" customFormat="1" ht="15" customHeight="1" x14ac:dyDescent="0.35"/>
    <row r="5279" s="136" customFormat="1" ht="15" customHeight="1" x14ac:dyDescent="0.35"/>
    <row r="5280" s="136" customFormat="1" ht="15" customHeight="1" x14ac:dyDescent="0.35"/>
    <row r="5281" s="136" customFormat="1" ht="15" customHeight="1" x14ac:dyDescent="0.35"/>
    <row r="5282" s="136" customFormat="1" ht="15" customHeight="1" x14ac:dyDescent="0.35"/>
    <row r="5283" s="136" customFormat="1" ht="15" customHeight="1" x14ac:dyDescent="0.35"/>
    <row r="5284" s="136" customFormat="1" ht="15" customHeight="1" x14ac:dyDescent="0.35"/>
    <row r="5285" s="136" customFormat="1" ht="15" customHeight="1" x14ac:dyDescent="0.35"/>
    <row r="5286" s="136" customFormat="1" ht="15" customHeight="1" x14ac:dyDescent="0.35"/>
    <row r="5287" s="136" customFormat="1" ht="15" customHeight="1" x14ac:dyDescent="0.35"/>
    <row r="5288" s="136" customFormat="1" ht="15" customHeight="1" x14ac:dyDescent="0.35"/>
    <row r="5289" s="136" customFormat="1" ht="15" customHeight="1" x14ac:dyDescent="0.35"/>
    <row r="5290" s="136" customFormat="1" ht="15" customHeight="1" x14ac:dyDescent="0.35"/>
    <row r="5291" s="136" customFormat="1" ht="15" customHeight="1" x14ac:dyDescent="0.35"/>
    <row r="5292" s="136" customFormat="1" ht="15" customHeight="1" x14ac:dyDescent="0.35"/>
    <row r="5293" s="136" customFormat="1" ht="15" customHeight="1" x14ac:dyDescent="0.35"/>
    <row r="5294" s="136" customFormat="1" ht="15" customHeight="1" x14ac:dyDescent="0.35"/>
    <row r="5295" s="136" customFormat="1" ht="15" customHeight="1" x14ac:dyDescent="0.35"/>
    <row r="5296" s="136" customFormat="1" ht="15" customHeight="1" x14ac:dyDescent="0.35"/>
    <row r="5297" s="136" customFormat="1" ht="15" customHeight="1" x14ac:dyDescent="0.35"/>
    <row r="5298" s="136" customFormat="1" ht="15" customHeight="1" x14ac:dyDescent="0.35"/>
    <row r="5299" s="136" customFormat="1" ht="15" customHeight="1" x14ac:dyDescent="0.35"/>
    <row r="5300" s="136" customFormat="1" ht="15" customHeight="1" x14ac:dyDescent="0.35"/>
    <row r="5301" s="136" customFormat="1" ht="15" customHeight="1" x14ac:dyDescent="0.35"/>
    <row r="5302" s="136" customFormat="1" ht="15" customHeight="1" x14ac:dyDescent="0.35"/>
    <row r="5303" s="136" customFormat="1" ht="15" customHeight="1" x14ac:dyDescent="0.35"/>
    <row r="5304" s="136" customFormat="1" ht="15" customHeight="1" x14ac:dyDescent="0.35"/>
    <row r="5305" s="136" customFormat="1" ht="15" customHeight="1" x14ac:dyDescent="0.35"/>
    <row r="5306" s="136" customFormat="1" ht="15" customHeight="1" x14ac:dyDescent="0.35"/>
    <row r="5307" s="136" customFormat="1" ht="15" customHeight="1" x14ac:dyDescent="0.35"/>
    <row r="5308" s="136" customFormat="1" ht="15" customHeight="1" x14ac:dyDescent="0.35"/>
    <row r="5309" s="136" customFormat="1" ht="15" customHeight="1" x14ac:dyDescent="0.35"/>
    <row r="5310" s="136" customFormat="1" ht="15" customHeight="1" x14ac:dyDescent="0.35"/>
    <row r="5311" s="136" customFormat="1" ht="15" customHeight="1" x14ac:dyDescent="0.35"/>
    <row r="5312" s="136" customFormat="1" ht="15" customHeight="1" x14ac:dyDescent="0.35"/>
    <row r="5313" s="136" customFormat="1" ht="15" customHeight="1" x14ac:dyDescent="0.35"/>
    <row r="5314" s="136" customFormat="1" ht="15" customHeight="1" x14ac:dyDescent="0.35"/>
    <row r="5315" s="136" customFormat="1" ht="15" customHeight="1" x14ac:dyDescent="0.35"/>
    <row r="5316" s="136" customFormat="1" ht="15" customHeight="1" x14ac:dyDescent="0.35"/>
    <row r="5317" s="136" customFormat="1" ht="15" customHeight="1" x14ac:dyDescent="0.35"/>
    <row r="5318" s="136" customFormat="1" ht="15" customHeight="1" x14ac:dyDescent="0.35"/>
    <row r="5319" s="136" customFormat="1" ht="15" customHeight="1" x14ac:dyDescent="0.35"/>
    <row r="5320" s="136" customFormat="1" ht="15" customHeight="1" x14ac:dyDescent="0.35"/>
    <row r="5321" s="136" customFormat="1" ht="15" customHeight="1" x14ac:dyDescent="0.35"/>
    <row r="5322" s="136" customFormat="1" ht="15" customHeight="1" x14ac:dyDescent="0.35"/>
    <row r="5323" s="136" customFormat="1" ht="15" customHeight="1" x14ac:dyDescent="0.35"/>
    <row r="5324" s="136" customFormat="1" ht="15" customHeight="1" x14ac:dyDescent="0.35"/>
    <row r="5325" s="136" customFormat="1" ht="15" customHeight="1" x14ac:dyDescent="0.35"/>
    <row r="5326" s="136" customFormat="1" ht="15" customHeight="1" x14ac:dyDescent="0.35"/>
    <row r="5327" s="136" customFormat="1" ht="15" customHeight="1" x14ac:dyDescent="0.35"/>
    <row r="5328" s="136" customFormat="1" ht="15" customHeight="1" x14ac:dyDescent="0.35"/>
    <row r="5329" s="136" customFormat="1" ht="15" customHeight="1" x14ac:dyDescent="0.35"/>
    <row r="5330" s="136" customFormat="1" ht="15" customHeight="1" x14ac:dyDescent="0.35"/>
    <row r="5331" s="136" customFormat="1" ht="15" customHeight="1" x14ac:dyDescent="0.35"/>
    <row r="5332" s="136" customFormat="1" ht="15" customHeight="1" x14ac:dyDescent="0.35"/>
    <row r="5333" s="136" customFormat="1" ht="15" customHeight="1" x14ac:dyDescent="0.35"/>
    <row r="5334" s="136" customFormat="1" ht="15" customHeight="1" x14ac:dyDescent="0.35"/>
    <row r="5335" s="136" customFormat="1" ht="15" customHeight="1" x14ac:dyDescent="0.35"/>
    <row r="5336" s="136" customFormat="1" ht="15" customHeight="1" x14ac:dyDescent="0.35"/>
    <row r="5337" s="136" customFormat="1" ht="15" customHeight="1" x14ac:dyDescent="0.35"/>
    <row r="5338" s="136" customFormat="1" ht="15" customHeight="1" x14ac:dyDescent="0.35"/>
    <row r="5339" s="136" customFormat="1" ht="15" customHeight="1" x14ac:dyDescent="0.35"/>
    <row r="5340" s="136" customFormat="1" ht="15" customHeight="1" x14ac:dyDescent="0.35"/>
    <row r="5341" s="136" customFormat="1" ht="15" customHeight="1" x14ac:dyDescent="0.35"/>
    <row r="5342" s="136" customFormat="1" ht="15" customHeight="1" x14ac:dyDescent="0.35"/>
    <row r="5343" s="136" customFormat="1" ht="15" customHeight="1" x14ac:dyDescent="0.35"/>
    <row r="5344" s="136" customFormat="1" ht="15" customHeight="1" x14ac:dyDescent="0.35"/>
    <row r="5345" s="136" customFormat="1" ht="15" customHeight="1" x14ac:dyDescent="0.35"/>
    <row r="5346" s="136" customFormat="1" ht="15" customHeight="1" x14ac:dyDescent="0.35"/>
    <row r="5347" s="136" customFormat="1" ht="15" customHeight="1" x14ac:dyDescent="0.35"/>
    <row r="5348" s="136" customFormat="1" ht="15" customHeight="1" x14ac:dyDescent="0.35"/>
    <row r="5349" s="136" customFormat="1" ht="15" customHeight="1" x14ac:dyDescent="0.35"/>
    <row r="5350" s="136" customFormat="1" ht="15" customHeight="1" x14ac:dyDescent="0.35"/>
    <row r="5351" s="136" customFormat="1" ht="15" customHeight="1" x14ac:dyDescent="0.35"/>
    <row r="5352" s="136" customFormat="1" ht="15" customHeight="1" x14ac:dyDescent="0.35"/>
    <row r="5353" s="136" customFormat="1" ht="15" customHeight="1" x14ac:dyDescent="0.35"/>
    <row r="5354" s="136" customFormat="1" ht="15" customHeight="1" x14ac:dyDescent="0.35"/>
    <row r="5355" s="136" customFormat="1" ht="15" customHeight="1" x14ac:dyDescent="0.35"/>
    <row r="5356" s="136" customFormat="1" ht="15" customHeight="1" x14ac:dyDescent="0.35"/>
    <row r="5357" s="136" customFormat="1" ht="15" customHeight="1" x14ac:dyDescent="0.35"/>
    <row r="5358" s="136" customFormat="1" ht="15" customHeight="1" x14ac:dyDescent="0.35"/>
    <row r="5359" s="136" customFormat="1" ht="15" customHeight="1" x14ac:dyDescent="0.35"/>
    <row r="5360" s="136" customFormat="1" ht="15" customHeight="1" x14ac:dyDescent="0.35"/>
    <row r="5361" s="136" customFormat="1" ht="15" customHeight="1" x14ac:dyDescent="0.35"/>
    <row r="5362" s="136" customFormat="1" ht="15" customHeight="1" x14ac:dyDescent="0.35"/>
    <row r="5363" s="136" customFormat="1" ht="15" customHeight="1" x14ac:dyDescent="0.35"/>
    <row r="5364" s="136" customFormat="1" ht="15" customHeight="1" x14ac:dyDescent="0.35"/>
    <row r="5365" s="136" customFormat="1" ht="15" customHeight="1" x14ac:dyDescent="0.35"/>
    <row r="5366" s="136" customFormat="1" ht="15" customHeight="1" x14ac:dyDescent="0.35"/>
    <row r="5367" s="136" customFormat="1" ht="15" customHeight="1" x14ac:dyDescent="0.35"/>
    <row r="5368" s="136" customFormat="1" ht="15" customHeight="1" x14ac:dyDescent="0.35"/>
    <row r="5369" s="136" customFormat="1" ht="15" customHeight="1" x14ac:dyDescent="0.35"/>
    <row r="5370" s="136" customFormat="1" ht="15" customHeight="1" x14ac:dyDescent="0.35"/>
    <row r="5371" s="136" customFormat="1" ht="15" customHeight="1" x14ac:dyDescent="0.35"/>
    <row r="5372" s="136" customFormat="1" ht="15" customHeight="1" x14ac:dyDescent="0.35"/>
    <row r="5373" s="136" customFormat="1" ht="15" customHeight="1" x14ac:dyDescent="0.35"/>
    <row r="5374" s="136" customFormat="1" ht="15" customHeight="1" x14ac:dyDescent="0.35"/>
    <row r="5375" s="136" customFormat="1" ht="15" customHeight="1" x14ac:dyDescent="0.35"/>
    <row r="5376" s="136" customFormat="1" ht="15" customHeight="1" x14ac:dyDescent="0.35"/>
    <row r="5377" s="136" customFormat="1" ht="15" customHeight="1" x14ac:dyDescent="0.35"/>
    <row r="5378" s="136" customFormat="1" ht="15" customHeight="1" x14ac:dyDescent="0.35"/>
    <row r="5379" s="136" customFormat="1" ht="15" customHeight="1" x14ac:dyDescent="0.35"/>
    <row r="5380" s="136" customFormat="1" ht="15" customHeight="1" x14ac:dyDescent="0.35"/>
    <row r="5381" s="136" customFormat="1" ht="15" customHeight="1" x14ac:dyDescent="0.35"/>
    <row r="5382" s="136" customFormat="1" ht="15" customHeight="1" x14ac:dyDescent="0.35"/>
    <row r="5383" s="136" customFormat="1" ht="15" customHeight="1" x14ac:dyDescent="0.35"/>
    <row r="5384" s="136" customFormat="1" ht="15" customHeight="1" x14ac:dyDescent="0.35"/>
    <row r="5385" s="136" customFormat="1" ht="15" customHeight="1" x14ac:dyDescent="0.35"/>
    <row r="5386" s="136" customFormat="1" ht="15" customHeight="1" x14ac:dyDescent="0.35"/>
    <row r="5387" s="136" customFormat="1" ht="15" customHeight="1" x14ac:dyDescent="0.35"/>
    <row r="5388" s="136" customFormat="1" ht="15" customHeight="1" x14ac:dyDescent="0.35"/>
    <row r="5389" s="136" customFormat="1" ht="15" customHeight="1" x14ac:dyDescent="0.35"/>
    <row r="5390" s="136" customFormat="1" ht="15" customHeight="1" x14ac:dyDescent="0.35"/>
    <row r="5391" s="136" customFormat="1" ht="15" customHeight="1" x14ac:dyDescent="0.35"/>
    <row r="5392" s="136" customFormat="1" ht="15" customHeight="1" x14ac:dyDescent="0.35"/>
    <row r="5393" s="136" customFormat="1" ht="15" customHeight="1" x14ac:dyDescent="0.35"/>
    <row r="5394" s="136" customFormat="1" ht="15" customHeight="1" x14ac:dyDescent="0.35"/>
    <row r="5395" s="136" customFormat="1" ht="15" customHeight="1" x14ac:dyDescent="0.35"/>
    <row r="5396" s="136" customFormat="1" ht="15" customHeight="1" x14ac:dyDescent="0.35"/>
    <row r="5397" s="136" customFormat="1" ht="15" customHeight="1" x14ac:dyDescent="0.35"/>
    <row r="5398" s="136" customFormat="1" ht="15" customHeight="1" x14ac:dyDescent="0.35"/>
    <row r="5399" s="136" customFormat="1" ht="15" customHeight="1" x14ac:dyDescent="0.35"/>
    <row r="5400" s="136" customFormat="1" ht="15" customHeight="1" x14ac:dyDescent="0.35"/>
    <row r="5401" s="136" customFormat="1" ht="15" customHeight="1" x14ac:dyDescent="0.35"/>
    <row r="5402" s="136" customFormat="1" ht="15" customHeight="1" x14ac:dyDescent="0.35"/>
    <row r="5403" s="136" customFormat="1" ht="15" customHeight="1" x14ac:dyDescent="0.35"/>
    <row r="5404" s="136" customFormat="1" ht="15" customHeight="1" x14ac:dyDescent="0.35"/>
    <row r="5405" s="136" customFormat="1" ht="15" customHeight="1" x14ac:dyDescent="0.35"/>
    <row r="5406" s="136" customFormat="1" ht="15" customHeight="1" x14ac:dyDescent="0.35"/>
    <row r="5407" s="136" customFormat="1" ht="15" customHeight="1" x14ac:dyDescent="0.35"/>
    <row r="5408" s="136" customFormat="1" ht="15" customHeight="1" x14ac:dyDescent="0.35"/>
    <row r="5409" s="136" customFormat="1" ht="15" customHeight="1" x14ac:dyDescent="0.35"/>
    <row r="5410" s="136" customFormat="1" ht="15" customHeight="1" x14ac:dyDescent="0.35"/>
    <row r="5411" s="136" customFormat="1" ht="15" customHeight="1" x14ac:dyDescent="0.35"/>
    <row r="5412" s="136" customFormat="1" ht="15" customHeight="1" x14ac:dyDescent="0.35"/>
    <row r="5413" s="136" customFormat="1" ht="15" customHeight="1" x14ac:dyDescent="0.35"/>
    <row r="5414" s="136" customFormat="1" ht="15" customHeight="1" x14ac:dyDescent="0.35"/>
    <row r="5415" s="136" customFormat="1" ht="15" customHeight="1" x14ac:dyDescent="0.35"/>
    <row r="5416" s="136" customFormat="1" ht="15" customHeight="1" x14ac:dyDescent="0.35"/>
    <row r="5417" s="136" customFormat="1" ht="15" customHeight="1" x14ac:dyDescent="0.35"/>
    <row r="5418" s="136" customFormat="1" ht="15" customHeight="1" x14ac:dyDescent="0.35"/>
    <row r="5419" s="136" customFormat="1" ht="15" customHeight="1" x14ac:dyDescent="0.35"/>
    <row r="5420" s="136" customFormat="1" ht="15" customHeight="1" x14ac:dyDescent="0.35"/>
    <row r="5421" s="136" customFormat="1" ht="15" customHeight="1" x14ac:dyDescent="0.35"/>
    <row r="5422" s="136" customFormat="1" ht="15" customHeight="1" x14ac:dyDescent="0.35"/>
    <row r="5423" s="136" customFormat="1" ht="15" customHeight="1" x14ac:dyDescent="0.35"/>
    <row r="5424" s="136" customFormat="1" ht="15" customHeight="1" x14ac:dyDescent="0.35"/>
    <row r="5425" s="136" customFormat="1" ht="15" customHeight="1" x14ac:dyDescent="0.35"/>
    <row r="5426" s="136" customFormat="1" ht="15" customHeight="1" x14ac:dyDescent="0.35"/>
    <row r="5427" s="136" customFormat="1" ht="15" customHeight="1" x14ac:dyDescent="0.35"/>
    <row r="5428" s="136" customFormat="1" ht="15" customHeight="1" x14ac:dyDescent="0.35"/>
    <row r="5429" s="136" customFormat="1" ht="15" customHeight="1" x14ac:dyDescent="0.35"/>
    <row r="5430" s="136" customFormat="1" ht="15" customHeight="1" x14ac:dyDescent="0.35"/>
    <row r="5431" s="136" customFormat="1" ht="15" customHeight="1" x14ac:dyDescent="0.35"/>
    <row r="5432" s="136" customFormat="1" ht="15" customHeight="1" x14ac:dyDescent="0.35"/>
    <row r="5433" s="136" customFormat="1" ht="15" customHeight="1" x14ac:dyDescent="0.35"/>
    <row r="5434" s="136" customFormat="1" ht="15" customHeight="1" x14ac:dyDescent="0.35"/>
    <row r="5435" s="136" customFormat="1" ht="15" customHeight="1" x14ac:dyDescent="0.35"/>
    <row r="5436" s="136" customFormat="1" ht="15" customHeight="1" x14ac:dyDescent="0.35"/>
    <row r="5437" s="136" customFormat="1" ht="15" customHeight="1" x14ac:dyDescent="0.35"/>
    <row r="5438" s="136" customFormat="1" ht="15" customHeight="1" x14ac:dyDescent="0.35"/>
    <row r="5439" s="136" customFormat="1" ht="15" customHeight="1" x14ac:dyDescent="0.35"/>
    <row r="5440" s="136" customFormat="1" ht="15" customHeight="1" x14ac:dyDescent="0.35"/>
    <row r="5441" s="136" customFormat="1" ht="15" customHeight="1" x14ac:dyDescent="0.35"/>
    <row r="5442" s="136" customFormat="1" ht="15" customHeight="1" x14ac:dyDescent="0.35"/>
    <row r="5443" s="136" customFormat="1" ht="15" customHeight="1" x14ac:dyDescent="0.35"/>
    <row r="5444" s="136" customFormat="1" ht="15" customHeight="1" x14ac:dyDescent="0.35"/>
    <row r="5445" s="136" customFormat="1" ht="15" customHeight="1" x14ac:dyDescent="0.35"/>
    <row r="5446" s="136" customFormat="1" ht="15" customHeight="1" x14ac:dyDescent="0.35"/>
    <row r="5447" s="136" customFormat="1" ht="15" customHeight="1" x14ac:dyDescent="0.35"/>
    <row r="5448" s="136" customFormat="1" ht="15" customHeight="1" x14ac:dyDescent="0.35"/>
    <row r="5449" s="136" customFormat="1" ht="15" customHeight="1" x14ac:dyDescent="0.35"/>
    <row r="5450" s="136" customFormat="1" ht="15" customHeight="1" x14ac:dyDescent="0.35"/>
    <row r="5451" s="136" customFormat="1" ht="15" customHeight="1" x14ac:dyDescent="0.35"/>
    <row r="5452" s="136" customFormat="1" ht="15" customHeight="1" x14ac:dyDescent="0.35"/>
    <row r="5453" s="136" customFormat="1" ht="15" customHeight="1" x14ac:dyDescent="0.35"/>
    <row r="5454" s="136" customFormat="1" ht="15" customHeight="1" x14ac:dyDescent="0.35"/>
    <row r="5455" s="136" customFormat="1" ht="15" customHeight="1" x14ac:dyDescent="0.35"/>
    <row r="5456" s="136" customFormat="1" ht="15" customHeight="1" x14ac:dyDescent="0.35"/>
    <row r="5457" s="136" customFormat="1" ht="15" customHeight="1" x14ac:dyDescent="0.35"/>
    <row r="5458" s="136" customFormat="1" ht="15" customHeight="1" x14ac:dyDescent="0.35"/>
    <row r="5459" s="136" customFormat="1" ht="15" customHeight="1" x14ac:dyDescent="0.35"/>
    <row r="5460" s="136" customFormat="1" ht="15" customHeight="1" x14ac:dyDescent="0.35"/>
    <row r="5461" s="136" customFormat="1" ht="15" customHeight="1" x14ac:dyDescent="0.35"/>
    <row r="5462" s="136" customFormat="1" ht="15" customHeight="1" x14ac:dyDescent="0.35"/>
    <row r="5463" s="136" customFormat="1" ht="15" customHeight="1" x14ac:dyDescent="0.35"/>
    <row r="5464" s="136" customFormat="1" ht="15" customHeight="1" x14ac:dyDescent="0.35"/>
    <row r="5465" s="136" customFormat="1" ht="15" customHeight="1" x14ac:dyDescent="0.35"/>
    <row r="5466" s="136" customFormat="1" ht="15" customHeight="1" x14ac:dyDescent="0.35"/>
    <row r="5467" s="136" customFormat="1" ht="15" customHeight="1" x14ac:dyDescent="0.35"/>
    <row r="5468" s="136" customFormat="1" ht="15" customHeight="1" x14ac:dyDescent="0.35"/>
    <row r="5469" s="136" customFormat="1" ht="15" customHeight="1" x14ac:dyDescent="0.35"/>
    <row r="5470" s="136" customFormat="1" ht="15" customHeight="1" x14ac:dyDescent="0.35"/>
    <row r="5471" s="136" customFormat="1" ht="15" customHeight="1" x14ac:dyDescent="0.35"/>
    <row r="5472" s="136" customFormat="1" ht="15" customHeight="1" x14ac:dyDescent="0.35"/>
    <row r="5473" s="136" customFormat="1" ht="15" customHeight="1" x14ac:dyDescent="0.35"/>
    <row r="5474" s="136" customFormat="1" ht="15" customHeight="1" x14ac:dyDescent="0.35"/>
    <row r="5475" s="136" customFormat="1" ht="15" customHeight="1" x14ac:dyDescent="0.35"/>
    <row r="5476" s="136" customFormat="1" ht="15" customHeight="1" x14ac:dyDescent="0.35"/>
    <row r="5477" s="136" customFormat="1" ht="15" customHeight="1" x14ac:dyDescent="0.35"/>
    <row r="5478" s="136" customFormat="1" ht="15" customHeight="1" x14ac:dyDescent="0.35"/>
    <row r="5479" s="136" customFormat="1" ht="15" customHeight="1" x14ac:dyDescent="0.35"/>
    <row r="5480" s="136" customFormat="1" ht="15" customHeight="1" x14ac:dyDescent="0.35"/>
    <row r="5481" s="136" customFormat="1" ht="15" customHeight="1" x14ac:dyDescent="0.35"/>
    <row r="5482" s="136" customFormat="1" ht="15" customHeight="1" x14ac:dyDescent="0.35"/>
    <row r="5483" s="136" customFormat="1" ht="15" customHeight="1" x14ac:dyDescent="0.35"/>
    <row r="5484" s="136" customFormat="1" ht="15" customHeight="1" x14ac:dyDescent="0.35"/>
    <row r="5485" s="136" customFormat="1" ht="15" customHeight="1" x14ac:dyDescent="0.35"/>
    <row r="5486" s="136" customFormat="1" ht="15" customHeight="1" x14ac:dyDescent="0.35"/>
    <row r="5487" s="136" customFormat="1" ht="15" customHeight="1" x14ac:dyDescent="0.35"/>
    <row r="5488" s="136" customFormat="1" ht="15" customHeight="1" x14ac:dyDescent="0.35"/>
    <row r="5489" s="136" customFormat="1" ht="15" customHeight="1" x14ac:dyDescent="0.35"/>
    <row r="5490" s="136" customFormat="1" ht="15" customHeight="1" x14ac:dyDescent="0.35"/>
    <row r="5491" s="136" customFormat="1" ht="15" customHeight="1" x14ac:dyDescent="0.35"/>
    <row r="5492" s="136" customFormat="1" ht="15" customHeight="1" x14ac:dyDescent="0.35"/>
    <row r="5493" s="136" customFormat="1" ht="15" customHeight="1" x14ac:dyDescent="0.35"/>
    <row r="5494" s="136" customFormat="1" ht="15" customHeight="1" x14ac:dyDescent="0.35"/>
    <row r="5495" s="136" customFormat="1" ht="15" customHeight="1" x14ac:dyDescent="0.35"/>
    <row r="5496" s="136" customFormat="1" ht="15" customHeight="1" x14ac:dyDescent="0.35"/>
    <row r="5497" s="136" customFormat="1" ht="15" customHeight="1" x14ac:dyDescent="0.35"/>
    <row r="5498" s="136" customFormat="1" ht="15" customHeight="1" x14ac:dyDescent="0.35"/>
    <row r="5499" s="136" customFormat="1" ht="15" customHeight="1" x14ac:dyDescent="0.35"/>
    <row r="5500" s="136" customFormat="1" ht="15" customHeight="1" x14ac:dyDescent="0.35"/>
    <row r="5501" s="136" customFormat="1" ht="15" customHeight="1" x14ac:dyDescent="0.35"/>
    <row r="5502" s="136" customFormat="1" ht="15" customHeight="1" x14ac:dyDescent="0.35"/>
    <row r="5503" s="136" customFormat="1" ht="15" customHeight="1" x14ac:dyDescent="0.35"/>
    <row r="5504" s="136" customFormat="1" ht="15" customHeight="1" x14ac:dyDescent="0.35"/>
    <row r="5505" s="136" customFormat="1" ht="15" customHeight="1" x14ac:dyDescent="0.35"/>
    <row r="5506" s="136" customFormat="1" ht="15" customHeight="1" x14ac:dyDescent="0.35"/>
    <row r="5507" s="136" customFormat="1" ht="15" customHeight="1" x14ac:dyDescent="0.35"/>
    <row r="5508" s="136" customFormat="1" ht="15" customHeight="1" x14ac:dyDescent="0.35"/>
    <row r="5509" s="136" customFormat="1" ht="15" customHeight="1" x14ac:dyDescent="0.35"/>
    <row r="5510" s="136" customFormat="1" ht="15" customHeight="1" x14ac:dyDescent="0.35"/>
    <row r="5511" s="136" customFormat="1" ht="15" customHeight="1" x14ac:dyDescent="0.35"/>
    <row r="5512" s="136" customFormat="1" ht="15" customHeight="1" x14ac:dyDescent="0.35"/>
    <row r="5513" s="136" customFormat="1" ht="15" customHeight="1" x14ac:dyDescent="0.35"/>
    <row r="5514" s="136" customFormat="1" ht="15" customHeight="1" x14ac:dyDescent="0.35"/>
    <row r="5515" s="136" customFormat="1" ht="15" customHeight="1" x14ac:dyDescent="0.35"/>
    <row r="5516" s="136" customFormat="1" ht="15" customHeight="1" x14ac:dyDescent="0.35"/>
    <row r="5517" s="136" customFormat="1" ht="15" customHeight="1" x14ac:dyDescent="0.35"/>
    <row r="5518" s="136" customFormat="1" ht="15" customHeight="1" x14ac:dyDescent="0.35"/>
    <row r="5519" s="136" customFormat="1" ht="15" customHeight="1" x14ac:dyDescent="0.35"/>
    <row r="5520" s="136" customFormat="1" ht="15" customHeight="1" x14ac:dyDescent="0.35"/>
    <row r="5521" s="136" customFormat="1" ht="15" customHeight="1" x14ac:dyDescent="0.35"/>
    <row r="5522" s="136" customFormat="1" ht="15" customHeight="1" x14ac:dyDescent="0.35"/>
    <row r="5523" s="136" customFormat="1" ht="15" customHeight="1" x14ac:dyDescent="0.35"/>
    <row r="5524" s="136" customFormat="1" ht="15" customHeight="1" x14ac:dyDescent="0.35"/>
    <row r="5525" s="136" customFormat="1" ht="15" customHeight="1" x14ac:dyDescent="0.35"/>
    <row r="5526" s="136" customFormat="1" ht="15" customHeight="1" x14ac:dyDescent="0.35"/>
    <row r="5527" s="136" customFormat="1" ht="15" customHeight="1" x14ac:dyDescent="0.35"/>
    <row r="5528" s="136" customFormat="1" ht="15" customHeight="1" x14ac:dyDescent="0.35"/>
    <row r="5529" s="136" customFormat="1" ht="15" customHeight="1" x14ac:dyDescent="0.35"/>
    <row r="5530" s="136" customFormat="1" ht="15" customHeight="1" x14ac:dyDescent="0.35"/>
    <row r="5531" s="136" customFormat="1" ht="15" customHeight="1" x14ac:dyDescent="0.35"/>
    <row r="5532" s="136" customFormat="1" ht="15" customHeight="1" x14ac:dyDescent="0.35"/>
    <row r="5533" s="136" customFormat="1" ht="15" customHeight="1" x14ac:dyDescent="0.35"/>
    <row r="5534" s="136" customFormat="1" ht="15" customHeight="1" x14ac:dyDescent="0.35"/>
    <row r="5535" s="136" customFormat="1" ht="15" customHeight="1" x14ac:dyDescent="0.35"/>
    <row r="5536" s="136" customFormat="1" ht="15" customHeight="1" x14ac:dyDescent="0.35"/>
    <row r="5537" s="136" customFormat="1" ht="15" customHeight="1" x14ac:dyDescent="0.35"/>
    <row r="5538" s="136" customFormat="1" ht="15" customHeight="1" x14ac:dyDescent="0.35"/>
    <row r="5539" s="136" customFormat="1" ht="15" customHeight="1" x14ac:dyDescent="0.35"/>
    <row r="5540" s="136" customFormat="1" ht="15" customHeight="1" x14ac:dyDescent="0.35"/>
    <row r="5541" s="136" customFormat="1" ht="15" customHeight="1" x14ac:dyDescent="0.35"/>
    <row r="5542" s="136" customFormat="1" ht="15" customHeight="1" x14ac:dyDescent="0.35"/>
    <row r="5543" s="136" customFormat="1" ht="15" customHeight="1" x14ac:dyDescent="0.35"/>
    <row r="5544" s="136" customFormat="1" ht="15" customHeight="1" x14ac:dyDescent="0.35"/>
    <row r="5545" s="136" customFormat="1" ht="15" customHeight="1" x14ac:dyDescent="0.35"/>
    <row r="5546" s="136" customFormat="1" ht="15" customHeight="1" x14ac:dyDescent="0.35"/>
    <row r="5547" s="136" customFormat="1" ht="15" customHeight="1" x14ac:dyDescent="0.35"/>
    <row r="5548" s="136" customFormat="1" ht="15" customHeight="1" x14ac:dyDescent="0.35"/>
    <row r="5549" s="136" customFormat="1" ht="15" customHeight="1" x14ac:dyDescent="0.35"/>
    <row r="5550" s="136" customFormat="1" ht="15" customHeight="1" x14ac:dyDescent="0.35"/>
    <row r="5551" s="136" customFormat="1" ht="15" customHeight="1" x14ac:dyDescent="0.35"/>
    <row r="5552" s="136" customFormat="1" ht="15" customHeight="1" x14ac:dyDescent="0.35"/>
    <row r="5553" s="136" customFormat="1" ht="15" customHeight="1" x14ac:dyDescent="0.35"/>
    <row r="5554" s="136" customFormat="1" ht="15" customHeight="1" x14ac:dyDescent="0.35"/>
    <row r="5555" s="136" customFormat="1" ht="15" customHeight="1" x14ac:dyDescent="0.35"/>
    <row r="5556" s="136" customFormat="1" ht="15" customHeight="1" x14ac:dyDescent="0.35"/>
    <row r="5557" s="136" customFormat="1" ht="15" customHeight="1" x14ac:dyDescent="0.35"/>
    <row r="5558" s="136" customFormat="1" ht="15" customHeight="1" x14ac:dyDescent="0.35"/>
    <row r="5559" s="136" customFormat="1" ht="15" customHeight="1" x14ac:dyDescent="0.35"/>
    <row r="5560" s="136" customFormat="1" ht="15" customHeight="1" x14ac:dyDescent="0.35"/>
    <row r="5561" s="136" customFormat="1" ht="15" customHeight="1" x14ac:dyDescent="0.35"/>
    <row r="5562" s="136" customFormat="1" ht="15" customHeight="1" x14ac:dyDescent="0.35"/>
    <row r="5563" s="136" customFormat="1" ht="15" customHeight="1" x14ac:dyDescent="0.35"/>
    <row r="5564" s="136" customFormat="1" ht="15" customHeight="1" x14ac:dyDescent="0.35"/>
    <row r="5565" s="136" customFormat="1" ht="15" customHeight="1" x14ac:dyDescent="0.35"/>
    <row r="5566" s="136" customFormat="1" ht="15" customHeight="1" x14ac:dyDescent="0.35"/>
    <row r="5567" s="136" customFormat="1" ht="15" customHeight="1" x14ac:dyDescent="0.35"/>
    <row r="5568" s="136" customFormat="1" ht="15" customHeight="1" x14ac:dyDescent="0.35"/>
    <row r="5569" s="136" customFormat="1" ht="15" customHeight="1" x14ac:dyDescent="0.35"/>
    <row r="5570" s="136" customFormat="1" ht="15" customHeight="1" x14ac:dyDescent="0.35"/>
    <row r="5571" s="136" customFormat="1" ht="15" customHeight="1" x14ac:dyDescent="0.35"/>
    <row r="5572" s="136" customFormat="1" ht="15" customHeight="1" x14ac:dyDescent="0.35"/>
    <row r="5573" s="136" customFormat="1" ht="15" customHeight="1" x14ac:dyDescent="0.35"/>
    <row r="5574" s="136" customFormat="1" ht="15" customHeight="1" x14ac:dyDescent="0.35"/>
    <row r="5575" s="136" customFormat="1" ht="15" customHeight="1" x14ac:dyDescent="0.35"/>
    <row r="5576" s="136" customFormat="1" ht="15" customHeight="1" x14ac:dyDescent="0.35"/>
    <row r="5577" s="136" customFormat="1" ht="15" customHeight="1" x14ac:dyDescent="0.35"/>
    <row r="5578" s="136" customFormat="1" ht="15" customHeight="1" x14ac:dyDescent="0.35"/>
    <row r="5579" s="136" customFormat="1" ht="15" customHeight="1" x14ac:dyDescent="0.35"/>
    <row r="5580" s="136" customFormat="1" ht="15" customHeight="1" x14ac:dyDescent="0.35"/>
    <row r="5581" s="136" customFormat="1" ht="15" customHeight="1" x14ac:dyDescent="0.35"/>
    <row r="5582" s="136" customFormat="1" ht="15" customHeight="1" x14ac:dyDescent="0.35"/>
    <row r="5583" s="136" customFormat="1" ht="15" customHeight="1" x14ac:dyDescent="0.35"/>
    <row r="5584" s="136" customFormat="1" ht="15" customHeight="1" x14ac:dyDescent="0.35"/>
    <row r="5585" s="136" customFormat="1" ht="15" customHeight="1" x14ac:dyDescent="0.35"/>
    <row r="5586" s="136" customFormat="1" ht="15" customHeight="1" x14ac:dyDescent="0.35"/>
    <row r="5587" s="136" customFormat="1" ht="15" customHeight="1" x14ac:dyDescent="0.35"/>
    <row r="5588" s="136" customFormat="1" ht="15" customHeight="1" x14ac:dyDescent="0.35"/>
    <row r="5589" s="136" customFormat="1" ht="15" customHeight="1" x14ac:dyDescent="0.35"/>
    <row r="5590" s="136" customFormat="1" ht="15" customHeight="1" x14ac:dyDescent="0.35"/>
    <row r="5591" s="136" customFormat="1" ht="15" customHeight="1" x14ac:dyDescent="0.35"/>
    <row r="5592" s="136" customFormat="1" ht="15" customHeight="1" x14ac:dyDescent="0.35"/>
    <row r="5593" s="136" customFormat="1" ht="15" customHeight="1" x14ac:dyDescent="0.35"/>
    <row r="5594" s="136" customFormat="1" ht="15" customHeight="1" x14ac:dyDescent="0.35"/>
    <row r="5595" s="136" customFormat="1" ht="15" customHeight="1" x14ac:dyDescent="0.35"/>
    <row r="5596" s="136" customFormat="1" ht="15" customHeight="1" x14ac:dyDescent="0.35"/>
    <row r="5597" s="136" customFormat="1" ht="15" customHeight="1" x14ac:dyDescent="0.35"/>
    <row r="5598" s="136" customFormat="1" ht="15" customHeight="1" x14ac:dyDescent="0.35"/>
    <row r="5599" s="136" customFormat="1" ht="15" customHeight="1" x14ac:dyDescent="0.35"/>
    <row r="5600" s="136" customFormat="1" ht="15" customHeight="1" x14ac:dyDescent="0.35"/>
    <row r="5601" s="136" customFormat="1" ht="15" customHeight="1" x14ac:dyDescent="0.35"/>
    <row r="5602" s="136" customFormat="1" ht="15" customHeight="1" x14ac:dyDescent="0.35"/>
    <row r="5603" s="136" customFormat="1" ht="15" customHeight="1" x14ac:dyDescent="0.35"/>
    <row r="5604" s="136" customFormat="1" ht="15" customHeight="1" x14ac:dyDescent="0.35"/>
    <row r="5605" s="136" customFormat="1" ht="15" customHeight="1" x14ac:dyDescent="0.35"/>
    <row r="5606" s="136" customFormat="1" ht="15" customHeight="1" x14ac:dyDescent="0.35"/>
    <row r="5607" s="136" customFormat="1" ht="15" customHeight="1" x14ac:dyDescent="0.35"/>
    <row r="5608" s="136" customFormat="1" ht="15" customHeight="1" x14ac:dyDescent="0.35"/>
    <row r="5609" s="136" customFormat="1" ht="15" customHeight="1" x14ac:dyDescent="0.35"/>
    <row r="5610" s="136" customFormat="1" ht="15" customHeight="1" x14ac:dyDescent="0.35"/>
    <row r="5611" s="136" customFormat="1" ht="15" customHeight="1" x14ac:dyDescent="0.35"/>
  </sheetData>
  <sortState xmlns:xlrd2="http://schemas.microsoft.com/office/spreadsheetml/2017/richdata2"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 xr:uid="{00000000-0002-0000-0300-000000000000}"/>
    <dataValidation type="list" allowBlank="1" showErrorMessage="1" sqref="K2:K6 M2:M6" xr:uid="{00000000-0002-0000-0300-000001000000}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Berndt</dc:creator>
  <cp:lastModifiedBy>Alexandre Berndt</cp:lastModifiedBy>
  <dcterms:created xsi:type="dcterms:W3CDTF">2024-02-07T18:44:46Z</dcterms:created>
  <dcterms:modified xsi:type="dcterms:W3CDTF">2025-05-07T14:16:01Z</dcterms:modified>
</cp:coreProperties>
</file>