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lber\Dropbox\Embrapa\Chefia Geral\Projetos\2025 PecBC\Dados Reais\"/>
    </mc:Choice>
  </mc:AlternateContent>
  <xr:revisionPtr revIDLastSave="0" documentId="8_{E655D0E8-AB7F-42E5-8481-D577FB134385}" xr6:coauthVersionLast="47" xr6:coauthVersionMax="47" xr10:uidLastSave="{00000000-0000-0000-0000-000000000000}"/>
  <workbookProtection workbookAlgorithmName="SHA-512" workbookHashValue="Qk28dcB61PH8YCT4W8nP2BtM1TXBG0yUypEZ3TJoaf79RDCkP4VKqrAkGjuSXMxQ6K2QlS4XiSRayXdNN5aVOA==" workbookSaltValue="uFE1LqYyUdbVbQJN6HIWnA==" workbookSpinCount="100000" lockStructure="1"/>
  <bookViews>
    <workbookView xWindow="-110" yWindow="-110" windowWidth="19420" windowHeight="10300" xr2:uid="{00000000-000D-0000-FFFF-FFFF00000000}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6" i="8" l="1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C18" i="2" s="1"/>
  <c r="G18" i="2" s="1"/>
  <c r="D19" i="2"/>
  <c r="C19" i="2" s="1"/>
  <c r="G19" i="2" s="1"/>
  <c r="D20" i="2"/>
  <c r="C20" i="2" s="1"/>
  <c r="G20" i="2" s="1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D5" i="2"/>
  <c r="C5" i="2" s="1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BW7" i="2"/>
  <c r="BE7" i="2"/>
  <c r="CQ6" i="2"/>
  <c r="BE6" i="2"/>
  <c r="BW5" i="2"/>
  <c r="BY5" i="2" s="1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AQ36" i="2" l="1"/>
  <c r="AP36" i="2"/>
  <c r="AO36" i="2"/>
  <c r="M36" i="2"/>
  <c r="L36" i="2"/>
  <c r="K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M36" i="2" l="1"/>
  <c r="CK36" i="2"/>
  <c r="CL36" i="2"/>
  <c r="C36" i="2"/>
  <c r="G36" i="2" l="1"/>
  <c r="E36" i="2"/>
  <c r="F36" i="2"/>
</calcChain>
</file>

<file path=xl/sharedStrings.xml><?xml version="1.0" encoding="utf-8"?>
<sst xmlns="http://schemas.openxmlformats.org/spreadsheetml/2006/main" count="850" uniqueCount="424">
  <si>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</si>
  <si>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</si>
  <si>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</si>
  <si>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</si>
  <si>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</si>
  <si>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</si>
  <si>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</si>
  <si>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</si>
  <si>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</si>
  <si>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</si>
  <si>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</si>
  <si>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</si>
  <si>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</si>
  <si>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</si>
  <si>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</si>
  <si>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</si>
  <si>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</si>
  <si>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</si>
  <si>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</si>
  <si>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</si>
  <si>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</si>
  <si>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</si>
  <si>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</si>
  <si>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</si>
  <si>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</si>
  <si>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</si>
  <si>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</si>
  <si>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</si>
  <si>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</si>
  <si>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</si>
  <si>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</si>
  <si>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</si>
  <si>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</si>
  <si>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</si>
  <si>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</si>
  <si>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</si>
  <si>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</si>
  <si>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</si>
  <si>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</si>
  <si>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</si>
  <si>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</si>
  <si>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</si>
  <si>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</si>
  <si>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</si>
  <si>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</si>
  <si>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</si>
  <si>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</si>
  <si>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</si>
  <si>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</si>
  <si>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</si>
  <si>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</si>
  <si>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</si>
  <si>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</si>
  <si>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</si>
  <si>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</si>
  <si>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</si>
  <si>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</si>
  <si>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</si>
  <si>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</si>
  <si>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</si>
  <si>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</si>
  <si>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</si>
  <si>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</si>
  <si>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</si>
  <si>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</si>
  <si>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</si>
  <si>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</si>
  <si>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</si>
  <si>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</si>
  <si>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</si>
  <si>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</si>
  <si>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</si>
  <si>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</si>
  <si>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</si>
  <si>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</si>
  <si>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</si>
  <si>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</si>
  <si>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</si>
  <si>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</si>
  <si>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</si>
  <si>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</si>
  <si>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</si>
  <si>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</si>
  <si>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</si>
  <si>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</si>
  <si>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</si>
  <si>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</si>
  <si>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</si>
  <si>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</si>
  <si>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</si>
  <si>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</si>
  <si>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</si>
  <si>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</si>
  <si>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</si>
  <si>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</si>
  <si>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</si>
  <si>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</si>
  <si>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</si>
  <si>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</si>
  <si>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</si>
  <si>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</si>
  <si>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</si>
  <si>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</si>
  <si>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</si>
  <si>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</si>
  <si>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</si>
  <si>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</si>
  <si>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</si>
  <si>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</si>
  <si>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</si>
  <si>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</si>
  <si>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</si>
  <si>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</si>
  <si>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</si>
  <si>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</si>
  <si>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</si>
  <si>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</si>
  <si>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</si>
  <si>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</si>
  <si>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</si>
  <si>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</si>
  <si>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</si>
  <si>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</si>
  <si>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</si>
  <si>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</si>
  <si>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</si>
  <si>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</si>
  <si>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</si>
  <si>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</si>
  <si>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</si>
  <si>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</si>
  <si>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</si>
  <si>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</si>
  <si>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</si>
  <si>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</si>
  <si>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</si>
  <si>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</si>
  <si>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</si>
  <si>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</si>
  <si>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</si>
  <si>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</si>
  <si>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</si>
  <si>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</si>
  <si>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</si>
  <si>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</si>
  <si>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</si>
  <si>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</si>
  <si>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</si>
  <si>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</si>
  <si>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</si>
  <si>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</si>
  <si>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</si>
  <si>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</si>
  <si>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</si>
  <si>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</si>
  <si>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</si>
  <si>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</si>
  <si>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</si>
  <si>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</si>
  <si>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</si>
  <si>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</si>
  <si>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</si>
  <si>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</si>
  <si>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</si>
  <si>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</si>
  <si>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</si>
  <si>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</si>
  <si>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</si>
  <si>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</si>
  <si>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</si>
  <si>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</si>
  <si>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</si>
  <si>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</si>
  <si>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</si>
  <si>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</si>
  <si>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</si>
  <si>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</si>
  <si>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</si>
  <si>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</si>
  <si>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</si>
  <si>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</si>
  <si>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</si>
  <si>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</si>
  <si>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</si>
  <si>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</si>
  <si>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</si>
  <si>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</si>
  <si>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</si>
  <si>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</si>
  <si>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</si>
  <si>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</si>
  <si>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</si>
  <si>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</si>
  <si>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</si>
  <si>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</si>
  <si>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</si>
  <si>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</si>
  <si>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</si>
  <si>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</si>
  <si>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</si>
  <si>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</si>
  <si>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</si>
  <si>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</si>
  <si>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</si>
  <si>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</si>
  <si>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</si>
  <si>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</si>
  <si>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</si>
  <si>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</si>
  <si>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</si>
  <si>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</si>
  <si>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</si>
  <si>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</si>
  <si>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</si>
  <si>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</si>
  <si>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</si>
  <si>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</si>
  <si>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</si>
  <si>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</si>
  <si>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</si>
  <si>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</si>
  <si>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</si>
  <si>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</si>
  <si>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</si>
  <si>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</si>
  <si>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</si>
  <si>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</si>
  <si>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</si>
  <si>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</si>
  <si>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</si>
  <si>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</si>
  <si>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</si>
  <si>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</si>
  <si>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</si>
  <si>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</si>
  <si>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</si>
  <si>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</si>
  <si>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</si>
  <si>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</si>
  <si>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</si>
  <si>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</si>
  <si>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</si>
  <si>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</si>
  <si>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</si>
  <si>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</si>
  <si>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</si>
  <si>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</si>
  <si>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</si>
  <si>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</si>
  <si>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</si>
  <si>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</si>
  <si>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</si>
  <si>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</si>
  <si>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</si>
  <si>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</si>
  <si>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</si>
  <si>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</si>
  <si>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</si>
  <si>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</si>
  <si>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</si>
  <si>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</si>
  <si>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</si>
  <si>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</si>
  <si>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</si>
  <si>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</si>
  <si>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</si>
  <si>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</si>
  <si>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</si>
  <si>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</si>
  <si>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</si>
  <si>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</si>
  <si>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</si>
  <si>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</si>
  <si>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</si>
  <si>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</si>
  <si>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</si>
  <si>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</si>
  <si>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</si>
  <si>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</si>
  <si>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</si>
  <si>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</si>
  <si>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</si>
  <si>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</si>
  <si>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</si>
  <si>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</si>
  <si>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</si>
  <si>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</si>
  <si>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</si>
  <si>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</si>
  <si>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</si>
  <si>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</si>
  <si>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</si>
  <si>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</si>
  <si>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</si>
  <si>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</si>
  <si>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</si>
  <si>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</si>
  <si>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</si>
  <si>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</si>
  <si>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</si>
  <si>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</si>
  <si>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</si>
  <si>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</si>
  <si>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</si>
  <si>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</si>
  <si>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</si>
  <si>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</si>
  <si>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</si>
  <si>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</si>
  <si>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</si>
  <si>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</si>
  <si>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</si>
  <si>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</si>
  <si>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</si>
  <si>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</si>
  <si>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</si>
  <si>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</si>
  <si>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</si>
  <si>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</si>
  <si>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</si>
  <si>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</si>
  <si>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</si>
  <si>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</si>
  <si>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</si>
  <si>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</si>
  <si>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</si>
  <si>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</si>
  <si>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</si>
  <si>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</si>
  <si>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</si>
  <si>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</si>
  <si>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</si>
  <si>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</si>
  <si>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</si>
  <si>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</si>
  <si>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</si>
  <si>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</si>
  <si>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</si>
  <si>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</si>
  <si>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</si>
  <si>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</si>
  <si>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</si>
  <si>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</si>
  <si>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</si>
  <si>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</si>
  <si>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</si>
  <si>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</si>
  <si>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</si>
  <si>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</si>
  <si>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</si>
  <si>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</si>
  <si>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</si>
  <si>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</si>
  <si>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</si>
  <si>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</si>
  <si>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</si>
  <si>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</si>
  <si>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</si>
  <si>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</si>
  <si>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</si>
  <si>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</si>
  <si>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</si>
  <si>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</si>
  <si>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</si>
  <si>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</si>
  <si>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</si>
  <si>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</si>
  <si>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</si>
  <si>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</si>
  <si>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</si>
  <si>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</si>
  <si>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</si>
  <si>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</si>
  <si>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</si>
  <si>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</si>
  <si>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</si>
  <si>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</si>
  <si>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</si>
  <si>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</si>
  <si>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</si>
  <si>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</si>
  <si>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</si>
  <si>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</si>
  <si>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</si>
  <si>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</si>
  <si>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</si>
  <si>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</si>
  <si>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</si>
  <si>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</si>
  <si>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</si>
  <si>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</si>
  <si>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</si>
  <si>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</si>
  <si>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</si>
  <si>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</si>
  <si>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</si>
  <si>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</si>
  <si>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</si>
  <si>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</si>
  <si>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</si>
  <si>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</si>
  <si>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</si>
  <si>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</si>
  <si>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</si>
  <si>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</si>
  <si>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</si>
  <si>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</si>
  <si>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</si>
  <si>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</si>
  <si>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</si>
  <si>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</si>
  <si>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</si>
  <si>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</si>
  <si>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</si>
  <si>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</si>
  <si>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</si>
  <si>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</si>
  <si>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</si>
  <si>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</si>
  <si>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</si>
  <si>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</si>
  <si>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Estado do MS</t>
  </si>
  <si>
    <t>Pastagens do MS</t>
  </si>
  <si>
    <t>Todas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</si>
</sst>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sz val="11"/>
      <color theme="1"/>
      <name val="Calibri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96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7">
    <xf numFmtId="0" fontId="0" fillId="0" borderId="0"/>
    <xf numFmtId="0" fontId="27" fillId="0" borderId="0" applyNumberFormat="0" applyFill="0" applyBorder="0" applyAlignment="0" applyProtection="0"/>
    <xf numFmtId="0" fontId="2" fillId="0" borderId="48"/>
    <xf numFmtId="0" fontId="37" fillId="0" borderId="48"/>
    <xf numFmtId="0" fontId="27" fillId="0" borderId="48" applyNumberFormat="0" applyFill="0" applyBorder="0" applyAlignment="0" applyProtection="0"/>
    <xf numFmtId="0" fontId="1" fillId="0" borderId="48"/>
    <xf numFmtId="0" fontId="37" fillId="0" borderId="48"/>
  </cellStyleXfs>
  <cellXfs count="593">
    <xf numFmtId="0" fontId="0" fillId="0" borderId="0" xfId="0"/>
    <xf numFmtId="0" fontId="7" fillId="3" borderId="4" xfId="0" applyFont="1" applyFill="1" applyBorder="1"/>
    <xf numFmtId="0" fontId="8" fillId="3" borderId="4" xfId="0" applyFont="1" applyFill="1" applyBorder="1"/>
    <xf numFmtId="0" fontId="11" fillId="3" borderId="4" xfId="0" applyFont="1" applyFill="1" applyBorder="1"/>
    <xf numFmtId="0" fontId="12" fillId="3" borderId="4" xfId="0" applyFont="1" applyFill="1" applyBorder="1"/>
    <xf numFmtId="49" fontId="11" fillId="3" borderId="4" xfId="0" applyNumberFormat="1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165" fontId="14" fillId="3" borderId="4" xfId="0" applyNumberFormat="1" applyFont="1" applyFill="1" applyBorder="1" applyAlignment="1">
      <alignment horizontal="center"/>
    </xf>
    <xf numFmtId="0" fontId="9" fillId="3" borderId="4" xfId="0" applyFont="1" applyFill="1" applyBorder="1"/>
    <xf numFmtId="0" fontId="14" fillId="7" borderId="10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center"/>
    </xf>
    <xf numFmtId="165" fontId="10" fillId="3" borderId="4" xfId="0" applyNumberFormat="1" applyFont="1" applyFill="1" applyBorder="1" applyAlignment="1">
      <alignment horizontal="center"/>
    </xf>
    <xf numFmtId="1" fontId="10" fillId="3" borderId="4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left"/>
    </xf>
    <xf numFmtId="0" fontId="14" fillId="3" borderId="4" xfId="0" applyFont="1" applyFill="1" applyBorder="1"/>
    <xf numFmtId="0" fontId="15" fillId="3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/>
    </xf>
    <xf numFmtId="2" fontId="8" fillId="3" borderId="4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0" fillId="5" borderId="12" xfId="0" applyFont="1" applyFill="1" applyBorder="1"/>
    <xf numFmtId="0" fontId="14" fillId="7" borderId="5" xfId="0" applyFont="1" applyFill="1" applyBorder="1" applyAlignment="1">
      <alignment horizontal="center" vertical="center" wrapText="1"/>
    </xf>
    <xf numFmtId="0" fontId="14" fillId="7" borderId="28" xfId="0" applyFont="1" applyFill="1" applyBorder="1"/>
    <xf numFmtId="0" fontId="14" fillId="7" borderId="31" xfId="0" applyFont="1" applyFill="1" applyBorder="1" applyAlignment="1">
      <alignment horizontal="center" vertical="center" wrapText="1"/>
    </xf>
    <xf numFmtId="0" fontId="14" fillId="7" borderId="32" xfId="0" applyFont="1" applyFill="1" applyBorder="1" applyAlignment="1">
      <alignment horizontal="center" vertical="center" wrapText="1"/>
    </xf>
    <xf numFmtId="0" fontId="14" fillId="7" borderId="33" xfId="0" applyFont="1" applyFill="1" applyBorder="1" applyAlignment="1">
      <alignment horizontal="center" vertical="center" wrapText="1"/>
    </xf>
    <xf numFmtId="0" fontId="11" fillId="5" borderId="32" xfId="0" applyFont="1" applyFill="1" applyBorder="1"/>
    <xf numFmtId="0" fontId="10" fillId="3" borderId="21" xfId="0" applyFont="1" applyFill="1" applyBorder="1"/>
    <xf numFmtId="0" fontId="11" fillId="3" borderId="32" xfId="0" applyFont="1" applyFill="1" applyBorder="1" applyAlignment="1">
      <alignment vertical="center"/>
    </xf>
    <xf numFmtId="0" fontId="11" fillId="3" borderId="31" xfId="0" applyFont="1" applyFill="1" applyBorder="1" applyAlignment="1">
      <alignment vertical="center"/>
    </xf>
    <xf numFmtId="0" fontId="8" fillId="3" borderId="34" xfId="0" applyFont="1" applyFill="1" applyBorder="1"/>
    <xf numFmtId="0" fontId="8" fillId="3" borderId="32" xfId="0" applyFont="1" applyFill="1" applyBorder="1"/>
    <xf numFmtId="0" fontId="8" fillId="3" borderId="33" xfId="0" applyFont="1" applyFill="1" applyBorder="1"/>
    <xf numFmtId="0" fontId="8" fillId="3" borderId="31" xfId="0" applyFont="1" applyFill="1" applyBorder="1"/>
    <xf numFmtId="0" fontId="8" fillId="3" borderId="27" xfId="0" applyFont="1" applyFill="1" applyBorder="1"/>
    <xf numFmtId="0" fontId="8" fillId="3" borderId="28" xfId="0" applyFont="1" applyFill="1" applyBorder="1"/>
    <xf numFmtId="0" fontId="8" fillId="3" borderId="29" xfId="0" applyFont="1" applyFill="1" applyBorder="1"/>
    <xf numFmtId="2" fontId="11" fillId="7" borderId="36" xfId="0" applyNumberFormat="1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7" borderId="35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2" fontId="8" fillId="7" borderId="36" xfId="0" applyNumberFormat="1" applyFont="1" applyFill="1" applyBorder="1" applyAlignment="1">
      <alignment horizontal="center" vertical="center"/>
    </xf>
    <xf numFmtId="166" fontId="8" fillId="7" borderId="37" xfId="0" applyNumberFormat="1" applyFont="1" applyFill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10" fillId="3" borderId="42" xfId="0" applyFont="1" applyFill="1" applyBorder="1"/>
    <xf numFmtId="0" fontId="11" fillId="3" borderId="42" xfId="0" applyFont="1" applyFill="1" applyBorder="1" applyAlignment="1">
      <alignment vertical="center"/>
    </xf>
    <xf numFmtId="0" fontId="8" fillId="3" borderId="42" xfId="0" applyFont="1" applyFill="1" applyBorder="1"/>
    <xf numFmtId="0" fontId="8" fillId="0" borderId="0" xfId="0" applyFont="1"/>
    <xf numFmtId="0" fontId="10" fillId="6" borderId="12" xfId="0" applyFont="1" applyFill="1" applyBorder="1"/>
    <xf numFmtId="0" fontId="20" fillId="7" borderId="21" xfId="0" applyFont="1" applyFill="1" applyBorder="1" applyAlignment="1">
      <alignment horizontal="center" vertical="center"/>
    </xf>
    <xf numFmtId="166" fontId="11" fillId="7" borderId="37" xfId="0" applyNumberFormat="1" applyFont="1" applyFill="1" applyBorder="1" applyAlignment="1">
      <alignment horizontal="center" vertical="center"/>
    </xf>
    <xf numFmtId="166" fontId="8" fillId="7" borderId="38" xfId="0" applyNumberFormat="1" applyFont="1" applyFill="1" applyBorder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2" fontId="8" fillId="7" borderId="40" xfId="0" applyNumberFormat="1" applyFont="1" applyFill="1" applyBorder="1" applyAlignment="1">
      <alignment horizontal="center" vertical="center"/>
    </xf>
    <xf numFmtId="166" fontId="8" fillId="7" borderId="41" xfId="0" applyNumberFormat="1" applyFont="1" applyFill="1" applyBorder="1" applyAlignment="1">
      <alignment horizontal="center" vertical="center"/>
    </xf>
    <xf numFmtId="0" fontId="14" fillId="10" borderId="48" xfId="0" applyFont="1" applyFill="1" applyBorder="1"/>
    <xf numFmtId="0" fontId="14" fillId="11" borderId="48" xfId="0" applyFont="1" applyFill="1" applyBorder="1" applyAlignment="1">
      <alignment horizontal="center" vertical="center" wrapText="1"/>
    </xf>
    <xf numFmtId="0" fontId="14" fillId="12" borderId="48" xfId="0" applyFont="1" applyFill="1" applyBorder="1" applyAlignment="1">
      <alignment horizontal="center"/>
    </xf>
    <xf numFmtId="2" fontId="8" fillId="13" borderId="48" xfId="0" applyNumberFormat="1" applyFont="1" applyFill="1" applyBorder="1" applyAlignment="1">
      <alignment horizontal="center"/>
    </xf>
    <xf numFmtId="0" fontId="8" fillId="13" borderId="48" xfId="0" applyFont="1" applyFill="1" applyBorder="1"/>
    <xf numFmtId="0" fontId="14" fillId="7" borderId="18" xfId="0" applyFont="1" applyFill="1" applyBorder="1" applyAlignment="1">
      <alignment horizontal="center" vertical="center" wrapText="1"/>
    </xf>
    <xf numFmtId="0" fontId="9" fillId="10" borderId="48" xfId="0" applyFont="1" applyFill="1" applyBorder="1" applyAlignment="1">
      <alignment vertical="center"/>
    </xf>
    <xf numFmtId="1" fontId="8" fillId="12" borderId="48" xfId="0" applyNumberFormat="1" applyFont="1" applyFill="1" applyBorder="1" applyAlignment="1">
      <alignment horizontal="center"/>
    </xf>
    <xf numFmtId="1" fontId="8" fillId="13" borderId="48" xfId="0" applyNumberFormat="1" applyFont="1" applyFill="1" applyBorder="1" applyAlignment="1">
      <alignment horizontal="center"/>
    </xf>
    <xf numFmtId="0" fontId="14" fillId="7" borderId="49" xfId="0" applyFont="1" applyFill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right"/>
    </xf>
    <xf numFmtId="2" fontId="8" fillId="5" borderId="28" xfId="0" applyNumberFormat="1" applyFont="1" applyFill="1" applyBorder="1" applyAlignment="1">
      <alignment horizontal="right"/>
    </xf>
    <xf numFmtId="0" fontId="11" fillId="3" borderId="31" xfId="0" applyFont="1" applyFill="1" applyBorder="1"/>
    <xf numFmtId="0" fontId="11" fillId="3" borderId="32" xfId="0" applyFont="1" applyFill="1" applyBorder="1"/>
    <xf numFmtId="0" fontId="11" fillId="3" borderId="33" xfId="0" applyFont="1" applyFill="1" applyBorder="1"/>
    <xf numFmtId="0" fontId="11" fillId="3" borderId="42" xfId="0" applyFont="1" applyFill="1" applyBorder="1"/>
    <xf numFmtId="0" fontId="6" fillId="17" borderId="48" xfId="0" applyFont="1" applyFill="1" applyBorder="1"/>
    <xf numFmtId="0" fontId="9" fillId="4" borderId="52" xfId="0" applyFont="1" applyFill="1" applyBorder="1" applyAlignment="1">
      <alignment vertical="center"/>
    </xf>
    <xf numFmtId="0" fontId="6" fillId="16" borderId="53" xfId="0" applyFont="1" applyFill="1" applyBorder="1"/>
    <xf numFmtId="0" fontId="6" fillId="16" borderId="54" xfId="0" applyFont="1" applyFill="1" applyBorder="1"/>
    <xf numFmtId="0" fontId="10" fillId="5" borderId="52" xfId="0" applyFont="1" applyFill="1" applyBorder="1" applyAlignment="1">
      <alignment horizontal="left"/>
    </xf>
    <xf numFmtId="0" fontId="14" fillId="7" borderId="55" xfId="0" applyFont="1" applyFill="1" applyBorder="1" applyAlignment="1">
      <alignment horizontal="center" vertical="center" wrapText="1"/>
    </xf>
    <xf numFmtId="0" fontId="14" fillId="4" borderId="56" xfId="0" applyFont="1" applyFill="1" applyBorder="1"/>
    <xf numFmtId="0" fontId="0" fillId="17" borderId="48" xfId="0" applyFill="1" applyBorder="1"/>
    <xf numFmtId="0" fontId="14" fillId="3" borderId="48" xfId="0" applyFont="1" applyFill="1" applyBorder="1" applyAlignment="1">
      <alignment horizontal="center"/>
    </xf>
    <xf numFmtId="0" fontId="8" fillId="3" borderId="48" xfId="0" applyFont="1" applyFill="1" applyBorder="1"/>
    <xf numFmtId="0" fontId="9" fillId="4" borderId="48" xfId="0" applyFont="1" applyFill="1" applyBorder="1" applyAlignment="1">
      <alignment horizontal="center" vertical="center"/>
    </xf>
    <xf numFmtId="0" fontId="0" fillId="26" borderId="0" xfId="0" applyFill="1"/>
    <xf numFmtId="0" fontId="11" fillId="21" borderId="32" xfId="0" applyFont="1" applyFill="1" applyBorder="1"/>
    <xf numFmtId="0" fontId="8" fillId="21" borderId="33" xfId="0" applyFont="1" applyFill="1" applyBorder="1" applyAlignment="1">
      <alignment horizontal="right"/>
    </xf>
    <xf numFmtId="0" fontId="11" fillId="5" borderId="9" xfId="0" applyFont="1" applyFill="1" applyBorder="1" applyAlignment="1" applyProtection="1">
      <alignment horizontal="center"/>
      <protection locked="0"/>
    </xf>
    <xf numFmtId="0" fontId="11" fillId="6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 applyAlignment="1" applyProtection="1">
      <alignment horizont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5" borderId="5" xfId="0" applyFont="1" applyFill="1" applyBorder="1" applyAlignment="1" applyProtection="1">
      <alignment horizontal="center" vertical="center"/>
      <protection locked="0"/>
    </xf>
    <xf numFmtId="0" fontId="11" fillId="6" borderId="5" xfId="0" applyFont="1" applyFill="1" applyBorder="1" applyAlignment="1" applyProtection="1">
      <alignment horizontal="center" vertical="center"/>
      <protection locked="0"/>
    </xf>
    <xf numFmtId="1" fontId="11" fillId="5" borderId="5" xfId="0" applyNumberFormat="1" applyFont="1" applyFill="1" applyBorder="1" applyAlignment="1" applyProtection="1">
      <alignment horizontal="center"/>
      <protection locked="0"/>
    </xf>
    <xf numFmtId="164" fontId="11" fillId="5" borderId="5" xfId="0" applyNumberFormat="1" applyFont="1" applyFill="1" applyBorder="1" applyAlignment="1" applyProtection="1">
      <alignment horizontal="center"/>
      <protection locked="0"/>
    </xf>
    <xf numFmtId="1" fontId="11" fillId="6" borderId="5" xfId="0" applyNumberFormat="1" applyFont="1" applyFill="1" applyBorder="1" applyAlignment="1" applyProtection="1">
      <alignment horizontal="center"/>
      <protection locked="0"/>
    </xf>
    <xf numFmtId="164" fontId="11" fillId="6" borderId="5" xfId="0" applyNumberFormat="1" applyFont="1" applyFill="1" applyBorder="1" applyAlignment="1" applyProtection="1">
      <alignment horizontal="center"/>
      <protection locked="0"/>
    </xf>
    <xf numFmtId="0" fontId="11" fillId="5" borderId="5" xfId="0" applyFont="1" applyFill="1" applyBorder="1" applyAlignment="1" applyProtection="1">
      <alignment horizontal="center" vertical="center" wrapText="1"/>
      <protection locked="0"/>
    </xf>
    <xf numFmtId="0" fontId="11" fillId="5" borderId="12" xfId="0" applyFont="1" applyFill="1" applyBorder="1" applyAlignment="1" applyProtection="1">
      <alignment horizontal="center" wrapText="1"/>
      <protection locked="0"/>
    </xf>
    <xf numFmtId="0" fontId="11" fillId="6" borderId="5" xfId="0" applyFont="1" applyFill="1" applyBorder="1" applyAlignment="1" applyProtection="1">
      <alignment horizontal="center" wrapText="1"/>
      <protection locked="0"/>
    </xf>
    <xf numFmtId="0" fontId="11" fillId="6" borderId="12" xfId="0" applyFont="1" applyFill="1" applyBorder="1" applyAlignment="1" applyProtection="1">
      <alignment horizontal="center" wrapText="1"/>
      <protection locked="0"/>
    </xf>
    <xf numFmtId="0" fontId="11" fillId="5" borderId="12" xfId="0" applyFont="1" applyFill="1" applyBorder="1" applyAlignment="1" applyProtection="1">
      <alignment horizontal="center"/>
      <protection locked="0"/>
    </xf>
    <xf numFmtId="0" fontId="11" fillId="5" borderId="13" xfId="0" applyFont="1" applyFill="1" applyBorder="1" applyAlignment="1" applyProtection="1">
      <alignment horizontal="center" vertical="center"/>
      <protection locked="0"/>
    </xf>
    <xf numFmtId="0" fontId="11" fillId="6" borderId="12" xfId="0" applyFont="1" applyFill="1" applyBorder="1" applyAlignment="1" applyProtection="1">
      <alignment horizontal="center"/>
      <protection locked="0"/>
    </xf>
    <xf numFmtId="0" fontId="11" fillId="6" borderId="13" xfId="0" applyFont="1" applyFill="1" applyBorder="1" applyAlignment="1" applyProtection="1">
      <alignment horizontal="center" vertical="center"/>
      <protection locked="0"/>
    </xf>
    <xf numFmtId="0" fontId="11" fillId="21" borderId="5" xfId="0" applyFont="1" applyFill="1" applyBorder="1" applyAlignment="1" applyProtection="1">
      <alignment horizontal="center" wrapText="1"/>
      <protection locked="0"/>
    </xf>
    <xf numFmtId="0" fontId="11" fillId="21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/>
    <xf numFmtId="0" fontId="10" fillId="5" borderId="21" xfId="0" applyFont="1" applyFill="1" applyBorder="1" applyProtection="1">
      <protection locked="0"/>
    </xf>
    <xf numFmtId="0" fontId="8" fillId="5" borderId="31" xfId="0" applyFont="1" applyFill="1" applyBorder="1" applyAlignment="1" applyProtection="1">
      <alignment horizontal="right"/>
      <protection locked="0"/>
    </xf>
    <xf numFmtId="0" fontId="11" fillId="5" borderId="32" xfId="0" applyFont="1" applyFill="1" applyBorder="1" applyProtection="1">
      <protection locked="0"/>
    </xf>
    <xf numFmtId="0" fontId="10" fillId="21" borderId="21" xfId="0" applyFont="1" applyFill="1" applyBorder="1" applyProtection="1">
      <protection locked="0"/>
    </xf>
    <xf numFmtId="0" fontId="8" fillId="25" borderId="31" xfId="0" applyFont="1" applyFill="1" applyBorder="1" applyAlignment="1" applyProtection="1">
      <alignment horizontal="right"/>
      <protection locked="0"/>
    </xf>
    <xf numFmtId="0" fontId="11" fillId="21" borderId="32" xfId="0" applyFont="1" applyFill="1" applyBorder="1" applyProtection="1">
      <protection locked="0"/>
    </xf>
    <xf numFmtId="0" fontId="11" fillId="5" borderId="31" xfId="0" applyFont="1" applyFill="1" applyBorder="1" applyProtection="1">
      <protection locked="0"/>
    </xf>
    <xf numFmtId="0" fontId="11" fillId="25" borderId="31" xfId="0" applyFont="1" applyFill="1" applyBorder="1" applyProtection="1">
      <protection locked="0"/>
    </xf>
    <xf numFmtId="0" fontId="11" fillId="25" borderId="31" xfId="0" applyFont="1" applyFill="1" applyBorder="1" applyAlignment="1" applyProtection="1">
      <alignment vertical="top" wrapText="1"/>
      <protection locked="0"/>
    </xf>
    <xf numFmtId="0" fontId="11" fillId="5" borderId="31" xfId="0" applyFont="1" applyFill="1" applyBorder="1" applyAlignment="1" applyProtection="1">
      <alignment wrapText="1"/>
      <protection locked="0"/>
    </xf>
    <xf numFmtId="0" fontId="11" fillId="25" borderId="31" xfId="0" applyFont="1" applyFill="1" applyBorder="1" applyAlignment="1" applyProtection="1">
      <alignment wrapText="1"/>
      <protection locked="0"/>
    </xf>
    <xf numFmtId="0" fontId="11" fillId="5" borderId="31" xfId="0" applyFont="1" applyFill="1" applyBorder="1" applyAlignment="1" applyProtection="1">
      <alignment vertical="top" wrapText="1"/>
      <protection locked="0"/>
    </xf>
    <xf numFmtId="0" fontId="11" fillId="25" borderId="32" xfId="0" applyFont="1" applyFill="1" applyBorder="1" applyProtection="1">
      <protection locked="0"/>
    </xf>
    <xf numFmtId="0" fontId="11" fillId="5" borderId="31" xfId="0" applyFont="1" applyFill="1" applyBorder="1" applyAlignment="1" applyProtection="1">
      <alignment vertical="center" wrapText="1"/>
      <protection locked="0"/>
    </xf>
    <xf numFmtId="0" fontId="11" fillId="25" borderId="31" xfId="0" applyFont="1" applyFill="1" applyBorder="1" applyAlignment="1" applyProtection="1">
      <alignment vertical="center" wrapText="1"/>
      <protection locked="0"/>
    </xf>
    <xf numFmtId="0" fontId="11" fillId="5" borderId="31" xfId="0" applyFont="1" applyFill="1" applyBorder="1" applyAlignment="1" applyProtection="1">
      <alignment vertical="center"/>
      <protection locked="0"/>
    </xf>
    <xf numFmtId="0" fontId="11" fillId="25" borderId="31" xfId="0" applyFont="1" applyFill="1" applyBorder="1" applyAlignment="1" applyProtection="1">
      <alignment vertical="center"/>
      <protection locked="0"/>
    </xf>
    <xf numFmtId="0" fontId="8" fillId="27" borderId="4" xfId="0" applyFont="1" applyFill="1" applyBorder="1"/>
    <xf numFmtId="0" fontId="9" fillId="27" borderId="4" xfId="0" applyFont="1" applyFill="1" applyBorder="1" applyAlignment="1">
      <alignment vertical="center"/>
    </xf>
    <xf numFmtId="0" fontId="8" fillId="27" borderId="4" xfId="0" applyFont="1" applyFill="1" applyBorder="1" applyAlignment="1">
      <alignment wrapText="1"/>
    </xf>
    <xf numFmtId="0" fontId="8" fillId="27" borderId="4" xfId="0" applyFont="1" applyFill="1" applyBorder="1" applyAlignment="1">
      <alignment horizontal="center" vertical="center"/>
    </xf>
    <xf numFmtId="0" fontId="4" fillId="26" borderId="0" xfId="0" applyFont="1" applyFill="1" applyAlignment="1">
      <alignment horizontal="center" vertical="center"/>
    </xf>
    <xf numFmtId="0" fontId="8" fillId="28" borderId="48" xfId="0" applyFont="1" applyFill="1" applyBorder="1" applyAlignment="1">
      <alignment horizontal="right"/>
    </xf>
    <xf numFmtId="0" fontId="8" fillId="27" borderId="48" xfId="0" applyFont="1" applyFill="1" applyBorder="1"/>
    <xf numFmtId="0" fontId="14" fillId="7" borderId="21" xfId="0" applyFont="1" applyFill="1" applyBorder="1" applyAlignment="1">
      <alignment horizontal="center" vertical="center" wrapText="1"/>
    </xf>
    <xf numFmtId="0" fontId="11" fillId="5" borderId="21" xfId="0" applyFont="1" applyFill="1" applyBorder="1"/>
    <xf numFmtId="0" fontId="11" fillId="21" borderId="21" xfId="0" applyFont="1" applyFill="1" applyBorder="1"/>
    <xf numFmtId="0" fontId="14" fillId="7" borderId="66" xfId="0" applyFont="1" applyFill="1" applyBorder="1"/>
    <xf numFmtId="0" fontId="8" fillId="7" borderId="67" xfId="0" applyFont="1" applyFill="1" applyBorder="1"/>
    <xf numFmtId="0" fontId="8" fillId="5" borderId="66" xfId="0" applyFont="1" applyFill="1" applyBorder="1" applyAlignment="1">
      <alignment horizontal="right"/>
    </xf>
    <xf numFmtId="166" fontId="8" fillId="5" borderId="67" xfId="0" applyNumberFormat="1" applyFont="1" applyFill="1" applyBorder="1" applyAlignment="1">
      <alignment horizontal="right"/>
    </xf>
    <xf numFmtId="0" fontId="8" fillId="25" borderId="66" xfId="0" applyFont="1" applyFill="1" applyBorder="1" applyAlignment="1">
      <alignment horizontal="right"/>
    </xf>
    <xf numFmtId="166" fontId="8" fillId="21" borderId="67" xfId="0" applyNumberFormat="1" applyFont="1" applyFill="1" applyBorder="1" applyAlignment="1">
      <alignment horizontal="right"/>
    </xf>
    <xf numFmtId="0" fontId="8" fillId="25" borderId="66" xfId="0" applyFont="1" applyFill="1" applyBorder="1" applyAlignment="1">
      <alignment horizontal="right" wrapText="1"/>
    </xf>
    <xf numFmtId="0" fontId="8" fillId="5" borderId="66" xfId="0" applyFont="1" applyFill="1" applyBorder="1"/>
    <xf numFmtId="0" fontId="8" fillId="25" borderId="66" xfId="0" applyFont="1" applyFill="1" applyBorder="1"/>
    <xf numFmtId="0" fontId="8" fillId="25" borderId="68" xfId="0" applyFont="1" applyFill="1" applyBorder="1"/>
    <xf numFmtId="166" fontId="8" fillId="21" borderId="46" xfId="0" applyNumberFormat="1" applyFont="1" applyFill="1" applyBorder="1" applyAlignment="1">
      <alignment horizontal="right"/>
    </xf>
    <xf numFmtId="0" fontId="15" fillId="3" borderId="48" xfId="0" applyFont="1" applyFill="1" applyBorder="1" applyAlignment="1">
      <alignment vertical="center" wrapText="1"/>
    </xf>
    <xf numFmtId="0" fontId="14" fillId="3" borderId="48" xfId="0" applyFont="1" applyFill="1" applyBorder="1"/>
    <xf numFmtId="0" fontId="10" fillId="21" borderId="52" xfId="0" applyFont="1" applyFill="1" applyBorder="1" applyAlignment="1">
      <alignment horizontal="left"/>
    </xf>
    <xf numFmtId="0" fontId="10" fillId="18" borderId="59" xfId="0" applyFont="1" applyFill="1" applyBorder="1" applyAlignment="1">
      <alignment horizontal="left"/>
    </xf>
    <xf numFmtId="0" fontId="10" fillId="29" borderId="4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center"/>
    </xf>
    <xf numFmtId="0" fontId="11" fillId="29" borderId="4" xfId="0" applyFont="1" applyFill="1" applyBorder="1"/>
    <xf numFmtId="0" fontId="11" fillId="29" borderId="4" xfId="0" applyFont="1" applyFill="1" applyBorder="1" applyAlignment="1">
      <alignment horizontal="center" vertical="center"/>
    </xf>
    <xf numFmtId="0" fontId="11" fillId="29" borderId="4" xfId="0" applyFont="1" applyFill="1" applyBorder="1" applyAlignment="1">
      <alignment horizontal="center" wrapText="1"/>
    </xf>
    <xf numFmtId="0" fontId="10" fillId="29" borderId="4" xfId="0" applyFont="1" applyFill="1" applyBorder="1" applyAlignment="1">
      <alignment horizontal="center" vertical="center"/>
    </xf>
    <xf numFmtId="165" fontId="10" fillId="29" borderId="4" xfId="0" applyNumberFormat="1" applyFont="1" applyFill="1" applyBorder="1" applyAlignment="1">
      <alignment horizontal="center"/>
    </xf>
    <xf numFmtId="164" fontId="11" fillId="5" borderId="12" xfId="0" applyNumberFormat="1" applyFont="1" applyFill="1" applyBorder="1" applyAlignment="1" applyProtection="1">
      <alignment horizontal="center"/>
      <protection locked="0"/>
    </xf>
    <xf numFmtId="164" fontId="11" fillId="6" borderId="12" xfId="0" applyNumberFormat="1" applyFont="1" applyFill="1" applyBorder="1" applyAlignment="1" applyProtection="1">
      <alignment horizontal="center"/>
      <protection locked="0"/>
    </xf>
    <xf numFmtId="0" fontId="11" fillId="31" borderId="7" xfId="0" applyFont="1" applyFill="1" applyBorder="1"/>
    <xf numFmtId="0" fontId="11" fillId="31" borderId="48" xfId="0" applyFont="1" applyFill="1" applyBorder="1"/>
    <xf numFmtId="2" fontId="11" fillId="31" borderId="48" xfId="0" applyNumberFormat="1" applyFont="1" applyFill="1" applyBorder="1"/>
    <xf numFmtId="0" fontId="11" fillId="31" borderId="62" xfId="0" applyFont="1" applyFill="1" applyBorder="1"/>
    <xf numFmtId="0" fontId="11" fillId="31" borderId="63" xfId="0" applyFont="1" applyFill="1" applyBorder="1"/>
    <xf numFmtId="164" fontId="11" fillId="6" borderId="61" xfId="0" applyNumberFormat="1" applyFont="1" applyFill="1" applyBorder="1" applyAlignment="1" applyProtection="1">
      <alignment horizontal="center"/>
      <protection locked="0"/>
    </xf>
    <xf numFmtId="0" fontId="14" fillId="7" borderId="11" xfId="0" applyFont="1" applyFill="1" applyBorder="1" applyAlignment="1">
      <alignment horizontal="center" vertical="center"/>
    </xf>
    <xf numFmtId="0" fontId="11" fillId="31" borderId="65" xfId="0" applyFont="1" applyFill="1" applyBorder="1"/>
    <xf numFmtId="165" fontId="11" fillId="31" borderId="17" xfId="0" applyNumberFormat="1" applyFont="1" applyFill="1" applyBorder="1" applyAlignment="1">
      <alignment horizontal="center"/>
    </xf>
    <xf numFmtId="0" fontId="5" fillId="32" borderId="1" xfId="0" applyFont="1" applyFill="1" applyBorder="1" applyAlignment="1">
      <alignment vertical="center"/>
    </xf>
    <xf numFmtId="0" fontId="6" fillId="33" borderId="2" xfId="0" applyFont="1" applyFill="1" applyBorder="1"/>
    <xf numFmtId="2" fontId="8" fillId="3" borderId="48" xfId="0" applyNumberFormat="1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/>
    </xf>
    <xf numFmtId="0" fontId="10" fillId="18" borderId="57" xfId="0" applyFont="1" applyFill="1" applyBorder="1"/>
    <xf numFmtId="0" fontId="10" fillId="25" borderId="57" xfId="0" applyFont="1" applyFill="1" applyBorder="1" applyAlignment="1">
      <alignment horizontal="left"/>
    </xf>
    <xf numFmtId="0" fontId="10" fillId="18" borderId="5" xfId="0" applyFont="1" applyFill="1" applyBorder="1" applyAlignment="1">
      <alignment horizontal="left"/>
    </xf>
    <xf numFmtId="0" fontId="10" fillId="21" borderId="5" xfId="0" applyFont="1" applyFill="1" applyBorder="1"/>
    <xf numFmtId="0" fontId="8" fillId="12" borderId="48" xfId="0" applyFont="1" applyFill="1" applyBorder="1" applyAlignment="1" applyProtection="1">
      <alignment horizontal="center"/>
      <protection locked="0"/>
    </xf>
    <xf numFmtId="0" fontId="8" fillId="13" borderId="48" xfId="0" applyFont="1" applyFill="1" applyBorder="1" applyAlignment="1" applyProtection="1">
      <alignment horizontal="center"/>
      <protection locked="0"/>
    </xf>
    <xf numFmtId="0" fontId="13" fillId="4" borderId="71" xfId="0" applyFont="1" applyFill="1" applyBorder="1" applyAlignment="1">
      <alignment horizontal="center" vertical="center" wrapText="1"/>
    </xf>
    <xf numFmtId="0" fontId="23" fillId="35" borderId="48" xfId="0" applyFont="1" applyFill="1" applyBorder="1" applyAlignment="1">
      <alignment horizontal="center" vertical="center" wrapText="1"/>
    </xf>
    <xf numFmtId="0" fontId="24" fillId="31" borderId="48" xfId="0" applyFont="1" applyFill="1" applyBorder="1"/>
    <xf numFmtId="0" fontId="13" fillId="36" borderId="48" xfId="0" applyFont="1" applyFill="1" applyBorder="1"/>
    <xf numFmtId="0" fontId="10" fillId="6" borderId="5" xfId="0" applyFont="1" applyFill="1" applyBorder="1"/>
    <xf numFmtId="2" fontId="11" fillId="6" borderId="5" xfId="0" applyNumberFormat="1" applyFont="1" applyFill="1" applyBorder="1" applyAlignment="1" applyProtection="1">
      <alignment horizontal="center"/>
      <protection locked="0"/>
    </xf>
    <xf numFmtId="2" fontId="11" fillId="5" borderId="5" xfId="0" applyNumberFormat="1" applyFont="1" applyFill="1" applyBorder="1" applyAlignment="1" applyProtection="1">
      <alignment horizontal="center"/>
      <protection locked="0"/>
    </xf>
    <xf numFmtId="0" fontId="11" fillId="5" borderId="50" xfId="0" applyFont="1" applyFill="1" applyBorder="1" applyAlignment="1" applyProtection="1">
      <alignment horizontal="center" vertical="center"/>
      <protection locked="0"/>
    </xf>
    <xf numFmtId="0" fontId="11" fillId="6" borderId="50" xfId="0" applyFont="1" applyFill="1" applyBorder="1" applyAlignment="1" applyProtection="1">
      <alignment horizontal="center"/>
      <protection locked="0"/>
    </xf>
    <xf numFmtId="0" fontId="11" fillId="21" borderId="70" xfId="0" applyFont="1" applyFill="1" applyBorder="1" applyAlignment="1" applyProtection="1">
      <alignment horizontal="center" vertical="center"/>
      <protection locked="0"/>
    </xf>
    <xf numFmtId="0" fontId="11" fillId="18" borderId="12" xfId="0" applyFont="1" applyFill="1" applyBorder="1" applyAlignment="1" applyProtection="1">
      <alignment horizontal="center"/>
      <protection locked="0"/>
    </xf>
    <xf numFmtId="0" fontId="11" fillId="18" borderId="51" xfId="0" applyFont="1" applyFill="1" applyBorder="1" applyAlignment="1" applyProtection="1">
      <alignment horizontal="center"/>
      <protection locked="0"/>
    </xf>
    <xf numFmtId="0" fontId="10" fillId="5" borderId="17" xfId="0" applyFont="1" applyFill="1" applyBorder="1" applyAlignment="1" applyProtection="1">
      <alignment horizontal="center"/>
      <protection locked="0"/>
    </xf>
    <xf numFmtId="0" fontId="10" fillId="21" borderId="17" xfId="0" applyFont="1" applyFill="1" applyBorder="1" applyAlignment="1" applyProtection="1">
      <alignment horizontal="center"/>
      <protection locked="0"/>
    </xf>
    <xf numFmtId="0" fontId="11" fillId="5" borderId="56" xfId="0" applyFont="1" applyFill="1" applyBorder="1" applyAlignment="1" applyProtection="1">
      <alignment horizontal="center" vertical="center"/>
      <protection locked="0"/>
    </xf>
    <xf numFmtId="0" fontId="11" fillId="21" borderId="56" xfId="0" applyFont="1" applyFill="1" applyBorder="1" applyAlignment="1" applyProtection="1">
      <alignment horizontal="center" vertical="center"/>
      <protection locked="0"/>
    </xf>
    <xf numFmtId="0" fontId="11" fillId="18" borderId="56" xfId="0" applyFont="1" applyFill="1" applyBorder="1" applyAlignment="1" applyProtection="1">
      <alignment horizontal="center" vertical="center"/>
      <protection locked="0"/>
    </xf>
    <xf numFmtId="0" fontId="11" fillId="25" borderId="58" xfId="0" applyFont="1" applyFill="1" applyBorder="1" applyAlignment="1" applyProtection="1">
      <alignment horizontal="center" vertical="center"/>
      <protection locked="0"/>
    </xf>
    <xf numFmtId="1" fontId="11" fillId="6" borderId="14" xfId="0" applyNumberFormat="1" applyFont="1" applyFill="1" applyBorder="1" applyAlignment="1" applyProtection="1">
      <alignment horizontal="center"/>
      <protection locked="0"/>
    </xf>
    <xf numFmtId="1" fontId="11" fillId="5" borderId="9" xfId="0" applyNumberFormat="1" applyFont="1" applyFill="1" applyBorder="1" applyAlignment="1" applyProtection="1">
      <alignment horizontal="center"/>
      <protection locked="0"/>
    </xf>
    <xf numFmtId="1" fontId="11" fillId="29" borderId="69" xfId="0" applyNumberFormat="1" applyFont="1" applyFill="1" applyBorder="1" applyAlignment="1">
      <alignment horizontal="center"/>
    </xf>
    <xf numFmtId="1" fontId="11" fillId="30" borderId="11" xfId="0" applyNumberFormat="1" applyFont="1" applyFill="1" applyBorder="1" applyAlignment="1">
      <alignment horizontal="center"/>
    </xf>
    <xf numFmtId="1" fontId="11" fillId="29" borderId="9" xfId="0" applyNumberFormat="1" applyFont="1" applyFill="1" applyBorder="1" applyAlignment="1">
      <alignment horizontal="center"/>
    </xf>
    <xf numFmtId="164" fontId="11" fillId="29" borderId="48" xfId="0" applyNumberFormat="1" applyFont="1" applyFill="1" applyBorder="1" applyAlignment="1">
      <alignment horizontal="center"/>
    </xf>
    <xf numFmtId="164" fontId="11" fillId="30" borderId="48" xfId="0" applyNumberFormat="1" applyFont="1" applyFill="1" applyBorder="1" applyAlignment="1">
      <alignment horizontal="center"/>
    </xf>
    <xf numFmtId="164" fontId="11" fillId="29" borderId="47" xfId="0" applyNumberFormat="1" applyFont="1" applyFill="1" applyBorder="1" applyAlignment="1">
      <alignment horizontal="center"/>
    </xf>
    <xf numFmtId="0" fontId="7" fillId="37" borderId="4" xfId="0" applyFont="1" applyFill="1" applyBorder="1"/>
    <xf numFmtId="0" fontId="8" fillId="37" borderId="4" xfId="0" applyFont="1" applyFill="1" applyBorder="1"/>
    <xf numFmtId="0" fontId="0" fillId="33" borderId="0" xfId="0" applyFill="1"/>
    <xf numFmtId="0" fontId="14" fillId="7" borderId="72" xfId="0" applyFont="1" applyFill="1" applyBorder="1"/>
    <xf numFmtId="2" fontId="8" fillId="5" borderId="72" xfId="0" applyNumberFormat="1" applyFont="1" applyFill="1" applyBorder="1" applyAlignment="1">
      <alignment horizontal="right"/>
    </xf>
    <xf numFmtId="0" fontId="8" fillId="3" borderId="72" xfId="0" applyFont="1" applyFill="1" applyBorder="1"/>
    <xf numFmtId="2" fontId="8" fillId="7" borderId="73" xfId="0" applyNumberFormat="1" applyFont="1" applyFill="1" applyBorder="1" applyAlignment="1">
      <alignment horizontal="center" vertical="center"/>
    </xf>
    <xf numFmtId="0" fontId="14" fillId="7" borderId="66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67" xfId="0" applyFont="1" applyFill="1" applyBorder="1" applyAlignment="1">
      <alignment horizontal="center" vertical="center" wrapText="1"/>
    </xf>
    <xf numFmtId="0" fontId="0" fillId="26" borderId="62" xfId="0" applyFill="1" applyBorder="1"/>
    <xf numFmtId="14" fontId="11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8" xfId="0" applyBorder="1"/>
    <xf numFmtId="0" fontId="24" fillId="27" borderId="4" xfId="0" applyFont="1" applyFill="1" applyBorder="1" applyAlignment="1" applyProtection="1">
      <alignment horizontal="center" vertical="center" wrapText="1"/>
      <protection hidden="1"/>
    </xf>
    <xf numFmtId="1" fontId="24" fillId="30" borderId="48" xfId="0" applyNumberFormat="1" applyFont="1" applyFill="1" applyBorder="1" applyAlignment="1" applyProtection="1">
      <alignment horizontal="center"/>
      <protection hidden="1"/>
    </xf>
    <xf numFmtId="0" fontId="25" fillId="20" borderId="17" xfId="0" applyFont="1" applyFill="1" applyBorder="1" applyAlignment="1" applyProtection="1">
      <alignment horizontal="center"/>
      <protection locked="0"/>
    </xf>
    <xf numFmtId="0" fontId="10" fillId="6" borderId="64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 applyAlignment="1" applyProtection="1">
      <alignment horizontal="center"/>
      <protection locked="0" hidden="1"/>
    </xf>
    <xf numFmtId="0" fontId="11" fillId="21" borderId="5" xfId="0" applyFont="1" applyFill="1" applyBorder="1" applyAlignment="1" applyProtection="1">
      <alignment horizontal="center"/>
      <protection locked="0" hidden="1"/>
    </xf>
    <xf numFmtId="0" fontId="16" fillId="13" borderId="43" xfId="0" applyFont="1" applyFill="1" applyBorder="1"/>
    <xf numFmtId="0" fontId="8" fillId="13" borderId="44" xfId="0" applyFont="1" applyFill="1" applyBorder="1"/>
    <xf numFmtId="0" fontId="16" fillId="13" borderId="44" xfId="0" applyFont="1" applyFill="1" applyBorder="1" applyAlignment="1">
      <alignment horizontal="right"/>
    </xf>
    <xf numFmtId="0" fontId="16" fillId="12" borderId="43" xfId="0" applyFont="1" applyFill="1" applyBorder="1"/>
    <xf numFmtId="0" fontId="8" fillId="12" borderId="44" xfId="0" applyFont="1" applyFill="1" applyBorder="1"/>
    <xf numFmtId="0" fontId="16" fillId="12" borderId="44" xfId="0" applyFont="1" applyFill="1" applyBorder="1" applyAlignment="1">
      <alignment horizontal="right"/>
    </xf>
    <xf numFmtId="0" fontId="10" fillId="12" borderId="16" xfId="0" applyFont="1" applyFill="1" applyBorder="1"/>
    <xf numFmtId="0" fontId="10" fillId="13" borderId="16" xfId="0" applyFont="1" applyFill="1" applyBorder="1"/>
    <xf numFmtId="0" fontId="14" fillId="7" borderId="9" xfId="0" applyFont="1" applyFill="1" applyBorder="1" applyAlignment="1">
      <alignment horizontal="left" vertical="center" wrapText="1"/>
    </xf>
    <xf numFmtId="0" fontId="17" fillId="33" borderId="3" xfId="0" applyFont="1" applyFill="1" applyBorder="1" applyAlignment="1">
      <alignment horizontal="right"/>
    </xf>
    <xf numFmtId="0" fontId="5" fillId="32" borderId="15" xfId="0" applyFont="1" applyFill="1" applyBorder="1" applyAlignment="1">
      <alignment vertical="center"/>
    </xf>
    <xf numFmtId="0" fontId="6" fillId="33" borderId="48" xfId="0" applyFont="1" applyFill="1" applyBorder="1"/>
    <xf numFmtId="0" fontId="6" fillId="26" borderId="48" xfId="0" applyFont="1" applyFill="1" applyBorder="1"/>
    <xf numFmtId="0" fontId="7" fillId="27" borderId="48" xfId="0" applyFont="1" applyFill="1" applyBorder="1"/>
    <xf numFmtId="0" fontId="0" fillId="26" borderId="48" xfId="0" applyFill="1" applyBorder="1"/>
    <xf numFmtId="0" fontId="9" fillId="4" borderId="52" xfId="0" applyFont="1" applyFill="1" applyBorder="1" applyAlignment="1">
      <alignment vertical="center" wrapText="1"/>
    </xf>
    <xf numFmtId="0" fontId="12" fillId="27" borderId="48" xfId="0" applyFont="1" applyFill="1" applyBorder="1"/>
    <xf numFmtId="0" fontId="14" fillId="35" borderId="48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 applyProtection="1">
      <alignment horizontal="center"/>
      <protection locked="0"/>
    </xf>
    <xf numFmtId="164" fontId="18" fillId="5" borderId="12" xfId="0" applyNumberFormat="1" applyFont="1" applyFill="1" applyBorder="1" applyAlignment="1" applyProtection="1">
      <alignment horizontal="center"/>
      <protection locked="0"/>
    </xf>
    <xf numFmtId="1" fontId="18" fillId="29" borderId="61" xfId="0" applyNumberFormat="1" applyFont="1" applyFill="1" applyBorder="1" applyAlignment="1">
      <alignment horizontal="center"/>
    </xf>
    <xf numFmtId="0" fontId="18" fillId="31" borderId="61" xfId="0" applyFont="1" applyFill="1" applyBorder="1"/>
    <xf numFmtId="0" fontId="18" fillId="31" borderId="63" xfId="0" applyFont="1" applyFill="1" applyBorder="1"/>
    <xf numFmtId="0" fontId="28" fillId="31" borderId="48" xfId="0" applyFont="1" applyFill="1" applyBorder="1"/>
    <xf numFmtId="1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2" xfId="0" applyNumberFormat="1" applyFont="1" applyFill="1" applyBorder="1" applyAlignment="1" applyProtection="1">
      <alignment horizontal="center"/>
      <protection locked="0"/>
    </xf>
    <xf numFmtId="1" fontId="18" fillId="30" borderId="15" xfId="0" applyNumberFormat="1" applyFont="1" applyFill="1" applyBorder="1" applyAlignment="1">
      <alignment horizontal="center"/>
    </xf>
    <xf numFmtId="0" fontId="18" fillId="31" borderId="15" xfId="0" applyFont="1" applyFill="1" applyBorder="1"/>
    <xf numFmtId="0" fontId="18" fillId="31" borderId="65" xfId="0" applyFont="1" applyFill="1" applyBorder="1"/>
    <xf numFmtId="1" fontId="18" fillId="29" borderId="18" xfId="0" applyNumberFormat="1" applyFont="1" applyFill="1" applyBorder="1" applyAlignment="1">
      <alignment horizontal="center"/>
    </xf>
    <xf numFmtId="164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8" xfId="0" applyNumberFormat="1" applyFont="1" applyFill="1" applyBorder="1" applyAlignment="1" applyProtection="1">
      <alignment horizontal="center"/>
      <protection locked="0"/>
    </xf>
    <xf numFmtId="164" fontId="18" fillId="5" borderId="5" xfId="0" applyNumberFormat="1" applyFont="1" applyFill="1" applyBorder="1" applyAlignment="1" applyProtection="1">
      <alignment horizontal="center"/>
      <protection locked="0"/>
    </xf>
    <xf numFmtId="164" fontId="18" fillId="6" borderId="69" xfId="0" applyNumberFormat="1" applyFont="1" applyFill="1" applyBorder="1" applyAlignment="1" applyProtection="1">
      <alignment horizontal="center"/>
      <protection locked="0"/>
    </xf>
    <xf numFmtId="1" fontId="18" fillId="5" borderId="12" xfId="0" applyNumberFormat="1" applyFont="1" applyFill="1" applyBorder="1" applyAlignment="1" applyProtection="1">
      <alignment horizontal="center"/>
      <protection locked="0"/>
    </xf>
    <xf numFmtId="164" fontId="18" fillId="29" borderId="69" xfId="0" applyNumberFormat="1" applyFont="1" applyFill="1" applyBorder="1" applyAlignment="1">
      <alignment horizontal="center"/>
    </xf>
    <xf numFmtId="164" fontId="18" fillId="5" borderId="17" xfId="0" applyNumberFormat="1" applyFont="1" applyFill="1" applyBorder="1" applyAlignment="1" applyProtection="1">
      <alignment horizontal="center"/>
      <protection locked="0"/>
    </xf>
    <xf numFmtId="2" fontId="18" fillId="31" borderId="18" xfId="0" applyNumberFormat="1" applyFont="1" applyFill="1" applyBorder="1"/>
    <xf numFmtId="0" fontId="18" fillId="31" borderId="46" xfId="0" applyFont="1" applyFill="1" applyBorder="1"/>
    <xf numFmtId="1" fontId="18" fillId="6" borderId="12" xfId="0" applyNumberFormat="1" applyFont="1" applyFill="1" applyBorder="1" applyAlignment="1" applyProtection="1">
      <alignment horizontal="center"/>
      <protection locked="0"/>
    </xf>
    <xf numFmtId="164" fontId="18" fillId="30" borderId="48" xfId="0" applyNumberFormat="1" applyFont="1" applyFill="1" applyBorder="1" applyAlignment="1">
      <alignment horizontal="center"/>
    </xf>
    <xf numFmtId="164" fontId="18" fillId="6" borderId="7" xfId="0" applyNumberFormat="1" applyFont="1" applyFill="1" applyBorder="1" applyAlignment="1" applyProtection="1">
      <alignment horizontal="center"/>
      <protection locked="0"/>
    </xf>
    <xf numFmtId="0" fontId="10" fillId="5" borderId="9" xfId="0" applyFont="1" applyFill="1" applyBorder="1" applyAlignment="1">
      <alignment horizontal="left"/>
    </xf>
    <xf numFmtId="1" fontId="8" fillId="5" borderId="11" xfId="0" applyNumberFormat="1" applyFont="1" applyFill="1" applyBorder="1" applyAlignment="1" applyProtection="1">
      <alignment horizontal="center"/>
      <protection locked="0"/>
    </xf>
    <xf numFmtId="1" fontId="8" fillId="5" borderId="15" xfId="0" applyNumberFormat="1" applyFont="1" applyFill="1" applyBorder="1" applyAlignment="1" applyProtection="1">
      <alignment horizontal="center"/>
      <protection locked="0"/>
    </xf>
    <xf numFmtId="164" fontId="18" fillId="29" borderId="11" xfId="0" applyNumberFormat="1" applyFont="1" applyFill="1" applyBorder="1" applyAlignment="1">
      <alignment horizontal="center"/>
    </xf>
    <xf numFmtId="164" fontId="18" fillId="5" borderId="11" xfId="0" applyNumberFormat="1" applyFont="1" applyFill="1" applyBorder="1" applyAlignment="1" applyProtection="1">
      <alignment horizontal="center"/>
      <protection locked="0"/>
    </xf>
    <xf numFmtId="165" fontId="8" fillId="31" borderId="48" xfId="0" applyNumberFormat="1" applyFont="1" applyFill="1" applyBorder="1" applyAlignment="1">
      <alignment horizontal="center"/>
    </xf>
    <xf numFmtId="0" fontId="8" fillId="31" borderId="11" xfId="0" applyFont="1" applyFill="1" applyBorder="1"/>
    <xf numFmtId="165" fontId="14" fillId="3" borderId="48" xfId="0" applyNumberFormat="1" applyFont="1" applyFill="1" applyBorder="1" applyAlignment="1">
      <alignment horizontal="center"/>
    </xf>
    <xf numFmtId="165" fontId="14" fillId="27" borderId="48" xfId="0" applyNumberFormat="1" applyFont="1" applyFill="1" applyBorder="1" applyAlignment="1">
      <alignment horizontal="center"/>
    </xf>
    <xf numFmtId="0" fontId="10" fillId="29" borderId="48" xfId="0" applyFont="1" applyFill="1" applyBorder="1" applyAlignment="1">
      <alignment horizontal="left"/>
    </xf>
    <xf numFmtId="1" fontId="10" fillId="42" borderId="74" xfId="0" applyNumberFormat="1" applyFont="1" applyFill="1" applyBorder="1" applyAlignment="1" applyProtection="1">
      <alignment horizontal="left" vertical="top" wrapText="1"/>
      <protection locked="0"/>
    </xf>
    <xf numFmtId="1" fontId="10" fillId="42" borderId="77" xfId="0" applyNumberFormat="1" applyFont="1" applyFill="1" applyBorder="1" applyAlignment="1" applyProtection="1">
      <alignment horizontal="left" vertical="top" wrapText="1"/>
      <protection locked="0"/>
    </xf>
    <xf numFmtId="1" fontId="10" fillId="42" borderId="75" xfId="0" applyNumberFormat="1" applyFont="1" applyFill="1" applyBorder="1" applyAlignment="1" applyProtection="1">
      <alignment horizontal="left" vertical="top" wrapText="1"/>
      <protection locked="0"/>
    </xf>
    <xf numFmtId="165" fontId="10" fillId="23" borderId="77" xfId="0" applyNumberFormat="1" applyFont="1" applyFill="1" applyBorder="1" applyAlignment="1">
      <alignment horizontal="left" vertical="top" wrapText="1"/>
    </xf>
    <xf numFmtId="0" fontId="9" fillId="3" borderId="48" xfId="0" applyFont="1" applyFill="1" applyBorder="1"/>
    <xf numFmtId="0" fontId="9" fillId="27" borderId="48" xfId="0" applyFont="1" applyFill="1" applyBorder="1"/>
    <xf numFmtId="0" fontId="14" fillId="3" borderId="48" xfId="0" applyFont="1" applyFill="1" applyBorder="1" applyAlignment="1">
      <alignment horizontal="center" vertical="center" wrapText="1"/>
    </xf>
    <xf numFmtId="0" fontId="14" fillId="27" borderId="48" xfId="0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wrapText="1"/>
    </xf>
    <xf numFmtId="0" fontId="10" fillId="3" borderId="48" xfId="0" applyFont="1" applyFill="1" applyBorder="1" applyAlignment="1">
      <alignment horizontal="center" vertical="center"/>
    </xf>
    <xf numFmtId="165" fontId="10" fillId="3" borderId="48" xfId="0" applyNumberFormat="1" applyFont="1" applyFill="1" applyBorder="1" applyAlignment="1">
      <alignment horizontal="center"/>
    </xf>
    <xf numFmtId="0" fontId="11" fillId="27" borderId="48" xfId="0" applyFont="1" applyFill="1" applyBorder="1" applyAlignment="1">
      <alignment horizontal="center" wrapText="1"/>
    </xf>
    <xf numFmtId="165" fontId="10" fillId="27" borderId="48" xfId="0" applyNumberFormat="1" applyFont="1" applyFill="1" applyBorder="1" applyAlignment="1">
      <alignment horizontal="center"/>
    </xf>
    <xf numFmtId="0" fontId="10" fillId="42" borderId="77" xfId="0" applyFont="1" applyFill="1" applyBorder="1" applyAlignment="1" applyProtection="1">
      <alignment horizontal="left" vertical="top" wrapText="1"/>
      <protection locked="0"/>
    </xf>
    <xf numFmtId="0" fontId="30" fillId="40" borderId="77" xfId="0" applyFont="1" applyFill="1" applyBorder="1" applyAlignment="1">
      <alignment horizontal="left" vertical="top" wrapText="1"/>
    </xf>
    <xf numFmtId="0" fontId="30" fillId="40" borderId="76" xfId="0" applyFont="1" applyFill="1" applyBorder="1" applyAlignment="1">
      <alignment horizontal="left" vertical="top" wrapText="1"/>
    </xf>
    <xf numFmtId="0" fontId="11" fillId="29" borderId="48" xfId="0" applyFont="1" applyFill="1" applyBorder="1" applyAlignment="1">
      <alignment horizontal="center"/>
    </xf>
    <xf numFmtId="0" fontId="11" fillId="29" borderId="48" xfId="0" applyFont="1" applyFill="1" applyBorder="1"/>
    <xf numFmtId="0" fontId="11" fillId="29" borderId="48" xfId="0" applyFont="1" applyFill="1" applyBorder="1" applyAlignment="1">
      <alignment horizontal="center" vertical="center"/>
    </xf>
    <xf numFmtId="0" fontId="11" fillId="29" borderId="48" xfId="0" applyFont="1" applyFill="1" applyBorder="1" applyAlignment="1">
      <alignment horizontal="center" wrapText="1"/>
    </xf>
    <xf numFmtId="0" fontId="10" fillId="29" borderId="48" xfId="0" applyFont="1" applyFill="1" applyBorder="1" applyAlignment="1">
      <alignment horizontal="center" vertical="center"/>
    </xf>
    <xf numFmtId="165" fontId="10" fillId="29" borderId="48" xfId="0" applyNumberFormat="1" applyFont="1" applyFill="1" applyBorder="1" applyAlignment="1">
      <alignment horizontal="center"/>
    </xf>
    <xf numFmtId="1" fontId="10" fillId="3" borderId="48" xfId="0" applyNumberFormat="1" applyFont="1" applyFill="1" applyBorder="1" applyAlignment="1">
      <alignment horizontal="center"/>
    </xf>
    <xf numFmtId="0" fontId="10" fillId="5" borderId="69" xfId="0" applyFont="1" applyFill="1" applyBorder="1" applyAlignment="1">
      <alignment horizontal="left"/>
    </xf>
    <xf numFmtId="0" fontId="10" fillId="42" borderId="80" xfId="0" applyFont="1" applyFill="1" applyBorder="1" applyAlignment="1">
      <alignment horizontal="left" vertical="top" wrapText="1"/>
    </xf>
    <xf numFmtId="1" fontId="10" fillId="42" borderId="80" xfId="0" applyNumberFormat="1" applyFont="1" applyFill="1" applyBorder="1" applyAlignment="1" applyProtection="1">
      <alignment horizontal="left" vertical="top" wrapText="1"/>
      <protection locked="0"/>
    </xf>
    <xf numFmtId="0" fontId="10" fillId="42" borderId="80" xfId="0" applyFont="1" applyFill="1" applyBorder="1" applyAlignment="1" applyProtection="1">
      <alignment horizontal="left" vertical="top" wrapText="1"/>
      <protection locked="0"/>
    </xf>
    <xf numFmtId="0" fontId="10" fillId="12" borderId="48" xfId="0" applyFont="1" applyFill="1" applyBorder="1" applyAlignment="1">
      <alignment vertical="center" wrapText="1"/>
    </xf>
    <xf numFmtId="0" fontId="10" fillId="43" borderId="48" xfId="0" applyFont="1" applyFill="1" applyBorder="1" applyAlignment="1">
      <alignment vertical="center" wrapText="1"/>
    </xf>
    <xf numFmtId="0" fontId="10" fillId="43" borderId="77" xfId="0" applyFont="1" applyFill="1" applyBorder="1" applyAlignment="1">
      <alignment vertical="center" wrapText="1"/>
    </xf>
    <xf numFmtId="0" fontId="10" fillId="42" borderId="81" xfId="0" applyFont="1" applyFill="1" applyBorder="1" applyAlignment="1">
      <alignment horizontal="left" vertical="top" wrapText="1"/>
    </xf>
    <xf numFmtId="1" fontId="10" fillId="42" borderId="81" xfId="0" applyNumberFormat="1" applyFont="1" applyFill="1" applyBorder="1" applyAlignment="1" applyProtection="1">
      <alignment horizontal="left" vertical="top" wrapText="1"/>
      <protection locked="0"/>
    </xf>
    <xf numFmtId="0" fontId="10" fillId="42" borderId="81" xfId="0" applyFont="1" applyFill="1" applyBorder="1" applyAlignment="1" applyProtection="1">
      <alignment horizontal="left" vertical="top" wrapText="1"/>
      <protection locked="0"/>
    </xf>
    <xf numFmtId="0" fontId="11" fillId="19" borderId="48" xfId="0" applyFont="1" applyFill="1" applyBorder="1" applyAlignment="1">
      <alignment horizontal="center" wrapText="1"/>
    </xf>
    <xf numFmtId="1" fontId="10" fillId="19" borderId="48" xfId="0" applyNumberFormat="1" applyFont="1" applyFill="1" applyBorder="1" applyAlignment="1">
      <alignment horizontal="center"/>
    </xf>
    <xf numFmtId="165" fontId="10" fillId="19" borderId="48" xfId="0" applyNumberFormat="1" applyFont="1" applyFill="1" applyBorder="1" applyAlignment="1">
      <alignment horizontal="center"/>
    </xf>
    <xf numFmtId="0" fontId="8" fillId="19" borderId="48" xfId="0" applyFont="1" applyFill="1" applyBorder="1"/>
    <xf numFmtId="0" fontId="8" fillId="3" borderId="48" xfId="0" applyFont="1" applyFill="1" applyBorder="1" applyAlignment="1">
      <alignment horizontal="left"/>
    </xf>
    <xf numFmtId="0" fontId="14" fillId="27" borderId="48" xfId="0" applyFont="1" applyFill="1" applyBorder="1"/>
    <xf numFmtId="0" fontId="14" fillId="3" borderId="48" xfId="0" applyFont="1" applyFill="1" applyBorder="1" applyAlignment="1">
      <alignment vertical="center" wrapText="1"/>
    </xf>
    <xf numFmtId="0" fontId="14" fillId="27" borderId="48" xfId="0" applyFont="1" applyFill="1" applyBorder="1" applyAlignment="1">
      <alignment vertical="center" wrapText="1"/>
    </xf>
    <xf numFmtId="1" fontId="18" fillId="5" borderId="82" xfId="0" applyNumberFormat="1" applyFont="1" applyFill="1" applyBorder="1" applyAlignment="1" applyProtection="1">
      <alignment horizontal="center" vertical="center"/>
      <protection locked="0"/>
    </xf>
    <xf numFmtId="1" fontId="18" fillId="21" borderId="82" xfId="0" applyNumberFormat="1" applyFont="1" applyFill="1" applyBorder="1" applyAlignment="1" applyProtection="1">
      <alignment horizontal="center" vertical="center"/>
      <protection locked="0"/>
    </xf>
    <xf numFmtId="1" fontId="18" fillId="18" borderId="82" xfId="0" applyNumberFormat="1" applyFont="1" applyFill="1" applyBorder="1" applyAlignment="1" applyProtection="1">
      <alignment horizontal="center" vertical="center"/>
      <protection locked="0"/>
    </xf>
    <xf numFmtId="1" fontId="18" fillId="25" borderId="83" xfId="0" applyNumberFormat="1" applyFont="1" applyFill="1" applyBorder="1" applyAlignment="1" applyProtection="1">
      <alignment horizontal="center" vertical="center"/>
      <protection locked="0"/>
    </xf>
    <xf numFmtId="1" fontId="18" fillId="18" borderId="83" xfId="0" applyNumberFormat="1" applyFont="1" applyFill="1" applyBorder="1" applyAlignment="1" applyProtection="1">
      <alignment horizontal="center" vertical="center"/>
      <protection hidden="1"/>
    </xf>
    <xf numFmtId="0" fontId="18" fillId="20" borderId="5" xfId="0" applyFont="1" applyFill="1" applyBorder="1" applyAlignment="1">
      <alignment horizontal="center"/>
    </xf>
    <xf numFmtId="0" fontId="18" fillId="5" borderId="17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>
      <alignment horizontal="center"/>
    </xf>
    <xf numFmtId="0" fontId="18" fillId="6" borderId="17" xfId="0" applyFont="1" applyFill="1" applyBorder="1" applyAlignment="1" applyProtection="1">
      <alignment horizontal="center"/>
      <protection locked="0"/>
    </xf>
    <xf numFmtId="0" fontId="18" fillId="5" borderId="47" xfId="0" applyFont="1" applyFill="1" applyBorder="1" applyAlignment="1" applyProtection="1">
      <alignment horizontal="center"/>
      <protection locked="0"/>
    </xf>
    <xf numFmtId="0" fontId="18" fillId="5" borderId="84" xfId="0" applyFont="1" applyFill="1" applyBorder="1" applyAlignment="1" applyProtection="1">
      <alignment horizontal="center" vertical="center"/>
      <protection locked="0"/>
    </xf>
    <xf numFmtId="0" fontId="8" fillId="21" borderId="17" xfId="0" applyFont="1" applyFill="1" applyBorder="1" applyAlignment="1" applyProtection="1">
      <alignment horizontal="center"/>
      <protection locked="0"/>
    </xf>
    <xf numFmtId="0" fontId="18" fillId="21" borderId="85" xfId="0" applyFont="1" applyFill="1" applyBorder="1" applyAlignment="1" applyProtection="1">
      <alignment horizontal="center" vertical="center"/>
      <protection locked="0"/>
    </xf>
    <xf numFmtId="0" fontId="8" fillId="18" borderId="12" xfId="0" applyFont="1" applyFill="1" applyBorder="1" applyAlignment="1" applyProtection="1">
      <alignment horizontal="center"/>
      <protection locked="0"/>
    </xf>
    <xf numFmtId="0" fontId="18" fillId="18" borderId="86" xfId="0" applyFont="1" applyFill="1" applyBorder="1" applyAlignment="1" applyProtection="1">
      <alignment horizontal="center"/>
      <protection locked="0"/>
    </xf>
    <xf numFmtId="0" fontId="8" fillId="29" borderId="48" xfId="0" applyFont="1" applyFill="1" applyBorder="1" applyAlignment="1" applyProtection="1">
      <alignment horizontal="center"/>
      <protection locked="0"/>
    </xf>
    <xf numFmtId="0" fontId="8" fillId="30" borderId="48" xfId="0" applyFont="1" applyFill="1" applyBorder="1" applyAlignment="1" applyProtection="1">
      <alignment horizontal="center"/>
      <protection locked="0"/>
    </xf>
    <xf numFmtId="1" fontId="10" fillId="44" borderId="77" xfId="0" applyNumberFormat="1" applyFont="1" applyFill="1" applyBorder="1" applyAlignment="1" applyProtection="1">
      <alignment horizontal="left" vertical="top" wrapText="1"/>
      <protection locked="0"/>
    </xf>
    <xf numFmtId="1" fontId="27" fillId="44" borderId="77" xfId="1" applyNumberFormat="1" applyFill="1" applyBorder="1" applyAlignment="1" applyProtection="1">
      <alignment horizontal="left" vertical="top" wrapText="1"/>
      <protection locked="0"/>
    </xf>
    <xf numFmtId="0" fontId="10" fillId="44" borderId="77" xfId="0" applyFont="1" applyFill="1" applyBorder="1" applyAlignment="1" applyProtection="1">
      <alignment horizontal="left" vertical="top" wrapText="1"/>
      <protection locked="0"/>
    </xf>
    <xf numFmtId="0" fontId="10" fillId="41" borderId="77" xfId="0" applyFont="1" applyFill="1" applyBorder="1" applyAlignment="1">
      <alignment horizontal="left" vertical="top" wrapText="1"/>
    </xf>
    <xf numFmtId="0" fontId="8" fillId="3" borderId="48" xfId="0" applyFont="1" applyFill="1" applyBorder="1" applyAlignment="1">
      <alignment horizontal="left" vertical="top"/>
    </xf>
    <xf numFmtId="0" fontId="5" fillId="2" borderId="87" xfId="0" applyFont="1" applyFill="1" applyBorder="1" applyAlignment="1">
      <alignment vertical="center"/>
    </xf>
    <xf numFmtId="0" fontId="32" fillId="33" borderId="88" xfId="0" applyFont="1" applyFill="1" applyBorder="1" applyAlignment="1">
      <alignment horizontal="left" vertical="center" wrapText="1"/>
    </xf>
    <xf numFmtId="0" fontId="6" fillId="33" borderId="88" xfId="0" applyFont="1" applyFill="1" applyBorder="1" applyAlignment="1">
      <alignment horizontal="left" vertical="center" wrapText="1"/>
    </xf>
    <xf numFmtId="0" fontId="6" fillId="33" borderId="48" xfId="0" applyFont="1" applyFill="1" applyBorder="1" applyAlignment="1">
      <alignment vertical="center" wrapText="1"/>
    </xf>
    <xf numFmtId="0" fontId="9" fillId="4" borderId="89" xfId="0" applyFont="1" applyFill="1" applyBorder="1" applyAlignment="1">
      <alignment horizontal="left" vertical="center"/>
    </xf>
    <xf numFmtId="0" fontId="9" fillId="4" borderId="30" xfId="0" applyFont="1" applyFill="1" applyBorder="1" applyAlignment="1">
      <alignment vertical="center"/>
    </xf>
    <xf numFmtId="0" fontId="6" fillId="16" borderId="72" xfId="0" applyFont="1" applyFill="1" applyBorder="1"/>
    <xf numFmtId="0" fontId="14" fillId="7" borderId="91" xfId="0" applyFont="1" applyFill="1" applyBorder="1" applyAlignment="1">
      <alignment horizontal="center" vertical="center"/>
    </xf>
    <xf numFmtId="0" fontId="14" fillId="7" borderId="92" xfId="0" applyFont="1" applyFill="1" applyBorder="1" applyAlignment="1">
      <alignment horizontal="center" vertical="center"/>
    </xf>
    <xf numFmtId="0" fontId="8" fillId="7" borderId="48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 wrapText="1"/>
    </xf>
    <xf numFmtId="0" fontId="14" fillId="7" borderId="93" xfId="0" applyFont="1" applyFill="1" applyBorder="1" applyAlignment="1">
      <alignment horizontal="center" vertical="center" wrapText="1"/>
    </xf>
    <xf numFmtId="0" fontId="28" fillId="24" borderId="21" xfId="0" applyFont="1" applyFill="1" applyBorder="1" applyProtection="1">
      <protection locked="0"/>
    </xf>
    <xf numFmtId="2" fontId="18" fillId="24" borderId="31" xfId="0" applyNumberFormat="1" applyFont="1" applyFill="1" applyBorder="1" applyAlignment="1" applyProtection="1">
      <alignment horizontal="center"/>
      <protection locked="0"/>
    </xf>
    <xf numFmtId="2" fontId="6" fillId="24" borderId="32" xfId="0" applyNumberFormat="1" applyFont="1" applyFill="1" applyBorder="1" applyAlignment="1" applyProtection="1">
      <alignment horizontal="center"/>
      <protection locked="0" hidden="1"/>
    </xf>
    <xf numFmtId="2" fontId="8" fillId="24" borderId="32" xfId="0" applyNumberFormat="1" applyFont="1" applyFill="1" applyBorder="1" applyAlignment="1" applyProtection="1">
      <alignment horizontal="center"/>
      <protection locked="0" hidden="1"/>
    </xf>
    <xf numFmtId="166" fontId="8" fillId="24" borderId="21" xfId="0" applyNumberFormat="1" applyFont="1" applyFill="1" applyBorder="1" applyAlignment="1" applyProtection="1">
      <alignment horizontal="center"/>
      <protection hidden="1"/>
    </xf>
    <xf numFmtId="0" fontId="8" fillId="45" borderId="16" xfId="0" applyFont="1" applyFill="1" applyBorder="1"/>
    <xf numFmtId="0" fontId="8" fillId="45" borderId="93" xfId="0" applyFont="1" applyFill="1" applyBorder="1"/>
    <xf numFmtId="0" fontId="28" fillId="25" borderId="21" xfId="0" applyFont="1" applyFill="1" applyBorder="1" applyProtection="1">
      <protection locked="0"/>
    </xf>
    <xf numFmtId="2" fontId="18" fillId="25" borderId="31" xfId="0" applyNumberFormat="1" applyFont="1" applyFill="1" applyBorder="1" applyAlignment="1" applyProtection="1">
      <alignment horizontal="center"/>
      <protection locked="0"/>
    </xf>
    <xf numFmtId="2" fontId="6" fillId="21" borderId="32" xfId="0" applyNumberFormat="1" applyFont="1" applyFill="1" applyBorder="1" applyAlignment="1" applyProtection="1">
      <alignment horizontal="center"/>
      <protection locked="0" hidden="1"/>
    </xf>
    <xf numFmtId="2" fontId="8" fillId="21" borderId="32" xfId="0" applyNumberFormat="1" applyFont="1" applyFill="1" applyBorder="1" applyAlignment="1" applyProtection="1">
      <alignment horizontal="center"/>
      <protection locked="0" hidden="1"/>
    </xf>
    <xf numFmtId="166" fontId="8" fillId="21" borderId="21" xfId="0" applyNumberFormat="1" applyFont="1" applyFill="1" applyBorder="1" applyAlignment="1" applyProtection="1">
      <alignment horizontal="center"/>
      <protection hidden="1"/>
    </xf>
    <xf numFmtId="0" fontId="8" fillId="46" borderId="16" xfId="0" applyFont="1" applyFill="1" applyBorder="1"/>
    <xf numFmtId="0" fontId="8" fillId="46" borderId="93" xfId="0" applyFont="1" applyFill="1" applyBorder="1"/>
    <xf numFmtId="2" fontId="6" fillId="21" borderId="32" xfId="0" applyNumberFormat="1" applyFont="1" applyFill="1" applyBorder="1" applyAlignment="1" applyProtection="1">
      <alignment horizontal="center"/>
      <protection locked="0"/>
    </xf>
    <xf numFmtId="0" fontId="10" fillId="24" borderId="23" xfId="0" applyFont="1" applyFill="1" applyBorder="1" applyProtection="1">
      <protection locked="0"/>
    </xf>
    <xf numFmtId="2" fontId="8" fillId="24" borderId="94" xfId="0" applyNumberFormat="1" applyFont="1" applyFill="1" applyBorder="1" applyAlignment="1" applyProtection="1">
      <alignment horizontal="center"/>
      <protection locked="0"/>
    </xf>
    <xf numFmtId="2" fontId="6" fillId="24" borderId="95" xfId="0" applyNumberFormat="1" applyFont="1" applyFill="1" applyBorder="1" applyAlignment="1" applyProtection="1">
      <alignment horizontal="center"/>
      <protection locked="0"/>
    </xf>
    <xf numFmtId="2" fontId="8" fillId="24" borderId="95" xfId="0" applyNumberFormat="1" applyFont="1" applyFill="1" applyBorder="1" applyAlignment="1" applyProtection="1">
      <alignment horizontal="center"/>
      <protection locked="0" hidden="1"/>
    </xf>
    <xf numFmtId="166" fontId="8" fillId="24" borderId="23" xfId="0" applyNumberFormat="1" applyFont="1" applyFill="1" applyBorder="1" applyAlignment="1" applyProtection="1">
      <alignment horizontal="center"/>
      <protection hidden="1"/>
    </xf>
    <xf numFmtId="0" fontId="33" fillId="7" borderId="16" xfId="0" applyFont="1" applyFill="1" applyBorder="1" applyAlignment="1">
      <alignment horizontal="center" vertical="center"/>
    </xf>
    <xf numFmtId="2" fontId="8" fillId="22" borderId="16" xfId="0" applyNumberFormat="1" applyFont="1" applyFill="1" applyBorder="1" applyAlignment="1" applyProtection="1">
      <alignment horizontal="center"/>
      <protection locked="0"/>
    </xf>
    <xf numFmtId="2" fontId="18" fillId="22" borderId="16" xfId="0" applyNumberFormat="1" applyFont="1" applyFill="1" applyBorder="1" applyAlignment="1" applyProtection="1">
      <alignment horizontal="center"/>
      <protection locked="0"/>
    </xf>
    <xf numFmtId="2" fontId="18" fillId="22" borderId="16" xfId="0" applyNumberFormat="1" applyFont="1" applyFill="1" applyBorder="1" applyAlignment="1" applyProtection="1">
      <alignment horizontal="center"/>
      <protection locked="0" hidden="1"/>
    </xf>
    <xf numFmtId="166" fontId="18" fillId="22" borderId="16" xfId="0" applyNumberFormat="1" applyFont="1" applyFill="1" applyBorder="1" applyAlignment="1" applyProtection="1">
      <alignment horizontal="center"/>
      <protection hidden="1"/>
    </xf>
    <xf numFmtId="166" fontId="8" fillId="22" borderId="16" xfId="0" applyNumberFormat="1" applyFont="1" applyFill="1" applyBorder="1" applyProtection="1">
      <protection hidden="1"/>
    </xf>
    <xf numFmtId="166" fontId="8" fillId="22" borderId="93" xfId="0" applyNumberFormat="1" applyFont="1" applyFill="1" applyBorder="1" applyProtection="1">
      <protection hidden="1"/>
    </xf>
    <xf numFmtId="0" fontId="33" fillId="35" borderId="48" xfId="0" applyFont="1" applyFill="1" applyBorder="1" applyAlignment="1">
      <alignment horizontal="center" vertical="center"/>
    </xf>
    <xf numFmtId="2" fontId="11" fillId="29" borderId="48" xfId="0" applyNumberFormat="1" applyFont="1" applyFill="1" applyBorder="1" applyProtection="1">
      <protection locked="0"/>
    </xf>
    <xf numFmtId="2" fontId="25" fillId="29" borderId="48" xfId="0" applyNumberFormat="1" applyFont="1" applyFill="1" applyBorder="1" applyProtection="1">
      <protection locked="0"/>
    </xf>
    <xf numFmtId="2" fontId="11" fillId="29" borderId="48" xfId="0" applyNumberFormat="1" applyFont="1" applyFill="1" applyBorder="1" applyProtection="1">
      <protection locked="0" hidden="1"/>
    </xf>
    <xf numFmtId="166" fontId="11" fillId="29" borderId="48" xfId="0" applyNumberFormat="1" applyFont="1" applyFill="1" applyBorder="1" applyProtection="1">
      <protection hidden="1"/>
    </xf>
    <xf numFmtId="0" fontId="9" fillId="36" borderId="48" xfId="0" applyFont="1" applyFill="1" applyBorder="1" applyAlignment="1">
      <alignment vertical="center"/>
    </xf>
    <xf numFmtId="0" fontId="8" fillId="38" borderId="12" xfId="0" applyFont="1" applyFill="1" applyBorder="1" applyProtection="1">
      <protection locked="0"/>
    </xf>
    <xf numFmtId="0" fontId="8" fillId="38" borderId="17" xfId="0" applyFont="1" applyFill="1" applyBorder="1" applyProtection="1">
      <protection locked="0"/>
    </xf>
    <xf numFmtId="0" fontId="8" fillId="38" borderId="7" xfId="0" applyFont="1" applyFill="1" applyBorder="1" applyProtection="1">
      <protection locked="0"/>
    </xf>
    <xf numFmtId="0" fontId="8" fillId="31" borderId="48" xfId="0" applyFont="1" applyFill="1" applyBorder="1" applyProtection="1">
      <protection locked="0"/>
    </xf>
    <xf numFmtId="0" fontId="8" fillId="39" borderId="12" xfId="0" applyFont="1" applyFill="1" applyBorder="1" applyProtection="1">
      <protection locked="0"/>
    </xf>
    <xf numFmtId="0" fontId="8" fillId="39" borderId="17" xfId="0" applyFont="1" applyFill="1" applyBorder="1" applyProtection="1">
      <protection locked="0"/>
    </xf>
    <xf numFmtId="0" fontId="8" fillId="39" borderId="7" xfId="0" applyFont="1" applyFill="1" applyBorder="1" applyProtection="1">
      <protection locked="0"/>
    </xf>
    <xf numFmtId="0" fontId="18" fillId="5" borderId="18" xfId="0" applyFont="1" applyFill="1" applyBorder="1" applyAlignment="1">
      <alignment horizontal="center"/>
    </xf>
    <xf numFmtId="0" fontId="18" fillId="6" borderId="12" xfId="0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 wrapText="1"/>
    </xf>
    <xf numFmtId="49" fontId="18" fillId="6" borderId="12" xfId="0" applyNumberFormat="1" applyFont="1" applyFill="1" applyBorder="1" applyAlignment="1">
      <alignment horizontal="center" vertical="center" wrapText="1"/>
    </xf>
    <xf numFmtId="49" fontId="18" fillId="5" borderId="12" xfId="0" applyNumberFormat="1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left" wrapText="1"/>
    </xf>
    <xf numFmtId="0" fontId="18" fillId="5" borderId="5" xfId="0" applyFont="1" applyFill="1" applyBorder="1" applyAlignment="1">
      <alignment horizontal="center" wrapText="1"/>
    </xf>
    <xf numFmtId="0" fontId="18" fillId="6" borderId="13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left" wrapText="1"/>
    </xf>
    <xf numFmtId="0" fontId="18" fillId="21" borderId="5" xfId="0" applyFont="1" applyFill="1" applyBorder="1" applyAlignment="1">
      <alignment horizontal="center" wrapText="1"/>
    </xf>
    <xf numFmtId="0" fontId="18" fillId="6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8" fillId="5" borderId="61" xfId="0" applyFont="1" applyFill="1" applyBorder="1" applyAlignment="1">
      <alignment horizontal="center"/>
    </xf>
    <xf numFmtId="0" fontId="8" fillId="5" borderId="78" xfId="0" applyFont="1" applyFill="1" applyBorder="1" applyAlignment="1">
      <alignment horizontal="center" vertical="center"/>
    </xf>
    <xf numFmtId="0" fontId="8" fillId="5" borderId="61" xfId="0" applyFont="1" applyFill="1" applyBorder="1" applyAlignment="1">
      <alignment horizontal="left" wrapText="1"/>
    </xf>
    <xf numFmtId="0" fontId="8" fillId="5" borderId="69" xfId="0" applyFont="1" applyFill="1" applyBorder="1" applyAlignment="1">
      <alignment horizontal="center" wrapText="1"/>
    </xf>
    <xf numFmtId="0" fontId="18" fillId="5" borderId="5" xfId="0" applyFont="1" applyFill="1" applyBorder="1" applyAlignment="1">
      <alignment horizontal="left" vertical="center"/>
    </xf>
    <xf numFmtId="0" fontId="18" fillId="5" borderId="5" xfId="0" applyFont="1" applyFill="1" applyBorder="1" applyAlignment="1">
      <alignment horizontal="left"/>
    </xf>
    <xf numFmtId="1" fontId="18" fillId="5" borderId="5" xfId="0" applyNumberFormat="1" applyFont="1" applyFill="1" applyBorder="1" applyAlignment="1">
      <alignment horizontal="center"/>
    </xf>
    <xf numFmtId="0" fontId="18" fillId="5" borderId="12" xfId="0" applyFont="1" applyFill="1" applyBorder="1" applyAlignment="1">
      <alignment horizontal="left"/>
    </xf>
    <xf numFmtId="1" fontId="18" fillId="5" borderId="12" xfId="0" applyNumberFormat="1" applyFont="1" applyFill="1" applyBorder="1" applyAlignment="1">
      <alignment horizontal="center"/>
    </xf>
    <xf numFmtId="0" fontId="18" fillId="6" borderId="5" xfId="0" applyFont="1" applyFill="1" applyBorder="1" applyAlignment="1">
      <alignment horizontal="left" vertical="center"/>
    </xf>
    <xf numFmtId="0" fontId="18" fillId="6" borderId="5" xfId="0" applyFont="1" applyFill="1" applyBorder="1" applyAlignment="1">
      <alignment horizontal="left"/>
    </xf>
    <xf numFmtId="1" fontId="18" fillId="6" borderId="5" xfId="0" applyNumberFormat="1" applyFont="1" applyFill="1" applyBorder="1" applyAlignment="1">
      <alignment horizontal="center"/>
    </xf>
    <xf numFmtId="0" fontId="18" fillId="6" borderId="12" xfId="0" applyFont="1" applyFill="1" applyBorder="1" applyAlignment="1">
      <alignment horizontal="left"/>
    </xf>
    <xf numFmtId="1" fontId="18" fillId="6" borderId="12" xfId="0" applyNumberFormat="1" applyFont="1" applyFill="1" applyBorder="1" applyAlignment="1">
      <alignment horizontal="center"/>
    </xf>
    <xf numFmtId="1" fontId="18" fillId="6" borderId="79" xfId="0" applyNumberFormat="1" applyFont="1" applyFill="1" applyBorder="1" applyAlignment="1">
      <alignment horizontal="center"/>
    </xf>
    <xf numFmtId="1" fontId="18" fillId="5" borderId="18" xfId="0" applyNumberFormat="1" applyFont="1" applyFill="1" applyBorder="1" applyAlignment="1">
      <alignment horizontal="center"/>
    </xf>
    <xf numFmtId="1" fontId="18" fillId="5" borderId="69" xfId="0" applyNumberFormat="1" applyFont="1" applyFill="1" applyBorder="1" applyAlignment="1">
      <alignment horizontal="center"/>
    </xf>
    <xf numFmtId="1" fontId="18" fillId="5" borderId="61" xfId="0" applyNumberFormat="1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0" fontId="18" fillId="6" borderId="5" xfId="0" applyFont="1" applyFill="1" applyBorder="1" applyAlignment="1">
      <alignment horizontal="center" wrapText="1"/>
    </xf>
    <xf numFmtId="0" fontId="18" fillId="6" borderId="12" xfId="0" applyFont="1" applyFill="1" applyBorder="1" applyAlignment="1">
      <alignment horizontal="center" wrapText="1"/>
    </xf>
    <xf numFmtId="0" fontId="18" fillId="6" borderId="69" xfId="0" applyFont="1" applyFill="1" applyBorder="1" applyAlignment="1">
      <alignment horizontal="center"/>
    </xf>
    <xf numFmtId="1" fontId="18" fillId="6" borderId="69" xfId="0" applyNumberFormat="1" applyFont="1" applyFill="1" applyBorder="1" applyAlignment="1">
      <alignment horizontal="center"/>
    </xf>
    <xf numFmtId="0" fontId="18" fillId="6" borderId="69" xfId="0" applyFont="1" applyFill="1" applyBorder="1" applyAlignment="1">
      <alignment horizontal="center" wrapText="1"/>
    </xf>
    <xf numFmtId="0" fontId="18" fillId="6" borderId="61" xfId="0" applyFont="1" applyFill="1" applyBorder="1" applyAlignment="1">
      <alignment horizontal="center" wrapText="1"/>
    </xf>
    <xf numFmtId="0" fontId="18" fillId="5" borderId="5" xfId="0" applyFont="1" applyFill="1" applyBorder="1" applyAlignment="1" applyProtection="1">
      <alignment horizontal="center"/>
      <protection hidden="1"/>
    </xf>
    <xf numFmtId="0" fontId="18" fillId="21" borderId="5" xfId="0" applyFont="1" applyFill="1" applyBorder="1" applyAlignment="1">
      <alignment horizontal="center"/>
    </xf>
    <xf numFmtId="2" fontId="18" fillId="6" borderId="5" xfId="0" applyNumberFormat="1" applyFont="1" applyFill="1" applyBorder="1" applyAlignment="1">
      <alignment horizontal="center"/>
    </xf>
    <xf numFmtId="0" fontId="18" fillId="21" borderId="5" xfId="0" applyFont="1" applyFill="1" applyBorder="1" applyAlignment="1" applyProtection="1">
      <alignment horizontal="center"/>
      <protection hidden="1"/>
    </xf>
    <xf numFmtId="2" fontId="18" fillId="5" borderId="5" xfId="0" applyNumberFormat="1" applyFont="1" applyFill="1" applyBorder="1" applyAlignment="1">
      <alignment horizontal="center"/>
    </xf>
    <xf numFmtId="2" fontId="18" fillId="6" borderId="69" xfId="0" applyNumberFormat="1" applyFont="1" applyFill="1" applyBorder="1" applyAlignment="1">
      <alignment horizontal="center"/>
    </xf>
    <xf numFmtId="0" fontId="8" fillId="31" borderId="4" xfId="0" applyFont="1" applyFill="1" applyBorder="1"/>
    <xf numFmtId="0" fontId="3" fillId="26" borderId="0" xfId="0" applyFont="1" applyFill="1"/>
    <xf numFmtId="0" fontId="9" fillId="4" borderId="48" xfId="0" applyFont="1" applyFill="1" applyBorder="1" applyAlignment="1">
      <alignment horizontal="center" vertical="center" wrapText="1"/>
    </xf>
    <xf numFmtId="2" fontId="34" fillId="30" borderId="48" xfId="0" applyNumberFormat="1" applyFont="1" applyFill="1" applyBorder="1" applyAlignment="1">
      <alignment horizontal="center"/>
    </xf>
    <xf numFmtId="2" fontId="34" fillId="29" borderId="48" xfId="0" applyNumberFormat="1" applyFont="1" applyFill="1" applyBorder="1" applyAlignment="1">
      <alignment horizontal="center"/>
    </xf>
    <xf numFmtId="0" fontId="34" fillId="30" borderId="48" xfId="0" applyFont="1" applyFill="1" applyBorder="1" applyAlignment="1">
      <alignment horizontal="left"/>
    </xf>
    <xf numFmtId="0" fontId="34" fillId="29" borderId="48" xfId="0" applyFont="1" applyFill="1" applyBorder="1" applyAlignment="1">
      <alignment horizontal="center"/>
    </xf>
    <xf numFmtId="2" fontId="34" fillId="26" borderId="48" xfId="0" applyNumberFormat="1" applyFont="1" applyFill="1" applyBorder="1" applyAlignment="1">
      <alignment horizontal="center"/>
    </xf>
    <xf numFmtId="166" fontId="34" fillId="26" borderId="48" xfId="0" applyNumberFormat="1" applyFont="1" applyFill="1" applyBorder="1" applyAlignment="1">
      <alignment horizontal="center"/>
    </xf>
    <xf numFmtId="0" fontId="34" fillId="18" borderId="48" xfId="0" applyFont="1" applyFill="1" applyBorder="1"/>
    <xf numFmtId="0" fontId="34" fillId="12" borderId="48" xfId="0" applyFont="1" applyFill="1" applyBorder="1" applyAlignment="1">
      <alignment horizontal="left"/>
    </xf>
    <xf numFmtId="0" fontId="34" fillId="12" borderId="48" xfId="0" applyFont="1" applyFill="1" applyBorder="1" applyAlignment="1">
      <alignment horizontal="center"/>
    </xf>
    <xf numFmtId="2" fontId="34" fillId="12" borderId="48" xfId="0" applyNumberFormat="1" applyFont="1" applyFill="1" applyBorder="1" applyAlignment="1">
      <alignment horizontal="center"/>
    </xf>
    <xf numFmtId="0" fontId="34" fillId="24" borderId="48" xfId="0" applyFont="1" applyFill="1" applyBorder="1"/>
    <xf numFmtId="0" fontId="34" fillId="29" borderId="48" xfId="0" applyFont="1" applyFill="1" applyBorder="1" applyAlignment="1">
      <alignment horizontal="left"/>
    </xf>
    <xf numFmtId="0" fontId="34" fillId="13" borderId="48" xfId="0" applyFont="1" applyFill="1" applyBorder="1" applyAlignment="1">
      <alignment horizontal="left"/>
    </xf>
    <xf numFmtId="2" fontId="34" fillId="13" borderId="48" xfId="0" applyNumberFormat="1" applyFont="1" applyFill="1" applyBorder="1" applyAlignment="1">
      <alignment horizontal="center"/>
    </xf>
    <xf numFmtId="0" fontId="34" fillId="30" borderId="48" xfId="0" applyFont="1" applyFill="1" applyBorder="1" applyAlignment="1">
      <alignment horizontal="center"/>
    </xf>
    <xf numFmtId="0" fontId="34" fillId="30" borderId="48" xfId="0" applyFont="1" applyFill="1" applyBorder="1"/>
    <xf numFmtId="166" fontId="34" fillId="30" borderId="48" xfId="0" applyNumberFormat="1" applyFont="1" applyFill="1" applyBorder="1" applyAlignment="1">
      <alignment horizontal="center"/>
    </xf>
    <xf numFmtId="0" fontId="34" fillId="29" borderId="48" xfId="0" applyFont="1" applyFill="1" applyBorder="1"/>
    <xf numFmtId="166" fontId="34" fillId="29" borderId="48" xfId="0" applyNumberFormat="1" applyFont="1" applyFill="1" applyBorder="1" applyAlignment="1">
      <alignment horizontal="center"/>
    </xf>
    <xf numFmtId="0" fontId="34" fillId="26" borderId="48" xfId="0" applyFont="1" applyFill="1" applyBorder="1"/>
    <xf numFmtId="0" fontId="34" fillId="26" borderId="48" xfId="0" applyFont="1" applyFill="1" applyBorder="1" applyAlignment="1">
      <alignment horizontal="left"/>
    </xf>
    <xf numFmtId="0" fontId="34" fillId="13" borderId="48" xfId="0" applyFont="1" applyFill="1" applyBorder="1" applyAlignment="1">
      <alignment horizontal="center"/>
    </xf>
    <xf numFmtId="0" fontId="34" fillId="20" borderId="48" xfId="0" applyFont="1" applyFill="1" applyBorder="1"/>
    <xf numFmtId="0" fontId="34" fillId="18" borderId="48" xfId="0" applyFont="1" applyFill="1" applyBorder="1" applyAlignment="1">
      <alignment wrapText="1"/>
    </xf>
    <xf numFmtId="0" fontId="34" fillId="0" borderId="48" xfId="0" applyFont="1" applyBorder="1" applyAlignment="1">
      <alignment wrapText="1"/>
    </xf>
    <xf numFmtId="0" fontId="34" fillId="0" borderId="48" xfId="0" applyFont="1" applyBorder="1"/>
    <xf numFmtId="0" fontId="34" fillId="24" borderId="48" xfId="0" applyFont="1" applyFill="1" applyBorder="1" applyAlignment="1">
      <alignment wrapText="1"/>
    </xf>
    <xf numFmtId="0" fontId="34" fillId="34" borderId="48" xfId="0" applyFont="1" applyFill="1" applyBorder="1"/>
    <xf numFmtId="0" fontId="9" fillId="0" borderId="48" xfId="0" applyFont="1" applyBorder="1" applyAlignment="1">
      <alignment vertical="center"/>
    </xf>
    <xf numFmtId="0" fontId="9" fillId="4" borderId="45" xfId="0" applyFont="1" applyFill="1" applyBorder="1" applyAlignment="1">
      <alignment horizontal="center" vertical="center"/>
    </xf>
    <xf numFmtId="0" fontId="8" fillId="0" borderId="48" xfId="0" applyFont="1" applyBorder="1"/>
    <xf numFmtId="0" fontId="34" fillId="5" borderId="48" xfId="0" applyFont="1" applyFill="1" applyBorder="1"/>
    <xf numFmtId="0" fontId="34" fillId="24" borderId="48" xfId="0" applyFont="1" applyFill="1" applyBorder="1" applyAlignment="1">
      <alignment horizontal="left"/>
    </xf>
    <xf numFmtId="0" fontId="34" fillId="18" borderId="48" xfId="0" applyFont="1" applyFill="1" applyBorder="1" applyAlignment="1">
      <alignment horizontal="left"/>
    </xf>
    <xf numFmtId="0" fontId="34" fillId="8" borderId="48" xfId="0" applyFont="1" applyFill="1" applyBorder="1"/>
    <xf numFmtId="0" fontId="34" fillId="45" borderId="48" xfId="0" applyFont="1" applyFill="1" applyBorder="1" applyAlignment="1">
      <alignment wrapText="1"/>
    </xf>
    <xf numFmtId="0" fontId="34" fillId="0" borderId="48" xfId="0" applyFont="1" applyBorder="1" applyAlignment="1">
      <alignment horizontal="left"/>
    </xf>
    <xf numFmtId="0" fontId="35" fillId="0" borderId="48" xfId="0" applyFont="1" applyBorder="1"/>
    <xf numFmtId="0" fontId="11" fillId="18" borderId="58" xfId="0" applyFont="1" applyFill="1" applyBorder="1" applyAlignment="1" applyProtection="1">
      <alignment horizontal="center" vertical="center"/>
      <protection locked="0"/>
    </xf>
    <xf numFmtId="1" fontId="11" fillId="5" borderId="5" xfId="0" applyNumberFormat="1" applyFont="1" applyFill="1" applyBorder="1" applyAlignment="1" applyProtection="1">
      <alignment horizontal="center" wrapText="1"/>
      <protection locked="0"/>
    </xf>
    <xf numFmtId="0" fontId="11" fillId="6" borderId="5" xfId="6" applyFont="1" applyFill="1" applyBorder="1" applyAlignment="1" applyProtection="1">
      <alignment horizontal="center" vertical="center" wrapText="1"/>
      <protection locked="0"/>
    </xf>
    <xf numFmtId="0" fontId="10" fillId="5" borderId="6" xfId="0" applyFont="1" applyFill="1" applyBorder="1" applyAlignment="1">
      <alignment horizontal="left"/>
    </xf>
    <xf numFmtId="0" fontId="6" fillId="0" borderId="7" xfId="0" applyFont="1" applyBorder="1"/>
    <xf numFmtId="0" fontId="10" fillId="6" borderId="6" xfId="0" applyFont="1" applyFill="1" applyBorder="1" applyAlignment="1">
      <alignment horizontal="left"/>
    </xf>
    <xf numFmtId="0" fontId="10" fillId="5" borderId="18" xfId="0" applyFont="1" applyFill="1" applyBorder="1" applyAlignment="1">
      <alignment horizontal="left"/>
    </xf>
    <xf numFmtId="0" fontId="6" fillId="0" borderId="46" xfId="0" applyFont="1" applyBorder="1"/>
    <xf numFmtId="0" fontId="13" fillId="4" borderId="12" xfId="0" applyFont="1" applyFill="1" applyBorder="1" applyAlignment="1">
      <alignment horizontal="left"/>
    </xf>
    <xf numFmtId="0" fontId="13" fillId="4" borderId="1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22" fillId="33" borderId="48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/>
    </xf>
    <xf numFmtId="0" fontId="6" fillId="0" borderId="19" xfId="0" applyFont="1" applyBorder="1"/>
    <xf numFmtId="0" fontId="6" fillId="0" borderId="20" xfId="0" applyFont="1" applyBorder="1"/>
    <xf numFmtId="0" fontId="9" fillId="4" borderId="47" xfId="0" applyFont="1" applyFill="1" applyBorder="1" applyAlignment="1">
      <alignment horizontal="left" vertical="center"/>
    </xf>
    <xf numFmtId="0" fontId="9" fillId="4" borderId="60" xfId="0" applyFont="1" applyFill="1" applyBorder="1" applyAlignment="1">
      <alignment horizontal="left" vertical="center"/>
    </xf>
    <xf numFmtId="0" fontId="9" fillId="14" borderId="6" xfId="0" applyFont="1" applyFill="1" applyBorder="1" applyAlignment="1">
      <alignment horizontal="left"/>
    </xf>
    <xf numFmtId="0" fontId="6" fillId="15" borderId="8" xfId="0" applyFont="1" applyFill="1" applyBorder="1"/>
    <xf numFmtId="0" fontId="6" fillId="15" borderId="7" xfId="0" applyFont="1" applyFill="1" applyBorder="1"/>
    <xf numFmtId="0" fontId="9" fillId="9" borderId="6" xfId="0" applyFont="1" applyFill="1" applyBorder="1" applyAlignment="1">
      <alignment horizontal="left"/>
    </xf>
    <xf numFmtId="0" fontId="6" fillId="0" borderId="8" xfId="0" applyFont="1" applyBorder="1"/>
    <xf numFmtId="0" fontId="9" fillId="4" borderId="12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left" wrapText="1"/>
    </xf>
    <xf numFmtId="0" fontId="10" fillId="6" borderId="6" xfId="0" applyFont="1" applyFill="1" applyBorder="1" applyAlignment="1">
      <alignment horizontal="left" wrapText="1"/>
    </xf>
    <xf numFmtId="0" fontId="10" fillId="6" borderId="6" xfId="0" applyFont="1" applyFill="1" applyBorder="1" applyAlignment="1">
      <alignment horizontal="left" vertical="top" wrapText="1"/>
    </xf>
    <xf numFmtId="0" fontId="22" fillId="33" borderId="72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left" vertical="center"/>
    </xf>
    <xf numFmtId="0" fontId="6" fillId="0" borderId="22" xfId="0" applyFont="1" applyBorder="1"/>
    <xf numFmtId="0" fontId="13" fillId="4" borderId="15" xfId="0" applyFont="1" applyFill="1" applyBorder="1"/>
    <xf numFmtId="0" fontId="6" fillId="0" borderId="48" xfId="0" applyFont="1" applyBorder="1"/>
    <xf numFmtId="0" fontId="6" fillId="0" borderId="65" xfId="0" applyFont="1" applyBorder="1"/>
    <xf numFmtId="0" fontId="14" fillId="7" borderId="23" xfId="0" applyFont="1" applyFill="1" applyBorder="1" applyAlignment="1">
      <alignment horizontal="center" vertical="center"/>
    </xf>
    <xf numFmtId="0" fontId="6" fillId="0" borderId="30" xfId="0" applyFont="1" applyBorder="1"/>
    <xf numFmtId="0" fontId="14" fillId="7" borderId="24" xfId="0" applyFont="1" applyFill="1" applyBorder="1" applyAlignment="1">
      <alignment horizontal="center" vertical="center"/>
    </xf>
    <xf numFmtId="0" fontId="6" fillId="0" borderId="25" xfId="0" applyFont="1" applyBorder="1"/>
    <xf numFmtId="0" fontId="6" fillId="0" borderId="26" xfId="0" applyFont="1" applyBorder="1"/>
    <xf numFmtId="0" fontId="9" fillId="4" borderId="61" xfId="0" applyFont="1" applyFill="1" applyBorder="1" applyAlignment="1">
      <alignment horizontal="left" vertical="center"/>
    </xf>
    <xf numFmtId="0" fontId="9" fillId="4" borderId="62" xfId="0" applyFont="1" applyFill="1" applyBorder="1" applyAlignment="1">
      <alignment horizontal="left" vertical="center"/>
    </xf>
    <xf numFmtId="0" fontId="8" fillId="38" borderId="12" xfId="0" applyFont="1" applyFill="1" applyBorder="1" applyAlignment="1" applyProtection="1">
      <alignment horizontal="left" vertical="center"/>
      <protection locked="0"/>
    </xf>
    <xf numFmtId="0" fontId="8" fillId="38" borderId="17" xfId="0" applyFont="1" applyFill="1" applyBorder="1" applyAlignment="1" applyProtection="1">
      <alignment horizontal="left" vertical="center"/>
      <protection locked="0"/>
    </xf>
    <xf numFmtId="0" fontId="8" fillId="39" borderId="12" xfId="0" applyFont="1" applyFill="1" applyBorder="1" applyAlignment="1" applyProtection="1">
      <alignment horizontal="left" vertical="center"/>
      <protection locked="0"/>
    </xf>
    <xf numFmtId="0" fontId="8" fillId="39" borderId="17" xfId="0" applyFont="1" applyFill="1" applyBorder="1" applyAlignment="1" applyProtection="1">
      <alignment horizontal="left" vertical="center"/>
      <protection locked="0"/>
    </xf>
    <xf numFmtId="0" fontId="10" fillId="41" borderId="74" xfId="0" applyFont="1" applyFill="1" applyBorder="1" applyAlignment="1">
      <alignment horizontal="left"/>
    </xf>
    <xf numFmtId="0" fontId="10" fillId="41" borderId="75" xfId="0" applyFont="1" applyFill="1" applyBorder="1" applyAlignment="1">
      <alignment horizontal="left"/>
    </xf>
    <xf numFmtId="0" fontId="10" fillId="41" borderId="76" xfId="0" applyFont="1" applyFill="1" applyBorder="1" applyAlignment="1">
      <alignment horizontal="left"/>
    </xf>
    <xf numFmtId="0" fontId="6" fillId="0" borderId="47" xfId="0" applyFont="1" applyBorder="1"/>
    <xf numFmtId="0" fontId="13" fillId="4" borderId="16" xfId="0" applyFont="1" applyFill="1" applyBorder="1"/>
    <xf numFmtId="0" fontId="6" fillId="0" borderId="16" xfId="0" applyFont="1" applyBorder="1"/>
    <xf numFmtId="0" fontId="6" fillId="0" borderId="30" xfId="0" applyFont="1" applyBorder="1" applyAlignment="1">
      <alignment horizontal="center" vertical="center"/>
    </xf>
    <xf numFmtId="0" fontId="14" fillId="7" borderId="90" xfId="0" applyFont="1" applyFill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0" fillId="47" borderId="74" xfId="0" applyFont="1" applyFill="1" applyBorder="1" applyAlignment="1">
      <alignment horizontal="left" vertical="top" wrapText="1"/>
    </xf>
    <xf numFmtId="0" fontId="10" fillId="47" borderId="75" xfId="0" applyFont="1" applyFill="1" applyBorder="1" applyAlignment="1">
      <alignment horizontal="left" vertical="top" wrapText="1"/>
    </xf>
    <xf numFmtId="0" fontId="10" fillId="47" borderId="76" xfId="0" applyFont="1" applyFill="1" applyBorder="1" applyAlignment="1">
      <alignment horizontal="left" vertical="top" wrapText="1"/>
    </xf>
    <xf numFmtId="0" fontId="10" fillId="47" borderId="74" xfId="0" applyFont="1" applyFill="1" applyBorder="1" applyAlignment="1">
      <alignment horizontal="left" vertical="top"/>
    </xf>
    <xf numFmtId="0" fontId="10" fillId="47" borderId="75" xfId="0" applyFont="1" applyFill="1" applyBorder="1" applyAlignment="1">
      <alignment horizontal="left" vertical="top"/>
    </xf>
    <xf numFmtId="0" fontId="10" fillId="47" borderId="76" xfId="0" applyFont="1" applyFill="1" applyBorder="1" applyAlignment="1">
      <alignment horizontal="left" vertical="top"/>
    </xf>
    <xf numFmtId="0" fontId="10" fillId="47" borderId="74" xfId="0" applyFont="1" applyFill="1" applyBorder="1" applyAlignment="1">
      <alignment horizontal="left"/>
    </xf>
    <xf numFmtId="0" fontId="10" fillId="47" borderId="75" xfId="0" applyFont="1" applyFill="1" applyBorder="1" applyAlignment="1">
      <alignment horizontal="left"/>
    </xf>
    <xf numFmtId="0" fontId="10" fillId="47" borderId="76" xfId="0" applyFont="1" applyFill="1" applyBorder="1" applyAlignment="1">
      <alignment horizontal="left"/>
    </xf>
    <xf numFmtId="1" fontId="10" fillId="42" borderId="74" xfId="0" applyNumberFormat="1" applyFont="1" applyFill="1" applyBorder="1" applyAlignment="1">
      <alignment horizontal="left" wrapText="1"/>
    </xf>
    <xf numFmtId="1" fontId="10" fillId="42" borderId="75" xfId="0" applyNumberFormat="1" applyFont="1" applyFill="1" applyBorder="1" applyAlignment="1">
      <alignment horizontal="left" wrapText="1"/>
    </xf>
    <xf numFmtId="1" fontId="10" fillId="42" borderId="76" xfId="0" applyNumberFormat="1" applyFont="1" applyFill="1" applyBorder="1" applyAlignment="1">
      <alignment horizontal="left" wrapText="1"/>
    </xf>
    <xf numFmtId="0" fontId="10" fillId="44" borderId="80" xfId="0" applyFont="1" applyFill="1" applyBorder="1" applyAlignment="1" applyProtection="1">
      <alignment horizontal="left" vertical="top" wrapText="1"/>
      <protection locked="0"/>
    </xf>
    <xf numFmtId="0" fontId="10" fillId="44" borderId="81" xfId="0" applyFont="1" applyFill="1" applyBorder="1" applyAlignment="1" applyProtection="1">
      <alignment horizontal="left" vertical="top" wrapText="1"/>
      <protection locked="0"/>
    </xf>
    <xf numFmtId="0" fontId="10" fillId="42" borderId="74" xfId="0" applyFont="1" applyFill="1" applyBorder="1" applyAlignment="1">
      <alignment horizontal="center" vertical="center" wrapText="1"/>
    </xf>
    <xf numFmtId="0" fontId="10" fillId="42" borderId="75" xfId="0" applyFont="1" applyFill="1" applyBorder="1" applyAlignment="1">
      <alignment horizontal="center" vertical="center" wrapText="1"/>
    </xf>
    <xf numFmtId="0" fontId="10" fillId="42" borderId="76" xfId="0" applyFont="1" applyFill="1" applyBorder="1" applyAlignment="1">
      <alignment horizontal="center" vertical="center" wrapText="1"/>
    </xf>
    <xf numFmtId="1" fontId="10" fillId="42" borderId="74" xfId="0" applyNumberFormat="1" applyFont="1" applyFill="1" applyBorder="1" applyAlignment="1" applyProtection="1">
      <alignment horizontal="left" vertical="top" wrapText="1"/>
      <protection locked="0"/>
    </xf>
    <xf numFmtId="1" fontId="10" fillId="42" borderId="76" xfId="0" applyNumberFormat="1" applyFont="1" applyFill="1" applyBorder="1" applyAlignment="1" applyProtection="1">
      <alignment horizontal="left" vertical="top" wrapText="1"/>
      <protection locked="0"/>
    </xf>
    <xf numFmtId="0" fontId="10" fillId="42" borderId="74" xfId="0" applyFont="1" applyFill="1" applyBorder="1" applyAlignment="1" applyProtection="1">
      <alignment horizontal="left"/>
      <protection locked="0"/>
    </xf>
    <xf numFmtId="0" fontId="10" fillId="42" borderId="75" xfId="0" applyFont="1" applyFill="1" applyBorder="1" applyAlignment="1" applyProtection="1">
      <alignment horizontal="left"/>
      <protection locked="0"/>
    </xf>
    <xf numFmtId="0" fontId="10" fillId="42" borderId="76" xfId="0" applyFont="1" applyFill="1" applyBorder="1" applyAlignment="1" applyProtection="1">
      <alignment horizontal="left"/>
      <protection locked="0"/>
    </xf>
    <xf numFmtId="2" fontId="10" fillId="44" borderId="74" xfId="0" applyNumberFormat="1" applyFont="1" applyFill="1" applyBorder="1" applyAlignment="1">
      <alignment horizontal="left"/>
    </xf>
    <xf numFmtId="2" fontId="10" fillId="44" borderId="75" xfId="0" applyNumberFormat="1" applyFont="1" applyFill="1" applyBorder="1" applyAlignment="1">
      <alignment horizontal="left"/>
    </xf>
    <xf numFmtId="2" fontId="10" fillId="44" borderId="76" xfId="0" applyNumberFormat="1" applyFont="1" applyFill="1" applyBorder="1" applyAlignment="1">
      <alignment horizontal="left"/>
    </xf>
    <xf numFmtId="0" fontId="15" fillId="19" borderId="48" xfId="0" applyFont="1" applyFill="1" applyBorder="1" applyAlignment="1">
      <alignment horizontal="center" vertical="center" wrapText="1"/>
    </xf>
    <xf numFmtId="0" fontId="14" fillId="19" borderId="48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left"/>
    </xf>
    <xf numFmtId="0" fontId="10" fillId="41" borderId="74" xfId="0" applyFont="1" applyFill="1" applyBorder="1"/>
    <xf numFmtId="0" fontId="10" fillId="41" borderId="75" xfId="0" applyFont="1" applyFill="1" applyBorder="1"/>
    <xf numFmtId="0" fontId="10" fillId="41" borderId="76" xfId="0" applyFont="1" applyFill="1" applyBorder="1"/>
    <xf numFmtId="0" fontId="10" fillId="5" borderId="12" xfId="0" applyFont="1" applyFill="1" applyBorder="1" applyAlignment="1">
      <alignment horizontal="left" wrapText="1"/>
    </xf>
    <xf numFmtId="0" fontId="10" fillId="41" borderId="74" xfId="0" applyFont="1" applyFill="1" applyBorder="1" applyAlignment="1">
      <alignment vertical="center"/>
    </xf>
    <xf numFmtId="0" fontId="10" fillId="41" borderId="75" xfId="0" applyFont="1" applyFill="1" applyBorder="1" applyAlignment="1">
      <alignment vertical="center"/>
    </xf>
    <xf numFmtId="0" fontId="10" fillId="41" borderId="76" xfId="0" applyFont="1" applyFill="1" applyBorder="1" applyAlignment="1">
      <alignment vertical="center"/>
    </xf>
    <xf numFmtId="0" fontId="10" fillId="6" borderId="12" xfId="0" applyFont="1" applyFill="1" applyBorder="1" applyAlignment="1">
      <alignment horizontal="left" wrapText="1"/>
    </xf>
    <xf numFmtId="0" fontId="10" fillId="5" borderId="12" xfId="0" applyFont="1" applyFill="1" applyBorder="1" applyAlignment="1">
      <alignment horizontal="left"/>
    </xf>
    <xf numFmtId="0" fontId="13" fillId="4" borderId="61" xfId="0" applyFont="1" applyFill="1" applyBorder="1" applyAlignment="1">
      <alignment horizontal="left"/>
    </xf>
    <xf numFmtId="0" fontId="13" fillId="4" borderId="62" xfId="0" applyFont="1" applyFill="1" applyBorder="1" applyAlignment="1">
      <alignment horizontal="left"/>
    </xf>
    <xf numFmtId="0" fontId="13" fillId="4" borderId="63" xfId="0" applyFont="1" applyFill="1" applyBorder="1" applyAlignment="1">
      <alignment horizontal="left"/>
    </xf>
    <xf numFmtId="0" fontId="9" fillId="14" borderId="12" xfId="0" applyFont="1" applyFill="1" applyBorder="1" applyAlignment="1">
      <alignment horizontal="left"/>
    </xf>
    <xf numFmtId="0" fontId="6" fillId="15" borderId="17" xfId="0" applyFont="1" applyFill="1" applyBorder="1"/>
    <xf numFmtId="0" fontId="9" fillId="9" borderId="12" xfId="0" applyFont="1" applyFill="1" applyBorder="1" applyAlignment="1">
      <alignment horizontal="left"/>
    </xf>
    <xf numFmtId="0" fontId="6" fillId="0" borderId="17" xfId="0" applyFont="1" applyBorder="1"/>
    <xf numFmtId="0" fontId="10" fillId="6" borderId="12" xfId="0" applyFont="1" applyFill="1" applyBorder="1" applyAlignment="1">
      <alignment horizontal="left" vertical="top" wrapText="1"/>
    </xf>
    <xf numFmtId="49" fontId="10" fillId="41" borderId="74" xfId="0" applyNumberFormat="1" applyFont="1" applyFill="1" applyBorder="1" applyAlignment="1">
      <alignment vertical="center"/>
    </xf>
    <xf numFmtId="49" fontId="10" fillId="41" borderId="75" xfId="0" applyNumberFormat="1" applyFont="1" applyFill="1" applyBorder="1" applyAlignment="1">
      <alignment vertical="center"/>
    </xf>
    <xf numFmtId="49" fontId="10" fillId="41" borderId="76" xfId="0" applyNumberFormat="1" applyFont="1" applyFill="1" applyBorder="1" applyAlignment="1">
      <alignment vertical="center"/>
    </xf>
    <xf numFmtId="0" fontId="15" fillId="40" borderId="74" xfId="0" applyFont="1" applyFill="1" applyBorder="1" applyAlignment="1">
      <alignment horizontal="left"/>
    </xf>
    <xf numFmtId="0" fontId="15" fillId="40" borderId="75" xfId="0" applyFont="1" applyFill="1" applyBorder="1" applyAlignment="1">
      <alignment horizontal="left"/>
    </xf>
    <xf numFmtId="0" fontId="15" fillId="40" borderId="76" xfId="0" applyFont="1" applyFill="1" applyBorder="1" applyAlignment="1">
      <alignment horizontal="left"/>
    </xf>
  </cellXfs>
  <cellStyles count="7">
    <cellStyle name="Hiperlink" xfId="1" builtinId="8"/>
    <cellStyle name="Hiperlink 2" xfId="4" xr:uid="{00000000-0005-0000-0000-000001000000}"/>
    <cellStyle name="Normal" xfId="0" builtinId="0"/>
    <cellStyle name="Normal 2" xfId="2" xr:uid="{00000000-0005-0000-0000-000003000000}"/>
    <cellStyle name="Normal 2 2" xfId="5" xr:uid="{00000000-0005-0000-0000-000004000000}"/>
    <cellStyle name="Normal 3" xfId="3" xr:uid="{00000000-0005-0000-0000-000005000000}"/>
    <cellStyle name="Normal 4" xfId="6" xr:uid="{00000000-0005-0000-0000-000006000000}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../../../../../../../../../../../../../../Dell/Downloads/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4"/>
  <sheetViews>
    <sheetView tabSelected="1" topLeftCell="A20" zoomScale="130" zoomScaleNormal="130" workbookViewId="0">
      <selection activeCell="C77" sqref="C77"/>
    </sheetView>
  </sheetViews>
  <sheetFormatPr defaultColWidth="14.453125" defaultRowHeight="15" customHeight="1" x14ac:dyDescent="0.35"/>
  <cols>
    <col min="1" max="1" width="36.1796875" customWidth="1"/>
    <col min="2" max="2" width="22.81640625" customWidth="1"/>
    <col min="3" max="3" width="24" customWidth="1"/>
    <col min="4" max="4" width="23.26953125" customWidth="1"/>
    <col min="5" max="5" width="21.453125" customWidth="1"/>
    <col min="6" max="6" width="21.81640625" customWidth="1"/>
    <col min="7" max="7" width="20.7265625" customWidth="1"/>
    <col min="8" max="8" width="20.54296875" customWidth="1"/>
    <col min="9" max="9" width="15.7265625" customWidth="1"/>
    <col min="10" max="10" width="22.81640625" customWidth="1"/>
    <col min="11" max="13" width="18.453125" customWidth="1"/>
    <col min="14" max="14" width="19.26953125" customWidth="1"/>
    <col min="15" max="28" width="9.1796875" customWidth="1"/>
  </cols>
  <sheetData>
    <row r="1" spans="1:28" ht="111" customHeight="1" thickBot="1" x14ac:dyDescent="0.55000000000000004">
      <c r="A1" s="175" t="s">
        <v>218</v>
      </c>
      <c r="B1" s="498" t="s">
        <v>254</v>
      </c>
      <c r="C1" s="498"/>
      <c r="D1" s="498"/>
      <c r="E1" s="498"/>
      <c r="F1" s="498"/>
      <c r="G1" s="176"/>
      <c r="H1" s="176"/>
      <c r="I1" s="176"/>
      <c r="J1" s="176"/>
      <c r="K1" s="176"/>
      <c r="L1" s="176"/>
      <c r="M1" s="240" t="s">
        <v>386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5" thickBot="1" x14ac:dyDescent="0.4">
      <c r="A2" s="80" t="s">
        <v>0</v>
      </c>
      <c r="B2" s="81"/>
      <c r="C2" s="82"/>
      <c r="D2" s="79"/>
      <c r="E2" s="7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4">
      <c r="A3" s="493" t="s">
        <v>219</v>
      </c>
      <c r="B3" s="494"/>
      <c r="C3" s="93" t="s">
        <v>421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4">
      <c r="A4" s="492" t="s">
        <v>1</v>
      </c>
      <c r="B4" s="491"/>
      <c r="C4" s="94" t="s">
        <v>178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5" x14ac:dyDescent="0.35">
      <c r="A5" s="490" t="s">
        <v>153</v>
      </c>
      <c r="B5" s="491"/>
      <c r="C5" s="95" t="s">
        <v>423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5" x14ac:dyDescent="0.35">
      <c r="A6" s="492" t="s">
        <v>2</v>
      </c>
      <c r="B6" s="491"/>
      <c r="C6" s="94" t="s">
        <v>118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thickBot="1" x14ac:dyDescent="0.4">
      <c r="A7" s="490" t="s">
        <v>4</v>
      </c>
      <c r="B7" s="491"/>
      <c r="C7" s="9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4">
      <c r="A8" s="492" t="s">
        <v>258</v>
      </c>
      <c r="B8" s="491"/>
      <c r="C8" s="222">
        <v>45292</v>
      </c>
      <c r="D8" s="225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4">
      <c r="A9" s="490" t="s">
        <v>257</v>
      </c>
      <c r="B9" s="491"/>
      <c r="C9" s="223">
        <v>45657</v>
      </c>
      <c r="D9" s="225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4">
      <c r="A10" s="492" t="s">
        <v>6</v>
      </c>
      <c r="B10" s="491"/>
      <c r="C10" s="489">
        <v>18439835</v>
      </c>
      <c r="D10" s="225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4">
      <c r="A11" s="490" t="s">
        <v>7</v>
      </c>
      <c r="B11" s="491"/>
      <c r="C11" s="9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thickBot="1" x14ac:dyDescent="0.4">
      <c r="A12" s="514" t="s">
        <v>8</v>
      </c>
      <c r="B12" s="491"/>
      <c r="C12" s="9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5" x14ac:dyDescent="0.35">
      <c r="A13" s="490" t="s">
        <v>253</v>
      </c>
      <c r="B13" s="491"/>
      <c r="C13" s="9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5" x14ac:dyDescent="0.35">
      <c r="A14" s="492" t="s">
        <v>9</v>
      </c>
      <c r="B14" s="491"/>
      <c r="C14" s="94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5">
      <c r="A15" s="512" t="s">
        <v>154</v>
      </c>
      <c r="B15" s="491"/>
      <c r="C15" s="98" t="s">
        <v>419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5">
      <c r="A16" s="513" t="s">
        <v>155</v>
      </c>
      <c r="B16" s="491"/>
      <c r="C16" s="9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5" x14ac:dyDescent="0.35">
      <c r="A17" s="490" t="s">
        <v>14</v>
      </c>
      <c r="B17" s="491"/>
      <c r="C17" s="98"/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5" thickBot="1" x14ac:dyDescent="0.55000000000000004">
      <c r="A19" s="495" t="s">
        <v>165</v>
      </c>
      <c r="B19" s="496"/>
      <c r="C19" s="496"/>
      <c r="D19" s="496"/>
      <c r="E19" s="496"/>
      <c r="F19" s="496"/>
      <c r="G19" s="496"/>
      <c r="H19" s="497"/>
      <c r="I19" s="18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4" thickBot="1" x14ac:dyDescent="0.4">
      <c r="A20" s="8" t="s">
        <v>15</v>
      </c>
      <c r="B20" s="9" t="s">
        <v>16</v>
      </c>
      <c r="C20" s="9" t="s">
        <v>17</v>
      </c>
      <c r="D20" s="172" t="s">
        <v>18</v>
      </c>
      <c r="E20" s="16" t="s">
        <v>19</v>
      </c>
      <c r="F20" s="16" t="s">
        <v>194</v>
      </c>
      <c r="G20" s="16" t="s">
        <v>20</v>
      </c>
      <c r="H20" s="16" t="s">
        <v>156</v>
      </c>
      <c r="I20" s="186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4">
      <c r="A21" s="11" t="s">
        <v>22</v>
      </c>
      <c r="B21" s="100"/>
      <c r="C21" s="100"/>
      <c r="D21" s="100"/>
      <c r="E21" s="164"/>
      <c r="F21" s="205"/>
      <c r="G21" s="169"/>
      <c r="H21" s="170"/>
      <c r="I21" s="18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4">
      <c r="A22" s="12" t="s">
        <v>23</v>
      </c>
      <c r="B22" s="102"/>
      <c r="C22" s="102"/>
      <c r="D22" s="102"/>
      <c r="E22" s="165"/>
      <c r="F22" s="206"/>
      <c r="G22" s="167"/>
      <c r="H22" s="173"/>
      <c r="I22" s="18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4">
      <c r="A23" s="11" t="s">
        <v>24</v>
      </c>
      <c r="B23" s="100"/>
      <c r="C23" s="100"/>
      <c r="D23" s="100"/>
      <c r="E23" s="164"/>
      <c r="F23" s="207"/>
      <c r="G23" s="167"/>
      <c r="H23" s="173"/>
      <c r="I23" s="18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4">
      <c r="A24" s="12" t="s">
        <v>25</v>
      </c>
      <c r="B24" s="102">
        <v>1924142</v>
      </c>
      <c r="C24" s="102"/>
      <c r="D24" s="102">
        <v>293</v>
      </c>
      <c r="E24" s="165">
        <v>0.5</v>
      </c>
      <c r="F24" s="103">
        <v>50</v>
      </c>
      <c r="G24" s="167"/>
      <c r="H24" s="173"/>
      <c r="I24" s="18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4">
      <c r="A25" s="11" t="s">
        <v>26</v>
      </c>
      <c r="B25" s="100"/>
      <c r="C25" s="100"/>
      <c r="D25" s="100"/>
      <c r="E25" s="164"/>
      <c r="F25" s="101"/>
      <c r="G25" s="167"/>
      <c r="H25" s="173"/>
      <c r="I25" s="18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4">
      <c r="A26" s="12" t="s">
        <v>27</v>
      </c>
      <c r="B26" s="102">
        <v>2043161</v>
      </c>
      <c r="C26" s="102"/>
      <c r="D26" s="102">
        <v>293</v>
      </c>
      <c r="E26" s="165">
        <v>0.4</v>
      </c>
      <c r="F26" s="103">
        <v>50</v>
      </c>
      <c r="G26" s="167"/>
      <c r="H26" s="173"/>
      <c r="I26" s="18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4">
      <c r="A27" s="11" t="s">
        <v>28</v>
      </c>
      <c r="B27" s="488">
        <v>428809</v>
      </c>
      <c r="C27" s="100"/>
      <c r="D27" s="100">
        <v>480</v>
      </c>
      <c r="E27" s="164">
        <v>0.5</v>
      </c>
      <c r="F27" s="101">
        <v>51.5</v>
      </c>
      <c r="G27" s="167"/>
      <c r="H27" s="173"/>
      <c r="I27" s="18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4">
      <c r="A28" s="12" t="s">
        <v>29</v>
      </c>
      <c r="B28" s="102">
        <v>47645</v>
      </c>
      <c r="C28" s="102"/>
      <c r="D28" s="102">
        <v>450</v>
      </c>
      <c r="E28" s="165">
        <v>0.5</v>
      </c>
      <c r="F28" s="103">
        <v>52.5</v>
      </c>
      <c r="G28" s="167"/>
      <c r="H28" s="173"/>
      <c r="I28" s="18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4">
      <c r="A29" s="11" t="s">
        <v>30</v>
      </c>
      <c r="B29" s="100">
        <v>5059255</v>
      </c>
      <c r="C29" s="100"/>
      <c r="D29" s="100">
        <v>405</v>
      </c>
      <c r="E29" s="164">
        <v>0.4</v>
      </c>
      <c r="F29" s="101">
        <v>52</v>
      </c>
      <c r="G29" s="167"/>
      <c r="H29" s="173"/>
      <c r="I29" s="18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4">
      <c r="A30" s="12" t="s">
        <v>31</v>
      </c>
      <c r="B30" s="102"/>
      <c r="C30" s="102"/>
      <c r="D30" s="102"/>
      <c r="E30" s="165"/>
      <c r="F30" s="103"/>
      <c r="G30" s="167"/>
      <c r="H30" s="173"/>
      <c r="I30" s="18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4">
      <c r="A31" s="11" t="s">
        <v>32</v>
      </c>
      <c r="B31" s="100"/>
      <c r="C31" s="100"/>
      <c r="D31" s="100"/>
      <c r="E31" s="164"/>
      <c r="F31" s="101"/>
      <c r="G31" s="167"/>
      <c r="H31" s="173"/>
      <c r="I31" s="18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4">
      <c r="A32" s="12" t="s">
        <v>33</v>
      </c>
      <c r="B32" s="102"/>
      <c r="C32" s="102"/>
      <c r="D32" s="102"/>
      <c r="E32" s="171"/>
      <c r="F32" s="103"/>
      <c r="G32" s="167"/>
      <c r="H32" s="173"/>
      <c r="I32" s="18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4">
      <c r="A33" s="11" t="s">
        <v>34</v>
      </c>
      <c r="B33" s="100"/>
      <c r="C33" s="100"/>
      <c r="D33" s="100"/>
      <c r="E33" s="208"/>
      <c r="F33" s="101"/>
      <c r="G33" s="168"/>
      <c r="H33" s="173"/>
      <c r="I33" s="18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4">
      <c r="A34" s="12" t="s">
        <v>35</v>
      </c>
      <c r="B34" s="102"/>
      <c r="C34" s="102"/>
      <c r="D34" s="102"/>
      <c r="E34" s="209"/>
      <c r="F34" s="103"/>
      <c r="G34" s="103"/>
      <c r="H34" s="102"/>
      <c r="I34" s="226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4">
      <c r="A35" s="11" t="s">
        <v>36</v>
      </c>
      <c r="B35" s="100"/>
      <c r="C35" s="100"/>
      <c r="D35" s="100"/>
      <c r="E35" s="210"/>
      <c r="F35" s="101"/>
      <c r="G35" s="174"/>
      <c r="H35" s="166"/>
      <c r="I35" s="187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4">
      <c r="A36" s="2"/>
      <c r="B36" s="2"/>
      <c r="C36" s="2"/>
      <c r="D36" s="2"/>
      <c r="E36" s="2"/>
      <c r="F36" s="88"/>
      <c r="G36" s="88"/>
      <c r="H36" s="88"/>
      <c r="I36" s="8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55000000000000004">
      <c r="A37" s="504" t="s">
        <v>164</v>
      </c>
      <c r="B37" s="505"/>
      <c r="C37" s="505"/>
      <c r="D37" s="505"/>
      <c r="E37" s="50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35">
      <c r="A38" s="8" t="s">
        <v>15</v>
      </c>
      <c r="B38" s="15" t="s">
        <v>37</v>
      </c>
      <c r="C38" s="16" t="s">
        <v>38</v>
      </c>
      <c r="D38" s="15" t="s">
        <v>100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5">
      <c r="A39" s="11" t="s">
        <v>22</v>
      </c>
      <c r="B39" s="108"/>
      <c r="C39" s="109"/>
      <c r="D39" s="105"/>
      <c r="E39" s="9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5">
      <c r="A40" s="12" t="s">
        <v>23</v>
      </c>
      <c r="B40" s="110"/>
      <c r="C40" s="111"/>
      <c r="D40" s="107"/>
      <c r="E40" s="11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5">
      <c r="A41" s="11" t="s">
        <v>24</v>
      </c>
      <c r="B41" s="108"/>
      <c r="C41" s="109"/>
      <c r="D41" s="105"/>
      <c r="E41" s="9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5">
      <c r="A42" s="12" t="s">
        <v>25</v>
      </c>
      <c r="B42" s="110" t="s">
        <v>40</v>
      </c>
      <c r="C42" s="111" t="s">
        <v>104</v>
      </c>
      <c r="D42" s="107" t="s">
        <v>42</v>
      </c>
      <c r="E42" s="112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5">
      <c r="A43" s="11" t="s">
        <v>26</v>
      </c>
      <c r="B43" s="108"/>
      <c r="C43" s="109"/>
      <c r="D43" s="105"/>
      <c r="E43" s="9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5">
      <c r="A44" s="12" t="s">
        <v>27</v>
      </c>
      <c r="B44" s="110" t="s">
        <v>40</v>
      </c>
      <c r="C44" s="111" t="s">
        <v>104</v>
      </c>
      <c r="D44" s="107" t="s">
        <v>42</v>
      </c>
      <c r="E44" s="112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5">
      <c r="A45" s="11" t="s">
        <v>28</v>
      </c>
      <c r="B45" s="108" t="s">
        <v>40</v>
      </c>
      <c r="C45" s="109" t="s">
        <v>104</v>
      </c>
      <c r="D45" s="105" t="s">
        <v>42</v>
      </c>
      <c r="E45" s="96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5">
      <c r="A46" s="12" t="s">
        <v>29</v>
      </c>
      <c r="B46" s="110" t="s">
        <v>40</v>
      </c>
      <c r="C46" s="111" t="s">
        <v>104</v>
      </c>
      <c r="D46" s="107" t="s">
        <v>42</v>
      </c>
      <c r="E46" s="112" t="s">
        <v>13</v>
      </c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5">
      <c r="A47" s="11" t="s">
        <v>30</v>
      </c>
      <c r="B47" s="108" t="s">
        <v>40</v>
      </c>
      <c r="C47" s="109" t="s">
        <v>104</v>
      </c>
      <c r="D47" s="105" t="s">
        <v>42</v>
      </c>
      <c r="E47" s="96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5">
      <c r="A48" s="12" t="s">
        <v>31</v>
      </c>
      <c r="B48" s="110"/>
      <c r="C48" s="99"/>
      <c r="D48" s="107"/>
      <c r="E48" s="11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5">
      <c r="A49" s="11" t="s">
        <v>32</v>
      </c>
      <c r="B49" s="108"/>
      <c r="C49" s="98"/>
      <c r="D49" s="105"/>
      <c r="E49" s="9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5">
      <c r="A50" s="12" t="s">
        <v>33</v>
      </c>
      <c r="B50" s="110"/>
      <c r="C50" s="99"/>
      <c r="D50" s="107"/>
      <c r="E50" s="11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5">
      <c r="A51" s="11" t="s">
        <v>34</v>
      </c>
      <c r="B51" s="108"/>
      <c r="C51" s="109"/>
      <c r="D51" s="105"/>
      <c r="E51" s="9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5">
      <c r="A52" s="12" t="s">
        <v>35</v>
      </c>
      <c r="B52" s="110"/>
      <c r="C52" s="111"/>
      <c r="D52" s="107"/>
      <c r="E52" s="11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5">
      <c r="A53" s="11" t="s">
        <v>36</v>
      </c>
      <c r="B53" s="108"/>
      <c r="C53" s="109"/>
      <c r="D53" s="105"/>
      <c r="E53" s="9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90" customFormat="1" ht="15.75" customHeight="1" x14ac:dyDescent="0.35">
      <c r="A54" s="157"/>
      <c r="B54" s="158"/>
      <c r="C54" s="159"/>
      <c r="D54" s="160"/>
      <c r="E54" s="161"/>
      <c r="F54" s="161"/>
      <c r="G54" s="161"/>
      <c r="H54" s="161"/>
      <c r="I54" s="162"/>
      <c r="J54" s="161"/>
      <c r="K54" s="163"/>
      <c r="L54" s="161"/>
      <c r="M54" s="163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20.25" customHeight="1" x14ac:dyDescent="0.5">
      <c r="A55" s="507" t="s">
        <v>163</v>
      </c>
      <c r="B55" s="508"/>
      <c r="C55" s="508"/>
      <c r="D55" s="508"/>
      <c r="E55" s="508"/>
      <c r="F55" s="508"/>
      <c r="G55" s="491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3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35">
      <c r="A57" s="11" t="s">
        <v>22</v>
      </c>
      <c r="B57" s="104"/>
      <c r="C57" s="98"/>
      <c r="D57" s="96"/>
      <c r="E57" s="100"/>
      <c r="F57" s="105"/>
      <c r="G57" s="10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35">
      <c r="A58" s="12" t="s">
        <v>23</v>
      </c>
      <c r="B58" s="97"/>
      <c r="C58" s="99"/>
      <c r="D58" s="106"/>
      <c r="E58" s="102"/>
      <c r="F58" s="107"/>
      <c r="G58" s="10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35">
      <c r="A59" s="11" t="s">
        <v>24</v>
      </c>
      <c r="B59" s="104"/>
      <c r="C59" s="98"/>
      <c r="D59" s="96"/>
      <c r="E59" s="100"/>
      <c r="F59" s="105"/>
      <c r="G59" s="10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35">
      <c r="A60" s="12" t="s">
        <v>25</v>
      </c>
      <c r="B60" s="97" t="s">
        <v>49</v>
      </c>
      <c r="C60" s="99">
        <v>100</v>
      </c>
      <c r="D60" s="106"/>
      <c r="E60" s="102"/>
      <c r="F60" s="107"/>
      <c r="G60" s="10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5">
      <c r="A61" s="11" t="s">
        <v>26</v>
      </c>
      <c r="B61" s="104"/>
      <c r="C61" s="98"/>
      <c r="D61" s="96"/>
      <c r="E61" s="100"/>
      <c r="F61" s="105"/>
      <c r="G61" s="10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35">
      <c r="A62" s="12" t="s">
        <v>27</v>
      </c>
      <c r="B62" s="97" t="s">
        <v>49</v>
      </c>
      <c r="C62" s="99">
        <v>100</v>
      </c>
      <c r="D62" s="106"/>
      <c r="E62" s="102"/>
      <c r="F62" s="107"/>
      <c r="G62" s="10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35">
      <c r="A63" s="11" t="s">
        <v>28</v>
      </c>
      <c r="B63" s="104" t="s">
        <v>49</v>
      </c>
      <c r="C63" s="98">
        <v>100</v>
      </c>
      <c r="D63" s="96"/>
      <c r="E63" s="100"/>
      <c r="F63" s="105"/>
      <c r="G63" s="10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5">
      <c r="A64" s="12" t="s">
        <v>29</v>
      </c>
      <c r="B64" s="97" t="s">
        <v>49</v>
      </c>
      <c r="C64" s="99">
        <v>100</v>
      </c>
      <c r="D64" s="106"/>
      <c r="E64" s="102"/>
      <c r="F64" s="107"/>
      <c r="G64" s="10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35">
      <c r="A65" s="11" t="s">
        <v>30</v>
      </c>
      <c r="B65" s="104" t="s">
        <v>49</v>
      </c>
      <c r="C65" s="98">
        <v>100</v>
      </c>
      <c r="D65" s="96"/>
      <c r="E65" s="100"/>
      <c r="F65" s="105"/>
      <c r="G65" s="10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5">
      <c r="A66" s="12" t="s">
        <v>31</v>
      </c>
      <c r="B66" s="97"/>
      <c r="C66" s="99"/>
      <c r="D66" s="106"/>
      <c r="E66" s="102"/>
      <c r="F66" s="107"/>
      <c r="G66" s="10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5">
      <c r="A67" s="11" t="s">
        <v>32</v>
      </c>
      <c r="B67" s="104"/>
      <c r="C67" s="98"/>
      <c r="D67" s="96"/>
      <c r="E67" s="100"/>
      <c r="F67" s="105"/>
      <c r="G67" s="10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5">
      <c r="A68" s="12" t="s">
        <v>33</v>
      </c>
      <c r="B68" s="97"/>
      <c r="C68" s="99"/>
      <c r="D68" s="106"/>
      <c r="E68" s="102"/>
      <c r="F68" s="107"/>
      <c r="G68" s="203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35">
      <c r="A69" s="11" t="s">
        <v>34</v>
      </c>
      <c r="B69" s="104"/>
      <c r="C69" s="98"/>
      <c r="D69" s="96"/>
      <c r="E69" s="100"/>
      <c r="F69" s="105"/>
      <c r="G69" s="204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35">
      <c r="A70" s="12" t="s">
        <v>35</v>
      </c>
      <c r="B70" s="97"/>
      <c r="C70" s="99"/>
      <c r="D70" s="106"/>
      <c r="E70" s="102"/>
      <c r="F70" s="107"/>
      <c r="G70" s="10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35">
      <c r="A71" s="11" t="s">
        <v>36</v>
      </c>
      <c r="B71" s="104"/>
      <c r="C71" s="100"/>
      <c r="D71" s="96"/>
      <c r="E71" s="100"/>
      <c r="F71" s="105"/>
      <c r="G71" s="10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4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4">
      <c r="A73" s="80" t="s">
        <v>162</v>
      </c>
      <c r="B73" s="85"/>
      <c r="C73" s="6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4">
      <c r="A74" s="84" t="s">
        <v>15</v>
      </c>
      <c r="B74" s="84" t="s">
        <v>50</v>
      </c>
      <c r="C74" s="6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4">
      <c r="A75" s="83" t="s">
        <v>220</v>
      </c>
      <c r="B75" s="199"/>
      <c r="C75" s="65"/>
      <c r="D75" s="25"/>
      <c r="E75" s="25"/>
      <c r="F75" s="23"/>
      <c r="G75" s="25"/>
      <c r="H75" s="25"/>
      <c r="I75" s="25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4">
      <c r="A76" s="155" t="s">
        <v>221</v>
      </c>
      <c r="B76" s="200">
        <v>3967303</v>
      </c>
      <c r="C76" s="65"/>
      <c r="D76" s="87"/>
      <c r="E76" s="87"/>
      <c r="F76" s="153"/>
      <c r="G76" s="87"/>
      <c r="H76" s="87"/>
      <c r="I76" s="87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88"/>
      <c r="V76" s="88"/>
      <c r="W76" s="88"/>
      <c r="X76" s="88"/>
      <c r="Y76" s="88"/>
      <c r="Z76" s="88"/>
      <c r="AA76" s="88"/>
      <c r="AB76" s="88"/>
    </row>
    <row r="77" spans="1:28" ht="15.75" customHeight="1" thickBot="1" x14ac:dyDescent="0.4">
      <c r="A77" s="83" t="s">
        <v>222</v>
      </c>
      <c r="B77" s="199">
        <v>5535709</v>
      </c>
      <c r="C77" s="65"/>
      <c r="D77" s="87"/>
      <c r="E77" s="87"/>
      <c r="F77" s="153"/>
      <c r="G77" s="87"/>
      <c r="H77" s="87"/>
      <c r="I77" s="87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88"/>
      <c r="V77" s="88"/>
      <c r="W77" s="88"/>
      <c r="X77" s="88"/>
      <c r="Y77" s="88"/>
      <c r="Z77" s="88"/>
      <c r="AA77" s="88"/>
      <c r="AB77" s="88"/>
    </row>
    <row r="78" spans="1:28" ht="15.75" customHeight="1" thickBot="1" x14ac:dyDescent="0.4">
      <c r="A78" s="155" t="s">
        <v>224</v>
      </c>
      <c r="B78" s="200"/>
      <c r="C78" s="65"/>
      <c r="D78" s="87"/>
      <c r="E78" s="87"/>
      <c r="F78" s="153"/>
      <c r="G78" s="87"/>
      <c r="H78" s="87"/>
      <c r="I78" s="87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88"/>
      <c r="V78" s="88"/>
      <c r="W78" s="88"/>
      <c r="X78" s="88"/>
      <c r="Y78" s="88"/>
      <c r="Z78" s="88"/>
      <c r="AA78" s="88"/>
      <c r="AB78" s="88"/>
    </row>
    <row r="79" spans="1:28" ht="15.75" customHeight="1" thickBot="1" x14ac:dyDescent="0.4">
      <c r="A79" s="156" t="s">
        <v>225</v>
      </c>
      <c r="B79" s="201"/>
      <c r="C79" s="66"/>
      <c r="D79" s="26"/>
      <c r="E79" s="26"/>
      <c r="F79" s="23"/>
      <c r="G79" s="27"/>
      <c r="H79" s="27"/>
      <c r="I79" s="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4">
      <c r="A80" s="180" t="s">
        <v>226</v>
      </c>
      <c r="B80" s="202"/>
      <c r="C80" s="66"/>
      <c r="D80" s="177"/>
      <c r="E80" s="177"/>
      <c r="F80" s="153"/>
      <c r="G80" s="178"/>
      <c r="H80" s="178"/>
      <c r="I80" s="177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</row>
    <row r="81" spans="1:28" ht="15.75" customHeight="1" thickBot="1" x14ac:dyDescent="0.4">
      <c r="A81" s="179" t="s">
        <v>227</v>
      </c>
      <c r="B81" s="487"/>
      <c r="C81" s="6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4">
      <c r="A83" s="499" t="s">
        <v>160</v>
      </c>
      <c r="B83" s="502"/>
      <c r="C83" s="503"/>
      <c r="D83" s="6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4">
      <c r="A84" s="9" t="s">
        <v>51</v>
      </c>
      <c r="B84" s="68" t="s">
        <v>52</v>
      </c>
      <c r="C84" s="72" t="s">
        <v>53</v>
      </c>
      <c r="D84" s="6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4">
      <c r="A85" s="114" t="s">
        <v>157</v>
      </c>
      <c r="B85" s="227"/>
      <c r="C85" s="192"/>
      <c r="D85" s="7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4">
      <c r="A86" s="189" t="s">
        <v>223</v>
      </c>
      <c r="B86" s="228" t="s">
        <v>244</v>
      </c>
      <c r="C86" s="193"/>
      <c r="D86" s="7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4">
      <c r="A87" s="114" t="s">
        <v>158</v>
      </c>
      <c r="B87" s="197"/>
      <c r="C87" s="192"/>
      <c r="D87" s="7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4">
      <c r="A88" s="182" t="s">
        <v>158</v>
      </c>
      <c r="B88" s="198"/>
      <c r="C88" s="194"/>
      <c r="D88" s="70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</row>
    <row r="89" spans="1:28" ht="15.75" customHeight="1" thickBot="1" x14ac:dyDescent="0.4">
      <c r="A89" s="181" t="s">
        <v>158</v>
      </c>
      <c r="B89" s="195"/>
      <c r="C89" s="196"/>
      <c r="D89" s="7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4">
      <c r="A90" s="2"/>
      <c r="B90" s="2"/>
      <c r="C90" s="2"/>
      <c r="D90" s="2"/>
      <c r="E90" s="2"/>
      <c r="F90" s="8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4">
      <c r="A91" s="509" t="s">
        <v>159</v>
      </c>
      <c r="B91" s="510"/>
      <c r="C91" s="510"/>
      <c r="D91" s="510"/>
      <c r="E91" s="511"/>
      <c r="F91" s="7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4">
      <c r="A92" s="9" t="s">
        <v>230</v>
      </c>
      <c r="B92" s="9" t="s">
        <v>54</v>
      </c>
      <c r="C92" s="239" t="s">
        <v>228</v>
      </c>
      <c r="D92" s="9" t="s">
        <v>229</v>
      </c>
      <c r="E92" s="9" t="s">
        <v>55</v>
      </c>
      <c r="F92" s="64"/>
      <c r="G92" s="8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4">
      <c r="A93" s="95" t="s">
        <v>422</v>
      </c>
      <c r="B93" s="98">
        <v>18439835</v>
      </c>
      <c r="C93" s="100">
        <v>40</v>
      </c>
      <c r="D93" s="96" t="s">
        <v>116</v>
      </c>
      <c r="E93" s="96" t="s">
        <v>121</v>
      </c>
      <c r="F93" s="18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4">
      <c r="A94" s="94"/>
      <c r="B94" s="94"/>
      <c r="C94" s="102"/>
      <c r="D94" s="106"/>
      <c r="E94" s="106"/>
      <c r="F94" s="18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4">
      <c r="A95" s="95"/>
      <c r="B95" s="95"/>
      <c r="C95" s="100"/>
      <c r="D95" s="96"/>
      <c r="E95" s="96"/>
      <c r="F95" s="18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4">
      <c r="A96" s="94"/>
      <c r="B96" s="94"/>
      <c r="C96" s="102"/>
      <c r="D96" s="106"/>
      <c r="E96" s="106"/>
      <c r="F96" s="18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4">
      <c r="A97" s="95"/>
      <c r="B97" s="95"/>
      <c r="C97" s="100"/>
      <c r="D97" s="96"/>
      <c r="E97" s="96"/>
      <c r="F97" s="18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4">
      <c r="A98" s="94"/>
      <c r="B98" s="94"/>
      <c r="C98" s="102"/>
      <c r="D98" s="106"/>
      <c r="E98" s="106"/>
      <c r="F98" s="18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35">
      <c r="A100" s="499" t="s">
        <v>161</v>
      </c>
      <c r="B100" s="500"/>
      <c r="C100" s="500"/>
      <c r="D100" s="50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4">
      <c r="A101" s="29" t="s">
        <v>57</v>
      </c>
      <c r="B101" s="29" t="s">
        <v>58</v>
      </c>
      <c r="C101" s="9" t="s">
        <v>54</v>
      </c>
      <c r="D101" s="29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4">
      <c r="A102" s="95"/>
      <c r="B102" s="98"/>
      <c r="C102" s="95"/>
      <c r="D102" s="229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4">
      <c r="A103" s="113"/>
      <c r="B103" s="94"/>
      <c r="C103" s="190"/>
      <c r="D103" s="230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4">
      <c r="A104" s="95"/>
      <c r="B104" s="95"/>
      <c r="C104" s="191"/>
      <c r="D104" s="229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4">
      <c r="A105" s="113"/>
      <c r="B105" s="94"/>
      <c r="C105" s="190"/>
      <c r="D105" s="230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4">
      <c r="A106" s="95"/>
      <c r="B106" s="95"/>
      <c r="C106" s="191"/>
      <c r="D106" s="229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4">
      <c r="A107" s="113"/>
      <c r="B107" s="94"/>
      <c r="C107" s="190"/>
      <c r="D107" s="230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qDLn/6NZsjLsJyYHCOCvCtnhoogK5gXXC2WNratihP3y3KJ9HoGaF34Aqi5OSreA9eim3+tqVCVQyZz8LVZwHA==" saltValue="xTSdCO1daAaRgTImDfpTAg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1" priority="2" operator="equal">
      <formula>0</formula>
    </cfRule>
  </conditionalFormatting>
  <conditionalFormatting sqref="D103 D105 D107">
    <cfRule type="cellIs" dxfId="40" priority="1" operator="equal">
      <formula>0</formula>
    </cfRule>
  </conditionalFormatting>
  <dataValidations count="6">
    <dataValidation type="list" allowBlank="1" showErrorMessage="1" sqref="R3:R18 R36 P37:P48" xr:uid="{00000000-0002-0000-0000-000000000000}">
      <formula1>$R$3:$R$49</formula1>
    </dataValidation>
    <dataValidation type="custom" allowBlank="1" showInputMessage="1" showErrorMessage="1" sqref="C3 C5 A93:A98" xr:uid="{00000000-0002-0000-0000-000001000000}">
      <formula1>ISTEXT(A3)</formula1>
    </dataValidation>
    <dataValidation type="custom" allowBlank="1" showInputMessage="1" showErrorMessage="1" sqref="C10:C14" xr:uid="{00000000-0002-0000-0000-000002000000}">
      <formula1>ISNUMBER(C10:C14)</formula1>
    </dataValidation>
    <dataValidation type="custom" allowBlank="1" showInputMessage="1" showErrorMessage="1" sqref="B77:B78" xr:uid="{00000000-0002-0000-0000-000003000000}">
      <formula1>ISNUMBER(B77:B82)</formula1>
    </dataValidation>
    <dataValidation type="custom" allowBlank="1" showInputMessage="1" showErrorMessage="1" sqref="B75:B76" xr:uid="{00000000-0002-0000-0000-000004000000}">
      <formula1>ISNUMBER(B75:B81)</formula1>
    </dataValidation>
    <dataValidation type="date" allowBlank="1" showInputMessage="1" showErrorMessage="1" sqref="C8:C9" xr:uid="{00000000-0002-0000-0000-000005000000}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 xr:uid="{00000000-0002-0000-0000-000006000000}">
          <x14:formula1>
            <xm:f>'Lista Suspensa'!$N$2</xm:f>
          </x14:formula1>
          <xm:sqref>B48:B50</xm:sqref>
        </x14:dataValidation>
        <x14:dataValidation type="list" allowBlank="1" showErrorMessage="1" xr:uid="{00000000-0002-0000-0000-000007000000}">
          <x14:formula1>
            <xm:f>'Lista Suspensa'!$AC$2:$AC$3</xm:f>
          </x14:formula1>
          <xm:sqref>D48:D50</xm:sqref>
        </x14:dataValidation>
        <x14:dataValidation type="list" allowBlank="1" showErrorMessage="1" xr:uid="{00000000-0002-0000-0000-000008000000}">
          <x14:formula1>
            <xm:f>'Lista Suspensa'!$Y$2:$Y$3</xm:f>
          </x14:formula1>
          <xm:sqref>C15</xm:sqref>
        </x14:dataValidation>
        <x14:dataValidation type="list" allowBlank="1" showErrorMessage="1" xr:uid="{00000000-0002-0000-0000-000009000000}">
          <x14:formula1>
            <xm:f>'Lista Suspensa'!$AE$2:$AE$3</xm:f>
          </x14:formula1>
          <xm:sqref>D51:D53 D45:D47 D39:D41</xm:sqref>
        </x14:dataValidation>
        <x14:dataValidation type="list" allowBlank="1" showErrorMessage="1" xr:uid="{00000000-0002-0000-0000-00000A000000}">
          <x14:formula1>
            <xm:f>'Lista Suspensa'!$L$2:$L$3</xm:f>
          </x14:formula1>
          <xm:sqref>C51:C53 C39:C41 C45:C47</xm:sqref>
        </x14:dataValidation>
        <x14:dataValidation type="list" allowBlank="1" showErrorMessage="1" xr:uid="{00000000-0002-0000-0000-00000B000000}">
          <x14:formula1>
            <xm:f>'Lista Suspensa'!$V$2:$V$7</xm:f>
          </x14:formula1>
          <xm:sqref>C6</xm:sqref>
        </x14:dataValidation>
        <x14:dataValidation type="list" allowBlank="1" showErrorMessage="1" xr:uid="{00000000-0002-0000-0000-00000C000000}">
          <x14:formula1>
            <xm:f>'Lista Suspensa'!$J$2</xm:f>
          </x14:formula1>
          <xm:sqref>C48:C50</xm:sqref>
        </x14:dataValidation>
        <x14:dataValidation type="list" allowBlank="1" showErrorMessage="1" xr:uid="{00000000-0002-0000-0000-00000D000000}">
          <x14:formula1>
            <xm:f>'Lista Suspensa'!$AO$2:$AO$10</xm:f>
          </x14:formula1>
          <xm:sqref>D93:E98</xm:sqref>
        </x14:dataValidation>
        <x14:dataValidation type="list" allowBlank="1" showErrorMessage="1" xr:uid="{00000000-0002-0000-0000-00000E000000}">
          <x14:formula1>
            <xm:f>'Lista Suspensa'!$AA$2:$AA$3</xm:f>
          </x14:formula1>
          <xm:sqref>C16</xm:sqref>
        </x14:dataValidation>
        <x14:dataValidation type="list" allowBlank="1" showErrorMessage="1" xr:uid="{00000000-0002-0000-0000-00000F000000}">
          <x14:formula1>
            <xm:f>'Lista Suspensa'!$AG$2:$AG$5</xm:f>
          </x14:formula1>
          <xm:sqref>E54:F54 D42:D44</xm:sqref>
        </x14:dataValidation>
        <x14:dataValidation type="list" allowBlank="1" showErrorMessage="1" xr:uid="{00000000-0002-0000-0000-000010000000}">
          <x14:formula1>
            <xm:f>'Lista Suspensa'!$P$2:$P$3</xm:f>
          </x14:formula1>
          <xm:sqref>B51:B53 B39:B41 B45:B47</xm:sqref>
        </x14:dataValidation>
        <x14:dataValidation type="list" allowBlank="1" showErrorMessage="1" xr:uid="{00000000-0002-0000-0000-000011000000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00000000-0002-0000-0000-000012000000}">
          <x14:formula1>
            <xm:f>'Lista Suspensa'!$AQ$2:$AQ$27</xm:f>
          </x14:formula1>
          <xm:sqref>C4</xm:sqref>
        </x14:dataValidation>
        <x14:dataValidation type="list" allowBlank="1" showInputMessage="1" showErrorMessage="1" xr:uid="{00000000-0002-0000-0000-000013000000}">
          <x14:formula1>
            <xm:f>'Lista Suspensa'!$AS$2:$AS$4</xm:f>
          </x14:formula1>
          <xm:sqref>A102:A107</xm:sqref>
        </x14:dataValidation>
        <x14:dataValidation type="list" allowBlank="1" showErrorMessage="1" xr:uid="{00000000-0002-0000-0000-000014000000}">
          <x14:formula1>
            <xm:f>'Lista Suspensa'!$AK$2:$AK$3</xm:f>
          </x14:formula1>
          <xm:sqref>E39:E53</xm:sqref>
        </x14:dataValidation>
        <x14:dataValidation type="list" allowBlank="1" showErrorMessage="1" xr:uid="{00000000-0002-0000-0000-000015000000}">
          <x14:formula1>
            <xm:f>'Lista Suspensa'!$T$2:$T$4</xm:f>
          </x14:formula1>
          <xm:sqref>B54</xm:sqref>
        </x14:dataValidation>
        <x14:dataValidation type="list" allowBlank="1" showErrorMessage="1" xr:uid="{00000000-0002-0000-0000-000016000000}">
          <x14:formula1>
            <xm:f>'Lista Suspensa'!$T$2:$T$6</xm:f>
          </x14:formula1>
          <xm:sqref>C7</xm:sqref>
        </x14:dataValidation>
        <x14:dataValidation type="list" allowBlank="1" showInputMessage="1" showErrorMessage="1" xr:uid="{00000000-0002-0000-0000-000017000000}">
          <x14:formula1>
            <xm:f>'Lista Suspensa'!$AU$2:$AU$4</xm:f>
          </x14:formula1>
          <xm:sqref>B87:B89</xm:sqref>
        </x14:dataValidation>
        <x14:dataValidation type="list" allowBlank="1" showInputMessage="1" showErrorMessage="1" xr:uid="{00000000-0002-0000-0000-000018000000}">
          <x14:formula1>
            <xm:f>'Lista Suspensa'!$AW$2:$AW$21</xm:f>
          </x14:formula1>
          <xm:sqref>C17</xm:sqref>
        </x14:dataValidation>
        <x14:dataValidation type="list" allowBlank="1" showInputMessage="1" showErrorMessage="1" xr:uid="{00000000-0002-0000-0000-000019000000}">
          <x14:formula1>
            <xm:f>'Lista Suspensa'!$BA$2:$BA$4</xm:f>
          </x14:formula1>
          <xm:sqref>B85</xm:sqref>
        </x14:dataValidation>
        <x14:dataValidation type="list" allowBlank="1" showInputMessage="1" showErrorMessage="1" xr:uid="{00000000-0002-0000-0000-00001A000000}">
          <x14:formula1>
            <xm:f>'Lista Suspensa'!$AY$2:$AY$7</xm:f>
          </x14:formula1>
          <xm:sqref>B86</xm:sqref>
        </x14:dataValidation>
        <x14:dataValidation type="list" allowBlank="1" showErrorMessage="1" xr:uid="{00000000-0002-0000-0000-00001B000000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00000000-0002-0000-0000-00001C000000}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237"/>
  <sheetViews>
    <sheetView topLeftCell="AJ1" zoomScale="130" zoomScaleNormal="130" workbookViewId="0">
      <selection activeCell="AY9" sqref="AY9"/>
    </sheetView>
  </sheetViews>
  <sheetFormatPr defaultColWidth="14.453125" defaultRowHeight="15" customHeight="1" x14ac:dyDescent="0.35"/>
  <cols>
    <col min="1" max="1" width="35.81640625" style="90" customWidth="1"/>
    <col min="2" max="91" width="8.81640625" style="447" customWidth="1"/>
    <col min="92" max="95" width="14.453125" style="447"/>
    <col min="96" max="16384" width="14.453125" style="90"/>
  </cols>
  <sheetData>
    <row r="1" spans="1:112" ht="111" customHeight="1" x14ac:dyDescent="0.5">
      <c r="A1" s="175" t="s">
        <v>218</v>
      </c>
      <c r="B1" s="515" t="s">
        <v>255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211"/>
      <c r="R1" s="211"/>
      <c r="S1" s="211"/>
      <c r="T1" s="211"/>
      <c r="U1" s="212"/>
      <c r="V1" s="212"/>
      <c r="W1" s="212"/>
      <c r="X1" s="212"/>
      <c r="Y1" s="212"/>
      <c r="Z1" s="212"/>
      <c r="AA1" s="212"/>
      <c r="AB1" s="212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</row>
    <row r="2" spans="1:112" ht="21.5" thickBot="1" x14ac:dyDescent="0.55000000000000004">
      <c r="A2" s="516" t="s">
        <v>0</v>
      </c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  <c r="Z2" s="517"/>
      <c r="AA2" s="517"/>
      <c r="AB2" s="517"/>
      <c r="AC2" s="517"/>
      <c r="AD2" s="517"/>
      <c r="AE2" s="517"/>
      <c r="AF2" s="517"/>
      <c r="AG2" s="517"/>
      <c r="AH2" s="517"/>
      <c r="AI2" s="517"/>
      <c r="AJ2" s="517"/>
      <c r="AK2" s="517"/>
      <c r="AL2" s="517"/>
      <c r="AM2" s="517"/>
      <c r="AN2" s="517"/>
      <c r="AO2" s="517"/>
      <c r="AP2" s="517"/>
      <c r="AQ2" s="517"/>
      <c r="AR2" s="517"/>
      <c r="AS2" s="517"/>
      <c r="AT2" s="517"/>
      <c r="AU2" s="517"/>
      <c r="AV2" s="517"/>
      <c r="AW2" s="517"/>
      <c r="AX2" s="517"/>
      <c r="AY2" s="517"/>
      <c r="AZ2" s="517"/>
      <c r="BA2" s="517"/>
      <c r="BB2" s="517"/>
      <c r="BC2" s="517"/>
      <c r="BD2" s="517"/>
      <c r="BE2" s="517"/>
      <c r="BF2" s="517"/>
      <c r="BG2" s="517"/>
      <c r="BH2" s="517"/>
      <c r="BI2" s="517"/>
      <c r="BJ2" s="517"/>
      <c r="BK2" s="517"/>
      <c r="BL2" s="517"/>
      <c r="BM2" s="517"/>
      <c r="BN2" s="517"/>
      <c r="BO2" s="517"/>
      <c r="BP2" s="517"/>
      <c r="BQ2" s="517"/>
      <c r="BR2" s="517"/>
      <c r="BS2" s="517"/>
      <c r="BT2" s="517"/>
      <c r="BU2" s="517"/>
      <c r="BV2" s="517"/>
      <c r="BW2" s="517"/>
      <c r="BX2" s="517"/>
      <c r="BY2" s="517"/>
      <c r="BZ2" s="517"/>
      <c r="CA2" s="517"/>
      <c r="CB2" s="517"/>
      <c r="CC2" s="517"/>
      <c r="CD2" s="517"/>
      <c r="CE2" s="517"/>
      <c r="CF2" s="517"/>
      <c r="CG2" s="517"/>
      <c r="CH2" s="517"/>
      <c r="CI2" s="517"/>
      <c r="CJ2" s="517"/>
      <c r="CK2" s="517"/>
      <c r="CL2" s="517"/>
      <c r="CM2" s="517"/>
      <c r="CN2" s="518" t="s">
        <v>60</v>
      </c>
      <c r="CO2" s="519"/>
      <c r="CP2" s="519"/>
      <c r="CQ2" s="520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</row>
    <row r="3" spans="1:112" thickTop="1" x14ac:dyDescent="0.35">
      <c r="A3" s="521" t="s">
        <v>61</v>
      </c>
      <c r="B3" s="523" t="s">
        <v>22</v>
      </c>
      <c r="C3" s="524"/>
      <c r="D3" s="524"/>
      <c r="E3" s="524"/>
      <c r="F3" s="524"/>
      <c r="G3" s="525"/>
      <c r="H3" s="523" t="s">
        <v>23</v>
      </c>
      <c r="I3" s="524"/>
      <c r="J3" s="524"/>
      <c r="K3" s="524"/>
      <c r="L3" s="524"/>
      <c r="M3" s="525"/>
      <c r="N3" s="523" t="s">
        <v>24</v>
      </c>
      <c r="O3" s="524"/>
      <c r="P3" s="524"/>
      <c r="Q3" s="524"/>
      <c r="R3" s="524"/>
      <c r="S3" s="525"/>
      <c r="T3" s="523" t="s">
        <v>25</v>
      </c>
      <c r="U3" s="524"/>
      <c r="V3" s="524"/>
      <c r="W3" s="524"/>
      <c r="X3" s="524"/>
      <c r="Y3" s="525"/>
      <c r="Z3" s="523" t="s">
        <v>26</v>
      </c>
      <c r="AA3" s="524"/>
      <c r="AB3" s="524"/>
      <c r="AC3" s="524"/>
      <c r="AD3" s="524"/>
      <c r="AE3" s="525"/>
      <c r="AF3" s="523" t="s">
        <v>62</v>
      </c>
      <c r="AG3" s="524"/>
      <c r="AH3" s="524"/>
      <c r="AI3" s="524"/>
      <c r="AJ3" s="524"/>
      <c r="AK3" s="525"/>
      <c r="AL3" s="523" t="s">
        <v>28</v>
      </c>
      <c r="AM3" s="524"/>
      <c r="AN3" s="524"/>
      <c r="AO3" s="524"/>
      <c r="AP3" s="524"/>
      <c r="AQ3" s="525"/>
      <c r="AR3" s="523" t="s">
        <v>29</v>
      </c>
      <c r="AS3" s="524"/>
      <c r="AT3" s="524"/>
      <c r="AU3" s="524"/>
      <c r="AV3" s="524"/>
      <c r="AW3" s="525"/>
      <c r="AX3" s="523" t="s">
        <v>30</v>
      </c>
      <c r="AY3" s="524"/>
      <c r="AZ3" s="524"/>
      <c r="BA3" s="524"/>
      <c r="BB3" s="524"/>
      <c r="BC3" s="525"/>
      <c r="BD3" s="523" t="s">
        <v>31</v>
      </c>
      <c r="BE3" s="524"/>
      <c r="BF3" s="524"/>
      <c r="BG3" s="524"/>
      <c r="BH3" s="524"/>
      <c r="BI3" s="525"/>
      <c r="BJ3" s="523" t="s">
        <v>32</v>
      </c>
      <c r="BK3" s="524"/>
      <c r="BL3" s="524"/>
      <c r="BM3" s="524"/>
      <c r="BN3" s="524"/>
      <c r="BO3" s="525"/>
      <c r="BP3" s="523" t="s">
        <v>63</v>
      </c>
      <c r="BQ3" s="524"/>
      <c r="BR3" s="524"/>
      <c r="BS3" s="524"/>
      <c r="BT3" s="524"/>
      <c r="BU3" s="525"/>
      <c r="BV3" s="523" t="s">
        <v>64</v>
      </c>
      <c r="BW3" s="524"/>
      <c r="BX3" s="524"/>
      <c r="BY3" s="524"/>
      <c r="BZ3" s="524"/>
      <c r="CA3" s="525"/>
      <c r="CB3" s="523" t="s">
        <v>35</v>
      </c>
      <c r="CC3" s="524"/>
      <c r="CD3" s="524"/>
      <c r="CE3" s="524"/>
      <c r="CF3" s="524"/>
      <c r="CG3" s="525"/>
      <c r="CH3" s="523" t="s">
        <v>36</v>
      </c>
      <c r="CI3" s="524"/>
      <c r="CJ3" s="524"/>
      <c r="CK3" s="524"/>
      <c r="CL3" s="524"/>
      <c r="CM3" s="524"/>
      <c r="CN3" s="142" t="s">
        <v>65</v>
      </c>
      <c r="CO3" s="30" t="s">
        <v>66</v>
      </c>
      <c r="CP3" s="214"/>
      <c r="CQ3" s="143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</row>
    <row r="4" spans="1:112" ht="46.5" customHeight="1" x14ac:dyDescent="0.35">
      <c r="A4" s="522"/>
      <c r="B4" s="31" t="s">
        <v>67</v>
      </c>
      <c r="C4" s="32" t="s">
        <v>68</v>
      </c>
      <c r="D4" s="32" t="s">
        <v>69</v>
      </c>
      <c r="E4" s="32" t="s">
        <v>70</v>
      </c>
      <c r="F4" s="32" t="s">
        <v>71</v>
      </c>
      <c r="G4" s="33" t="s">
        <v>166</v>
      </c>
      <c r="H4" s="31" t="s">
        <v>72</v>
      </c>
      <c r="I4" s="32" t="s">
        <v>73</v>
      </c>
      <c r="J4" s="32" t="s">
        <v>69</v>
      </c>
      <c r="K4" s="32" t="s">
        <v>70</v>
      </c>
      <c r="L4" s="32" t="s">
        <v>71</v>
      </c>
      <c r="M4" s="33" t="s">
        <v>166</v>
      </c>
      <c r="N4" s="31" t="s">
        <v>74</v>
      </c>
      <c r="O4" s="32" t="s">
        <v>75</v>
      </c>
      <c r="P4" s="32" t="s">
        <v>69</v>
      </c>
      <c r="Q4" s="32" t="s">
        <v>70</v>
      </c>
      <c r="R4" s="32" t="s">
        <v>71</v>
      </c>
      <c r="S4" s="33" t="s">
        <v>166</v>
      </c>
      <c r="T4" s="31" t="s">
        <v>76</v>
      </c>
      <c r="U4" s="32" t="s">
        <v>77</v>
      </c>
      <c r="V4" s="32" t="s">
        <v>69</v>
      </c>
      <c r="W4" s="32" t="s">
        <v>70</v>
      </c>
      <c r="X4" s="32" t="s">
        <v>71</v>
      </c>
      <c r="Y4" s="33" t="s">
        <v>166</v>
      </c>
      <c r="Z4" s="31" t="s">
        <v>78</v>
      </c>
      <c r="AA4" s="32" t="s">
        <v>79</v>
      </c>
      <c r="AB4" s="32" t="s">
        <v>69</v>
      </c>
      <c r="AC4" s="32" t="s">
        <v>70</v>
      </c>
      <c r="AD4" s="32" t="s">
        <v>71</v>
      </c>
      <c r="AE4" s="33" t="s">
        <v>166</v>
      </c>
      <c r="AF4" s="31" t="s">
        <v>72</v>
      </c>
      <c r="AG4" s="32" t="s">
        <v>68</v>
      </c>
      <c r="AH4" s="32" t="s">
        <v>69</v>
      </c>
      <c r="AI4" s="32" t="s">
        <v>70</v>
      </c>
      <c r="AJ4" s="32" t="s">
        <v>71</v>
      </c>
      <c r="AK4" s="33" t="s">
        <v>166</v>
      </c>
      <c r="AL4" s="31" t="s">
        <v>80</v>
      </c>
      <c r="AM4" s="32" t="s">
        <v>81</v>
      </c>
      <c r="AN4" s="32" t="s">
        <v>69</v>
      </c>
      <c r="AO4" s="32" t="s">
        <v>70</v>
      </c>
      <c r="AP4" s="32" t="s">
        <v>71</v>
      </c>
      <c r="AQ4" s="33" t="s">
        <v>166</v>
      </c>
      <c r="AR4" s="31" t="s">
        <v>72</v>
      </c>
      <c r="AS4" s="32" t="s">
        <v>82</v>
      </c>
      <c r="AT4" s="32" t="s">
        <v>69</v>
      </c>
      <c r="AU4" s="32" t="s">
        <v>70</v>
      </c>
      <c r="AV4" s="32" t="s">
        <v>71</v>
      </c>
      <c r="AW4" s="33" t="s">
        <v>166</v>
      </c>
      <c r="AX4" s="31" t="s">
        <v>80</v>
      </c>
      <c r="AY4" s="32" t="s">
        <v>83</v>
      </c>
      <c r="AZ4" s="32" t="s">
        <v>69</v>
      </c>
      <c r="BA4" s="32" t="s">
        <v>70</v>
      </c>
      <c r="BB4" s="32" t="s">
        <v>71</v>
      </c>
      <c r="BC4" s="33" t="s">
        <v>166</v>
      </c>
      <c r="BD4" s="31" t="s">
        <v>76</v>
      </c>
      <c r="BE4" s="32" t="s">
        <v>77</v>
      </c>
      <c r="BF4" s="32" t="s">
        <v>69</v>
      </c>
      <c r="BG4" s="32" t="s">
        <v>70</v>
      </c>
      <c r="BH4" s="32" t="s">
        <v>71</v>
      </c>
      <c r="BI4" s="33" t="s">
        <v>166</v>
      </c>
      <c r="BJ4" s="31" t="s">
        <v>74</v>
      </c>
      <c r="BK4" s="32" t="s">
        <v>84</v>
      </c>
      <c r="BL4" s="32" t="s">
        <v>69</v>
      </c>
      <c r="BM4" s="32" t="s">
        <v>70</v>
      </c>
      <c r="BN4" s="32" t="s">
        <v>71</v>
      </c>
      <c r="BO4" s="33" t="s">
        <v>166</v>
      </c>
      <c r="BP4" s="31" t="s">
        <v>85</v>
      </c>
      <c r="BQ4" s="32" t="s">
        <v>84</v>
      </c>
      <c r="BR4" s="32" t="s">
        <v>69</v>
      </c>
      <c r="BS4" s="32" t="s">
        <v>70</v>
      </c>
      <c r="BT4" s="32" t="s">
        <v>71</v>
      </c>
      <c r="BU4" s="33" t="s">
        <v>166</v>
      </c>
      <c r="BV4" s="31" t="s">
        <v>86</v>
      </c>
      <c r="BW4" s="32" t="s">
        <v>87</v>
      </c>
      <c r="BX4" s="32" t="s">
        <v>69</v>
      </c>
      <c r="BY4" s="32" t="s">
        <v>70</v>
      </c>
      <c r="BZ4" s="32" t="s">
        <v>71</v>
      </c>
      <c r="CA4" s="33" t="s">
        <v>166</v>
      </c>
      <c r="CB4" s="31" t="s">
        <v>88</v>
      </c>
      <c r="CC4" s="32" t="s">
        <v>73</v>
      </c>
      <c r="CD4" s="32" t="s">
        <v>69</v>
      </c>
      <c r="CE4" s="32" t="s">
        <v>70</v>
      </c>
      <c r="CF4" s="32" t="s">
        <v>71</v>
      </c>
      <c r="CG4" s="33" t="s">
        <v>166</v>
      </c>
      <c r="CH4" s="31" t="s">
        <v>78</v>
      </c>
      <c r="CI4" s="32" t="s">
        <v>77</v>
      </c>
      <c r="CJ4" s="32" t="s">
        <v>69</v>
      </c>
      <c r="CK4" s="32" t="s">
        <v>70</v>
      </c>
      <c r="CL4" s="32" t="s">
        <v>71</v>
      </c>
      <c r="CM4" s="139" t="s">
        <v>166</v>
      </c>
      <c r="CN4" s="218" t="s">
        <v>89</v>
      </c>
      <c r="CO4" s="219" t="s">
        <v>90</v>
      </c>
      <c r="CP4" s="32" t="s">
        <v>69</v>
      </c>
      <c r="CQ4" s="220" t="s">
        <v>166</v>
      </c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</row>
    <row r="5" spans="1:112" ht="14.5" x14ac:dyDescent="0.35">
      <c r="A5" s="115" t="s">
        <v>397</v>
      </c>
      <c r="B5" s="116"/>
      <c r="C5" s="117">
        <f t="shared" ref="C5:C34" si="0">(B5*(D5/100))</f>
        <v>0</v>
      </c>
      <c r="D5" s="117">
        <f>IF(B5&gt;0,VLOOKUP(A5,'Lista Suspensa'!$A$1:$F$92,3,),0)</f>
        <v>0</v>
      </c>
      <c r="E5" s="117">
        <f>IF(OR(B5&gt;0,C5&gt;0),VLOOKUP(A5,'Lista Suspensa'!$A$1:$F$90,4,),0)</f>
        <v>0</v>
      </c>
      <c r="F5" s="117">
        <f>IF(OR(B5&gt;0,C5&gt;0),VLOOKUP(A5,'Lista Suspensa'!$A$1:$F$90,5,),0)</f>
        <v>0</v>
      </c>
      <c r="G5" s="73">
        <f>IF(OR(B5&gt;0,C5&gt;0),VLOOKUP(A5,'Lista Suspensa'!$A$1:$F$90,6,),0)</f>
        <v>0</v>
      </c>
      <c r="H5" s="116"/>
      <c r="I5" s="117">
        <f>H5*(J5/100)</f>
        <v>0</v>
      </c>
      <c r="J5" s="117">
        <f>IF(H5&gt;0,VLOOKUP(A5,'Lista Suspensa'!$A$1:$F$92,3,),0)</f>
        <v>0</v>
      </c>
      <c r="K5" s="117">
        <f>IF(OR(H5&gt;0,I5&gt;0),VLOOKUP(A5,'Lista Suspensa'!$A$1:$F$90,4,),0)</f>
        <v>0</v>
      </c>
      <c r="L5" s="117">
        <f>IF(OR(H5&gt;0,I5&gt;0),VLOOKUP(A5,'Lista Suspensa'!$A$1:$F$90,5,),0)</f>
        <v>0</v>
      </c>
      <c r="M5" s="73">
        <f>IF(OR(H5&gt;0,I5&gt;0),VLOOKUP(A5,'Lista Suspensa'!$A$1:$F$90,6,),0)</f>
        <v>0</v>
      </c>
      <c r="N5" s="116"/>
      <c r="O5" s="117">
        <f t="shared" ref="O5:O34" si="1">N5*(P5/100)</f>
        <v>0</v>
      </c>
      <c r="P5" s="117">
        <f>IF(N5&gt;0,VLOOKUP(A5,'Lista Suspensa'!$A$1:$F$92,3,),0)</f>
        <v>0</v>
      </c>
      <c r="Q5" s="117">
        <f>IF(OR(N5&gt;0,O5&gt;0),VLOOKUP(A5,'Lista Suspensa'!$A$1:$F$90,4,),0)</f>
        <v>0</v>
      </c>
      <c r="R5" s="117">
        <f>IF(OR(N5&gt;0,O5&gt;0),VLOOKUP(A5,'Lista Suspensa'!$A$1:$F$90,5,),0)</f>
        <v>0</v>
      </c>
      <c r="S5" s="73">
        <f>IF(OR(N5&gt;0,O5&gt;0),VLOOKUP(A5,'Lista Suspensa'!$A$1:$F$90,6,),0)</f>
        <v>0</v>
      </c>
      <c r="T5" s="116"/>
      <c r="U5" s="117">
        <v>3</v>
      </c>
      <c r="V5" s="117">
        <f>IF(T5&gt;0,VLOOKUP(A5,'Lista Suspensa'!$A$1:$F$92,3,),0)</f>
        <v>0</v>
      </c>
      <c r="W5" s="117">
        <f>IF(OR(T5&gt;0,U5&gt;0),VLOOKUP(A5,'Lista Suspensa'!$A$1:$F$90,4,),0)</f>
        <v>7</v>
      </c>
      <c r="X5" s="117">
        <f>IF(OR(T5&gt;0,U5&gt;0),VLOOKUP(A5,'Lista Suspensa'!$A$1:$F$90,5,),0)</f>
        <v>51.3</v>
      </c>
      <c r="Y5" s="73">
        <f>IF(OR(T5&gt;0,U5&gt;0),VLOOKUP(A5,'Lista Suspensa'!$A$1:$F$90,6,),0)</f>
        <v>0.14699999999999999</v>
      </c>
      <c r="Z5" s="116"/>
      <c r="AA5" s="117">
        <f t="shared" ref="AA5:AA34" si="2">Z5*(AB5/100)</f>
        <v>0</v>
      </c>
      <c r="AB5" s="117">
        <f>IF(Z5&gt;0,VLOOKUP(A5,'Lista Suspensa'!$A$1:$F$92,3,),0)</f>
        <v>0</v>
      </c>
      <c r="AC5" s="117">
        <f>IF(OR(Z5&gt;0,AA5&gt;0),VLOOKUP(A5,'Lista Suspensa'!$A$1:$F$90,4,),0)</f>
        <v>0</v>
      </c>
      <c r="AD5" s="117">
        <f>IF(OR(Z5&gt;0,AA5&gt;0),VLOOKUP(A5,'Lista Suspensa'!$A$1:$F$90,5,),0)</f>
        <v>0</v>
      </c>
      <c r="AE5" s="73">
        <f>IF(OR(Z5&gt;0,AA5&gt;0),VLOOKUP(A5,'Lista Suspensa'!$A$1:$F$90,6,),0)</f>
        <v>0</v>
      </c>
      <c r="AF5" s="116"/>
      <c r="AG5" s="117">
        <v>3</v>
      </c>
      <c r="AH5" s="117">
        <f>IF(AF5&gt;0,VLOOKUP(A5,'Lista Suspensa'!$A$1:$F$92,3,),0)</f>
        <v>0</v>
      </c>
      <c r="AI5" s="117">
        <f>IF(OR(AF5&gt;0,AG5&gt;0),VLOOKUP(A5,'Lista Suspensa'!$A$1:$F$90,4,),0)</f>
        <v>7</v>
      </c>
      <c r="AJ5" s="117">
        <f>IF(OR(AF5&gt;0,AG5&gt;0),VLOOKUP(A5,'Lista Suspensa'!$A$1:$F$90,5,),0)</f>
        <v>51.3</v>
      </c>
      <c r="AK5" s="73">
        <f>IF(OR(AF5&gt;0,AG5&gt;0),VLOOKUP(A5,'Lista Suspensa'!$A$1:$F$90,6,),0)</f>
        <v>0.14699999999999999</v>
      </c>
      <c r="AL5" s="116"/>
      <c r="AM5" s="117">
        <v>4.8</v>
      </c>
      <c r="AN5" s="117">
        <f>IF(AL5&gt;0,VLOOKUP(A5,'Lista Suspensa'!$A$1:$F$92,3,),0)</f>
        <v>0</v>
      </c>
      <c r="AO5" s="117">
        <f>IF(OR(AL5&gt;0,AM5&gt;0),VLOOKUP(A5,'Lista Suspensa'!$A$1:$F$90,4,),0)</f>
        <v>7</v>
      </c>
      <c r="AP5" s="117">
        <f>IF(OR(AL5&gt;0,AM5&gt;0),VLOOKUP(A5,'Lista Suspensa'!$A$1:$F$90,5,),0)</f>
        <v>51.3</v>
      </c>
      <c r="AQ5" s="73">
        <f>IF(OR(AL5&gt;0,AM5&gt;0),VLOOKUP(A5,'Lista Suspensa'!$A$1:$F$90,6,),0)</f>
        <v>0.14699999999999999</v>
      </c>
      <c r="AR5" s="116"/>
      <c r="AS5" s="117">
        <v>4.5</v>
      </c>
      <c r="AT5" s="117">
        <f>IF(AR5&gt;0,VLOOKUP(A5,'Lista Suspensa'!$A$1:$F$92,3,),0)</f>
        <v>0</v>
      </c>
      <c r="AU5" s="117">
        <f>IF(OR(AR5&gt;0,AS5&gt;0),VLOOKUP(A5,'Lista Suspensa'!$A$1:$F$90,4,),0)</f>
        <v>7</v>
      </c>
      <c r="AV5" s="117">
        <f>IF(OR(AR5&gt;0,AS5&gt;0),VLOOKUP(A5,'Lista Suspensa'!$A$1:$F$90,5,),0)</f>
        <v>51.3</v>
      </c>
      <c r="AW5" s="34">
        <f>IF(OR(AR5&gt;0,AS5&gt;0),VLOOKUP(A5,'Lista Suspensa'!$A$1:$F$90,6,),0)</f>
        <v>0.14699999999999999</v>
      </c>
      <c r="AX5" s="116"/>
      <c r="AY5" s="117">
        <v>4</v>
      </c>
      <c r="AZ5" s="117">
        <f>IF(AX5&gt;0,VLOOKUP(A5,'Lista Suspensa'!$A$1:$F$92,3,),0)</f>
        <v>0</v>
      </c>
      <c r="BA5" s="117">
        <f>IF(OR(AX5&gt;0,AY5&gt;0),VLOOKUP(A5,'Lista Suspensa'!$A$1:$F$90,4,),0)</f>
        <v>7</v>
      </c>
      <c r="BB5" s="117">
        <f>IF(OR(AX5&gt;0,AY5&gt;0),VLOOKUP(A5,'Lista Suspensa'!$A$1:$F$90,5,),0)</f>
        <v>51.3</v>
      </c>
      <c r="BC5" s="34">
        <f>IF(OR(AX5&gt;0,AY5&gt;0),VLOOKUP(A5,'Lista Suspensa'!$A$1:$F$90,6,),0)</f>
        <v>0.14699999999999999</v>
      </c>
      <c r="BD5" s="116"/>
      <c r="BE5" s="117">
        <f t="shared" ref="BE5:BE34" si="3">BD5*(BF5/100)</f>
        <v>0</v>
      </c>
      <c r="BF5" s="117">
        <f>IF(BD5&gt;0,VLOOKUP(A5,'Lista Suspensa'!$A$1:$F$92,3,),0)</f>
        <v>0</v>
      </c>
      <c r="BG5" s="117">
        <f>IF(OR(BD5&gt;0,BE5&gt;0),VLOOKUP(A5,'Lista Suspensa'!$A$1:$F$90,4,),0)</f>
        <v>0</v>
      </c>
      <c r="BH5" s="117">
        <f>IF(OR(BD5&gt;0,BE5&gt;0),VLOOKUP(A5,'Lista Suspensa'!$A$1:$F$90,5,),0)</f>
        <v>0</v>
      </c>
      <c r="BI5" s="34">
        <f>IF(OR(BD5&gt;0,BE5&gt;0),VLOOKUP(A5,'Lista Suspensa'!$A$1:$F$90,6,),0)</f>
        <v>0</v>
      </c>
      <c r="BJ5" s="116"/>
      <c r="BK5" s="117">
        <f t="shared" ref="BK5:BK34" si="4">BJ5*(BL5/100)</f>
        <v>0</v>
      </c>
      <c r="BL5" s="117">
        <f>IF(BJ5&gt;0,VLOOKUP(A5,'Lista Suspensa'!$A$1:$F$92,3,),0)</f>
        <v>0</v>
      </c>
      <c r="BM5" s="117">
        <f>IF(OR(BJ5&gt;0,BK5&gt;0),VLOOKUP(A5,'Lista Suspensa'!$A$1:$F$90,4,),0)</f>
        <v>0</v>
      </c>
      <c r="BN5" s="117">
        <f>IF(OR(BJ5&gt;0,BK5&gt;0),VLOOKUP(A5,'Lista Suspensa'!$A$1:$F$90,5,),0)</f>
        <v>0</v>
      </c>
      <c r="BO5" s="34">
        <f>IF(OR(BJ5&gt;0,BK5&gt;0),VLOOKUP(A5,'Lista Suspensa'!$A$1:$F$90,6,),0)</f>
        <v>0</v>
      </c>
      <c r="BP5" s="116"/>
      <c r="BQ5" s="117">
        <f t="shared" ref="BQ5:BQ34" si="5">BP5*(BR5/100)</f>
        <v>0</v>
      </c>
      <c r="BR5" s="117">
        <f>IF(BP5&gt;0,VLOOKUP(A5,'Lista Suspensa'!$A$1:$F$92,3,),0)</f>
        <v>0</v>
      </c>
      <c r="BS5" s="117">
        <f>IF(OR(BP5&gt;0,BQ5&gt;0),VLOOKUP(A5,'Lista Suspensa'!$A$1:$F$90,4,),0)</f>
        <v>0</v>
      </c>
      <c r="BT5" s="117">
        <f>IF(OR(BP5&gt;0,BQ5&gt;0),VLOOKUP(A5,'Lista Suspensa'!$A$1:$F$90,5,),0)</f>
        <v>0</v>
      </c>
      <c r="BU5" s="34">
        <f>IF(OR(BP5&gt;0,BQ5&gt;0),VLOOKUP(A5,'Lista Suspensa'!$A$1:$F$90,6,),0)</f>
        <v>0</v>
      </c>
      <c r="BV5" s="116"/>
      <c r="BW5" s="117">
        <f t="shared" ref="BW5:BW34" si="6">BV5*(BX5/100)</f>
        <v>0</v>
      </c>
      <c r="BX5" s="117">
        <f>IF(BV5&gt;0,VLOOKUP(A5,'Lista Suspensa'!$A$1:$F$92,3,),0)</f>
        <v>0</v>
      </c>
      <c r="BY5" s="117">
        <f>IF(OR(BV5&gt;0,BW5&gt;0),VLOOKUP(A5,'Lista Suspensa'!$A$1:$F$90,4,),0)</f>
        <v>0</v>
      </c>
      <c r="BZ5" s="117">
        <f>IF(OR(BV5&gt;0,BW5&gt;0),VLOOKUP(A5,'Lista Suspensa'!$A$1:$F$90,5,),0)</f>
        <v>0</v>
      </c>
      <c r="CA5" s="34">
        <f>IF(OR(BV5&gt;0,BW5&gt;0),VLOOKUP(A5,'Lista Suspensa'!$A$1:$F$90,6,),0)</f>
        <v>0</v>
      </c>
      <c r="CB5" s="116"/>
      <c r="CC5" s="117">
        <f t="shared" ref="CC5:CC34" si="7">CB5*(CD5/100)</f>
        <v>0</v>
      </c>
      <c r="CD5" s="117">
        <f>IF(CB5&gt;0,VLOOKUP(A5,'Lista Suspensa'!$A$1:$F$92,3,),0)</f>
        <v>0</v>
      </c>
      <c r="CE5" s="117">
        <f>IF(OR(CB5&gt;0,CC5&gt;0),VLOOKUP(A5,'Lista Suspensa'!$A$1:$F$90,4,),0)</f>
        <v>0</v>
      </c>
      <c r="CF5" s="117">
        <f>IF(OR(CB5&gt;0,CC5&gt;0),VLOOKUP(A5,'Lista Suspensa'!$A$1:$F$90,5,),0)</f>
        <v>0</v>
      </c>
      <c r="CG5" s="34">
        <f>IF(OR(CB5&gt;0,CC5&gt;0),VLOOKUP(A5,'Lista Suspensa'!$A$1:$F$90,6,),0)</f>
        <v>0</v>
      </c>
      <c r="CH5" s="116"/>
      <c r="CI5" s="117">
        <f t="shared" ref="CI5:CI34" si="8">CH5*(CJ5/100)</f>
        <v>0</v>
      </c>
      <c r="CJ5" s="117">
        <f>IF(CH5&gt;0,VLOOKUP(A5,'Lista Suspensa'!$A$1:$F$92,3,),0)</f>
        <v>0</v>
      </c>
      <c r="CK5" s="117">
        <f>IF(OR(CH5&gt;0,CI5&gt;0),VLOOKUP(A5,'Lista Suspensa'!$A$1:$F$90,4,),0)</f>
        <v>0</v>
      </c>
      <c r="CL5" s="117">
        <f>IF(OR(CH5&gt;0,CI5&gt;0),VLOOKUP(A5,'Lista Suspensa'!$A$1:$F$90,5,),0)</f>
        <v>0</v>
      </c>
      <c r="CM5" s="140">
        <f>IF(OR(CH5&gt;0,CI5&gt;0),VLOOKUP(A5,'Lista Suspensa'!$A$1:$F$90,6,),0)</f>
        <v>0</v>
      </c>
      <c r="CN5" s="144"/>
      <c r="CO5" s="74">
        <f>CN5*(CP5/100)</f>
        <v>0</v>
      </c>
      <c r="CP5" s="215">
        <f>IF(CN5&gt;0,VLOOKUP(A5,'Lista Suspensa'!$A$1:$F$92,3,),0)</f>
        <v>0</v>
      </c>
      <c r="CQ5" s="145">
        <f>IF(OR(CN5&gt;0,CO5&gt;0),VLOOKUP(A5,'Lista Suspensa'!$A$1:$F$90,6,),0)</f>
        <v>0</v>
      </c>
      <c r="CR5" s="132"/>
      <c r="CS5" s="137"/>
      <c r="CT5" s="137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</row>
    <row r="6" spans="1:112" ht="14.5" x14ac:dyDescent="0.35">
      <c r="A6" s="118" t="s">
        <v>392</v>
      </c>
      <c r="B6" s="119"/>
      <c r="C6" s="120">
        <f t="shared" si="0"/>
        <v>0</v>
      </c>
      <c r="D6" s="120">
        <f>IF(B6&gt;0,VLOOKUP(A6,'Lista Suspensa'!$A$1:$F$92,3,),0)</f>
        <v>0</v>
      </c>
      <c r="E6" s="120">
        <f>IF(OR(B6&gt;0,C6&gt;0),VLOOKUP(A6,'Lista Suspensa'!$A$1:$F$90,4,),0)</f>
        <v>0</v>
      </c>
      <c r="F6" s="120">
        <f>IF(OR(B6&gt;0,C6&gt;0),VLOOKUP(A6,'Lista Suspensa'!$A$1:$F$90,5,),0)</f>
        <v>0</v>
      </c>
      <c r="G6" s="92">
        <f>IF(OR(B6&gt;0,C6&gt;0),VLOOKUP(A6,'Lista Suspensa'!$A$1:$F$90,6,),0)</f>
        <v>0</v>
      </c>
      <c r="H6" s="119"/>
      <c r="I6" s="127">
        <f t="shared" ref="I6:I34" si="9">H6*(J6/100)</f>
        <v>0</v>
      </c>
      <c r="J6" s="120">
        <f>IF(H6&gt;0,VLOOKUP(A6,'Lista Suspensa'!$A$1:$F$92,3,),0)</f>
        <v>0</v>
      </c>
      <c r="K6" s="120">
        <f>IF(OR(H6&gt;0,I6&gt;0),VLOOKUP(A6,'Lista Suspensa'!$A$1:$F$90,4,),0)</f>
        <v>0</v>
      </c>
      <c r="L6" s="120">
        <f>IF(OR(H6&gt;0,I6&gt;0),VLOOKUP(A6,'Lista Suspensa'!$A$1:$F$90,5,),0)</f>
        <v>0</v>
      </c>
      <c r="M6" s="92">
        <f>IF(OR(H6&gt;0,I6&gt;0),VLOOKUP(A6,'Lista Suspensa'!$A$1:$F$90,6,),0)</f>
        <v>0</v>
      </c>
      <c r="N6" s="119"/>
      <c r="O6" s="127">
        <f t="shared" si="1"/>
        <v>0</v>
      </c>
      <c r="P6" s="120">
        <f>IF(N6&gt;0,VLOOKUP(A6,'Lista Suspensa'!$A$1:$F$92,3,),0)</f>
        <v>0</v>
      </c>
      <c r="Q6" s="120">
        <f>IF(OR(N6&gt;0,O6&gt;0),VLOOKUP(A6,'Lista Suspensa'!$A$1:$F$90,4,),0)</f>
        <v>0</v>
      </c>
      <c r="R6" s="120">
        <f>IF(OR(N6&gt;0,O6&gt;0),VLOOKUP(A6,'Lista Suspensa'!$A$1:$F$90,5,),0)</f>
        <v>0</v>
      </c>
      <c r="S6" s="92">
        <f>IF(OR(N6&gt;0,O6&gt;0),VLOOKUP(A6,'Lista Suspensa'!$A$1:$F$90,6,),0)</f>
        <v>0</v>
      </c>
      <c r="T6" s="119"/>
      <c r="U6" s="127">
        <v>3</v>
      </c>
      <c r="V6" s="120">
        <f>IF(T6&gt;0,VLOOKUP(A6,'Lista Suspensa'!$A$1:$F$92,3,),0)</f>
        <v>0</v>
      </c>
      <c r="W6" s="120">
        <f>IF(OR(T6&gt;0,U6&gt;0),VLOOKUP(A6,'Lista Suspensa'!$A$1:$F$90,4,),0)</f>
        <v>9</v>
      </c>
      <c r="X6" s="120">
        <f>IF(OR(T6&gt;0,U6&gt;0),VLOOKUP(A6,'Lista Suspensa'!$A$1:$F$90,5,),0)</f>
        <v>54.3</v>
      </c>
      <c r="Y6" s="92">
        <f>IF(OR(T6&gt;0,U6&gt;0),VLOOKUP(A6,'Lista Suspensa'!$A$1:$F$90,6,),0)</f>
        <v>0.14699999999999999</v>
      </c>
      <c r="Z6" s="119"/>
      <c r="AA6" s="127">
        <f t="shared" si="2"/>
        <v>0</v>
      </c>
      <c r="AB6" s="120">
        <f>IF(Z6&gt;0,VLOOKUP(A6,'Lista Suspensa'!$A$1:$F$92,3,),0)</f>
        <v>0</v>
      </c>
      <c r="AC6" s="120">
        <f>IF(OR(Z6&gt;0,AA6&gt;0),VLOOKUP(A6,'Lista Suspensa'!$A$1:$F$90,4,),0)</f>
        <v>0</v>
      </c>
      <c r="AD6" s="120">
        <f>IF(OR(Z6&gt;0,AA6&gt;0),VLOOKUP(A6,'Lista Suspensa'!$A$1:$F$90,5,),0)</f>
        <v>0</v>
      </c>
      <c r="AE6" s="92">
        <f>IF(OR(Z6&gt;0,AA6&gt;0),VLOOKUP(A6,'Lista Suspensa'!$A$1:$F$90,6,),0)</f>
        <v>0</v>
      </c>
      <c r="AF6" s="119"/>
      <c r="AG6" s="127">
        <v>3</v>
      </c>
      <c r="AH6" s="120">
        <f>IF(AF6&gt;0,VLOOKUP(A6,'Lista Suspensa'!$A$1:$F$92,3,),0)</f>
        <v>0</v>
      </c>
      <c r="AI6" s="120">
        <f>IF(OR(AF6&gt;0,AG6&gt;0),VLOOKUP(A6,'Lista Suspensa'!$A$1:$F$90,4,),0)</f>
        <v>9</v>
      </c>
      <c r="AJ6" s="120">
        <f>IF(OR(AF6&gt;0,AG6&gt;0),VLOOKUP(A6,'Lista Suspensa'!$A$1:$F$90,5,),0)</f>
        <v>54.3</v>
      </c>
      <c r="AK6" s="92">
        <f>IF(OR(AF6&gt;0,AG6&gt;0),VLOOKUP(A6,'Lista Suspensa'!$A$1:$F$90,6,),0)</f>
        <v>0.14699999999999999</v>
      </c>
      <c r="AL6" s="119"/>
      <c r="AM6" s="127">
        <v>4.8</v>
      </c>
      <c r="AN6" s="120">
        <f>IF(AL6&gt;0,VLOOKUP(A6,'Lista Suspensa'!$A$1:$F$92,3,),0)</f>
        <v>0</v>
      </c>
      <c r="AO6" s="120">
        <f>IF(OR(AL6&gt;0,AM6&gt;0),VLOOKUP(A6,'Lista Suspensa'!$A$1:$F$90,4,),0)</f>
        <v>9</v>
      </c>
      <c r="AP6" s="120">
        <f>IF(OR(AL6&gt;0,AM6&gt;0),VLOOKUP(A6,'Lista Suspensa'!$A$1:$F$90,5,),0)</f>
        <v>54.3</v>
      </c>
      <c r="AQ6" s="92">
        <f>IF(OR(AL6&gt;0,AM6&gt;0),VLOOKUP(A6,'Lista Suspensa'!$A$1:$F$90,6,),0)</f>
        <v>0.14699999999999999</v>
      </c>
      <c r="AR6" s="119"/>
      <c r="AS6" s="127">
        <v>4.5</v>
      </c>
      <c r="AT6" s="120">
        <f>IF(AR6&gt;0,VLOOKUP(A6,'Lista Suspensa'!$A$1:$F$92,3,),0)</f>
        <v>0</v>
      </c>
      <c r="AU6" s="120">
        <f>IF(OR(AR6&gt;0,AS6&gt;0),VLOOKUP(A6,'Lista Suspensa'!$A$1:$F$90,4,),0)</f>
        <v>9</v>
      </c>
      <c r="AV6" s="120">
        <f>IF(OR(AR6&gt;0,AS6&gt;0),VLOOKUP(A6,'Lista Suspensa'!$A$1:$F$90,5,),0)</f>
        <v>54.3</v>
      </c>
      <c r="AW6" s="91">
        <f>IF(OR(AR6&gt;0,AS6&gt;0),VLOOKUP(A6,'Lista Suspensa'!$A$1:$F$90,6,),0)</f>
        <v>0.14699999999999999</v>
      </c>
      <c r="AX6" s="119"/>
      <c r="AY6" s="127">
        <v>4</v>
      </c>
      <c r="AZ6" s="120">
        <f>IF(AX6&gt;0,VLOOKUP(A6,'Lista Suspensa'!$A$1:$F$92,3,),0)</f>
        <v>0</v>
      </c>
      <c r="BA6" s="120">
        <f>IF(OR(AX6&gt;0,AY6&gt;0),VLOOKUP(A6,'Lista Suspensa'!$A$1:$F$90,4,),0)</f>
        <v>9</v>
      </c>
      <c r="BB6" s="120">
        <f>IF(OR(AX6&gt;0,AY6&gt;0),VLOOKUP(A6,'Lista Suspensa'!$A$1:$F$90,5,),0)</f>
        <v>54.3</v>
      </c>
      <c r="BC6" s="91">
        <f>IF(OR(AX6&gt;0,AY6&gt;0),VLOOKUP(A6,'Lista Suspensa'!$A$1:$F$90,6,),0)</f>
        <v>0.14699999999999999</v>
      </c>
      <c r="BD6" s="119"/>
      <c r="BE6" s="127">
        <f t="shared" si="3"/>
        <v>0</v>
      </c>
      <c r="BF6" s="120">
        <f>IF(BD6&gt;0,VLOOKUP(A6,'Lista Suspensa'!$A$1:$F$92,3,),0)</f>
        <v>0</v>
      </c>
      <c r="BG6" s="120">
        <f>IF(OR(BD6&gt;0,BE6&gt;0),VLOOKUP(A6,'Lista Suspensa'!$A$1:$F$90,4,),0)</f>
        <v>0</v>
      </c>
      <c r="BH6" s="120">
        <f>IF(OR(BD6&gt;0,BE6&gt;0),VLOOKUP(A6,'Lista Suspensa'!$A$1:$F$90,5,),0)</f>
        <v>0</v>
      </c>
      <c r="BI6" s="91">
        <f>IF(OR(BD6&gt;0,BE6&gt;0),VLOOKUP(A6,'Lista Suspensa'!$A$1:$F$90,6,),0)</f>
        <v>0</v>
      </c>
      <c r="BJ6" s="119"/>
      <c r="BK6" s="127">
        <f t="shared" si="4"/>
        <v>0</v>
      </c>
      <c r="BL6" s="120">
        <f>IF(BJ6&gt;0,VLOOKUP(A6,'Lista Suspensa'!$A$1:$F$92,3,),0)</f>
        <v>0</v>
      </c>
      <c r="BM6" s="120">
        <f>IF(OR(BJ6&gt;0,BK6&gt;0),VLOOKUP(A6,'Lista Suspensa'!$A$1:$F$90,4,),0)</f>
        <v>0</v>
      </c>
      <c r="BN6" s="120">
        <f>IF(OR(BJ6&gt;0,BK6&gt;0),VLOOKUP(A6,'Lista Suspensa'!$A$1:$F$90,5,),0)</f>
        <v>0</v>
      </c>
      <c r="BO6" s="91">
        <f>IF(OR(BJ6&gt;0,BK6&gt;0),VLOOKUP(A6,'Lista Suspensa'!$A$1:$F$90,6,),0)</f>
        <v>0</v>
      </c>
      <c r="BP6" s="119"/>
      <c r="BQ6" s="127">
        <f t="shared" si="5"/>
        <v>0</v>
      </c>
      <c r="BR6" s="120">
        <f>IF(BP6&gt;0,VLOOKUP(A6,'Lista Suspensa'!$A$1:$F$92,3,),0)</f>
        <v>0</v>
      </c>
      <c r="BS6" s="120">
        <f>IF(OR(BP6&gt;0,BQ6&gt;0),VLOOKUP(A6,'Lista Suspensa'!$A$1:$F$90,4,),0)</f>
        <v>0</v>
      </c>
      <c r="BT6" s="120">
        <f>IF(OR(BP6&gt;0,BQ6&gt;0),VLOOKUP(A6,'Lista Suspensa'!$A$1:$F$90,5,),0)</f>
        <v>0</v>
      </c>
      <c r="BU6" s="91">
        <f>IF(OR(BP6&gt;0,BQ6&gt;0),VLOOKUP(A6,'Lista Suspensa'!$A$1:$F$90,6,),0)</f>
        <v>0</v>
      </c>
      <c r="BV6" s="119"/>
      <c r="BW6" s="127">
        <f t="shared" si="6"/>
        <v>0</v>
      </c>
      <c r="BX6" s="120">
        <f>IF(BV6&gt;0,VLOOKUP(A6,'Lista Suspensa'!$A$1:$F$92,3,),0)</f>
        <v>0</v>
      </c>
      <c r="BY6" s="120">
        <f>IF(OR(BV6&gt;0,BW6&gt;0),VLOOKUP(A6,'Lista Suspensa'!$A$1:$F$90,4,),0)</f>
        <v>0</v>
      </c>
      <c r="BZ6" s="120">
        <f>IF(OR(BV6&gt;0,BW6&gt;0),VLOOKUP(A6,'Lista Suspensa'!$A$1:$F$90,5,),0)</f>
        <v>0</v>
      </c>
      <c r="CA6" s="91">
        <f>IF(OR(BV6&gt;0,BW6&gt;0),VLOOKUP(A6,'Lista Suspensa'!$A$1:$F$90,6,),0)</f>
        <v>0</v>
      </c>
      <c r="CB6" s="119"/>
      <c r="CC6" s="127">
        <f t="shared" si="7"/>
        <v>0</v>
      </c>
      <c r="CD6" s="120">
        <f>IF(CB6&gt;0,VLOOKUP(A6,'Lista Suspensa'!$A$1:$F$92,3,),0)</f>
        <v>0</v>
      </c>
      <c r="CE6" s="120">
        <f>IF(OR(CB6&gt;0,CC6&gt;0),VLOOKUP(A6,'Lista Suspensa'!$A$1:$F$90,4,),0)</f>
        <v>0</v>
      </c>
      <c r="CF6" s="120">
        <f>IF(OR(CB6&gt;0,CC6&gt;0),VLOOKUP(A6,'Lista Suspensa'!$A$1:$F$90,5,),0)</f>
        <v>0</v>
      </c>
      <c r="CG6" s="91">
        <f>IF(OR(CB6&gt;0,CC6&gt;0),VLOOKUP(A6,'Lista Suspensa'!$A$1:$F$90,6,),0)</f>
        <v>0</v>
      </c>
      <c r="CH6" s="119"/>
      <c r="CI6" s="127">
        <f t="shared" si="8"/>
        <v>0</v>
      </c>
      <c r="CJ6" s="120">
        <f>IF(CH6&gt;0,VLOOKUP(A6,'Lista Suspensa'!$A$1:$F$92,3,),0)</f>
        <v>0</v>
      </c>
      <c r="CK6" s="120">
        <f>IF(OR(CH6&gt;0,CI6&gt;0),VLOOKUP(A6,'Lista Suspensa'!$A$1:$F$90,4,),0)</f>
        <v>0</v>
      </c>
      <c r="CL6" s="120">
        <f>IF(OR(CH6&gt;0,CI6&gt;0),VLOOKUP(A6,'Lista Suspensa'!$A$1:$F$90,5,),0)</f>
        <v>0</v>
      </c>
      <c r="CM6" s="141">
        <f>IF(OR(CH6&gt;0,CI6&gt;0),VLOOKUP(A6,'Lista Suspensa'!$A$1:$F$90,6,),0)</f>
        <v>0</v>
      </c>
      <c r="CN6" s="146"/>
      <c r="CO6" s="74">
        <f t="shared" ref="CO6:CO34" si="10">CN6*(CP6/100)</f>
        <v>0</v>
      </c>
      <c r="CP6" s="215">
        <f>IF(CN6&gt;0,VLOOKUP(A6,'Lista Suspensa'!$A$1:$F$92,3,),0)</f>
        <v>0</v>
      </c>
      <c r="CQ6" s="147">
        <f>IF(OR(CN6&gt;0,CO6&gt;0),VLOOKUP(A6,'Lista Suspensa'!$A$1:$F$90,6,),0)</f>
        <v>0</v>
      </c>
      <c r="CR6" s="132"/>
      <c r="CS6" s="137"/>
      <c r="CT6" s="137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</row>
    <row r="7" spans="1:112" ht="14.5" x14ac:dyDescent="0.35">
      <c r="A7" s="115" t="s">
        <v>152</v>
      </c>
      <c r="B7" s="116"/>
      <c r="C7" s="117">
        <f t="shared" si="0"/>
        <v>0</v>
      </c>
      <c r="D7" s="117">
        <f>IF(B7&gt;0,VLOOKUP(A7,'Lista Suspensa'!$A$1:$F$92,3,),0)</f>
        <v>0</v>
      </c>
      <c r="E7" s="117">
        <f>IF(OR(B7&gt;0,C7&gt;0),VLOOKUP(A7,'Lista Suspensa'!$A$1:$F$90,4,),0)</f>
        <v>0</v>
      </c>
      <c r="F7" s="117">
        <f>IF(OR(B7&gt;0,C7&gt;0),VLOOKUP(A7,'Lista Suspensa'!$A$1:$F$90,5,),0)</f>
        <v>0</v>
      </c>
      <c r="G7" s="73">
        <f>IF(OR(B7&gt;0,C7&gt;0),VLOOKUP(A7,'Lista Suspensa'!$A$1:$F$90,6,),0)</f>
        <v>0</v>
      </c>
      <c r="H7" s="116"/>
      <c r="I7" s="117">
        <f t="shared" si="9"/>
        <v>0</v>
      </c>
      <c r="J7" s="117">
        <f>IF(H7&gt;0,VLOOKUP(A7,'Lista Suspensa'!$A$1:$F$92,3,),0)</f>
        <v>0</v>
      </c>
      <c r="K7" s="117">
        <f>IF(OR(H7&gt;0,I7&gt;0),VLOOKUP(A7,'Lista Suspensa'!$A$1:$F$90,4,),0)</f>
        <v>0</v>
      </c>
      <c r="L7" s="117">
        <f>IF(OR(H7&gt;0,I7&gt;0),VLOOKUP(A7,'Lista Suspensa'!$A$1:$F$90,5,),0)</f>
        <v>0</v>
      </c>
      <c r="M7" s="73">
        <f>IF(OR(H7&gt;0,I7&gt;0),VLOOKUP(A7,'Lista Suspensa'!$A$1:$F$90,6,),0)</f>
        <v>0</v>
      </c>
      <c r="N7" s="116"/>
      <c r="O7" s="117">
        <f t="shared" si="1"/>
        <v>0</v>
      </c>
      <c r="P7" s="117">
        <f>IF(N7&gt;0,VLOOKUP(A7,'Lista Suspensa'!$A$1:$F$92,3,),0)</f>
        <v>0</v>
      </c>
      <c r="Q7" s="117">
        <f>IF(OR(N7&gt;0,O7&gt;0),VLOOKUP(A7,'Lista Suspensa'!$A$1:$F$90,4,),0)</f>
        <v>0</v>
      </c>
      <c r="R7" s="117">
        <f>IF(OR(N7&gt;0,O7&gt;0),VLOOKUP(A7,'Lista Suspensa'!$A$1:$F$90,5,),0)</f>
        <v>0</v>
      </c>
      <c r="S7" s="73">
        <f>IF(OR(N7&gt;0,O7&gt;0),VLOOKUP(A7,'Lista Suspensa'!$A$1:$F$90,6,),0)</f>
        <v>0</v>
      </c>
      <c r="T7" s="116"/>
      <c r="U7" s="117">
        <v>0.1</v>
      </c>
      <c r="V7" s="117">
        <f>IF(T7&gt;0,VLOOKUP(A7,'Lista Suspensa'!$A$1:$F$92,3,),0)</f>
        <v>0</v>
      </c>
      <c r="W7" s="117">
        <f>IF(OR(T7&gt;0,U7&gt;0),VLOOKUP(A7,'Lista Suspensa'!$A$1:$F$90,4,),0)</f>
        <v>0</v>
      </c>
      <c r="X7" s="117">
        <f>IF(OR(T7&gt;0,U7&gt;0),VLOOKUP(A7,'Lista Suspensa'!$A$1:$F$90,5,),0)</f>
        <v>0</v>
      </c>
      <c r="Y7" s="73">
        <f>IF(OR(T7&gt;0,U7&gt;0),VLOOKUP(A7,'Lista Suspensa'!$A$1:$F$90,6,),0)</f>
        <v>0.64598999999999995</v>
      </c>
      <c r="Z7" s="116"/>
      <c r="AA7" s="117">
        <f t="shared" si="2"/>
        <v>0</v>
      </c>
      <c r="AB7" s="117">
        <f>IF(Z7&gt;0,VLOOKUP(A7,'Lista Suspensa'!$A$1:$F$92,3,),0)</f>
        <v>0</v>
      </c>
      <c r="AC7" s="117">
        <f>IF(OR(Z7&gt;0,AA7&gt;0),VLOOKUP(A7,'Lista Suspensa'!$A$1:$F$90,4,),0)</f>
        <v>0</v>
      </c>
      <c r="AD7" s="117">
        <f>IF(OR(Z7&gt;0,AA7&gt;0),VLOOKUP(A7,'Lista Suspensa'!$A$1:$F$90,5,),0)</f>
        <v>0</v>
      </c>
      <c r="AE7" s="73">
        <f>IF(OR(Z7&gt;0,AA7&gt;0),VLOOKUP(A7,'Lista Suspensa'!$A$1:$F$90,6,),0)</f>
        <v>0</v>
      </c>
      <c r="AF7" s="116"/>
      <c r="AG7" s="117">
        <v>0.1</v>
      </c>
      <c r="AH7" s="117">
        <f>IF(AF7&gt;0,VLOOKUP(A7,'Lista Suspensa'!$A$1:$F$92,3,),0)</f>
        <v>0</v>
      </c>
      <c r="AI7" s="117">
        <f>IF(OR(AF7&gt;0,AG7&gt;0),VLOOKUP(A7,'Lista Suspensa'!$A$1:$F$90,4,),0)</f>
        <v>0</v>
      </c>
      <c r="AJ7" s="117">
        <f>IF(OR(AF7&gt;0,AG7&gt;0),VLOOKUP(A7,'Lista Suspensa'!$A$1:$F$90,5,),0)</f>
        <v>0</v>
      </c>
      <c r="AK7" s="73">
        <f>IF(OR(AF7&gt;0,AG7&gt;0),VLOOKUP(A7,'Lista Suspensa'!$A$1:$F$90,6,),0)</f>
        <v>0.64598999999999995</v>
      </c>
      <c r="AL7" s="116"/>
      <c r="AM7" s="117">
        <v>0.1</v>
      </c>
      <c r="AN7" s="117">
        <f>IF(AL7&gt;0,VLOOKUP(A7,'Lista Suspensa'!$A$1:$F$92,3,),0)</f>
        <v>0</v>
      </c>
      <c r="AO7" s="117">
        <f>IF(OR(AL7&gt;0,AM7&gt;0),VLOOKUP(A7,'Lista Suspensa'!$A$1:$F$90,4,),0)</f>
        <v>0</v>
      </c>
      <c r="AP7" s="117">
        <f>IF(OR(AL7&gt;0,AM7&gt;0),VLOOKUP(A7,'Lista Suspensa'!$A$1:$F$90,5,),0)</f>
        <v>0</v>
      </c>
      <c r="AQ7" s="73">
        <f>IF(OR(AL7&gt;0,AM7&gt;0),VLOOKUP(A7,'Lista Suspensa'!$A$1:$F$90,6,),0)</f>
        <v>0.64598999999999995</v>
      </c>
      <c r="AR7" s="116"/>
      <c r="AS7" s="117">
        <v>0.1</v>
      </c>
      <c r="AT7" s="117">
        <f>IF(AR7&gt;0,VLOOKUP(A7,'Lista Suspensa'!$A$1:$F$92,3,),0)</f>
        <v>0</v>
      </c>
      <c r="AU7" s="117">
        <f>IF(OR(AR7&gt;0,AS7&gt;0),VLOOKUP(A7,'Lista Suspensa'!$A$1:$F$90,4,),0)</f>
        <v>0</v>
      </c>
      <c r="AV7" s="117">
        <f>IF(OR(AR7&gt;0,AS7&gt;0),VLOOKUP(A7,'Lista Suspensa'!$A$1:$F$90,5,),0)</f>
        <v>0</v>
      </c>
      <c r="AW7" s="34">
        <f>IF(OR(AR7&gt;0,AS7&gt;0),VLOOKUP(A7,'Lista Suspensa'!$A$1:$F$90,6,),0)</f>
        <v>0.64598999999999995</v>
      </c>
      <c r="AX7" s="116"/>
      <c r="AY7" s="117">
        <v>0.1</v>
      </c>
      <c r="AZ7" s="117">
        <f>IF(AX7&gt;0,VLOOKUP(A7,'Lista Suspensa'!$A$1:$F$92,3,),0)</f>
        <v>0</v>
      </c>
      <c r="BA7" s="117">
        <f>IF(OR(AX7&gt;0,AY7&gt;0),VLOOKUP(A7,'Lista Suspensa'!$A$1:$F$90,4,),0)</f>
        <v>0</v>
      </c>
      <c r="BB7" s="117">
        <f>IF(OR(AX7&gt;0,AY7&gt;0),VLOOKUP(A7,'Lista Suspensa'!$A$1:$F$90,5,),0)</f>
        <v>0</v>
      </c>
      <c r="BC7" s="34">
        <f>IF(OR(AX7&gt;0,AY7&gt;0),VLOOKUP(A7,'Lista Suspensa'!$A$1:$F$90,6,),0)</f>
        <v>0.64598999999999995</v>
      </c>
      <c r="BD7" s="116"/>
      <c r="BE7" s="117">
        <f t="shared" si="3"/>
        <v>0</v>
      </c>
      <c r="BF7" s="117">
        <f>IF(BD7&gt;0,VLOOKUP(A7,'Lista Suspensa'!$A$1:$F$92,3,),0)</f>
        <v>0</v>
      </c>
      <c r="BG7" s="117">
        <f>IF(OR(BD7&gt;0,BE7&gt;0),VLOOKUP(A7,'Lista Suspensa'!$A$1:$F$90,4,),0)</f>
        <v>0</v>
      </c>
      <c r="BH7" s="117">
        <f>IF(OR(BD7&gt;0,BE7&gt;0),VLOOKUP(A7,'Lista Suspensa'!$A$1:$F$90,5,),0)</f>
        <v>0</v>
      </c>
      <c r="BI7" s="34">
        <f>IF(OR(BD7&gt;0,BE7&gt;0),VLOOKUP(A7,'Lista Suspensa'!$A$1:$F$90,6,),0)</f>
        <v>0</v>
      </c>
      <c r="BJ7" s="116"/>
      <c r="BK7" s="117">
        <f t="shared" si="4"/>
        <v>0</v>
      </c>
      <c r="BL7" s="117">
        <f>IF(BJ7&gt;0,VLOOKUP(A7,'Lista Suspensa'!$A$1:$F$92,3,),0)</f>
        <v>0</v>
      </c>
      <c r="BM7" s="117">
        <f>IF(OR(BJ7&gt;0,BK7&gt;0),VLOOKUP(A7,'Lista Suspensa'!$A$1:$F$90,4,),0)</f>
        <v>0</v>
      </c>
      <c r="BN7" s="117">
        <f>IF(OR(BJ7&gt;0,BK7&gt;0),VLOOKUP(A7,'Lista Suspensa'!$A$1:$F$90,5,),0)</f>
        <v>0</v>
      </c>
      <c r="BO7" s="34">
        <f>IF(OR(BJ7&gt;0,BK7&gt;0),VLOOKUP(A7,'Lista Suspensa'!$A$1:$F$90,6,),0)</f>
        <v>0</v>
      </c>
      <c r="BP7" s="116"/>
      <c r="BQ7" s="117">
        <f t="shared" si="5"/>
        <v>0</v>
      </c>
      <c r="BR7" s="117">
        <f>IF(BP7&gt;0,VLOOKUP(A7,'Lista Suspensa'!$A$1:$F$92,3,),0)</f>
        <v>0</v>
      </c>
      <c r="BS7" s="117">
        <f>IF(OR(BP7&gt;0,BQ7&gt;0),VLOOKUP(A7,'Lista Suspensa'!$A$1:$F$90,4,),0)</f>
        <v>0</v>
      </c>
      <c r="BT7" s="117">
        <f>IF(OR(BP7&gt;0,BQ7&gt;0),VLOOKUP(A7,'Lista Suspensa'!$A$1:$F$90,5,),0)</f>
        <v>0</v>
      </c>
      <c r="BU7" s="34">
        <f>IF(OR(BP7&gt;0,BQ7&gt;0),VLOOKUP(A7,'Lista Suspensa'!$A$1:$F$90,6,),0)</f>
        <v>0</v>
      </c>
      <c r="BV7" s="116"/>
      <c r="BW7" s="117">
        <f t="shared" si="6"/>
        <v>0</v>
      </c>
      <c r="BX7" s="117">
        <f>IF(BV7&gt;0,VLOOKUP(A7,'Lista Suspensa'!$A$1:$F$92,3,),0)</f>
        <v>0</v>
      </c>
      <c r="BY7" s="117">
        <f>IF(OR(BV7&gt;0,BW7&gt;0),VLOOKUP(A7,'Lista Suspensa'!$A$1:$F$90,4,),0)</f>
        <v>0</v>
      </c>
      <c r="BZ7" s="117">
        <f>IF(OR(BV7&gt;0,BW7&gt;0),VLOOKUP(A7,'Lista Suspensa'!$A$1:$F$90,5,),0)</f>
        <v>0</v>
      </c>
      <c r="CA7" s="34">
        <f>IF(OR(BV7&gt;0,BW7&gt;0),VLOOKUP(A7,'Lista Suspensa'!$A$1:$F$90,6,),0)</f>
        <v>0</v>
      </c>
      <c r="CB7" s="116"/>
      <c r="CC7" s="117">
        <f t="shared" si="7"/>
        <v>0</v>
      </c>
      <c r="CD7" s="117">
        <f>IF(CB7&gt;0,VLOOKUP(A7,'Lista Suspensa'!$A$1:$F$92,3,),0)</f>
        <v>0</v>
      </c>
      <c r="CE7" s="117">
        <f>IF(OR(CB7&gt;0,CC7&gt;0),VLOOKUP(A7,'Lista Suspensa'!$A$1:$F$90,4,),0)</f>
        <v>0</v>
      </c>
      <c r="CF7" s="117">
        <f>IF(OR(CB7&gt;0,CC7&gt;0),VLOOKUP(A7,'Lista Suspensa'!$A$1:$F$90,5,),0)</f>
        <v>0</v>
      </c>
      <c r="CG7" s="34">
        <f>IF(OR(CB7&gt;0,CC7&gt;0),VLOOKUP(A7,'Lista Suspensa'!$A$1:$F$90,6,),0)</f>
        <v>0</v>
      </c>
      <c r="CH7" s="116"/>
      <c r="CI7" s="117">
        <f t="shared" si="8"/>
        <v>0</v>
      </c>
      <c r="CJ7" s="117">
        <f>IF(CH7&gt;0,VLOOKUP(A7,'Lista Suspensa'!$A$1:$F$92,3,),0)</f>
        <v>0</v>
      </c>
      <c r="CK7" s="117">
        <f>IF(OR(CH7&gt;0,CI7&gt;0),VLOOKUP(A7,'Lista Suspensa'!$A$1:$F$90,4,),0)</f>
        <v>0</v>
      </c>
      <c r="CL7" s="117">
        <f>IF(OR(CH7&gt;0,CI7&gt;0),VLOOKUP(A7,'Lista Suspensa'!$A$1:$F$90,5,),0)</f>
        <v>0</v>
      </c>
      <c r="CM7" s="140">
        <f>IF(OR(CH7&gt;0,CI7&gt;0),VLOOKUP(A7,'Lista Suspensa'!$A$1:$F$90,6,),0)</f>
        <v>0</v>
      </c>
      <c r="CN7" s="144"/>
      <c r="CO7" s="74">
        <f t="shared" si="10"/>
        <v>0</v>
      </c>
      <c r="CP7" s="215">
        <f>IF(CN7&gt;0,VLOOKUP(A7,'Lista Suspensa'!$A$1:$F$92,3,),0)</f>
        <v>0</v>
      </c>
      <c r="CQ7" s="145">
        <f>IF(OR(CN7&gt;0,CO7&gt;0),VLOOKUP(A7,'Lista Suspensa'!$A$1:$F$90,6,),0)</f>
        <v>0</v>
      </c>
      <c r="CR7" s="132"/>
      <c r="CS7" s="137"/>
      <c r="CT7" s="137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</row>
    <row r="8" spans="1:112" ht="14.5" x14ac:dyDescent="0.35">
      <c r="A8" s="118" t="s">
        <v>382</v>
      </c>
      <c r="B8" s="119"/>
      <c r="C8" s="120">
        <f t="shared" si="0"/>
        <v>0</v>
      </c>
      <c r="D8" s="120">
        <f>IF(B8&gt;0,VLOOKUP(A8,'Lista Suspensa'!$A$1:$F$92,3,),0)</f>
        <v>0</v>
      </c>
      <c r="E8" s="120">
        <f>IF(OR(B8&gt;0,C8&gt;0),VLOOKUP(A8,'Lista Suspensa'!$A$1:$F$90,4,),0)</f>
        <v>0</v>
      </c>
      <c r="F8" s="120">
        <f>IF(OR(B8&gt;0,C8&gt;0),VLOOKUP(A8,'Lista Suspensa'!$A$1:$F$90,5,),0)</f>
        <v>0</v>
      </c>
      <c r="G8" s="92">
        <f>IF(OR(B8&gt;0,C8&gt;0),VLOOKUP(A8,'Lista Suspensa'!$A$1:$F$90,6,),0)</f>
        <v>0</v>
      </c>
      <c r="H8" s="119"/>
      <c r="I8" s="127">
        <f t="shared" si="9"/>
        <v>0</v>
      </c>
      <c r="J8" s="120">
        <f>IF(H8&gt;0,VLOOKUP(A8,'Lista Suspensa'!$A$1:$F$92,3,),0)</f>
        <v>0</v>
      </c>
      <c r="K8" s="120">
        <f>IF(OR(H8&gt;0,I8&gt;0),VLOOKUP(A8,'Lista Suspensa'!$A$1:$F$90,4,),0)</f>
        <v>0</v>
      </c>
      <c r="L8" s="120">
        <f>IF(OR(H8&gt;0,I8&gt;0),VLOOKUP(A8,'Lista Suspensa'!$A$1:$F$90,5,),0)</f>
        <v>0</v>
      </c>
      <c r="M8" s="92">
        <f>IF(OR(H8&gt;0,I8&gt;0),VLOOKUP(A8,'Lista Suspensa'!$A$1:$F$90,6,),0)</f>
        <v>0</v>
      </c>
      <c r="N8" s="119"/>
      <c r="O8" s="127">
        <f t="shared" si="1"/>
        <v>0</v>
      </c>
      <c r="P8" s="120">
        <f>IF(N8&gt;0,VLOOKUP(A8,'Lista Suspensa'!$A$1:$F$92,3,),0)</f>
        <v>0</v>
      </c>
      <c r="Q8" s="120">
        <f>IF(OR(N8&gt;0,O8&gt;0),VLOOKUP(A8,'Lista Suspensa'!$A$1:$F$90,4,),0)</f>
        <v>0</v>
      </c>
      <c r="R8" s="120">
        <f>IF(OR(N8&gt;0,O8&gt;0),VLOOKUP(A8,'Lista Suspensa'!$A$1:$F$90,5,),0)</f>
        <v>0</v>
      </c>
      <c r="S8" s="92">
        <f>IF(OR(N8&gt;0,O8&gt;0),VLOOKUP(A8,'Lista Suspensa'!$A$1:$F$90,6,),0)</f>
        <v>0</v>
      </c>
      <c r="T8" s="119"/>
      <c r="U8" s="127">
        <v>0.29299999999999998</v>
      </c>
      <c r="V8" s="120">
        <f>IF(T8&gt;0,VLOOKUP(A8,'Lista Suspensa'!$A$1:$F$92,3,),0)</f>
        <v>0</v>
      </c>
      <c r="W8" s="120">
        <f>IF(OR(T8&gt;0,U8&gt;0),VLOOKUP(A8,'Lista Suspensa'!$A$1:$F$90,4,),0)</f>
        <v>43</v>
      </c>
      <c r="X8" s="120">
        <f>IF(OR(T8&gt;0,U8&gt;0),VLOOKUP(A8,'Lista Suspensa'!$A$1:$F$90,5,),0)</f>
        <v>89</v>
      </c>
      <c r="Y8" s="92">
        <f>IF(OR(T8&gt;0,U8&gt;0),VLOOKUP(A8,'Lista Suspensa'!$A$1:$F$90,6,),0)</f>
        <v>1.3986550000000002</v>
      </c>
      <c r="Z8" s="119"/>
      <c r="AA8" s="127">
        <f t="shared" si="2"/>
        <v>0</v>
      </c>
      <c r="AB8" s="120">
        <f>IF(Z8&gt;0,VLOOKUP(A8,'Lista Suspensa'!$A$1:$F$92,3,),0)</f>
        <v>0</v>
      </c>
      <c r="AC8" s="120">
        <f>IF(OR(Z8&gt;0,AA8&gt;0),VLOOKUP(A8,'Lista Suspensa'!$A$1:$F$90,4,),0)</f>
        <v>0</v>
      </c>
      <c r="AD8" s="120">
        <f>IF(OR(Z8&gt;0,AA8&gt;0),VLOOKUP(A8,'Lista Suspensa'!$A$1:$F$90,5,),0)</f>
        <v>0</v>
      </c>
      <c r="AE8" s="92">
        <f>IF(OR(Z8&gt;0,AA8&gt;0),VLOOKUP(A8,'Lista Suspensa'!$A$1:$F$90,6,),0)</f>
        <v>0</v>
      </c>
      <c r="AF8" s="119"/>
      <c r="AG8" s="127">
        <v>0.29299999999999998</v>
      </c>
      <c r="AH8" s="120">
        <f>IF(AF8&gt;0,VLOOKUP(A8,'Lista Suspensa'!$A$1:$F$92,3,),0)</f>
        <v>0</v>
      </c>
      <c r="AI8" s="120">
        <f>IF(OR(AF8&gt;0,AG8&gt;0),VLOOKUP(A8,'Lista Suspensa'!$A$1:$F$90,4,),0)</f>
        <v>43</v>
      </c>
      <c r="AJ8" s="120">
        <f>IF(OR(AF8&gt;0,AG8&gt;0),VLOOKUP(A8,'Lista Suspensa'!$A$1:$F$90,5,),0)</f>
        <v>89</v>
      </c>
      <c r="AK8" s="92">
        <f>IF(OR(AF8&gt;0,AG8&gt;0),VLOOKUP(A8,'Lista Suspensa'!$A$1:$F$90,6,),0)</f>
        <v>1.3986550000000002</v>
      </c>
      <c r="AL8" s="119"/>
      <c r="AM8" s="127">
        <v>0.48</v>
      </c>
      <c r="AN8" s="120">
        <f>IF(AL8&gt;0,VLOOKUP(A8,'Lista Suspensa'!$A$1:$F$92,3,),0)</f>
        <v>0</v>
      </c>
      <c r="AO8" s="120">
        <f>IF(OR(AL8&gt;0,AM8&gt;0),VLOOKUP(A8,'Lista Suspensa'!$A$1:$F$90,4,),0)</f>
        <v>43</v>
      </c>
      <c r="AP8" s="120">
        <f>IF(OR(AL8&gt;0,AM8&gt;0),VLOOKUP(A8,'Lista Suspensa'!$A$1:$F$90,5,),0)</f>
        <v>89</v>
      </c>
      <c r="AQ8" s="92">
        <f>IF(OR(AL8&gt;0,AM8&gt;0),VLOOKUP(A8,'Lista Suspensa'!$A$1:$F$90,6,),0)</f>
        <v>1.3986550000000002</v>
      </c>
      <c r="AR8" s="119"/>
      <c r="AS8" s="127">
        <v>0.45</v>
      </c>
      <c r="AT8" s="120">
        <f>IF(AR8&gt;0,VLOOKUP(A8,'Lista Suspensa'!$A$1:$F$92,3,),0)</f>
        <v>0</v>
      </c>
      <c r="AU8" s="120">
        <f>IF(OR(AR8&gt;0,AS8&gt;0),VLOOKUP(A8,'Lista Suspensa'!$A$1:$F$90,4,),0)</f>
        <v>43</v>
      </c>
      <c r="AV8" s="120">
        <f>IF(OR(AR8&gt;0,AS8&gt;0),VLOOKUP(A8,'Lista Suspensa'!$A$1:$F$90,5,),0)</f>
        <v>89</v>
      </c>
      <c r="AW8" s="91">
        <f>IF(OR(AR8&gt;0,AS8&gt;0),VLOOKUP(A8,'Lista Suspensa'!$A$1:$F$90,6,),0)</f>
        <v>1.3986550000000002</v>
      </c>
      <c r="AX8" s="119"/>
      <c r="AY8" s="127">
        <v>0.40500000000000003</v>
      </c>
      <c r="AZ8" s="120">
        <f>IF(AX8&gt;0,VLOOKUP(A8,'Lista Suspensa'!$A$1:$F$92,3,),0)</f>
        <v>0</v>
      </c>
      <c r="BA8" s="120">
        <f>IF(OR(AX8&gt;0,AY8&gt;0),VLOOKUP(A8,'Lista Suspensa'!$A$1:$F$90,4,),0)</f>
        <v>43</v>
      </c>
      <c r="BB8" s="120">
        <f>IF(OR(AX8&gt;0,AY8&gt;0),VLOOKUP(A8,'Lista Suspensa'!$A$1:$F$90,5,),0)</f>
        <v>89</v>
      </c>
      <c r="BC8" s="91">
        <f>IF(OR(AX8&gt;0,AY8&gt;0),VLOOKUP(A8,'Lista Suspensa'!$A$1:$F$90,6,),0)</f>
        <v>1.3986550000000002</v>
      </c>
      <c r="BD8" s="119"/>
      <c r="BE8" s="127">
        <f t="shared" si="3"/>
        <v>0</v>
      </c>
      <c r="BF8" s="120">
        <f>IF(BD8&gt;0,VLOOKUP(A8,'Lista Suspensa'!$A$1:$F$92,3,),0)</f>
        <v>0</v>
      </c>
      <c r="BG8" s="120">
        <f>IF(OR(BD8&gt;0,BE8&gt;0),VLOOKUP(A8,'Lista Suspensa'!$A$1:$F$90,4,),0)</f>
        <v>0</v>
      </c>
      <c r="BH8" s="120">
        <f>IF(OR(BD8&gt;0,BE8&gt;0),VLOOKUP(A8,'Lista Suspensa'!$A$1:$F$90,5,),0)</f>
        <v>0</v>
      </c>
      <c r="BI8" s="91">
        <f>IF(OR(BD8&gt;0,BE8&gt;0),VLOOKUP(A8,'Lista Suspensa'!$A$1:$F$90,6,),0)</f>
        <v>0</v>
      </c>
      <c r="BJ8" s="119"/>
      <c r="BK8" s="127">
        <f t="shared" si="4"/>
        <v>0</v>
      </c>
      <c r="BL8" s="120">
        <f>IF(BJ8&gt;0,VLOOKUP(A8,'Lista Suspensa'!$A$1:$F$92,3,),0)</f>
        <v>0</v>
      </c>
      <c r="BM8" s="120">
        <f>IF(OR(BJ8&gt;0,BK8&gt;0),VLOOKUP(A8,'Lista Suspensa'!$A$1:$F$90,4,),0)</f>
        <v>0</v>
      </c>
      <c r="BN8" s="120">
        <f>IF(OR(BJ8&gt;0,BK8&gt;0),VLOOKUP(A8,'Lista Suspensa'!$A$1:$F$90,5,),0)</f>
        <v>0</v>
      </c>
      <c r="BO8" s="91">
        <f>IF(OR(BJ8&gt;0,BK8&gt;0),VLOOKUP(A8,'Lista Suspensa'!$A$1:$F$90,6,),0)</f>
        <v>0</v>
      </c>
      <c r="BP8" s="119"/>
      <c r="BQ8" s="127">
        <f t="shared" si="5"/>
        <v>0</v>
      </c>
      <c r="BR8" s="120">
        <f>IF(BP8&gt;0,VLOOKUP(A8,'Lista Suspensa'!$A$1:$F$92,3,),0)</f>
        <v>0</v>
      </c>
      <c r="BS8" s="120">
        <f>IF(OR(BP8&gt;0,BQ8&gt;0),VLOOKUP(A8,'Lista Suspensa'!$A$1:$F$90,4,),0)</f>
        <v>0</v>
      </c>
      <c r="BT8" s="120">
        <f>IF(OR(BP8&gt;0,BQ8&gt;0),VLOOKUP(A8,'Lista Suspensa'!$A$1:$F$90,5,),0)</f>
        <v>0</v>
      </c>
      <c r="BU8" s="91">
        <f>IF(OR(BP8&gt;0,BQ8&gt;0),VLOOKUP(A8,'Lista Suspensa'!$A$1:$F$90,6,),0)</f>
        <v>0</v>
      </c>
      <c r="BV8" s="119"/>
      <c r="BW8" s="127">
        <f t="shared" si="6"/>
        <v>0</v>
      </c>
      <c r="BX8" s="120">
        <f>IF(BV8&gt;0,VLOOKUP(A8,'Lista Suspensa'!$A$1:$F$92,3,),0)</f>
        <v>0</v>
      </c>
      <c r="BY8" s="120">
        <f>IF(OR(BV8&gt;0,BW8&gt;0),VLOOKUP(A8,'Lista Suspensa'!$A$1:$F$90,4,),0)</f>
        <v>0</v>
      </c>
      <c r="BZ8" s="120">
        <f>IF(OR(BV8&gt;0,BW8&gt;0),VLOOKUP(A8,'Lista Suspensa'!$A$1:$F$90,5,),0)</f>
        <v>0</v>
      </c>
      <c r="CA8" s="91">
        <f>IF(OR(BV8&gt;0,BW8&gt;0),VLOOKUP(A8,'Lista Suspensa'!$A$1:$F$90,6,),0)</f>
        <v>0</v>
      </c>
      <c r="CB8" s="119"/>
      <c r="CC8" s="127">
        <f t="shared" si="7"/>
        <v>0</v>
      </c>
      <c r="CD8" s="120">
        <f>IF(CB8&gt;0,VLOOKUP(A8,'Lista Suspensa'!$A$1:$F$92,3,),0)</f>
        <v>0</v>
      </c>
      <c r="CE8" s="120">
        <f>IF(OR(CB8&gt;0,CC8&gt;0),VLOOKUP(A8,'Lista Suspensa'!$A$1:$F$90,4,),0)</f>
        <v>0</v>
      </c>
      <c r="CF8" s="120">
        <f>IF(OR(CB8&gt;0,CC8&gt;0),VLOOKUP(A8,'Lista Suspensa'!$A$1:$F$90,5,),0)</f>
        <v>0</v>
      </c>
      <c r="CG8" s="91">
        <f>IF(OR(CB8&gt;0,CC8&gt;0),VLOOKUP(A8,'Lista Suspensa'!$A$1:$F$90,6,),0)</f>
        <v>0</v>
      </c>
      <c r="CH8" s="119"/>
      <c r="CI8" s="127">
        <f t="shared" si="8"/>
        <v>0</v>
      </c>
      <c r="CJ8" s="120">
        <f>IF(CH8&gt;0,VLOOKUP(A8,'Lista Suspensa'!$A$1:$F$92,3,),0)</f>
        <v>0</v>
      </c>
      <c r="CK8" s="120">
        <f>IF(OR(CH8&gt;0,CI8&gt;0),VLOOKUP(A8,'Lista Suspensa'!$A$1:$F$90,4,),0)</f>
        <v>0</v>
      </c>
      <c r="CL8" s="120">
        <f>IF(OR(CH8&gt;0,CI8&gt;0),VLOOKUP(A8,'Lista Suspensa'!$A$1:$F$90,5,),0)</f>
        <v>0</v>
      </c>
      <c r="CM8" s="141">
        <f>IF(OR(CH8&gt;0,CI8&gt;0),VLOOKUP(A8,'Lista Suspensa'!$A$1:$F$90,6,),0)</f>
        <v>0</v>
      </c>
      <c r="CN8" s="146"/>
      <c r="CO8" s="74">
        <f t="shared" si="10"/>
        <v>0</v>
      </c>
      <c r="CP8" s="215">
        <f>IF(CN8&gt;0,VLOOKUP(A8,'Lista Suspensa'!$A$1:$F$92,3,),0)</f>
        <v>0</v>
      </c>
      <c r="CQ8" s="147">
        <f>IF(OR(CN8&gt;0,CO8&gt;0),VLOOKUP(A8,'Lista Suspensa'!$A$1:$F$90,6,),0)</f>
        <v>0</v>
      </c>
      <c r="CR8" s="132"/>
      <c r="CS8" s="137"/>
      <c r="CT8" s="137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</row>
    <row r="9" spans="1:112" ht="14.5" x14ac:dyDescent="0.35">
      <c r="A9" s="115"/>
      <c r="B9" s="116"/>
      <c r="C9" s="117">
        <f t="shared" si="0"/>
        <v>0</v>
      </c>
      <c r="D9" s="117">
        <f>IF(B9&gt;0,VLOOKUP(A9,'Lista Suspensa'!$A$1:$F$92,3,),0)</f>
        <v>0</v>
      </c>
      <c r="E9" s="117">
        <f>IF(OR(B9&gt;0,C9&gt;0),VLOOKUP(A9,'Lista Suspensa'!$A$1:$F$90,4,),0)</f>
        <v>0</v>
      </c>
      <c r="F9" s="117">
        <f>IF(OR(B9&gt;0,C9&gt;0),VLOOKUP(A9,'Lista Suspensa'!$A$1:$F$90,5,),0)</f>
        <v>0</v>
      </c>
      <c r="G9" s="73">
        <f>IF(OR(B9&gt;0,C9&gt;0),VLOOKUP(A9,'Lista Suspensa'!$A$1:$F$90,6,),0)</f>
        <v>0</v>
      </c>
      <c r="H9" s="116"/>
      <c r="I9" s="117">
        <f t="shared" si="9"/>
        <v>0</v>
      </c>
      <c r="J9" s="117">
        <f>IF(H9&gt;0,VLOOKUP(A9,'Lista Suspensa'!$A$1:$F$92,3,),0)</f>
        <v>0</v>
      </c>
      <c r="K9" s="117">
        <f>IF(OR(H9&gt;0,I9&gt;0),VLOOKUP(A9,'Lista Suspensa'!$A$1:$F$90,4,),0)</f>
        <v>0</v>
      </c>
      <c r="L9" s="117">
        <f>IF(OR(H9&gt;0,I9&gt;0),VLOOKUP(A9,'Lista Suspensa'!$A$1:$F$90,5,),0)</f>
        <v>0</v>
      </c>
      <c r="M9" s="73">
        <f>IF(OR(H9&gt;0,I9&gt;0),VLOOKUP(A9,'Lista Suspensa'!$A$1:$F$90,6,),0)</f>
        <v>0</v>
      </c>
      <c r="N9" s="116"/>
      <c r="O9" s="117">
        <f t="shared" si="1"/>
        <v>0</v>
      </c>
      <c r="P9" s="117">
        <f>IF(N9&gt;0,VLOOKUP(A9,'Lista Suspensa'!$A$1:$F$92,3,),0)</f>
        <v>0</v>
      </c>
      <c r="Q9" s="117">
        <f>IF(OR(N9&gt;0,O9&gt;0),VLOOKUP(A9,'Lista Suspensa'!$A$1:$F$90,4,),0)</f>
        <v>0</v>
      </c>
      <c r="R9" s="117">
        <f>IF(OR(N9&gt;0,O9&gt;0),VLOOKUP(A9,'Lista Suspensa'!$A$1:$F$90,5,),0)</f>
        <v>0</v>
      </c>
      <c r="S9" s="73">
        <f>IF(OR(N9&gt;0,O9&gt;0),VLOOKUP(A9,'Lista Suspensa'!$A$1:$F$90,6,),0)</f>
        <v>0</v>
      </c>
      <c r="T9" s="116"/>
      <c r="U9" s="117">
        <f t="shared" ref="U9:U34" si="11">T9*(V9/100)</f>
        <v>0</v>
      </c>
      <c r="V9" s="117">
        <f>IF(T9&gt;0,VLOOKUP(A9,'Lista Suspensa'!$A$1:$F$92,3,),0)</f>
        <v>0</v>
      </c>
      <c r="W9" s="117">
        <f>IF(OR(T9&gt;0,U9&gt;0),VLOOKUP(A9,'Lista Suspensa'!$A$1:$F$90,4,),0)</f>
        <v>0</v>
      </c>
      <c r="X9" s="117">
        <f>IF(OR(T9&gt;0,U9&gt;0),VLOOKUP(A9,'Lista Suspensa'!$A$1:$F$90,5,),0)</f>
        <v>0</v>
      </c>
      <c r="Y9" s="73">
        <f>IF(OR(T9&gt;0,U9&gt;0),VLOOKUP(A9,'Lista Suspensa'!$A$1:$F$90,6,),0)</f>
        <v>0</v>
      </c>
      <c r="Z9" s="116"/>
      <c r="AA9" s="117">
        <f t="shared" si="2"/>
        <v>0</v>
      </c>
      <c r="AB9" s="117">
        <f>IF(Z9&gt;0,VLOOKUP(A9,'Lista Suspensa'!$A$1:$F$92,3,),0)</f>
        <v>0</v>
      </c>
      <c r="AC9" s="117">
        <f>IF(OR(Z9&gt;0,AA9&gt;0),VLOOKUP(A9,'Lista Suspensa'!$A$1:$F$90,4,),0)</f>
        <v>0</v>
      </c>
      <c r="AD9" s="117">
        <f>IF(OR(Z9&gt;0,AA9&gt;0),VLOOKUP(A9,'Lista Suspensa'!$A$1:$F$90,5,),0)</f>
        <v>0</v>
      </c>
      <c r="AE9" s="73">
        <f>IF(OR(Z9&gt;0,AA9&gt;0),VLOOKUP(A9,'Lista Suspensa'!$A$1:$F$90,6,),0)</f>
        <v>0</v>
      </c>
      <c r="AF9" s="116"/>
      <c r="AG9" s="117">
        <f t="shared" ref="AG9:AG34" si="12">AF9*(AH9/100)</f>
        <v>0</v>
      </c>
      <c r="AH9" s="117">
        <f>IF(AF9&gt;0,VLOOKUP(A9,'Lista Suspensa'!$A$1:$F$92,3,),0)</f>
        <v>0</v>
      </c>
      <c r="AI9" s="117">
        <f>IF(OR(AF9&gt;0,AG9&gt;0),VLOOKUP(A9,'Lista Suspensa'!$A$1:$F$90,4,),0)</f>
        <v>0</v>
      </c>
      <c r="AJ9" s="117">
        <f>IF(OR(AF9&gt;0,AG9&gt;0),VLOOKUP(A9,'Lista Suspensa'!$A$1:$F$90,5,),0)</f>
        <v>0</v>
      </c>
      <c r="AK9" s="73">
        <f>IF(OR(AF9&gt;0,AG9&gt;0),VLOOKUP(A9,'Lista Suspensa'!$A$1:$F$90,6,),0)</f>
        <v>0</v>
      </c>
      <c r="AL9" s="116"/>
      <c r="AM9" s="117">
        <f t="shared" ref="AM9:AM34" si="13">AL9*(AN9/100)</f>
        <v>0</v>
      </c>
      <c r="AN9" s="117">
        <f>IF(AL9&gt;0,VLOOKUP(A9,'Lista Suspensa'!$A$1:$F$92,3,),0)</f>
        <v>0</v>
      </c>
      <c r="AO9" s="117">
        <f>IF(OR(AL9&gt;0,AM9&gt;0),VLOOKUP(A9,'Lista Suspensa'!$A$1:$F$90,4,),0)</f>
        <v>0</v>
      </c>
      <c r="AP9" s="117">
        <f>IF(OR(AL9&gt;0,AM9&gt;0),VLOOKUP(A9,'Lista Suspensa'!$A$1:$F$90,5,),0)</f>
        <v>0</v>
      </c>
      <c r="AQ9" s="73">
        <f>IF(OR(AL9&gt;0,AM9&gt;0),VLOOKUP(A9,'Lista Suspensa'!$A$1:$F$90,6,),0)</f>
        <v>0</v>
      </c>
      <c r="AR9" s="116"/>
      <c r="AS9" s="117">
        <f t="shared" ref="AS9:AS34" si="14">AR9*(AT9/100)</f>
        <v>0</v>
      </c>
      <c r="AT9" s="117">
        <f>IF(AR9&gt;0,VLOOKUP(A9,'Lista Suspensa'!$A$1:$F$92,3,),0)</f>
        <v>0</v>
      </c>
      <c r="AU9" s="117">
        <f>IF(OR(AR9&gt;0,AS9&gt;0),VLOOKUP(A9,'Lista Suspensa'!$A$1:$F$90,4,),0)</f>
        <v>0</v>
      </c>
      <c r="AV9" s="117">
        <f>IF(OR(AR9&gt;0,AS9&gt;0),VLOOKUP(A9,'Lista Suspensa'!$A$1:$F$90,5,),0)</f>
        <v>0</v>
      </c>
      <c r="AW9" s="34">
        <f>IF(OR(AR9&gt;0,AS9&gt;0),VLOOKUP(A9,'Lista Suspensa'!$A$1:$F$90,6,),0)</f>
        <v>0</v>
      </c>
      <c r="AX9" s="116"/>
      <c r="AY9" s="117">
        <f t="shared" ref="AY9:AY34" si="15">AX9*(AZ9/100)</f>
        <v>0</v>
      </c>
      <c r="AZ9" s="117">
        <f>IF(AX9&gt;0,VLOOKUP(A9,'Lista Suspensa'!$A$1:$F$92,3,),0)</f>
        <v>0</v>
      </c>
      <c r="BA9" s="117">
        <f>IF(OR(AX9&gt;0,AY9&gt;0),VLOOKUP(A9,'Lista Suspensa'!$A$1:$F$90,4,),0)</f>
        <v>0</v>
      </c>
      <c r="BB9" s="117">
        <f>IF(OR(AX9&gt;0,AY9&gt;0),VLOOKUP(A9,'Lista Suspensa'!$A$1:$F$90,5,),0)</f>
        <v>0</v>
      </c>
      <c r="BC9" s="34">
        <f>IF(OR(AX9&gt;0,AY9&gt;0),VLOOKUP(A9,'Lista Suspensa'!$A$1:$F$90,6,),0)</f>
        <v>0</v>
      </c>
      <c r="BD9" s="116"/>
      <c r="BE9" s="117">
        <f t="shared" si="3"/>
        <v>0</v>
      </c>
      <c r="BF9" s="117">
        <f>IF(BD9&gt;0,VLOOKUP(A9,'Lista Suspensa'!$A$1:$F$92,3,),0)</f>
        <v>0</v>
      </c>
      <c r="BG9" s="117">
        <f>IF(OR(BD9&gt;0,BE9&gt;0),VLOOKUP(A9,'Lista Suspensa'!$A$1:$F$90,4,),0)</f>
        <v>0</v>
      </c>
      <c r="BH9" s="117">
        <f>IF(OR(BD9&gt;0,BE9&gt;0),VLOOKUP(A9,'Lista Suspensa'!$A$1:$F$90,5,),0)</f>
        <v>0</v>
      </c>
      <c r="BI9" s="34">
        <f>IF(OR(BD9&gt;0,BE9&gt;0),VLOOKUP(A9,'Lista Suspensa'!$A$1:$F$90,6,),0)</f>
        <v>0</v>
      </c>
      <c r="BJ9" s="116"/>
      <c r="BK9" s="117">
        <f t="shared" si="4"/>
        <v>0</v>
      </c>
      <c r="BL9" s="117">
        <f>IF(BJ9&gt;0,VLOOKUP(A9,'Lista Suspensa'!$A$1:$F$92,3,),0)</f>
        <v>0</v>
      </c>
      <c r="BM9" s="117">
        <f>IF(OR(BJ9&gt;0,BK9&gt;0),VLOOKUP(A9,'Lista Suspensa'!$A$1:$F$90,4,),0)</f>
        <v>0</v>
      </c>
      <c r="BN9" s="117">
        <f>IF(OR(BJ9&gt;0,BK9&gt;0),VLOOKUP(A9,'Lista Suspensa'!$A$1:$F$90,5,),0)</f>
        <v>0</v>
      </c>
      <c r="BO9" s="34">
        <f>IF(OR(BJ9&gt;0,BK9&gt;0),VLOOKUP(A9,'Lista Suspensa'!$A$1:$F$90,6,),0)</f>
        <v>0</v>
      </c>
      <c r="BP9" s="116"/>
      <c r="BQ9" s="117">
        <f t="shared" si="5"/>
        <v>0</v>
      </c>
      <c r="BR9" s="117">
        <f>IF(BP9&gt;0,VLOOKUP(A9,'Lista Suspensa'!$A$1:$F$92,3,),0)</f>
        <v>0</v>
      </c>
      <c r="BS9" s="117">
        <f>IF(OR(BP9&gt;0,BQ9&gt;0),VLOOKUP(A9,'Lista Suspensa'!$A$1:$F$90,4,),0)</f>
        <v>0</v>
      </c>
      <c r="BT9" s="117">
        <f>IF(OR(BP9&gt;0,BQ9&gt;0),VLOOKUP(A9,'Lista Suspensa'!$A$1:$F$90,5,),0)</f>
        <v>0</v>
      </c>
      <c r="BU9" s="34">
        <f>IF(OR(BP9&gt;0,BQ9&gt;0),VLOOKUP(A9,'Lista Suspensa'!$A$1:$F$90,6,),0)</f>
        <v>0</v>
      </c>
      <c r="BV9" s="116"/>
      <c r="BW9" s="117">
        <f t="shared" si="6"/>
        <v>0</v>
      </c>
      <c r="BX9" s="117">
        <f>IF(BV9&gt;0,VLOOKUP(A9,'Lista Suspensa'!$A$1:$F$92,3,),0)</f>
        <v>0</v>
      </c>
      <c r="BY9" s="117">
        <f>IF(OR(BV9&gt;0,BW9&gt;0),VLOOKUP(A9,'Lista Suspensa'!$A$1:$F$90,4,),0)</f>
        <v>0</v>
      </c>
      <c r="BZ9" s="117">
        <f>IF(OR(BV9&gt;0,BW9&gt;0),VLOOKUP(A9,'Lista Suspensa'!$A$1:$F$90,5,),0)</f>
        <v>0</v>
      </c>
      <c r="CA9" s="34">
        <f>IF(OR(BV9&gt;0,BW9&gt;0),VLOOKUP(A9,'Lista Suspensa'!$A$1:$F$90,6,),0)</f>
        <v>0</v>
      </c>
      <c r="CB9" s="116"/>
      <c r="CC9" s="117">
        <f t="shared" si="7"/>
        <v>0</v>
      </c>
      <c r="CD9" s="117">
        <f>IF(CB9&gt;0,VLOOKUP(A9,'Lista Suspensa'!$A$1:$F$92,3,),0)</f>
        <v>0</v>
      </c>
      <c r="CE9" s="117">
        <f>IF(OR(CB9&gt;0,CC9&gt;0),VLOOKUP(A9,'Lista Suspensa'!$A$1:$F$90,4,),0)</f>
        <v>0</v>
      </c>
      <c r="CF9" s="117">
        <f>IF(OR(CB9&gt;0,CC9&gt;0),VLOOKUP(A9,'Lista Suspensa'!$A$1:$F$90,5,),0)</f>
        <v>0</v>
      </c>
      <c r="CG9" s="34">
        <f>IF(OR(CB9&gt;0,CC9&gt;0),VLOOKUP(A9,'Lista Suspensa'!$A$1:$F$90,6,),0)</f>
        <v>0</v>
      </c>
      <c r="CH9" s="116"/>
      <c r="CI9" s="117">
        <f t="shared" si="8"/>
        <v>0</v>
      </c>
      <c r="CJ9" s="117">
        <f>IF(CH9&gt;0,VLOOKUP(A9,'Lista Suspensa'!$A$1:$F$92,3,),0)</f>
        <v>0</v>
      </c>
      <c r="CK9" s="117">
        <f>IF(OR(CH9&gt;0,CI9&gt;0),VLOOKUP(A9,'Lista Suspensa'!$A$1:$F$90,4,),0)</f>
        <v>0</v>
      </c>
      <c r="CL9" s="117">
        <f>IF(OR(CH9&gt;0,CI9&gt;0),VLOOKUP(A9,'Lista Suspensa'!$A$1:$F$90,5,),0)</f>
        <v>0</v>
      </c>
      <c r="CM9" s="140">
        <f>IF(OR(CH9&gt;0,CI9&gt;0),VLOOKUP(A9,'Lista Suspensa'!$A$1:$F$90,6,),0)</f>
        <v>0</v>
      </c>
      <c r="CN9" s="144"/>
      <c r="CO9" s="74">
        <f t="shared" si="10"/>
        <v>0</v>
      </c>
      <c r="CP9" s="215">
        <f>IF(CN9&gt;0,VLOOKUP(A9,'Lista Suspensa'!$A$1:$F$92,3,),0)</f>
        <v>0</v>
      </c>
      <c r="CQ9" s="145">
        <f>IF(OR(CN9&gt;0,CO9&gt;0),VLOOKUP(A9,'Lista Suspensa'!$A$1:$F$90,6,),0)</f>
        <v>0</v>
      </c>
      <c r="CR9" s="132"/>
      <c r="CS9" s="137"/>
      <c r="CT9" s="137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</row>
    <row r="10" spans="1:112" ht="14.5" x14ac:dyDescent="0.35">
      <c r="A10" s="118"/>
      <c r="B10" s="119"/>
      <c r="C10" s="120">
        <f t="shared" si="0"/>
        <v>0</v>
      </c>
      <c r="D10" s="120">
        <f>IF(B10&gt;0,VLOOKUP(A10,'Lista Suspensa'!$A$1:$F$92,3,),0)</f>
        <v>0</v>
      </c>
      <c r="E10" s="120">
        <f>IF(OR(B10&gt;0,C10&gt;0),VLOOKUP(A10,'Lista Suspensa'!$A$1:$F$90,4,),0)</f>
        <v>0</v>
      </c>
      <c r="F10" s="120">
        <f>IF(OR(B10&gt;0,C10&gt;0),VLOOKUP(A10,'Lista Suspensa'!$A$1:$F$90,5,),0)</f>
        <v>0</v>
      </c>
      <c r="G10" s="92">
        <f>IF(OR(B10&gt;0,C10&gt;0),VLOOKUP(A10,'Lista Suspensa'!$A$1:$F$90,6,),0)</f>
        <v>0</v>
      </c>
      <c r="H10" s="119"/>
      <c r="I10" s="127">
        <f t="shared" si="9"/>
        <v>0</v>
      </c>
      <c r="J10" s="120">
        <f>IF(H10&gt;0,VLOOKUP(A10,'Lista Suspensa'!$A$1:$F$92,3,),0)</f>
        <v>0</v>
      </c>
      <c r="K10" s="120">
        <f>IF(OR(H10&gt;0,I10&gt;0),VLOOKUP(A10,'Lista Suspensa'!$A$1:$F$90,4,),0)</f>
        <v>0</v>
      </c>
      <c r="L10" s="120">
        <f>IF(OR(H10&gt;0,I10&gt;0),VLOOKUP(A10,'Lista Suspensa'!$A$1:$F$90,5,),0)</f>
        <v>0</v>
      </c>
      <c r="M10" s="92">
        <f>IF(OR(H10&gt;0,I10&gt;0),VLOOKUP(A10,'Lista Suspensa'!$A$1:$F$90,6,),0)</f>
        <v>0</v>
      </c>
      <c r="N10" s="119"/>
      <c r="O10" s="127">
        <f t="shared" si="1"/>
        <v>0</v>
      </c>
      <c r="P10" s="120">
        <f>IF(N10&gt;0,VLOOKUP(A10,'Lista Suspensa'!$A$1:$F$92,3,),0)</f>
        <v>0</v>
      </c>
      <c r="Q10" s="120">
        <f>IF(OR(N10&gt;0,O10&gt;0),VLOOKUP(A10,'Lista Suspensa'!$A$1:$F$90,4,),0)</f>
        <v>0</v>
      </c>
      <c r="R10" s="120">
        <f>IF(OR(N10&gt;0,O10&gt;0),VLOOKUP(A10,'Lista Suspensa'!$A$1:$F$90,5,),0)</f>
        <v>0</v>
      </c>
      <c r="S10" s="92">
        <f>IF(OR(N10&gt;0,O10&gt;0),VLOOKUP(A10,'Lista Suspensa'!$A$1:$F$90,6,),0)</f>
        <v>0</v>
      </c>
      <c r="T10" s="119"/>
      <c r="U10" s="127">
        <f t="shared" si="11"/>
        <v>0</v>
      </c>
      <c r="V10" s="120">
        <f>IF(T10&gt;0,VLOOKUP(A10,'Lista Suspensa'!$A$1:$F$92,3,),0)</f>
        <v>0</v>
      </c>
      <c r="W10" s="120">
        <f>IF(OR(T10&gt;0,U10&gt;0),VLOOKUP(A10,'Lista Suspensa'!$A$1:$F$90,4,),0)</f>
        <v>0</v>
      </c>
      <c r="X10" s="120">
        <f>IF(OR(T10&gt;0,U10&gt;0),VLOOKUP(A10,'Lista Suspensa'!$A$1:$F$90,5,),0)</f>
        <v>0</v>
      </c>
      <c r="Y10" s="92">
        <f>IF(OR(T10&gt;0,U10&gt;0),VLOOKUP(A10,'Lista Suspensa'!$A$1:$F$90,6,),0)</f>
        <v>0</v>
      </c>
      <c r="Z10" s="119"/>
      <c r="AA10" s="127">
        <f t="shared" si="2"/>
        <v>0</v>
      </c>
      <c r="AB10" s="120">
        <f>IF(Z10&gt;0,VLOOKUP(A10,'Lista Suspensa'!$A$1:$F$92,3,),0)</f>
        <v>0</v>
      </c>
      <c r="AC10" s="120">
        <f>IF(OR(Z10&gt;0,AA10&gt;0),VLOOKUP(A10,'Lista Suspensa'!$A$1:$F$90,4,),0)</f>
        <v>0</v>
      </c>
      <c r="AD10" s="120">
        <f>IF(OR(Z10&gt;0,AA10&gt;0),VLOOKUP(A10,'Lista Suspensa'!$A$1:$F$90,5,),0)</f>
        <v>0</v>
      </c>
      <c r="AE10" s="92">
        <f>IF(OR(Z10&gt;0,AA10&gt;0),VLOOKUP(A10,'Lista Suspensa'!$A$1:$F$90,6,),0)</f>
        <v>0</v>
      </c>
      <c r="AF10" s="119"/>
      <c r="AG10" s="127">
        <f t="shared" si="12"/>
        <v>0</v>
      </c>
      <c r="AH10" s="120">
        <f>IF(AF10&gt;0,VLOOKUP(A10,'Lista Suspensa'!$A$1:$F$92,3,),0)</f>
        <v>0</v>
      </c>
      <c r="AI10" s="120">
        <f>IF(OR(AF10&gt;0,AG10&gt;0),VLOOKUP(A10,'Lista Suspensa'!$A$1:$F$90,4,),0)</f>
        <v>0</v>
      </c>
      <c r="AJ10" s="120">
        <f>IF(OR(AF10&gt;0,AG10&gt;0),VLOOKUP(A10,'Lista Suspensa'!$A$1:$F$90,5,),0)</f>
        <v>0</v>
      </c>
      <c r="AK10" s="92">
        <f>IF(OR(AF10&gt;0,AG10&gt;0),VLOOKUP(A10,'Lista Suspensa'!$A$1:$F$90,6,),0)</f>
        <v>0</v>
      </c>
      <c r="AL10" s="119"/>
      <c r="AM10" s="127">
        <f t="shared" si="13"/>
        <v>0</v>
      </c>
      <c r="AN10" s="120">
        <f>IF(AL10&gt;0,VLOOKUP(A10,'Lista Suspensa'!$A$1:$F$92,3,),0)</f>
        <v>0</v>
      </c>
      <c r="AO10" s="120">
        <f>IF(OR(AL10&gt;0,AM10&gt;0),VLOOKUP(A10,'Lista Suspensa'!$A$1:$F$90,4,),0)</f>
        <v>0</v>
      </c>
      <c r="AP10" s="120">
        <f>IF(OR(AL10&gt;0,AM10&gt;0),VLOOKUP(A10,'Lista Suspensa'!$A$1:$F$90,5,),0)</f>
        <v>0</v>
      </c>
      <c r="AQ10" s="92">
        <f>IF(OR(AL10&gt;0,AM10&gt;0),VLOOKUP(A10,'Lista Suspensa'!$A$1:$F$90,6,),0)</f>
        <v>0</v>
      </c>
      <c r="AR10" s="119"/>
      <c r="AS10" s="127">
        <f t="shared" si="14"/>
        <v>0</v>
      </c>
      <c r="AT10" s="120">
        <f>IF(AR10&gt;0,VLOOKUP(A10,'Lista Suspensa'!$A$1:$F$92,3,),0)</f>
        <v>0</v>
      </c>
      <c r="AU10" s="120">
        <f>IF(OR(AR10&gt;0,AS10&gt;0),VLOOKUP(A10,'Lista Suspensa'!$A$1:$F$90,4,),0)</f>
        <v>0</v>
      </c>
      <c r="AV10" s="120">
        <f>IF(OR(AR10&gt;0,AS10&gt;0),VLOOKUP(A10,'Lista Suspensa'!$A$1:$F$90,5,),0)</f>
        <v>0</v>
      </c>
      <c r="AW10" s="91">
        <f>IF(OR(AR10&gt;0,AS10&gt;0),VLOOKUP(A10,'Lista Suspensa'!$A$1:$F$90,6,),0)</f>
        <v>0</v>
      </c>
      <c r="AX10" s="119"/>
      <c r="AY10" s="127">
        <f t="shared" si="15"/>
        <v>0</v>
      </c>
      <c r="AZ10" s="120">
        <f>IF(AX10&gt;0,VLOOKUP(A10,'Lista Suspensa'!$A$1:$F$92,3,),0)</f>
        <v>0</v>
      </c>
      <c r="BA10" s="120">
        <f>IF(OR(AX10&gt;0,AY10&gt;0),VLOOKUP(A10,'Lista Suspensa'!$A$1:$F$90,4,),0)</f>
        <v>0</v>
      </c>
      <c r="BB10" s="120">
        <f>IF(OR(AX10&gt;0,AY10&gt;0),VLOOKUP(A10,'Lista Suspensa'!$A$1:$F$90,5,),0)</f>
        <v>0</v>
      </c>
      <c r="BC10" s="91">
        <f>IF(OR(AX10&gt;0,AY10&gt;0),VLOOKUP(A10,'Lista Suspensa'!$A$1:$F$90,6,),0)</f>
        <v>0</v>
      </c>
      <c r="BD10" s="119"/>
      <c r="BE10" s="127">
        <f t="shared" si="3"/>
        <v>0</v>
      </c>
      <c r="BF10" s="120">
        <f>IF(BD10&gt;0,VLOOKUP(A10,'Lista Suspensa'!$A$1:$F$92,3,),0)</f>
        <v>0</v>
      </c>
      <c r="BG10" s="120">
        <f>IF(OR(BD10&gt;0,BE10&gt;0),VLOOKUP(A10,'Lista Suspensa'!$A$1:$F$90,4,),0)</f>
        <v>0</v>
      </c>
      <c r="BH10" s="120">
        <f>IF(OR(BD10&gt;0,BE10&gt;0),VLOOKUP(A10,'Lista Suspensa'!$A$1:$F$90,5,),0)</f>
        <v>0</v>
      </c>
      <c r="BI10" s="91">
        <f>IF(OR(BD10&gt;0,BE10&gt;0),VLOOKUP(A10,'Lista Suspensa'!$A$1:$F$90,6,),0)</f>
        <v>0</v>
      </c>
      <c r="BJ10" s="119"/>
      <c r="BK10" s="127">
        <f t="shared" si="4"/>
        <v>0</v>
      </c>
      <c r="BL10" s="120">
        <f>IF(BJ10&gt;0,VLOOKUP(A10,'Lista Suspensa'!$A$1:$F$92,3,),0)</f>
        <v>0</v>
      </c>
      <c r="BM10" s="120">
        <f>IF(OR(BJ10&gt;0,BK10&gt;0),VLOOKUP(A10,'Lista Suspensa'!$A$1:$F$90,4,),0)</f>
        <v>0</v>
      </c>
      <c r="BN10" s="120">
        <f>IF(OR(BJ10&gt;0,BK10&gt;0),VLOOKUP(A10,'Lista Suspensa'!$A$1:$F$90,5,),0)</f>
        <v>0</v>
      </c>
      <c r="BO10" s="91">
        <f>IF(OR(BJ10&gt;0,BK10&gt;0),VLOOKUP(A10,'Lista Suspensa'!$A$1:$F$90,6,),0)</f>
        <v>0</v>
      </c>
      <c r="BP10" s="119"/>
      <c r="BQ10" s="127">
        <f t="shared" si="5"/>
        <v>0</v>
      </c>
      <c r="BR10" s="120">
        <f>IF(BP10&gt;0,VLOOKUP(A10,'Lista Suspensa'!$A$1:$F$92,3,),0)</f>
        <v>0</v>
      </c>
      <c r="BS10" s="120">
        <f>IF(OR(BP10&gt;0,BQ10&gt;0),VLOOKUP(A10,'Lista Suspensa'!$A$1:$F$90,4,),0)</f>
        <v>0</v>
      </c>
      <c r="BT10" s="120">
        <f>IF(OR(BP10&gt;0,BQ10&gt;0),VLOOKUP(A10,'Lista Suspensa'!$A$1:$F$90,5,),0)</f>
        <v>0</v>
      </c>
      <c r="BU10" s="91">
        <f>IF(OR(BP10&gt;0,BQ10&gt;0),VLOOKUP(A10,'Lista Suspensa'!$A$1:$F$90,6,),0)</f>
        <v>0</v>
      </c>
      <c r="BV10" s="119"/>
      <c r="BW10" s="127">
        <f t="shared" si="6"/>
        <v>0</v>
      </c>
      <c r="BX10" s="120">
        <f>IF(BV10&gt;0,VLOOKUP(A10,'Lista Suspensa'!$A$1:$F$92,3,),0)</f>
        <v>0</v>
      </c>
      <c r="BY10" s="120">
        <f>IF(OR(BV10&gt;0,BW10&gt;0),VLOOKUP(A10,'Lista Suspensa'!$A$1:$F$90,4,),0)</f>
        <v>0</v>
      </c>
      <c r="BZ10" s="120">
        <f>IF(OR(BV10&gt;0,BW10&gt;0),VLOOKUP(A10,'Lista Suspensa'!$A$1:$F$90,5,),0)</f>
        <v>0</v>
      </c>
      <c r="CA10" s="91">
        <f>IF(OR(BV10&gt;0,BW10&gt;0),VLOOKUP(A10,'Lista Suspensa'!$A$1:$F$90,6,),0)</f>
        <v>0</v>
      </c>
      <c r="CB10" s="119"/>
      <c r="CC10" s="127">
        <f t="shared" si="7"/>
        <v>0</v>
      </c>
      <c r="CD10" s="120">
        <f>IF(CB10&gt;0,VLOOKUP(A10,'Lista Suspensa'!$A$1:$F$92,3,),0)</f>
        <v>0</v>
      </c>
      <c r="CE10" s="120">
        <f>IF(OR(CB10&gt;0,CC10&gt;0),VLOOKUP(A10,'Lista Suspensa'!$A$1:$F$90,4,),0)</f>
        <v>0</v>
      </c>
      <c r="CF10" s="120">
        <f>IF(OR(CB10&gt;0,CC10&gt;0),VLOOKUP(A10,'Lista Suspensa'!$A$1:$F$90,5,),0)</f>
        <v>0</v>
      </c>
      <c r="CG10" s="91">
        <f>IF(OR(CB10&gt;0,CC10&gt;0),VLOOKUP(A10,'Lista Suspensa'!$A$1:$F$90,6,),0)</f>
        <v>0</v>
      </c>
      <c r="CH10" s="119"/>
      <c r="CI10" s="127">
        <f t="shared" si="8"/>
        <v>0</v>
      </c>
      <c r="CJ10" s="120">
        <f>IF(CH10&gt;0,VLOOKUP(A10,'Lista Suspensa'!$A$1:$F$92,3,),0)</f>
        <v>0</v>
      </c>
      <c r="CK10" s="120">
        <f>IF(OR(CH10&gt;0,CI10&gt;0),VLOOKUP(A10,'Lista Suspensa'!$A$1:$F$90,4,),0)</f>
        <v>0</v>
      </c>
      <c r="CL10" s="120">
        <f>IF(OR(CH10&gt;0,CI10&gt;0),VLOOKUP(A10,'Lista Suspensa'!$A$1:$F$90,5,),0)</f>
        <v>0</v>
      </c>
      <c r="CM10" s="141">
        <f>IF(OR(CH10&gt;0,CI10&gt;0),VLOOKUP(A10,'Lista Suspensa'!$A$1:$F$90,6,),0)</f>
        <v>0</v>
      </c>
      <c r="CN10" s="148"/>
      <c r="CO10" s="74">
        <f t="shared" si="10"/>
        <v>0</v>
      </c>
      <c r="CP10" s="215">
        <f>IF(CN10&gt;0,VLOOKUP(A10,'Lista Suspensa'!$A$1:$F$92,3,),0)</f>
        <v>0</v>
      </c>
      <c r="CQ10" s="147">
        <f>IF(OR(CN10&gt;0,CO10&gt;0),VLOOKUP(A10,'Lista Suspensa'!$A$1:$F$90,6,),0)</f>
        <v>0</v>
      </c>
      <c r="CR10" s="132"/>
      <c r="CS10" s="137"/>
      <c r="CT10" s="137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</row>
    <row r="11" spans="1:112" ht="14.5" x14ac:dyDescent="0.35">
      <c r="A11" s="115"/>
      <c r="B11" s="121"/>
      <c r="C11" s="117">
        <f t="shared" si="0"/>
        <v>0</v>
      </c>
      <c r="D11" s="117">
        <f>IF(B11&gt;0,VLOOKUP(A11,'Lista Suspensa'!$A$1:$F$92,3,),0)</f>
        <v>0</v>
      </c>
      <c r="E11" s="117">
        <f>IF(OR(B11&gt;0,C11&gt;0),VLOOKUP(A11,'Lista Suspensa'!$A$1:$F$90,4,),0)</f>
        <v>0</v>
      </c>
      <c r="F11" s="117">
        <f>IF(OR(B11&gt;0,C11&gt;0),VLOOKUP(A11,'Lista Suspensa'!$A$1:$F$90,5,),0)</f>
        <v>0</v>
      </c>
      <c r="G11" s="73">
        <f>IF(OR(B11&gt;0,C11&gt;0),VLOOKUP(A11,'Lista Suspensa'!$A$1:$F$90,6,),0)</f>
        <v>0</v>
      </c>
      <c r="H11" s="121"/>
      <c r="I11" s="117">
        <f t="shared" si="9"/>
        <v>0</v>
      </c>
      <c r="J11" s="117">
        <f>IF(H11&gt;0,VLOOKUP(A11,'Lista Suspensa'!$A$1:$F$92,3,),0)</f>
        <v>0</v>
      </c>
      <c r="K11" s="117">
        <f>IF(OR(H11&gt;0,I11&gt;0),VLOOKUP(A11,'Lista Suspensa'!$A$1:$F$90,4,),0)</f>
        <v>0</v>
      </c>
      <c r="L11" s="117">
        <f>IF(OR(H11&gt;0,I11&gt;0),VLOOKUP(A11,'Lista Suspensa'!$A$1:$F$90,5,),0)</f>
        <v>0</v>
      </c>
      <c r="M11" s="73">
        <f>IF(OR(H11&gt;0,I11&gt;0),VLOOKUP(A11,'Lista Suspensa'!$A$1:$F$90,6,),0)</f>
        <v>0</v>
      </c>
      <c r="N11" s="128"/>
      <c r="O11" s="117">
        <f t="shared" si="1"/>
        <v>0</v>
      </c>
      <c r="P11" s="117">
        <f>IF(N11&gt;0,VLOOKUP(A11,'Lista Suspensa'!$A$1:$F$92,3,),0)</f>
        <v>0</v>
      </c>
      <c r="Q11" s="117">
        <f>IF(OR(N11&gt;0,O11&gt;0),VLOOKUP(A11,'Lista Suspensa'!$A$1:$F$90,4,),0)</f>
        <v>0</v>
      </c>
      <c r="R11" s="117">
        <f>IF(OR(N11&gt;0,O11&gt;0),VLOOKUP(A11,'Lista Suspensa'!$A$1:$F$90,5,),0)</f>
        <v>0</v>
      </c>
      <c r="S11" s="73">
        <f>IF(OR(N11&gt;0,O11&gt;0),VLOOKUP(A11,'Lista Suspensa'!$A$1:$F$90,6,),0)</f>
        <v>0</v>
      </c>
      <c r="T11" s="128"/>
      <c r="U11" s="117">
        <f t="shared" si="11"/>
        <v>0</v>
      </c>
      <c r="V11" s="117">
        <f>IF(T11&gt;0,VLOOKUP(A11,'Lista Suspensa'!$A$1:$F$92,3,),0)</f>
        <v>0</v>
      </c>
      <c r="W11" s="117">
        <f>IF(OR(T11&gt;0,U11&gt;0),VLOOKUP(A11,'Lista Suspensa'!$A$1:$F$90,4,),0)</f>
        <v>0</v>
      </c>
      <c r="X11" s="117">
        <f>IF(OR(T11&gt;0,U11&gt;0),VLOOKUP(A11,'Lista Suspensa'!$A$1:$F$90,5,),0)</f>
        <v>0</v>
      </c>
      <c r="Y11" s="73">
        <f>IF(OR(T11&gt;0,U11&gt;0),VLOOKUP(A11,'Lista Suspensa'!$A$1:$F$90,6,),0)</f>
        <v>0</v>
      </c>
      <c r="Z11" s="121"/>
      <c r="AA11" s="117">
        <f t="shared" si="2"/>
        <v>0</v>
      </c>
      <c r="AB11" s="117">
        <f>IF(Z11&gt;0,VLOOKUP(A11,'Lista Suspensa'!$A$1:$F$92,3,),0)</f>
        <v>0</v>
      </c>
      <c r="AC11" s="117">
        <f>IF(OR(Z11&gt;0,AA11&gt;0),VLOOKUP(A11,'Lista Suspensa'!$A$1:$F$90,4,),0)</f>
        <v>0</v>
      </c>
      <c r="AD11" s="117">
        <f>IF(OR(Z11&gt;0,AA11&gt;0),VLOOKUP(A11,'Lista Suspensa'!$A$1:$F$90,5,),0)</f>
        <v>0</v>
      </c>
      <c r="AE11" s="73">
        <f>IF(OR(Z11&gt;0,AA11&gt;0),VLOOKUP(A11,'Lista Suspensa'!$A$1:$F$90,6,),0)</f>
        <v>0</v>
      </c>
      <c r="AF11" s="121"/>
      <c r="AG11" s="117">
        <f t="shared" si="12"/>
        <v>0</v>
      </c>
      <c r="AH11" s="117">
        <f>IF(AF11&gt;0,VLOOKUP(A11,'Lista Suspensa'!$A$1:$F$92,3,),0)</f>
        <v>0</v>
      </c>
      <c r="AI11" s="117">
        <f>IF(OR(AF11&gt;0,AG11&gt;0),VLOOKUP(A11,'Lista Suspensa'!$A$1:$F$90,4,),0)</f>
        <v>0</v>
      </c>
      <c r="AJ11" s="117">
        <f>IF(OR(AF11&gt;0,AG11&gt;0),VLOOKUP(A11,'Lista Suspensa'!$A$1:$F$90,5,),0)</f>
        <v>0</v>
      </c>
      <c r="AK11" s="73">
        <f>IF(OR(AF11&gt;0,AG11&gt;0),VLOOKUP(A11,'Lista Suspensa'!$A$1:$F$90,6,),0)</f>
        <v>0</v>
      </c>
      <c r="AL11" s="128"/>
      <c r="AM11" s="117">
        <f t="shared" si="13"/>
        <v>0</v>
      </c>
      <c r="AN11" s="117">
        <f>IF(AL11&gt;0,VLOOKUP(A11,'Lista Suspensa'!$A$1:$F$92,3,),0)</f>
        <v>0</v>
      </c>
      <c r="AO11" s="117">
        <f>IF(OR(AL11&gt;0,AM11&gt;0),VLOOKUP(A11,'Lista Suspensa'!$A$1:$F$90,4,),0)</f>
        <v>0</v>
      </c>
      <c r="AP11" s="117">
        <f>IF(OR(AL11&gt;0,AM11&gt;0),VLOOKUP(A11,'Lista Suspensa'!$A$1:$F$90,5,),0)</f>
        <v>0</v>
      </c>
      <c r="AQ11" s="73">
        <f>IF(OR(AL11&gt;0,AM11&gt;0),VLOOKUP(A11,'Lista Suspensa'!$A$1:$F$90,6,),0)</f>
        <v>0</v>
      </c>
      <c r="AR11" s="128"/>
      <c r="AS11" s="117">
        <f t="shared" si="14"/>
        <v>0</v>
      </c>
      <c r="AT11" s="117">
        <f>IF(AR11&gt;0,VLOOKUP(A11,'Lista Suspensa'!$A$1:$F$92,3,),0)</f>
        <v>0</v>
      </c>
      <c r="AU11" s="117">
        <f>IF(OR(AR11&gt;0,AS11&gt;0),VLOOKUP(A11,'Lista Suspensa'!$A$1:$F$90,4,),0)</f>
        <v>0</v>
      </c>
      <c r="AV11" s="117">
        <f>IF(OR(AR11&gt;0,AS11&gt;0),VLOOKUP(A11,'Lista Suspensa'!$A$1:$F$90,5,),0)</f>
        <v>0</v>
      </c>
      <c r="AW11" s="34">
        <f>IF(OR(AR11&gt;0,AS11&gt;0),VLOOKUP(A11,'Lista Suspensa'!$A$1:$F$90,6,),0)</f>
        <v>0</v>
      </c>
      <c r="AX11" s="128"/>
      <c r="AY11" s="117">
        <f t="shared" si="15"/>
        <v>0</v>
      </c>
      <c r="AZ11" s="117">
        <f>IF(AX11&gt;0,VLOOKUP(A11,'Lista Suspensa'!$A$1:$F$92,3,),0)</f>
        <v>0</v>
      </c>
      <c r="BA11" s="117">
        <f>IF(OR(AX11&gt;0,AY11&gt;0),VLOOKUP(A11,'Lista Suspensa'!$A$1:$F$90,4,),0)</f>
        <v>0</v>
      </c>
      <c r="BB11" s="117">
        <f>IF(OR(AX11&gt;0,AY11&gt;0),VLOOKUP(A11,'Lista Suspensa'!$A$1:$F$90,5,),0)</f>
        <v>0</v>
      </c>
      <c r="BC11" s="34">
        <f>IF(OR(AX11&gt;0,AY11&gt;0),VLOOKUP(A11,'Lista Suspensa'!$A$1:$F$90,6,),0)</f>
        <v>0</v>
      </c>
      <c r="BD11" s="128"/>
      <c r="BE11" s="117">
        <f t="shared" si="3"/>
        <v>0</v>
      </c>
      <c r="BF11" s="117">
        <f>IF(BD11&gt;0,VLOOKUP(A11,'Lista Suspensa'!$A$1:$F$92,3,),0)</f>
        <v>0</v>
      </c>
      <c r="BG11" s="117">
        <f>IF(OR(BD11&gt;0,BE11&gt;0),VLOOKUP(A11,'Lista Suspensa'!$A$1:$F$90,4,),0)</f>
        <v>0</v>
      </c>
      <c r="BH11" s="117">
        <f>IF(OR(BD11&gt;0,BE11&gt;0),VLOOKUP(A11,'Lista Suspensa'!$A$1:$F$90,5,),0)</f>
        <v>0</v>
      </c>
      <c r="BI11" s="34">
        <f>IF(OR(BD11&gt;0,BE11&gt;0),VLOOKUP(A11,'Lista Suspensa'!$A$1:$F$90,6,),0)</f>
        <v>0</v>
      </c>
      <c r="BJ11" s="128"/>
      <c r="BK11" s="117">
        <f t="shared" si="4"/>
        <v>0</v>
      </c>
      <c r="BL11" s="117">
        <f>IF(BJ11&gt;0,VLOOKUP(A11,'Lista Suspensa'!$A$1:$F$92,3,),0)</f>
        <v>0</v>
      </c>
      <c r="BM11" s="117">
        <f>IF(OR(BJ11&gt;0,BK11&gt;0),VLOOKUP(A11,'Lista Suspensa'!$A$1:$F$90,4,),0)</f>
        <v>0</v>
      </c>
      <c r="BN11" s="117">
        <f>IF(OR(BJ11&gt;0,BK11&gt;0),VLOOKUP(A11,'Lista Suspensa'!$A$1:$F$90,5,),0)</f>
        <v>0</v>
      </c>
      <c r="BO11" s="34">
        <f>IF(OR(BJ11&gt;0,BK11&gt;0),VLOOKUP(A11,'Lista Suspensa'!$A$1:$F$90,6,),0)</f>
        <v>0</v>
      </c>
      <c r="BP11" s="128"/>
      <c r="BQ11" s="117">
        <f t="shared" si="5"/>
        <v>0</v>
      </c>
      <c r="BR11" s="117">
        <f>IF(BP11&gt;0,VLOOKUP(A11,'Lista Suspensa'!$A$1:$F$92,3,),0)</f>
        <v>0</v>
      </c>
      <c r="BS11" s="117">
        <f>IF(OR(BP11&gt;0,BQ11&gt;0),VLOOKUP(A11,'Lista Suspensa'!$A$1:$F$90,4,),0)</f>
        <v>0</v>
      </c>
      <c r="BT11" s="117">
        <f>IF(OR(BP11&gt;0,BQ11&gt;0),VLOOKUP(A11,'Lista Suspensa'!$A$1:$F$90,5,),0)</f>
        <v>0</v>
      </c>
      <c r="BU11" s="34">
        <f>IF(OR(BP11&gt;0,BQ11&gt;0),VLOOKUP(A11,'Lista Suspensa'!$A$1:$F$90,6,),0)</f>
        <v>0</v>
      </c>
      <c r="BV11" s="128"/>
      <c r="BW11" s="117">
        <f t="shared" si="6"/>
        <v>0</v>
      </c>
      <c r="BX11" s="117">
        <f>IF(BV11&gt;0,VLOOKUP(A11,'Lista Suspensa'!$A$1:$F$92,3,),0)</f>
        <v>0</v>
      </c>
      <c r="BY11" s="117">
        <f>IF(OR(BV11&gt;0,BW11&gt;0),VLOOKUP(A11,'Lista Suspensa'!$A$1:$F$90,4,),0)</f>
        <v>0</v>
      </c>
      <c r="BZ11" s="117">
        <f>IF(OR(BV11&gt;0,BW11&gt;0),VLOOKUP(A11,'Lista Suspensa'!$A$1:$F$90,5,),0)</f>
        <v>0</v>
      </c>
      <c r="CA11" s="34">
        <f>IF(OR(BV11&gt;0,BW11&gt;0),VLOOKUP(A11,'Lista Suspensa'!$A$1:$F$90,6,),0)</f>
        <v>0</v>
      </c>
      <c r="CB11" s="128"/>
      <c r="CC11" s="117">
        <f t="shared" si="7"/>
        <v>0</v>
      </c>
      <c r="CD11" s="117">
        <f>IF(CB11&gt;0,VLOOKUP(A11,'Lista Suspensa'!$A$1:$F$92,3,),0)</f>
        <v>0</v>
      </c>
      <c r="CE11" s="117">
        <f>IF(OR(CB11&gt;0,CC11&gt;0),VLOOKUP(A11,'Lista Suspensa'!$A$1:$F$90,4,),0)</f>
        <v>0</v>
      </c>
      <c r="CF11" s="117">
        <f>IF(OR(CB11&gt;0,CC11&gt;0),VLOOKUP(A11,'Lista Suspensa'!$A$1:$F$90,5,),0)</f>
        <v>0</v>
      </c>
      <c r="CG11" s="34">
        <f>IF(OR(CB11&gt;0,CC11&gt;0),VLOOKUP(A11,'Lista Suspensa'!$A$1:$F$90,6,),0)</f>
        <v>0</v>
      </c>
      <c r="CH11" s="128"/>
      <c r="CI11" s="117">
        <f t="shared" si="8"/>
        <v>0</v>
      </c>
      <c r="CJ11" s="117">
        <f>IF(CH11&gt;0,VLOOKUP(A11,'Lista Suspensa'!$A$1:$F$92,3,),0)</f>
        <v>0</v>
      </c>
      <c r="CK11" s="117">
        <f>IF(OR(CH11&gt;0,CI11&gt;0),VLOOKUP(A11,'Lista Suspensa'!$A$1:$F$90,4,),0)</f>
        <v>0</v>
      </c>
      <c r="CL11" s="117">
        <f>IF(OR(CH11&gt;0,CI11&gt;0),VLOOKUP(A11,'Lista Suspensa'!$A$1:$F$90,5,),0)</f>
        <v>0</v>
      </c>
      <c r="CM11" s="140">
        <f>IF(OR(CH11&gt;0,CI11&gt;0),VLOOKUP(A11,'Lista Suspensa'!$A$1:$F$90,6,),0)</f>
        <v>0</v>
      </c>
      <c r="CN11" s="149"/>
      <c r="CO11" s="74">
        <f t="shared" si="10"/>
        <v>0</v>
      </c>
      <c r="CP11" s="215">
        <f>IF(CN11&gt;0,VLOOKUP(A11,'Lista Suspensa'!$A$1:$F$92,3,),0)</f>
        <v>0</v>
      </c>
      <c r="CQ11" s="145">
        <f>IF(OR(CN11&gt;0,CO11&gt;0),VLOOKUP(A11,'Lista Suspensa'!$A$1:$F$90,6,),0)</f>
        <v>0</v>
      </c>
      <c r="CR11" s="132"/>
      <c r="CS11" s="138"/>
      <c r="CT11" s="138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</row>
    <row r="12" spans="1:112" ht="14.5" x14ac:dyDescent="0.35">
      <c r="A12" s="118"/>
      <c r="B12" s="122"/>
      <c r="C12" s="120">
        <f t="shared" si="0"/>
        <v>0</v>
      </c>
      <c r="D12" s="120">
        <f>IF(B12&gt;0,VLOOKUP(A12,'Lista Suspensa'!$A$1:$F$92,3,),0)</f>
        <v>0</v>
      </c>
      <c r="E12" s="120">
        <f>IF(OR(B12&gt;0,C12&gt;0),VLOOKUP(A12,'Lista Suspensa'!$A$1:$F$90,4,),0)</f>
        <v>0</v>
      </c>
      <c r="F12" s="120">
        <f>IF(OR(B12&gt;0,C12&gt;0),VLOOKUP(A12,'Lista Suspensa'!$A$1:$F$90,5,),0)</f>
        <v>0</v>
      </c>
      <c r="G12" s="92">
        <f>IF(OR(B12&gt;0,C12&gt;0),VLOOKUP(A12,'Lista Suspensa'!$A$1:$F$90,6,),0)</f>
        <v>0</v>
      </c>
      <c r="H12" s="122"/>
      <c r="I12" s="127">
        <f t="shared" si="9"/>
        <v>0</v>
      </c>
      <c r="J12" s="120">
        <f>IF(H12&gt;0,VLOOKUP(A12,'Lista Suspensa'!$A$1:$F$92,3,),0)</f>
        <v>0</v>
      </c>
      <c r="K12" s="120">
        <f>IF(OR(H12&gt;0,I12&gt;0),VLOOKUP(A12,'Lista Suspensa'!$A$1:$F$90,4,),0)</f>
        <v>0</v>
      </c>
      <c r="L12" s="120">
        <f>IF(OR(H12&gt;0,I12&gt;0),VLOOKUP(A12,'Lista Suspensa'!$A$1:$F$90,5,),0)</f>
        <v>0</v>
      </c>
      <c r="M12" s="92">
        <f>IF(OR(H12&gt;0,I12&gt;0),VLOOKUP(A12,'Lista Suspensa'!$A$1:$F$90,6,),0)</f>
        <v>0</v>
      </c>
      <c r="N12" s="129"/>
      <c r="O12" s="127">
        <f t="shared" si="1"/>
        <v>0</v>
      </c>
      <c r="P12" s="120">
        <f>IF(N12&gt;0,VLOOKUP(A12,'Lista Suspensa'!$A$1:$F$92,3,),0)</f>
        <v>0</v>
      </c>
      <c r="Q12" s="120">
        <f>IF(OR(N12&gt;0,O12&gt;0),VLOOKUP(A12,'Lista Suspensa'!$A$1:$F$90,4,),0)</f>
        <v>0</v>
      </c>
      <c r="R12" s="120">
        <f>IF(OR(N12&gt;0,O12&gt;0),VLOOKUP(A12,'Lista Suspensa'!$A$1:$F$90,5,),0)</f>
        <v>0</v>
      </c>
      <c r="S12" s="92">
        <f>IF(OR(N12&gt;0,O12&gt;0),VLOOKUP(A12,'Lista Suspensa'!$A$1:$F$90,6,),0)</f>
        <v>0</v>
      </c>
      <c r="T12" s="129"/>
      <c r="U12" s="127">
        <f t="shared" si="11"/>
        <v>0</v>
      </c>
      <c r="V12" s="120">
        <f>IF(T12&gt;0,VLOOKUP(A12,'Lista Suspensa'!$A$1:$F$92,3,),0)</f>
        <v>0</v>
      </c>
      <c r="W12" s="120">
        <f>IF(OR(T12&gt;0,U12&gt;0),VLOOKUP(A12,'Lista Suspensa'!$A$1:$F$90,4,),0)</f>
        <v>0</v>
      </c>
      <c r="X12" s="120">
        <f>IF(OR(T12&gt;0,U12&gt;0),VLOOKUP(A12,'Lista Suspensa'!$A$1:$F$90,5,),0)</f>
        <v>0</v>
      </c>
      <c r="Y12" s="92">
        <f>IF(OR(T12&gt;0,U12&gt;0),VLOOKUP(A12,'Lista Suspensa'!$A$1:$F$90,6,),0)</f>
        <v>0</v>
      </c>
      <c r="Z12" s="122"/>
      <c r="AA12" s="127">
        <f t="shared" si="2"/>
        <v>0</v>
      </c>
      <c r="AB12" s="120">
        <f>IF(Z12&gt;0,VLOOKUP(A12,'Lista Suspensa'!$A$1:$F$92,3,),0)</f>
        <v>0</v>
      </c>
      <c r="AC12" s="120">
        <f>IF(OR(Z12&gt;0,AA12&gt;0),VLOOKUP(A12,'Lista Suspensa'!$A$1:$F$90,4,),0)</f>
        <v>0</v>
      </c>
      <c r="AD12" s="120">
        <f>IF(OR(Z12&gt;0,AA12&gt;0),VLOOKUP(A12,'Lista Suspensa'!$A$1:$F$90,5,),0)</f>
        <v>0</v>
      </c>
      <c r="AE12" s="92">
        <f>IF(OR(Z12&gt;0,AA12&gt;0),VLOOKUP(A12,'Lista Suspensa'!$A$1:$F$90,6,),0)</f>
        <v>0</v>
      </c>
      <c r="AF12" s="122"/>
      <c r="AG12" s="127">
        <f t="shared" si="12"/>
        <v>0</v>
      </c>
      <c r="AH12" s="120">
        <f>IF(AF12&gt;0,VLOOKUP(A12,'Lista Suspensa'!$A$1:$F$92,3,),0)</f>
        <v>0</v>
      </c>
      <c r="AI12" s="120">
        <f>IF(OR(AF12&gt;0,AG12&gt;0),VLOOKUP(A12,'Lista Suspensa'!$A$1:$F$90,4,),0)</f>
        <v>0</v>
      </c>
      <c r="AJ12" s="120">
        <f>IF(OR(AF12&gt;0,AG12&gt;0),VLOOKUP(A12,'Lista Suspensa'!$A$1:$F$90,5,),0)</f>
        <v>0</v>
      </c>
      <c r="AK12" s="92">
        <f>IF(OR(AF12&gt;0,AG12&gt;0),VLOOKUP(A12,'Lista Suspensa'!$A$1:$F$90,6,),0)</f>
        <v>0</v>
      </c>
      <c r="AL12" s="129"/>
      <c r="AM12" s="127">
        <f t="shared" si="13"/>
        <v>0</v>
      </c>
      <c r="AN12" s="120">
        <f>IF(AL12&gt;0,VLOOKUP(A12,'Lista Suspensa'!$A$1:$F$92,3,),0)</f>
        <v>0</v>
      </c>
      <c r="AO12" s="120">
        <f>IF(OR(AL12&gt;0,AM12&gt;0),VLOOKUP(A12,'Lista Suspensa'!$A$1:$F$90,4,),0)</f>
        <v>0</v>
      </c>
      <c r="AP12" s="120">
        <f>IF(OR(AL12&gt;0,AM12&gt;0),VLOOKUP(A12,'Lista Suspensa'!$A$1:$F$90,5,),0)</f>
        <v>0</v>
      </c>
      <c r="AQ12" s="92">
        <f>IF(OR(AL12&gt;0,AM12&gt;0),VLOOKUP(A12,'Lista Suspensa'!$A$1:$F$90,6,),0)</f>
        <v>0</v>
      </c>
      <c r="AR12" s="129"/>
      <c r="AS12" s="127">
        <f t="shared" si="14"/>
        <v>0</v>
      </c>
      <c r="AT12" s="120">
        <f>IF(AR12&gt;0,VLOOKUP(A12,'Lista Suspensa'!$A$1:$F$92,3,),0)</f>
        <v>0</v>
      </c>
      <c r="AU12" s="120">
        <f>IF(OR(AR12&gt;0,AS12&gt;0),VLOOKUP(A12,'Lista Suspensa'!$A$1:$F$90,4,),0)</f>
        <v>0</v>
      </c>
      <c r="AV12" s="120">
        <f>IF(OR(AR12&gt;0,AS12&gt;0),VLOOKUP(A12,'Lista Suspensa'!$A$1:$F$90,5,),0)</f>
        <v>0</v>
      </c>
      <c r="AW12" s="91">
        <f>IF(OR(AR12&gt;0,AS12&gt;0),VLOOKUP(A12,'Lista Suspensa'!$A$1:$F$90,6,),0)</f>
        <v>0</v>
      </c>
      <c r="AX12" s="129"/>
      <c r="AY12" s="127">
        <f t="shared" si="15"/>
        <v>0</v>
      </c>
      <c r="AZ12" s="120">
        <f>IF(AX12&gt;0,VLOOKUP(A12,'Lista Suspensa'!$A$1:$F$92,3,),0)</f>
        <v>0</v>
      </c>
      <c r="BA12" s="120">
        <f>IF(OR(AX12&gt;0,AY12&gt;0),VLOOKUP(A12,'Lista Suspensa'!$A$1:$F$90,4,),0)</f>
        <v>0</v>
      </c>
      <c r="BB12" s="120">
        <f>IF(OR(AX12&gt;0,AY12&gt;0),VLOOKUP(A12,'Lista Suspensa'!$A$1:$F$90,5,),0)</f>
        <v>0</v>
      </c>
      <c r="BC12" s="91">
        <f>IF(OR(AX12&gt;0,AY12&gt;0),VLOOKUP(A12,'Lista Suspensa'!$A$1:$F$90,6,),0)</f>
        <v>0</v>
      </c>
      <c r="BD12" s="129"/>
      <c r="BE12" s="127">
        <f t="shared" si="3"/>
        <v>0</v>
      </c>
      <c r="BF12" s="120">
        <f>IF(BD12&gt;0,VLOOKUP(A12,'Lista Suspensa'!$A$1:$F$92,3,),0)</f>
        <v>0</v>
      </c>
      <c r="BG12" s="120">
        <f>IF(OR(BD12&gt;0,BE12&gt;0),VLOOKUP(A12,'Lista Suspensa'!$A$1:$F$90,4,),0)</f>
        <v>0</v>
      </c>
      <c r="BH12" s="120">
        <f>IF(OR(BD12&gt;0,BE12&gt;0),VLOOKUP(A12,'Lista Suspensa'!$A$1:$F$90,5,),0)</f>
        <v>0</v>
      </c>
      <c r="BI12" s="91">
        <f>IF(OR(BD12&gt;0,BE12&gt;0),VLOOKUP(A12,'Lista Suspensa'!$A$1:$F$90,6,),0)</f>
        <v>0</v>
      </c>
      <c r="BJ12" s="129"/>
      <c r="BK12" s="127">
        <f t="shared" si="4"/>
        <v>0</v>
      </c>
      <c r="BL12" s="120">
        <f>IF(BJ12&gt;0,VLOOKUP(A12,'Lista Suspensa'!$A$1:$F$92,3,),0)</f>
        <v>0</v>
      </c>
      <c r="BM12" s="120">
        <f>IF(OR(BJ12&gt;0,BK12&gt;0),VLOOKUP(A12,'Lista Suspensa'!$A$1:$F$90,4,),0)</f>
        <v>0</v>
      </c>
      <c r="BN12" s="120">
        <f>IF(OR(BJ12&gt;0,BK12&gt;0),VLOOKUP(A12,'Lista Suspensa'!$A$1:$F$90,5,),0)</f>
        <v>0</v>
      </c>
      <c r="BO12" s="91">
        <f>IF(OR(BJ12&gt;0,BK12&gt;0),VLOOKUP(A12,'Lista Suspensa'!$A$1:$F$90,6,),0)</f>
        <v>0</v>
      </c>
      <c r="BP12" s="129"/>
      <c r="BQ12" s="127">
        <f t="shared" si="5"/>
        <v>0</v>
      </c>
      <c r="BR12" s="120">
        <f>IF(BP12&gt;0,VLOOKUP(A12,'Lista Suspensa'!$A$1:$F$92,3,),0)</f>
        <v>0</v>
      </c>
      <c r="BS12" s="120">
        <f>IF(OR(BP12&gt;0,BQ12&gt;0),VLOOKUP(A12,'Lista Suspensa'!$A$1:$F$90,4,),0)</f>
        <v>0</v>
      </c>
      <c r="BT12" s="120">
        <f>IF(OR(BP12&gt;0,BQ12&gt;0),VLOOKUP(A12,'Lista Suspensa'!$A$1:$F$90,5,),0)</f>
        <v>0</v>
      </c>
      <c r="BU12" s="91">
        <f>IF(OR(BP12&gt;0,BQ12&gt;0),VLOOKUP(A12,'Lista Suspensa'!$A$1:$F$90,6,),0)</f>
        <v>0</v>
      </c>
      <c r="BV12" s="129"/>
      <c r="BW12" s="127">
        <f t="shared" si="6"/>
        <v>0</v>
      </c>
      <c r="BX12" s="120">
        <f>IF(BV12&gt;0,VLOOKUP(A12,'Lista Suspensa'!$A$1:$F$92,3,),0)</f>
        <v>0</v>
      </c>
      <c r="BY12" s="120">
        <f>IF(OR(BV12&gt;0,BW12&gt;0),VLOOKUP(A12,'Lista Suspensa'!$A$1:$F$90,4,),0)</f>
        <v>0</v>
      </c>
      <c r="BZ12" s="120">
        <f>IF(OR(BV12&gt;0,BW12&gt;0),VLOOKUP(A12,'Lista Suspensa'!$A$1:$F$90,5,),0)</f>
        <v>0</v>
      </c>
      <c r="CA12" s="91">
        <f>IF(OR(BV12&gt;0,BW12&gt;0),VLOOKUP(A12,'Lista Suspensa'!$A$1:$F$90,6,),0)</f>
        <v>0</v>
      </c>
      <c r="CB12" s="129"/>
      <c r="CC12" s="127">
        <f t="shared" si="7"/>
        <v>0</v>
      </c>
      <c r="CD12" s="120">
        <f>IF(CB12&gt;0,VLOOKUP(A12,'Lista Suspensa'!$A$1:$F$92,3,),0)</f>
        <v>0</v>
      </c>
      <c r="CE12" s="120">
        <f>IF(OR(CB12&gt;0,CC12&gt;0),VLOOKUP(A12,'Lista Suspensa'!$A$1:$F$90,4,),0)</f>
        <v>0</v>
      </c>
      <c r="CF12" s="120">
        <f>IF(OR(CB12&gt;0,CC12&gt;0),VLOOKUP(A12,'Lista Suspensa'!$A$1:$F$90,5,),0)</f>
        <v>0</v>
      </c>
      <c r="CG12" s="91">
        <f>IF(OR(CB12&gt;0,CC12&gt;0),VLOOKUP(A12,'Lista Suspensa'!$A$1:$F$90,6,),0)</f>
        <v>0</v>
      </c>
      <c r="CH12" s="129"/>
      <c r="CI12" s="127">
        <f t="shared" si="8"/>
        <v>0</v>
      </c>
      <c r="CJ12" s="120">
        <f>IF(CH12&gt;0,VLOOKUP(A12,'Lista Suspensa'!$A$1:$F$92,3,),0)</f>
        <v>0</v>
      </c>
      <c r="CK12" s="120">
        <f>IF(OR(CH12&gt;0,CI12&gt;0),VLOOKUP(A12,'Lista Suspensa'!$A$1:$F$90,4,),0)</f>
        <v>0</v>
      </c>
      <c r="CL12" s="120">
        <f>IF(OR(CH12&gt;0,CI12&gt;0),VLOOKUP(A12,'Lista Suspensa'!$A$1:$F$90,5,),0)</f>
        <v>0</v>
      </c>
      <c r="CM12" s="141">
        <f>IF(OR(CH12&gt;0,CI12&gt;0),VLOOKUP(A12,'Lista Suspensa'!$A$1:$F$90,6,),0)</f>
        <v>0</v>
      </c>
      <c r="CN12" s="150"/>
      <c r="CO12" s="74">
        <f t="shared" si="10"/>
        <v>0</v>
      </c>
      <c r="CP12" s="215">
        <f>IF(CN12&gt;0,VLOOKUP(A12,'Lista Suspensa'!$A$1:$F$92,3,),0)</f>
        <v>0</v>
      </c>
      <c r="CQ12" s="147">
        <f>IF(OR(CN12&gt;0,CO12&gt;0),VLOOKUP(A12,'Lista Suspensa'!$A$1:$F$90,6,),0)</f>
        <v>0</v>
      </c>
      <c r="CR12" s="132"/>
      <c r="CS12" s="138"/>
      <c r="CT12" s="138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</row>
    <row r="13" spans="1:112" ht="14.5" x14ac:dyDescent="0.35">
      <c r="A13" s="115"/>
      <c r="B13" s="121"/>
      <c r="C13" s="117">
        <f t="shared" si="0"/>
        <v>0</v>
      </c>
      <c r="D13" s="117">
        <f>IF(B13&gt;0,VLOOKUP(A13,'Lista Suspensa'!$A$1:$F$92,3,),0)</f>
        <v>0</v>
      </c>
      <c r="E13" s="117">
        <f>IF(OR(B13&gt;0,C13&gt;0),VLOOKUP(A13,'Lista Suspensa'!$A$1:$F$90,4,),0)</f>
        <v>0</v>
      </c>
      <c r="F13" s="117">
        <f>IF(OR(B13&gt;0,C13&gt;0),VLOOKUP(A13,'Lista Suspensa'!$A$1:$F$90,5,),0)</f>
        <v>0</v>
      </c>
      <c r="G13" s="73">
        <f>IF(OR(B13&gt;0,C13&gt;0),VLOOKUP(A13,'Lista Suspensa'!$A$1:$F$90,6,),0)</f>
        <v>0</v>
      </c>
      <c r="H13" s="121"/>
      <c r="I13" s="117">
        <f t="shared" si="9"/>
        <v>0</v>
      </c>
      <c r="J13" s="117">
        <f>IF(H13&gt;0,VLOOKUP(A13,'Lista Suspensa'!$A$1:$F$92,3,),0)</f>
        <v>0</v>
      </c>
      <c r="K13" s="117">
        <f>IF(OR(H13&gt;0,I13&gt;0),VLOOKUP(A13,'Lista Suspensa'!$A$1:$F$90,4,),0)</f>
        <v>0</v>
      </c>
      <c r="L13" s="117">
        <f>IF(OR(H13&gt;0,I13&gt;0),VLOOKUP(A13,'Lista Suspensa'!$A$1:$F$90,5,),0)</f>
        <v>0</v>
      </c>
      <c r="M13" s="73">
        <f>IF(OR(H13&gt;0,I13&gt;0),VLOOKUP(A13,'Lista Suspensa'!$A$1:$F$90,6,),0)</f>
        <v>0</v>
      </c>
      <c r="N13" s="121"/>
      <c r="O13" s="117">
        <f t="shared" si="1"/>
        <v>0</v>
      </c>
      <c r="P13" s="117">
        <f>IF(N13&gt;0,VLOOKUP(A13,'Lista Suspensa'!$A$1:$F$92,3,),0)</f>
        <v>0</v>
      </c>
      <c r="Q13" s="117">
        <f>IF(OR(N13&gt;0,O13&gt;0),VLOOKUP(A13,'Lista Suspensa'!$A$1:$F$90,4,),0)</f>
        <v>0</v>
      </c>
      <c r="R13" s="117">
        <f>IF(OR(N13&gt;0,O13&gt;0),VLOOKUP(A13,'Lista Suspensa'!$A$1:$F$90,5,),0)</f>
        <v>0</v>
      </c>
      <c r="S13" s="73">
        <f>IF(OR(N13&gt;0,O13&gt;0),VLOOKUP(A13,'Lista Suspensa'!$A$1:$F$90,6,),0)</f>
        <v>0</v>
      </c>
      <c r="T13" s="121"/>
      <c r="U13" s="117">
        <f t="shared" si="11"/>
        <v>0</v>
      </c>
      <c r="V13" s="117">
        <f>IF(T13&gt;0,VLOOKUP(A13,'Lista Suspensa'!$A$1:$F$92,3,),0)</f>
        <v>0</v>
      </c>
      <c r="W13" s="117">
        <f>IF(OR(T13&gt;0,U13&gt;0),VLOOKUP(A13,'Lista Suspensa'!$A$1:$F$90,4,),0)</f>
        <v>0</v>
      </c>
      <c r="X13" s="117">
        <f>IF(OR(T13&gt;0,U13&gt;0),VLOOKUP(A13,'Lista Suspensa'!$A$1:$F$90,5,),0)</f>
        <v>0</v>
      </c>
      <c r="Y13" s="73">
        <f>IF(OR(T13&gt;0,U13&gt;0),VLOOKUP(A13,'Lista Suspensa'!$A$1:$F$90,6,),0)</f>
        <v>0</v>
      </c>
      <c r="Z13" s="121"/>
      <c r="AA13" s="117">
        <f t="shared" si="2"/>
        <v>0</v>
      </c>
      <c r="AB13" s="117">
        <f>IF(Z13&gt;0,VLOOKUP(A13,'Lista Suspensa'!$A$1:$F$92,3,),0)</f>
        <v>0</v>
      </c>
      <c r="AC13" s="117">
        <f>IF(OR(Z13&gt;0,AA13&gt;0),VLOOKUP(A13,'Lista Suspensa'!$A$1:$F$90,4,),0)</f>
        <v>0</v>
      </c>
      <c r="AD13" s="117">
        <f>IF(OR(Z13&gt;0,AA13&gt;0),VLOOKUP(A13,'Lista Suspensa'!$A$1:$F$90,5,),0)</f>
        <v>0</v>
      </c>
      <c r="AE13" s="73">
        <f>IF(OR(Z13&gt;0,AA13&gt;0),VLOOKUP(A13,'Lista Suspensa'!$A$1:$F$90,6,),0)</f>
        <v>0</v>
      </c>
      <c r="AF13" s="121"/>
      <c r="AG13" s="117">
        <f t="shared" si="12"/>
        <v>0</v>
      </c>
      <c r="AH13" s="117">
        <f>IF(AF13&gt;0,VLOOKUP(A13,'Lista Suspensa'!$A$1:$F$92,3,),0)</f>
        <v>0</v>
      </c>
      <c r="AI13" s="117">
        <f>IF(OR(AF13&gt;0,AG13&gt;0),VLOOKUP(A13,'Lista Suspensa'!$A$1:$F$90,4,),0)</f>
        <v>0</v>
      </c>
      <c r="AJ13" s="117">
        <f>IF(OR(AF13&gt;0,AG13&gt;0),VLOOKUP(A13,'Lista Suspensa'!$A$1:$F$90,5,),0)</f>
        <v>0</v>
      </c>
      <c r="AK13" s="73">
        <f>IF(OR(AF13&gt;0,AG13&gt;0),VLOOKUP(A13,'Lista Suspensa'!$A$1:$F$90,6,),0)</f>
        <v>0</v>
      </c>
      <c r="AL13" s="121"/>
      <c r="AM13" s="117">
        <f t="shared" si="13"/>
        <v>0</v>
      </c>
      <c r="AN13" s="117">
        <f>IF(AL13&gt;0,VLOOKUP(A13,'Lista Suspensa'!$A$1:$F$92,3,),0)</f>
        <v>0</v>
      </c>
      <c r="AO13" s="117">
        <f>IF(OR(AL13&gt;0,AM13&gt;0),VLOOKUP(A13,'Lista Suspensa'!$A$1:$F$90,4,),0)</f>
        <v>0</v>
      </c>
      <c r="AP13" s="117">
        <f>IF(OR(AL13&gt;0,AM13&gt;0),VLOOKUP(A13,'Lista Suspensa'!$A$1:$F$90,5,),0)</f>
        <v>0</v>
      </c>
      <c r="AQ13" s="73">
        <f>IF(OR(AL13&gt;0,AM13&gt;0),VLOOKUP(A13,'Lista Suspensa'!$A$1:$F$90,6,),0)</f>
        <v>0</v>
      </c>
      <c r="AR13" s="121"/>
      <c r="AS13" s="117">
        <f t="shared" si="14"/>
        <v>0</v>
      </c>
      <c r="AT13" s="117">
        <f>IF(AR13&gt;0,VLOOKUP(A13,'Lista Suspensa'!$A$1:$F$92,3,),0)</f>
        <v>0</v>
      </c>
      <c r="AU13" s="117">
        <f>IF(OR(AR13&gt;0,AS13&gt;0),VLOOKUP(A13,'Lista Suspensa'!$A$1:$F$90,4,),0)</f>
        <v>0</v>
      </c>
      <c r="AV13" s="117">
        <f>IF(OR(AR13&gt;0,AS13&gt;0),VLOOKUP(A13,'Lista Suspensa'!$A$1:$F$90,5,),0)</f>
        <v>0</v>
      </c>
      <c r="AW13" s="34">
        <f>IF(OR(AR13&gt;0,AS13&gt;0),VLOOKUP(A13,'Lista Suspensa'!$A$1:$F$90,6,),0)</f>
        <v>0</v>
      </c>
      <c r="AX13" s="121"/>
      <c r="AY13" s="117">
        <f t="shared" si="15"/>
        <v>0</v>
      </c>
      <c r="AZ13" s="117">
        <f>IF(AX13&gt;0,VLOOKUP(A13,'Lista Suspensa'!$A$1:$F$92,3,),0)</f>
        <v>0</v>
      </c>
      <c r="BA13" s="117">
        <f>IF(OR(AX13&gt;0,AY13&gt;0),VLOOKUP(A13,'Lista Suspensa'!$A$1:$F$90,4,),0)</f>
        <v>0</v>
      </c>
      <c r="BB13" s="117">
        <f>IF(OR(AX13&gt;0,AY13&gt;0),VLOOKUP(A13,'Lista Suspensa'!$A$1:$F$90,5,),0)</f>
        <v>0</v>
      </c>
      <c r="BC13" s="34">
        <f>IF(OR(AX13&gt;0,AY13&gt;0),VLOOKUP(A13,'Lista Suspensa'!$A$1:$F$90,6,),0)</f>
        <v>0</v>
      </c>
      <c r="BD13" s="121"/>
      <c r="BE13" s="117">
        <f t="shared" si="3"/>
        <v>0</v>
      </c>
      <c r="BF13" s="117">
        <f>IF(BD13&gt;0,VLOOKUP(A13,'Lista Suspensa'!$A$1:$F$92,3,),0)</f>
        <v>0</v>
      </c>
      <c r="BG13" s="117">
        <f>IF(OR(BD13&gt;0,BE13&gt;0),VLOOKUP(A13,'Lista Suspensa'!$A$1:$F$90,4,),0)</f>
        <v>0</v>
      </c>
      <c r="BH13" s="117">
        <f>IF(OR(BD13&gt;0,BE13&gt;0),VLOOKUP(A13,'Lista Suspensa'!$A$1:$F$90,5,),0)</f>
        <v>0</v>
      </c>
      <c r="BI13" s="34">
        <f>IF(OR(BD13&gt;0,BE13&gt;0),VLOOKUP(A13,'Lista Suspensa'!$A$1:$F$90,6,),0)</f>
        <v>0</v>
      </c>
      <c r="BJ13" s="121"/>
      <c r="BK13" s="117">
        <f t="shared" si="4"/>
        <v>0</v>
      </c>
      <c r="BL13" s="117">
        <f>IF(BJ13&gt;0,VLOOKUP(A13,'Lista Suspensa'!$A$1:$F$92,3,),0)</f>
        <v>0</v>
      </c>
      <c r="BM13" s="117">
        <f>IF(OR(BJ13&gt;0,BK13&gt;0),VLOOKUP(A13,'Lista Suspensa'!$A$1:$F$90,4,),0)</f>
        <v>0</v>
      </c>
      <c r="BN13" s="117">
        <f>IF(OR(BJ13&gt;0,BK13&gt;0),VLOOKUP(A13,'Lista Suspensa'!$A$1:$F$90,5,),0)</f>
        <v>0</v>
      </c>
      <c r="BO13" s="34">
        <f>IF(OR(BJ13&gt;0,BK13&gt;0),VLOOKUP(A13,'Lista Suspensa'!$A$1:$F$90,6,),0)</f>
        <v>0</v>
      </c>
      <c r="BP13" s="121"/>
      <c r="BQ13" s="117">
        <f t="shared" si="5"/>
        <v>0</v>
      </c>
      <c r="BR13" s="117">
        <f>IF(BP13&gt;0,VLOOKUP(A13,'Lista Suspensa'!$A$1:$F$92,3,),0)</f>
        <v>0</v>
      </c>
      <c r="BS13" s="117">
        <f>IF(OR(BP13&gt;0,BQ13&gt;0),VLOOKUP(A13,'Lista Suspensa'!$A$1:$F$90,4,),0)</f>
        <v>0</v>
      </c>
      <c r="BT13" s="117">
        <f>IF(OR(BP13&gt;0,BQ13&gt;0),VLOOKUP(A13,'Lista Suspensa'!$A$1:$F$90,5,),0)</f>
        <v>0</v>
      </c>
      <c r="BU13" s="34">
        <f>IF(OR(BP13&gt;0,BQ13&gt;0),VLOOKUP(A13,'Lista Suspensa'!$A$1:$F$90,6,),0)</f>
        <v>0</v>
      </c>
      <c r="BV13" s="121"/>
      <c r="BW13" s="117">
        <f t="shared" si="6"/>
        <v>0</v>
      </c>
      <c r="BX13" s="117">
        <f>IF(BV13&gt;0,VLOOKUP(A13,'Lista Suspensa'!$A$1:$F$92,3,),0)</f>
        <v>0</v>
      </c>
      <c r="BY13" s="117">
        <f>IF(OR(BV13&gt;0,BW13&gt;0),VLOOKUP(A13,'Lista Suspensa'!$A$1:$F$90,4,),0)</f>
        <v>0</v>
      </c>
      <c r="BZ13" s="117">
        <f>IF(OR(BV13&gt;0,BW13&gt;0),VLOOKUP(A13,'Lista Suspensa'!$A$1:$F$90,5,),0)</f>
        <v>0</v>
      </c>
      <c r="CA13" s="34">
        <f>IF(OR(BV13&gt;0,BW13&gt;0),VLOOKUP(A13,'Lista Suspensa'!$A$1:$F$90,6,),0)</f>
        <v>0</v>
      </c>
      <c r="CB13" s="121"/>
      <c r="CC13" s="117">
        <f t="shared" si="7"/>
        <v>0</v>
      </c>
      <c r="CD13" s="117">
        <f>IF(CB13&gt;0,VLOOKUP(A13,'Lista Suspensa'!$A$1:$F$92,3,),0)</f>
        <v>0</v>
      </c>
      <c r="CE13" s="117">
        <f>IF(OR(CB13&gt;0,CC13&gt;0),VLOOKUP(A13,'Lista Suspensa'!$A$1:$F$90,4,),0)</f>
        <v>0</v>
      </c>
      <c r="CF13" s="117">
        <f>IF(OR(CB13&gt;0,CC13&gt;0),VLOOKUP(A13,'Lista Suspensa'!$A$1:$F$90,5,),0)</f>
        <v>0</v>
      </c>
      <c r="CG13" s="34">
        <f>IF(OR(CB13&gt;0,CC13&gt;0),VLOOKUP(A13,'Lista Suspensa'!$A$1:$F$90,6,),0)</f>
        <v>0</v>
      </c>
      <c r="CH13" s="121"/>
      <c r="CI13" s="117">
        <f t="shared" si="8"/>
        <v>0</v>
      </c>
      <c r="CJ13" s="117">
        <f>IF(CH13&gt;0,VLOOKUP(A13,'Lista Suspensa'!$A$1:$F$92,3,),0)</f>
        <v>0</v>
      </c>
      <c r="CK13" s="117">
        <f>IF(OR(CH13&gt;0,CI13&gt;0),VLOOKUP(A13,'Lista Suspensa'!$A$1:$F$90,4,),0)</f>
        <v>0</v>
      </c>
      <c r="CL13" s="117">
        <f>IF(OR(CH13&gt;0,CI13&gt;0),VLOOKUP(A13,'Lista Suspensa'!$A$1:$F$90,5,),0)</f>
        <v>0</v>
      </c>
      <c r="CM13" s="140">
        <f>IF(OR(CH13&gt;0,CI13&gt;0),VLOOKUP(A13,'Lista Suspensa'!$A$1:$F$90,6,),0)</f>
        <v>0</v>
      </c>
      <c r="CN13" s="149"/>
      <c r="CO13" s="74">
        <f t="shared" si="10"/>
        <v>0</v>
      </c>
      <c r="CP13" s="215">
        <f>IF(CN13&gt;0,VLOOKUP(A13,'Lista Suspensa'!$A$1:$F$92,3,),0)</f>
        <v>0</v>
      </c>
      <c r="CQ13" s="145">
        <f>IF(OR(CN13&gt;0,CO13&gt;0),VLOOKUP(A13,'Lista Suspensa'!$A$1:$F$90,6,),0)</f>
        <v>0</v>
      </c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</row>
    <row r="14" spans="1:112" ht="15.75" customHeight="1" x14ac:dyDescent="0.35">
      <c r="A14" s="118"/>
      <c r="B14" s="123"/>
      <c r="C14" s="120">
        <f t="shared" si="0"/>
        <v>0</v>
      </c>
      <c r="D14" s="120">
        <f>IF(B14&gt;0,VLOOKUP(A14,'Lista Suspensa'!$A$1:$F$92,3,),0)</f>
        <v>0</v>
      </c>
      <c r="E14" s="120">
        <f>IF(OR(B14&gt;0,C14&gt;0),VLOOKUP(A14,'Lista Suspensa'!$A$1:$F$90,4,),0)</f>
        <v>0</v>
      </c>
      <c r="F14" s="120">
        <f>IF(OR(B14&gt;0,C14&gt;0),VLOOKUP(A14,'Lista Suspensa'!$A$1:$F$90,5,),0)</f>
        <v>0</v>
      </c>
      <c r="G14" s="92">
        <f>IF(OR(B14&gt;0,C14&gt;0),VLOOKUP(A14,'Lista Suspensa'!$A$1:$F$90,6,),0)</f>
        <v>0</v>
      </c>
      <c r="H14" s="122"/>
      <c r="I14" s="127">
        <f t="shared" si="9"/>
        <v>0</v>
      </c>
      <c r="J14" s="120">
        <f>IF(H14&gt;0,VLOOKUP(A14,'Lista Suspensa'!$A$1:$F$92,3,),0)</f>
        <v>0</v>
      </c>
      <c r="K14" s="120">
        <f>IF(OR(H14&gt;0,I14&gt;0),VLOOKUP(A14,'Lista Suspensa'!$A$1:$F$90,4,),0)</f>
        <v>0</v>
      </c>
      <c r="L14" s="120">
        <f>IF(OR(H14&gt;0,I14&gt;0),VLOOKUP(A14,'Lista Suspensa'!$A$1:$F$90,5,),0)</f>
        <v>0</v>
      </c>
      <c r="M14" s="92">
        <f>IF(OR(H14&gt;0,I14&gt;0),VLOOKUP(A14,'Lista Suspensa'!$A$1:$F$90,6,),0)</f>
        <v>0</v>
      </c>
      <c r="N14" s="122"/>
      <c r="O14" s="127">
        <f t="shared" si="1"/>
        <v>0</v>
      </c>
      <c r="P14" s="120">
        <f>IF(N14&gt;0,VLOOKUP(A14,'Lista Suspensa'!$A$1:$F$92,3,),0)</f>
        <v>0</v>
      </c>
      <c r="Q14" s="120">
        <f>IF(OR(N14&gt;0,O14&gt;0),VLOOKUP(A14,'Lista Suspensa'!$A$1:$F$90,4,),0)</f>
        <v>0</v>
      </c>
      <c r="R14" s="120">
        <f>IF(OR(N14&gt;0,O14&gt;0),VLOOKUP(A14,'Lista Suspensa'!$A$1:$F$90,5,),0)</f>
        <v>0</v>
      </c>
      <c r="S14" s="92">
        <f>IF(OR(N14&gt;0,O14&gt;0),VLOOKUP(A14,'Lista Suspensa'!$A$1:$F$90,6,),0)</f>
        <v>0</v>
      </c>
      <c r="T14" s="122"/>
      <c r="U14" s="127">
        <f t="shared" si="11"/>
        <v>0</v>
      </c>
      <c r="V14" s="120">
        <f>IF(T14&gt;0,VLOOKUP(A14,'Lista Suspensa'!$A$1:$F$92,3,),0)</f>
        <v>0</v>
      </c>
      <c r="W14" s="120">
        <f>IF(OR(T14&gt;0,U14&gt;0),VLOOKUP(A14,'Lista Suspensa'!$A$1:$F$90,4,),0)</f>
        <v>0</v>
      </c>
      <c r="X14" s="120">
        <f>IF(OR(T14&gt;0,U14&gt;0),VLOOKUP(A14,'Lista Suspensa'!$A$1:$F$90,5,),0)</f>
        <v>0</v>
      </c>
      <c r="Y14" s="92">
        <f>IF(OR(T14&gt;0,U14&gt;0),VLOOKUP(A14,'Lista Suspensa'!$A$1:$F$90,6,),0)</f>
        <v>0</v>
      </c>
      <c r="Z14" s="123"/>
      <c r="AA14" s="127">
        <f t="shared" si="2"/>
        <v>0</v>
      </c>
      <c r="AB14" s="120">
        <f>IF(Z14&gt;0,VLOOKUP(A14,'Lista Suspensa'!$A$1:$F$92,3,),0)</f>
        <v>0</v>
      </c>
      <c r="AC14" s="120">
        <f>IF(OR(Z14&gt;0,AA14&gt;0),VLOOKUP(A14,'Lista Suspensa'!$A$1:$F$90,4,),0)</f>
        <v>0</v>
      </c>
      <c r="AD14" s="120">
        <f>IF(OR(Z14&gt;0,AA14&gt;0),VLOOKUP(A14,'Lista Suspensa'!$A$1:$F$90,5,),0)</f>
        <v>0</v>
      </c>
      <c r="AE14" s="92">
        <f>IF(OR(Z14&gt;0,AA14&gt;0),VLOOKUP(A14,'Lista Suspensa'!$A$1:$F$90,6,),0)</f>
        <v>0</v>
      </c>
      <c r="AF14" s="123"/>
      <c r="AG14" s="127">
        <f t="shared" si="12"/>
        <v>0</v>
      </c>
      <c r="AH14" s="120">
        <f>IF(AF14&gt;0,VLOOKUP(A14,'Lista Suspensa'!$A$1:$F$92,3,),0)</f>
        <v>0</v>
      </c>
      <c r="AI14" s="120">
        <f>IF(OR(AF14&gt;0,AG14&gt;0),VLOOKUP(A14,'Lista Suspensa'!$A$1:$F$90,4,),0)</f>
        <v>0</v>
      </c>
      <c r="AJ14" s="120">
        <f>IF(OR(AF14&gt;0,AG14&gt;0),VLOOKUP(A14,'Lista Suspensa'!$A$1:$F$90,5,),0)</f>
        <v>0</v>
      </c>
      <c r="AK14" s="92">
        <f>IF(OR(AF14&gt;0,AG14&gt;0),VLOOKUP(A14,'Lista Suspensa'!$A$1:$F$90,6,),0)</f>
        <v>0</v>
      </c>
      <c r="AL14" s="122"/>
      <c r="AM14" s="127">
        <f t="shared" si="13"/>
        <v>0</v>
      </c>
      <c r="AN14" s="120">
        <f>IF(AL14&gt;0,VLOOKUP(A14,'Lista Suspensa'!$A$1:$F$92,3,),0)</f>
        <v>0</v>
      </c>
      <c r="AO14" s="120">
        <f>IF(OR(AL14&gt;0,AM14&gt;0),VLOOKUP(A14,'Lista Suspensa'!$A$1:$F$90,4,),0)</f>
        <v>0</v>
      </c>
      <c r="AP14" s="120">
        <f>IF(OR(AL14&gt;0,AM14&gt;0),VLOOKUP(A14,'Lista Suspensa'!$A$1:$F$90,5,),0)</f>
        <v>0</v>
      </c>
      <c r="AQ14" s="92">
        <f>IF(OR(AL14&gt;0,AM14&gt;0),VLOOKUP(A14,'Lista Suspensa'!$A$1:$F$90,6,),0)</f>
        <v>0</v>
      </c>
      <c r="AR14" s="122"/>
      <c r="AS14" s="127">
        <f t="shared" si="14"/>
        <v>0</v>
      </c>
      <c r="AT14" s="120">
        <f>IF(AR14&gt;0,VLOOKUP(A14,'Lista Suspensa'!$A$1:$F$92,3,),0)</f>
        <v>0</v>
      </c>
      <c r="AU14" s="120">
        <f>IF(OR(AR14&gt;0,AS14&gt;0),VLOOKUP(A14,'Lista Suspensa'!$A$1:$F$90,4,),0)</f>
        <v>0</v>
      </c>
      <c r="AV14" s="120">
        <f>IF(OR(AR14&gt;0,AS14&gt;0),VLOOKUP(A14,'Lista Suspensa'!$A$1:$F$90,5,),0)</f>
        <v>0</v>
      </c>
      <c r="AW14" s="91">
        <f>IF(OR(AR14&gt;0,AS14&gt;0),VLOOKUP(A14,'Lista Suspensa'!$A$1:$F$90,6,),0)</f>
        <v>0</v>
      </c>
      <c r="AX14" s="122"/>
      <c r="AY14" s="127">
        <f t="shared" si="15"/>
        <v>0</v>
      </c>
      <c r="AZ14" s="120">
        <f>IF(AX14&gt;0,VLOOKUP(A14,'Lista Suspensa'!$A$1:$F$92,3,),0)</f>
        <v>0</v>
      </c>
      <c r="BA14" s="120">
        <f>IF(OR(AX14&gt;0,AY14&gt;0),VLOOKUP(A14,'Lista Suspensa'!$A$1:$F$90,4,),0)</f>
        <v>0</v>
      </c>
      <c r="BB14" s="120">
        <f>IF(OR(AX14&gt;0,AY14&gt;0),VLOOKUP(A14,'Lista Suspensa'!$A$1:$F$90,5,),0)</f>
        <v>0</v>
      </c>
      <c r="BC14" s="91">
        <f>IF(OR(AX14&gt;0,AY14&gt;0),VLOOKUP(A14,'Lista Suspensa'!$A$1:$F$90,6,),0)</f>
        <v>0</v>
      </c>
      <c r="BD14" s="122"/>
      <c r="BE14" s="127">
        <f t="shared" si="3"/>
        <v>0</v>
      </c>
      <c r="BF14" s="120">
        <f>IF(BD14&gt;0,VLOOKUP(A14,'Lista Suspensa'!$A$1:$F$92,3,),0)</f>
        <v>0</v>
      </c>
      <c r="BG14" s="120">
        <f>IF(OR(BD14&gt;0,BE14&gt;0),VLOOKUP(A14,'Lista Suspensa'!$A$1:$F$90,4,),0)</f>
        <v>0</v>
      </c>
      <c r="BH14" s="120">
        <f>IF(OR(BD14&gt;0,BE14&gt;0),VLOOKUP(A14,'Lista Suspensa'!$A$1:$F$90,5,),0)</f>
        <v>0</v>
      </c>
      <c r="BI14" s="91">
        <f>IF(OR(BD14&gt;0,BE14&gt;0),VLOOKUP(A14,'Lista Suspensa'!$A$1:$F$90,6,),0)</f>
        <v>0</v>
      </c>
      <c r="BJ14" s="122"/>
      <c r="BK14" s="127">
        <f t="shared" si="4"/>
        <v>0</v>
      </c>
      <c r="BL14" s="120">
        <f>IF(BJ14&gt;0,VLOOKUP(A14,'Lista Suspensa'!$A$1:$F$92,3,),0)</f>
        <v>0</v>
      </c>
      <c r="BM14" s="120">
        <f>IF(OR(BJ14&gt;0,BK14&gt;0),VLOOKUP(A14,'Lista Suspensa'!$A$1:$F$90,4,),0)</f>
        <v>0</v>
      </c>
      <c r="BN14" s="120">
        <f>IF(OR(BJ14&gt;0,BK14&gt;0),VLOOKUP(A14,'Lista Suspensa'!$A$1:$F$90,5,),0)</f>
        <v>0</v>
      </c>
      <c r="BO14" s="91">
        <f>IF(OR(BJ14&gt;0,BK14&gt;0),VLOOKUP(A14,'Lista Suspensa'!$A$1:$F$90,6,),0)</f>
        <v>0</v>
      </c>
      <c r="BP14" s="122"/>
      <c r="BQ14" s="127">
        <f t="shared" si="5"/>
        <v>0</v>
      </c>
      <c r="BR14" s="120">
        <f>IF(BP14&gt;0,VLOOKUP(A14,'Lista Suspensa'!$A$1:$F$92,3,),0)</f>
        <v>0</v>
      </c>
      <c r="BS14" s="120">
        <f>IF(OR(BP14&gt;0,BQ14&gt;0),VLOOKUP(A14,'Lista Suspensa'!$A$1:$F$90,4,),0)</f>
        <v>0</v>
      </c>
      <c r="BT14" s="120">
        <f>IF(OR(BP14&gt;0,BQ14&gt;0),VLOOKUP(A14,'Lista Suspensa'!$A$1:$F$90,5,),0)</f>
        <v>0</v>
      </c>
      <c r="BU14" s="91">
        <f>IF(OR(BP14&gt;0,BQ14&gt;0),VLOOKUP(A14,'Lista Suspensa'!$A$1:$F$90,6,),0)</f>
        <v>0</v>
      </c>
      <c r="BV14" s="122"/>
      <c r="BW14" s="127">
        <f t="shared" si="6"/>
        <v>0</v>
      </c>
      <c r="BX14" s="120">
        <f>IF(BV14&gt;0,VLOOKUP(A14,'Lista Suspensa'!$A$1:$F$92,3,),0)</f>
        <v>0</v>
      </c>
      <c r="BY14" s="120">
        <f>IF(OR(BV14&gt;0,BW14&gt;0),VLOOKUP(A14,'Lista Suspensa'!$A$1:$F$90,4,),0)</f>
        <v>0</v>
      </c>
      <c r="BZ14" s="120">
        <f>IF(OR(BV14&gt;0,BW14&gt;0),VLOOKUP(A14,'Lista Suspensa'!$A$1:$F$90,5,),0)</f>
        <v>0</v>
      </c>
      <c r="CA14" s="91">
        <f>IF(OR(BV14&gt;0,BW14&gt;0),VLOOKUP(A14,'Lista Suspensa'!$A$1:$F$90,6,),0)</f>
        <v>0</v>
      </c>
      <c r="CB14" s="122"/>
      <c r="CC14" s="127">
        <f t="shared" si="7"/>
        <v>0</v>
      </c>
      <c r="CD14" s="120">
        <f>IF(CB14&gt;0,VLOOKUP(A14,'Lista Suspensa'!$A$1:$F$92,3,),0)</f>
        <v>0</v>
      </c>
      <c r="CE14" s="120">
        <f>IF(OR(CB14&gt;0,CC14&gt;0),VLOOKUP(A14,'Lista Suspensa'!$A$1:$F$90,4,),0)</f>
        <v>0</v>
      </c>
      <c r="CF14" s="120">
        <f>IF(OR(CB14&gt;0,CC14&gt;0),VLOOKUP(A14,'Lista Suspensa'!$A$1:$F$90,5,),0)</f>
        <v>0</v>
      </c>
      <c r="CG14" s="91">
        <f>IF(OR(CB14&gt;0,CC14&gt;0),VLOOKUP(A14,'Lista Suspensa'!$A$1:$F$90,6,),0)</f>
        <v>0</v>
      </c>
      <c r="CH14" s="122"/>
      <c r="CI14" s="127">
        <f t="shared" si="8"/>
        <v>0</v>
      </c>
      <c r="CJ14" s="120">
        <f>IF(CH14&gt;0,VLOOKUP(A14,'Lista Suspensa'!$A$1:$F$92,3,),0)</f>
        <v>0</v>
      </c>
      <c r="CK14" s="120">
        <f>IF(OR(CH14&gt;0,CI14&gt;0),VLOOKUP(A14,'Lista Suspensa'!$A$1:$F$90,4,),0)</f>
        <v>0</v>
      </c>
      <c r="CL14" s="120">
        <f>IF(OR(CH14&gt;0,CI14&gt;0),VLOOKUP(A14,'Lista Suspensa'!$A$1:$F$90,5,),0)</f>
        <v>0</v>
      </c>
      <c r="CM14" s="141">
        <f>IF(OR(CH14&gt;0,CI14&gt;0),VLOOKUP(A14,'Lista Suspensa'!$A$1:$F$90,6,),0)</f>
        <v>0</v>
      </c>
      <c r="CN14" s="150"/>
      <c r="CO14" s="74">
        <f t="shared" si="10"/>
        <v>0</v>
      </c>
      <c r="CP14" s="215">
        <f>IF(CN14&gt;0,VLOOKUP(A14,'Lista Suspensa'!$A$1:$F$92,3,),0)</f>
        <v>0</v>
      </c>
      <c r="CQ14" s="147">
        <f>IF(OR(CN14&gt;0,CO14&gt;0),VLOOKUP(A14,'Lista Suspensa'!$A$1:$F$90,6,),0)</f>
        <v>0</v>
      </c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</row>
    <row r="15" spans="1:112" ht="14.5" x14ac:dyDescent="0.35">
      <c r="A15" s="115"/>
      <c r="B15" s="121"/>
      <c r="C15" s="117">
        <f t="shared" si="0"/>
        <v>0</v>
      </c>
      <c r="D15" s="117">
        <f>IF(B15&gt;0,VLOOKUP(A15,'Lista Suspensa'!$A$1:$F$92,3,),0)</f>
        <v>0</v>
      </c>
      <c r="E15" s="117">
        <f>IF(OR(B15&gt;0,C15&gt;0),VLOOKUP(A15,'Lista Suspensa'!$A$1:$F$90,4,),0)</f>
        <v>0</v>
      </c>
      <c r="F15" s="117">
        <f>IF(OR(B15&gt;0,C15&gt;0),VLOOKUP(A15,'Lista Suspensa'!$A$1:$F$90,5,),0)</f>
        <v>0</v>
      </c>
      <c r="G15" s="73">
        <f>IF(OR(B15&gt;0,C15&gt;0),VLOOKUP(A15,'Lista Suspensa'!$A$1:$F$90,6,),0)</f>
        <v>0</v>
      </c>
      <c r="H15" s="121"/>
      <c r="I15" s="117">
        <f t="shared" si="9"/>
        <v>0</v>
      </c>
      <c r="J15" s="117">
        <f>IF(H15&gt;0,VLOOKUP(A15,'Lista Suspensa'!$A$1:$F$92,3,),0)</f>
        <v>0</v>
      </c>
      <c r="K15" s="117">
        <f>IF(OR(H15&gt;0,I15&gt;0),VLOOKUP(A15,'Lista Suspensa'!$A$1:$F$90,4,),0)</f>
        <v>0</v>
      </c>
      <c r="L15" s="117">
        <f>IF(OR(H15&gt;0,I15&gt;0),VLOOKUP(A15,'Lista Suspensa'!$A$1:$F$90,5,),0)</f>
        <v>0</v>
      </c>
      <c r="M15" s="73">
        <f>IF(OR(H15&gt;0,I15&gt;0),VLOOKUP(A15,'Lista Suspensa'!$A$1:$F$90,6,),0)</f>
        <v>0</v>
      </c>
      <c r="N15" s="121"/>
      <c r="O15" s="117">
        <f t="shared" si="1"/>
        <v>0</v>
      </c>
      <c r="P15" s="117">
        <f>IF(N15&gt;0,VLOOKUP(A15,'Lista Suspensa'!$A$1:$F$92,3,),0)</f>
        <v>0</v>
      </c>
      <c r="Q15" s="117">
        <f>IF(OR(N15&gt;0,O15&gt;0),VLOOKUP(A15,'Lista Suspensa'!$A$1:$F$90,4,),0)</f>
        <v>0</v>
      </c>
      <c r="R15" s="117">
        <f>IF(OR(N15&gt;0,O15&gt;0),VLOOKUP(A15,'Lista Suspensa'!$A$1:$F$90,5,),0)</f>
        <v>0</v>
      </c>
      <c r="S15" s="73">
        <f>IF(OR(N15&gt;0,O15&gt;0),VLOOKUP(A15,'Lista Suspensa'!$A$1:$F$90,6,),0)</f>
        <v>0</v>
      </c>
      <c r="T15" s="121"/>
      <c r="U15" s="117">
        <f t="shared" si="11"/>
        <v>0</v>
      </c>
      <c r="V15" s="117">
        <f>IF(T15&gt;0,VLOOKUP(A15,'Lista Suspensa'!$A$1:$F$92,3,),0)</f>
        <v>0</v>
      </c>
      <c r="W15" s="117">
        <f>IF(OR(T15&gt;0,U15&gt;0),VLOOKUP(A15,'Lista Suspensa'!$A$1:$F$90,4,),0)</f>
        <v>0</v>
      </c>
      <c r="X15" s="117">
        <f>IF(OR(T15&gt;0,U15&gt;0),VLOOKUP(A15,'Lista Suspensa'!$A$1:$F$90,5,),0)</f>
        <v>0</v>
      </c>
      <c r="Y15" s="73">
        <f>IF(OR(T15&gt;0,U15&gt;0),VLOOKUP(A15,'Lista Suspensa'!$A$1:$F$90,6,),0)</f>
        <v>0</v>
      </c>
      <c r="Z15" s="121"/>
      <c r="AA15" s="117">
        <f t="shared" si="2"/>
        <v>0</v>
      </c>
      <c r="AB15" s="117">
        <f>IF(Z15&gt;0,VLOOKUP(A15,'Lista Suspensa'!$A$1:$F$92,3,),0)</f>
        <v>0</v>
      </c>
      <c r="AC15" s="117">
        <f>IF(OR(Z15&gt;0,AA15&gt;0),VLOOKUP(A15,'Lista Suspensa'!$A$1:$F$90,4,),0)</f>
        <v>0</v>
      </c>
      <c r="AD15" s="117">
        <f>IF(OR(Z15&gt;0,AA15&gt;0),VLOOKUP(A15,'Lista Suspensa'!$A$1:$F$90,5,),0)</f>
        <v>0</v>
      </c>
      <c r="AE15" s="73">
        <f>IF(OR(Z15&gt;0,AA15&gt;0),VLOOKUP(A15,'Lista Suspensa'!$A$1:$F$90,6,),0)</f>
        <v>0</v>
      </c>
      <c r="AF15" s="121"/>
      <c r="AG15" s="117">
        <f t="shared" si="12"/>
        <v>0</v>
      </c>
      <c r="AH15" s="117">
        <f>IF(AF15&gt;0,VLOOKUP(A15,'Lista Suspensa'!$A$1:$F$92,3,),0)</f>
        <v>0</v>
      </c>
      <c r="AI15" s="117">
        <f>IF(OR(AF15&gt;0,AG15&gt;0),VLOOKUP(A15,'Lista Suspensa'!$A$1:$F$90,4,),0)</f>
        <v>0</v>
      </c>
      <c r="AJ15" s="117">
        <f>IF(OR(AF15&gt;0,AG15&gt;0),VLOOKUP(A15,'Lista Suspensa'!$A$1:$F$90,5,),0)</f>
        <v>0</v>
      </c>
      <c r="AK15" s="73">
        <f>IF(OR(AF15&gt;0,AG15&gt;0),VLOOKUP(A15,'Lista Suspensa'!$A$1:$F$90,6,),0)</f>
        <v>0</v>
      </c>
      <c r="AL15" s="121"/>
      <c r="AM15" s="117">
        <f t="shared" si="13"/>
        <v>0</v>
      </c>
      <c r="AN15" s="117">
        <f>IF(AL15&gt;0,VLOOKUP(A15,'Lista Suspensa'!$A$1:$F$92,3,),0)</f>
        <v>0</v>
      </c>
      <c r="AO15" s="117">
        <f>IF(OR(AL15&gt;0,AM15&gt;0),VLOOKUP(A15,'Lista Suspensa'!$A$1:$F$90,4,),0)</f>
        <v>0</v>
      </c>
      <c r="AP15" s="117">
        <f>IF(OR(AL15&gt;0,AM15&gt;0),VLOOKUP(A15,'Lista Suspensa'!$A$1:$F$90,5,),0)</f>
        <v>0</v>
      </c>
      <c r="AQ15" s="73">
        <f>IF(OR(AL15&gt;0,AM15&gt;0),VLOOKUP(A15,'Lista Suspensa'!$A$1:$F$90,6,),0)</f>
        <v>0</v>
      </c>
      <c r="AR15" s="121"/>
      <c r="AS15" s="117">
        <f t="shared" si="14"/>
        <v>0</v>
      </c>
      <c r="AT15" s="117">
        <f>IF(AR15&gt;0,VLOOKUP(A15,'Lista Suspensa'!$A$1:$F$92,3,),0)</f>
        <v>0</v>
      </c>
      <c r="AU15" s="117">
        <f>IF(OR(AR15&gt;0,AS15&gt;0),VLOOKUP(A15,'Lista Suspensa'!$A$1:$F$90,4,),0)</f>
        <v>0</v>
      </c>
      <c r="AV15" s="117">
        <f>IF(OR(AR15&gt;0,AS15&gt;0),VLOOKUP(A15,'Lista Suspensa'!$A$1:$F$90,5,),0)</f>
        <v>0</v>
      </c>
      <c r="AW15" s="34">
        <f>IF(OR(AR15&gt;0,AS15&gt;0),VLOOKUP(A15,'Lista Suspensa'!$A$1:$F$90,6,),0)</f>
        <v>0</v>
      </c>
      <c r="AX15" s="121"/>
      <c r="AY15" s="117">
        <f t="shared" si="15"/>
        <v>0</v>
      </c>
      <c r="AZ15" s="117">
        <f>IF(AX15&gt;0,VLOOKUP(A15,'Lista Suspensa'!$A$1:$F$92,3,),0)</f>
        <v>0</v>
      </c>
      <c r="BA15" s="117">
        <f>IF(OR(AX15&gt;0,AY15&gt;0),VLOOKUP(A15,'Lista Suspensa'!$A$1:$F$90,4,),0)</f>
        <v>0</v>
      </c>
      <c r="BB15" s="117">
        <f>IF(OR(AX15&gt;0,AY15&gt;0),VLOOKUP(A15,'Lista Suspensa'!$A$1:$F$90,5,),0)</f>
        <v>0</v>
      </c>
      <c r="BC15" s="34">
        <f>IF(OR(AX15&gt;0,AY15&gt;0),VLOOKUP(A15,'Lista Suspensa'!$A$1:$F$90,6,),0)</f>
        <v>0</v>
      </c>
      <c r="BD15" s="121"/>
      <c r="BE15" s="117">
        <f t="shared" si="3"/>
        <v>0</v>
      </c>
      <c r="BF15" s="117">
        <f>IF(BD15&gt;0,VLOOKUP(A15,'Lista Suspensa'!$A$1:$F$92,3,),0)</f>
        <v>0</v>
      </c>
      <c r="BG15" s="117">
        <f>IF(OR(BD15&gt;0,BE15&gt;0),VLOOKUP(A15,'Lista Suspensa'!$A$1:$F$90,4,),0)</f>
        <v>0</v>
      </c>
      <c r="BH15" s="117">
        <f>IF(OR(BD15&gt;0,BE15&gt;0),VLOOKUP(A15,'Lista Suspensa'!$A$1:$F$90,5,),0)</f>
        <v>0</v>
      </c>
      <c r="BI15" s="34">
        <f>IF(OR(BD15&gt;0,BE15&gt;0),VLOOKUP(A15,'Lista Suspensa'!$A$1:$F$90,6,),0)</f>
        <v>0</v>
      </c>
      <c r="BJ15" s="121"/>
      <c r="BK15" s="117">
        <f t="shared" si="4"/>
        <v>0</v>
      </c>
      <c r="BL15" s="117">
        <f>IF(BJ15&gt;0,VLOOKUP(A15,'Lista Suspensa'!$A$1:$F$92,3,),0)</f>
        <v>0</v>
      </c>
      <c r="BM15" s="117">
        <f>IF(OR(BJ15&gt;0,BK15&gt;0),VLOOKUP(A15,'Lista Suspensa'!$A$1:$F$90,4,),0)</f>
        <v>0</v>
      </c>
      <c r="BN15" s="117">
        <f>IF(OR(BJ15&gt;0,BK15&gt;0),VLOOKUP(A15,'Lista Suspensa'!$A$1:$F$90,5,),0)</f>
        <v>0</v>
      </c>
      <c r="BO15" s="34">
        <f>IF(OR(BJ15&gt;0,BK15&gt;0),VLOOKUP(A15,'Lista Suspensa'!$A$1:$F$90,6,),0)</f>
        <v>0</v>
      </c>
      <c r="BP15" s="121"/>
      <c r="BQ15" s="117">
        <f t="shared" si="5"/>
        <v>0</v>
      </c>
      <c r="BR15" s="117">
        <f>IF(BP15&gt;0,VLOOKUP(A15,'Lista Suspensa'!$A$1:$F$92,3,),0)</f>
        <v>0</v>
      </c>
      <c r="BS15" s="117">
        <f>IF(OR(BP15&gt;0,BQ15&gt;0),VLOOKUP(A15,'Lista Suspensa'!$A$1:$F$90,4,),0)</f>
        <v>0</v>
      </c>
      <c r="BT15" s="117">
        <f>IF(OR(BP15&gt;0,BQ15&gt;0),VLOOKUP(A15,'Lista Suspensa'!$A$1:$F$90,5,),0)</f>
        <v>0</v>
      </c>
      <c r="BU15" s="34">
        <f>IF(OR(BP15&gt;0,BQ15&gt;0),VLOOKUP(A15,'Lista Suspensa'!$A$1:$F$90,6,),0)</f>
        <v>0</v>
      </c>
      <c r="BV15" s="121"/>
      <c r="BW15" s="117">
        <f t="shared" si="6"/>
        <v>0</v>
      </c>
      <c r="BX15" s="117">
        <f>IF(BV15&gt;0,VLOOKUP(A15,'Lista Suspensa'!$A$1:$F$92,3,),0)</f>
        <v>0</v>
      </c>
      <c r="BY15" s="117">
        <f>IF(OR(BV15&gt;0,BW15&gt;0),VLOOKUP(A15,'Lista Suspensa'!$A$1:$F$90,4,),0)</f>
        <v>0</v>
      </c>
      <c r="BZ15" s="117">
        <f>IF(OR(BV15&gt;0,BW15&gt;0),VLOOKUP(A15,'Lista Suspensa'!$A$1:$F$90,5,),0)</f>
        <v>0</v>
      </c>
      <c r="CA15" s="34">
        <f>IF(OR(BV15&gt;0,BW15&gt;0),VLOOKUP(A15,'Lista Suspensa'!$A$1:$F$90,6,),0)</f>
        <v>0</v>
      </c>
      <c r="CB15" s="121"/>
      <c r="CC15" s="117">
        <f t="shared" si="7"/>
        <v>0</v>
      </c>
      <c r="CD15" s="117">
        <f>IF(CB15&gt;0,VLOOKUP(A15,'Lista Suspensa'!$A$1:$F$92,3,),0)</f>
        <v>0</v>
      </c>
      <c r="CE15" s="117">
        <f>IF(OR(CB15&gt;0,CC15&gt;0),VLOOKUP(A15,'Lista Suspensa'!$A$1:$F$90,4,),0)</f>
        <v>0</v>
      </c>
      <c r="CF15" s="117">
        <f>IF(OR(CB15&gt;0,CC15&gt;0),VLOOKUP(A15,'Lista Suspensa'!$A$1:$F$90,5,),0)</f>
        <v>0</v>
      </c>
      <c r="CG15" s="34">
        <f>IF(OR(CB15&gt;0,CC15&gt;0),VLOOKUP(A15,'Lista Suspensa'!$A$1:$F$90,6,),0)</f>
        <v>0</v>
      </c>
      <c r="CH15" s="121"/>
      <c r="CI15" s="117">
        <f t="shared" si="8"/>
        <v>0</v>
      </c>
      <c r="CJ15" s="117">
        <f>IF(CH15&gt;0,VLOOKUP(A15,'Lista Suspensa'!$A$1:$F$92,3,),0)</f>
        <v>0</v>
      </c>
      <c r="CK15" s="117">
        <f>IF(OR(CH15&gt;0,CI15&gt;0),VLOOKUP(A15,'Lista Suspensa'!$A$1:$F$90,4,),0)</f>
        <v>0</v>
      </c>
      <c r="CL15" s="117">
        <f>IF(OR(CH15&gt;0,CI15&gt;0),VLOOKUP(A15,'Lista Suspensa'!$A$1:$F$90,5,),0)</f>
        <v>0</v>
      </c>
      <c r="CM15" s="140">
        <f>IF(OR(CH15&gt;0,CI15&gt;0),VLOOKUP(A15,'Lista Suspensa'!$A$1:$F$90,6,),0)</f>
        <v>0</v>
      </c>
      <c r="CN15" s="149"/>
      <c r="CO15" s="74">
        <f t="shared" si="10"/>
        <v>0</v>
      </c>
      <c r="CP15" s="215">
        <f>IF(CN15&gt;0,VLOOKUP(A15,'Lista Suspensa'!$A$1:$F$92,3,),0)</f>
        <v>0</v>
      </c>
      <c r="CQ15" s="145">
        <f>IF(OR(CN15&gt;0,CO15&gt;0),VLOOKUP(A15,'Lista Suspensa'!$A$1:$F$90,6,),0)</f>
        <v>0</v>
      </c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</row>
    <row r="16" spans="1:112" ht="14.5" x14ac:dyDescent="0.35">
      <c r="A16" s="118"/>
      <c r="B16" s="122"/>
      <c r="C16" s="120">
        <f t="shared" si="0"/>
        <v>0</v>
      </c>
      <c r="D16" s="120">
        <f>IF(B16&gt;0,VLOOKUP(A16,'Lista Suspensa'!$A$1:$F$92,3,),0)</f>
        <v>0</v>
      </c>
      <c r="E16" s="120">
        <f>IF(OR(B16&gt;0,C16&gt;0),VLOOKUP(A16,'Lista Suspensa'!$A$1:$F$90,4,),0)</f>
        <v>0</v>
      </c>
      <c r="F16" s="120">
        <f>IF(OR(B16&gt;0,C16&gt;0),VLOOKUP(A16,'Lista Suspensa'!$A$1:$F$90,5,),0)</f>
        <v>0</v>
      </c>
      <c r="G16" s="92">
        <f>IF(OR(B16&gt;0,C16&gt;0),VLOOKUP(A16,'Lista Suspensa'!$A$1:$F$90,6,),0)</f>
        <v>0</v>
      </c>
      <c r="H16" s="122"/>
      <c r="I16" s="127">
        <f t="shared" si="9"/>
        <v>0</v>
      </c>
      <c r="J16" s="120">
        <f>IF(H16&gt;0,VLOOKUP(A16,'Lista Suspensa'!$A$1:$F$92,3,),0)</f>
        <v>0</v>
      </c>
      <c r="K16" s="120">
        <f>IF(OR(H16&gt;0,I16&gt;0),VLOOKUP(A16,'Lista Suspensa'!$A$1:$F$90,4,),0)</f>
        <v>0</v>
      </c>
      <c r="L16" s="120">
        <f>IF(OR(H16&gt;0,I16&gt;0),VLOOKUP(A16,'Lista Suspensa'!$A$1:$F$90,5,),0)</f>
        <v>0</v>
      </c>
      <c r="M16" s="92">
        <f>IF(OR(H16&gt;0,I16&gt;0),VLOOKUP(A16,'Lista Suspensa'!$A$1:$F$90,6,),0)</f>
        <v>0</v>
      </c>
      <c r="N16" s="122"/>
      <c r="O16" s="127">
        <f t="shared" si="1"/>
        <v>0</v>
      </c>
      <c r="P16" s="120">
        <f>IF(N16&gt;0,VLOOKUP(A16,'Lista Suspensa'!$A$1:$F$92,3,),0)</f>
        <v>0</v>
      </c>
      <c r="Q16" s="120">
        <f>IF(OR(N16&gt;0,O16&gt;0),VLOOKUP(A16,'Lista Suspensa'!$A$1:$F$90,4,),0)</f>
        <v>0</v>
      </c>
      <c r="R16" s="120">
        <f>IF(OR(N16&gt;0,O16&gt;0),VLOOKUP(A16,'Lista Suspensa'!$A$1:$F$90,5,),0)</f>
        <v>0</v>
      </c>
      <c r="S16" s="92">
        <f>IF(OR(N16&gt;0,O16&gt;0),VLOOKUP(A16,'Lista Suspensa'!$A$1:$F$90,6,),0)</f>
        <v>0</v>
      </c>
      <c r="T16" s="122"/>
      <c r="U16" s="127">
        <f t="shared" si="11"/>
        <v>0</v>
      </c>
      <c r="V16" s="120">
        <f>IF(T16&gt;0,VLOOKUP(A16,'Lista Suspensa'!$A$1:$F$92,3,),0)</f>
        <v>0</v>
      </c>
      <c r="W16" s="120">
        <f>IF(OR(T16&gt;0,U16&gt;0),VLOOKUP(A16,'Lista Suspensa'!$A$1:$F$90,4,),0)</f>
        <v>0</v>
      </c>
      <c r="X16" s="120">
        <f>IF(OR(T16&gt;0,U16&gt;0),VLOOKUP(A16,'Lista Suspensa'!$A$1:$F$90,5,),0)</f>
        <v>0</v>
      </c>
      <c r="Y16" s="92">
        <f>IF(OR(T16&gt;0,U16&gt;0),VLOOKUP(A16,'Lista Suspensa'!$A$1:$F$90,6,),0)</f>
        <v>0</v>
      </c>
      <c r="Z16" s="122"/>
      <c r="AA16" s="127">
        <f t="shared" si="2"/>
        <v>0</v>
      </c>
      <c r="AB16" s="120">
        <f>IF(Z16&gt;0,VLOOKUP(A16,'Lista Suspensa'!$A$1:$F$92,3,),0)</f>
        <v>0</v>
      </c>
      <c r="AC16" s="120">
        <f>IF(OR(Z16&gt;0,AA16&gt;0),VLOOKUP(A16,'Lista Suspensa'!$A$1:$F$90,4,),0)</f>
        <v>0</v>
      </c>
      <c r="AD16" s="120">
        <f>IF(OR(Z16&gt;0,AA16&gt;0),VLOOKUP(A16,'Lista Suspensa'!$A$1:$F$90,5,),0)</f>
        <v>0</v>
      </c>
      <c r="AE16" s="92">
        <f>IF(OR(Z16&gt;0,AA16&gt;0),VLOOKUP(A16,'Lista Suspensa'!$A$1:$F$90,6,),0)</f>
        <v>0</v>
      </c>
      <c r="AF16" s="122"/>
      <c r="AG16" s="127">
        <f t="shared" si="12"/>
        <v>0</v>
      </c>
      <c r="AH16" s="120">
        <f>IF(AF16&gt;0,VLOOKUP(A16,'Lista Suspensa'!$A$1:$F$92,3,),0)</f>
        <v>0</v>
      </c>
      <c r="AI16" s="120">
        <f>IF(OR(AF16&gt;0,AG16&gt;0),VLOOKUP(A16,'Lista Suspensa'!$A$1:$F$90,4,),0)</f>
        <v>0</v>
      </c>
      <c r="AJ16" s="120">
        <f>IF(OR(AF16&gt;0,AG16&gt;0),VLOOKUP(A16,'Lista Suspensa'!$A$1:$F$90,5,),0)</f>
        <v>0</v>
      </c>
      <c r="AK16" s="92">
        <f>IF(OR(AF16&gt;0,AG16&gt;0),VLOOKUP(A16,'Lista Suspensa'!$A$1:$F$90,6,),0)</f>
        <v>0</v>
      </c>
      <c r="AL16" s="122"/>
      <c r="AM16" s="127">
        <f t="shared" si="13"/>
        <v>0</v>
      </c>
      <c r="AN16" s="120">
        <f>IF(AL16&gt;0,VLOOKUP(A16,'Lista Suspensa'!$A$1:$F$92,3,),0)</f>
        <v>0</v>
      </c>
      <c r="AO16" s="120">
        <f>IF(OR(AL16&gt;0,AM16&gt;0),VLOOKUP(A16,'Lista Suspensa'!$A$1:$F$90,4,),0)</f>
        <v>0</v>
      </c>
      <c r="AP16" s="120">
        <f>IF(OR(AL16&gt;0,AM16&gt;0),VLOOKUP(A16,'Lista Suspensa'!$A$1:$F$90,5,),0)</f>
        <v>0</v>
      </c>
      <c r="AQ16" s="92">
        <f>IF(OR(AL16&gt;0,AM16&gt;0),VLOOKUP(A16,'Lista Suspensa'!$A$1:$F$90,6,),0)</f>
        <v>0</v>
      </c>
      <c r="AR16" s="122"/>
      <c r="AS16" s="127">
        <f t="shared" si="14"/>
        <v>0</v>
      </c>
      <c r="AT16" s="120">
        <f>IF(AR16&gt;0,VLOOKUP(A16,'Lista Suspensa'!$A$1:$F$92,3,),0)</f>
        <v>0</v>
      </c>
      <c r="AU16" s="120">
        <f>IF(OR(AR16&gt;0,AS16&gt;0),VLOOKUP(A16,'Lista Suspensa'!$A$1:$F$90,4,),0)</f>
        <v>0</v>
      </c>
      <c r="AV16" s="120">
        <f>IF(OR(AR16&gt;0,AS16&gt;0),VLOOKUP(A16,'Lista Suspensa'!$A$1:$F$90,5,),0)</f>
        <v>0</v>
      </c>
      <c r="AW16" s="91">
        <f>IF(OR(AR16&gt;0,AS16&gt;0),VLOOKUP(A16,'Lista Suspensa'!$A$1:$F$90,6,),0)</f>
        <v>0</v>
      </c>
      <c r="AX16" s="122"/>
      <c r="AY16" s="127">
        <f t="shared" si="15"/>
        <v>0</v>
      </c>
      <c r="AZ16" s="120">
        <f>IF(AX16&gt;0,VLOOKUP(A16,'Lista Suspensa'!$A$1:$F$92,3,),0)</f>
        <v>0</v>
      </c>
      <c r="BA16" s="120">
        <f>IF(OR(AX16&gt;0,AY16&gt;0),VLOOKUP(A16,'Lista Suspensa'!$A$1:$F$90,4,),0)</f>
        <v>0</v>
      </c>
      <c r="BB16" s="120">
        <f>IF(OR(AX16&gt;0,AY16&gt;0),VLOOKUP(A16,'Lista Suspensa'!$A$1:$F$90,5,),0)</f>
        <v>0</v>
      </c>
      <c r="BC16" s="91">
        <f>IF(OR(AX16&gt;0,AY16&gt;0),VLOOKUP(A16,'Lista Suspensa'!$A$1:$F$90,6,),0)</f>
        <v>0</v>
      </c>
      <c r="BD16" s="122"/>
      <c r="BE16" s="127">
        <f t="shared" si="3"/>
        <v>0</v>
      </c>
      <c r="BF16" s="120">
        <f>IF(BD16&gt;0,VLOOKUP(A16,'Lista Suspensa'!$A$1:$F$92,3,),0)</f>
        <v>0</v>
      </c>
      <c r="BG16" s="120">
        <f>IF(OR(BD16&gt;0,BE16&gt;0),VLOOKUP(A16,'Lista Suspensa'!$A$1:$F$90,4,),0)</f>
        <v>0</v>
      </c>
      <c r="BH16" s="120">
        <f>IF(OR(BD16&gt;0,BE16&gt;0),VLOOKUP(A16,'Lista Suspensa'!$A$1:$F$90,5,),0)</f>
        <v>0</v>
      </c>
      <c r="BI16" s="91">
        <f>IF(OR(BD16&gt;0,BE16&gt;0),VLOOKUP(A16,'Lista Suspensa'!$A$1:$F$90,6,),0)</f>
        <v>0</v>
      </c>
      <c r="BJ16" s="122"/>
      <c r="BK16" s="127">
        <f t="shared" si="4"/>
        <v>0</v>
      </c>
      <c r="BL16" s="120">
        <f>IF(BJ16&gt;0,VLOOKUP(A16,'Lista Suspensa'!$A$1:$F$92,3,),0)</f>
        <v>0</v>
      </c>
      <c r="BM16" s="120">
        <f>IF(OR(BJ16&gt;0,BK16&gt;0),VLOOKUP(A16,'Lista Suspensa'!$A$1:$F$90,4,),0)</f>
        <v>0</v>
      </c>
      <c r="BN16" s="120">
        <f>IF(OR(BJ16&gt;0,BK16&gt;0),VLOOKUP(A16,'Lista Suspensa'!$A$1:$F$90,5,),0)</f>
        <v>0</v>
      </c>
      <c r="BO16" s="91">
        <f>IF(OR(BJ16&gt;0,BK16&gt;0),VLOOKUP(A16,'Lista Suspensa'!$A$1:$F$90,6,),0)</f>
        <v>0</v>
      </c>
      <c r="BP16" s="122"/>
      <c r="BQ16" s="127">
        <f t="shared" si="5"/>
        <v>0</v>
      </c>
      <c r="BR16" s="120">
        <f>IF(BP16&gt;0,VLOOKUP(A16,'Lista Suspensa'!$A$1:$F$92,3,),0)</f>
        <v>0</v>
      </c>
      <c r="BS16" s="120">
        <f>IF(OR(BP16&gt;0,BQ16&gt;0),VLOOKUP(A16,'Lista Suspensa'!$A$1:$F$90,4,),0)</f>
        <v>0</v>
      </c>
      <c r="BT16" s="120">
        <f>IF(OR(BP16&gt;0,BQ16&gt;0),VLOOKUP(A16,'Lista Suspensa'!$A$1:$F$90,5,),0)</f>
        <v>0</v>
      </c>
      <c r="BU16" s="91">
        <f>IF(OR(BP16&gt;0,BQ16&gt;0),VLOOKUP(A16,'Lista Suspensa'!$A$1:$F$90,6,),0)</f>
        <v>0</v>
      </c>
      <c r="BV16" s="122"/>
      <c r="BW16" s="127">
        <f t="shared" si="6"/>
        <v>0</v>
      </c>
      <c r="BX16" s="120">
        <f>IF(BV16&gt;0,VLOOKUP(A16,'Lista Suspensa'!$A$1:$F$92,3,),0)</f>
        <v>0</v>
      </c>
      <c r="BY16" s="120">
        <f>IF(OR(BV16&gt;0,BW16&gt;0),VLOOKUP(A16,'Lista Suspensa'!$A$1:$F$90,4,),0)</f>
        <v>0</v>
      </c>
      <c r="BZ16" s="120">
        <f>IF(OR(BV16&gt;0,BW16&gt;0),VLOOKUP(A16,'Lista Suspensa'!$A$1:$F$90,5,),0)</f>
        <v>0</v>
      </c>
      <c r="CA16" s="91">
        <f>IF(OR(BV16&gt;0,BW16&gt;0),VLOOKUP(A16,'Lista Suspensa'!$A$1:$F$90,6,),0)</f>
        <v>0</v>
      </c>
      <c r="CB16" s="122"/>
      <c r="CC16" s="127">
        <f t="shared" si="7"/>
        <v>0</v>
      </c>
      <c r="CD16" s="120">
        <f>IF(CB16&gt;0,VLOOKUP(A16,'Lista Suspensa'!$A$1:$F$92,3,),0)</f>
        <v>0</v>
      </c>
      <c r="CE16" s="120">
        <f>IF(OR(CB16&gt;0,CC16&gt;0),VLOOKUP(A16,'Lista Suspensa'!$A$1:$F$90,4,),0)</f>
        <v>0</v>
      </c>
      <c r="CF16" s="120">
        <f>IF(OR(CB16&gt;0,CC16&gt;0),VLOOKUP(A16,'Lista Suspensa'!$A$1:$F$90,5,),0)</f>
        <v>0</v>
      </c>
      <c r="CG16" s="91">
        <f>IF(OR(CB16&gt;0,CC16&gt;0),VLOOKUP(A16,'Lista Suspensa'!$A$1:$F$90,6,),0)</f>
        <v>0</v>
      </c>
      <c r="CH16" s="122"/>
      <c r="CI16" s="127">
        <f t="shared" si="8"/>
        <v>0</v>
      </c>
      <c r="CJ16" s="120">
        <f>IF(CH16&gt;0,VLOOKUP(A16,'Lista Suspensa'!$A$1:$F$92,3,),0)</f>
        <v>0</v>
      </c>
      <c r="CK16" s="120">
        <f>IF(OR(CH16&gt;0,CI16&gt;0),VLOOKUP(A16,'Lista Suspensa'!$A$1:$F$90,4,),0)</f>
        <v>0</v>
      </c>
      <c r="CL16" s="120">
        <f>IF(OR(CH16&gt;0,CI16&gt;0),VLOOKUP(A16,'Lista Suspensa'!$A$1:$F$90,5,),0)</f>
        <v>0</v>
      </c>
      <c r="CM16" s="141">
        <f>IF(OR(CH16&gt;0,CI16&gt;0),VLOOKUP(A16,'Lista Suspensa'!$A$1:$F$90,6,),0)</f>
        <v>0</v>
      </c>
      <c r="CN16" s="150"/>
      <c r="CO16" s="74">
        <f t="shared" si="10"/>
        <v>0</v>
      </c>
      <c r="CP16" s="215">
        <f>IF(CN16&gt;0,VLOOKUP(A16,'Lista Suspensa'!$A$1:$F$92,3,),0)</f>
        <v>0</v>
      </c>
      <c r="CQ16" s="147">
        <f>IF(OR(CN16&gt;0,CO16&gt;0),VLOOKUP(A16,'Lista Suspensa'!$A$1:$F$90,6,),0)</f>
        <v>0</v>
      </c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</row>
    <row r="17" spans="1:112" ht="14.5" x14ac:dyDescent="0.35">
      <c r="A17" s="115"/>
      <c r="B17" s="124"/>
      <c r="C17" s="117">
        <f t="shared" si="0"/>
        <v>0</v>
      </c>
      <c r="D17" s="117">
        <f>IF(B17&gt;0,VLOOKUP(A17,'Lista Suspensa'!$A$1:$F$92,3,),0)</f>
        <v>0</v>
      </c>
      <c r="E17" s="117">
        <f>IF(OR(B17&gt;0,C17&gt;0),VLOOKUP(A17,'Lista Suspensa'!$A$1:$F$90,4,),0)</f>
        <v>0</v>
      </c>
      <c r="F17" s="117">
        <f>IF(OR(B17&gt;0,C17&gt;0),VLOOKUP(A17,'Lista Suspensa'!$A$1:$F$90,5,),0)</f>
        <v>0</v>
      </c>
      <c r="G17" s="73">
        <f>IF(OR(B17&gt;0,C17&gt;0),VLOOKUP(A17,'Lista Suspensa'!$A$1:$F$90,6,),0)</f>
        <v>0</v>
      </c>
      <c r="H17" s="121"/>
      <c r="I17" s="117">
        <f t="shared" si="9"/>
        <v>0</v>
      </c>
      <c r="J17" s="117">
        <f>IF(H17&gt;0,VLOOKUP(A17,'Lista Suspensa'!$A$1:$F$92,3,),0)</f>
        <v>0</v>
      </c>
      <c r="K17" s="117">
        <f>IF(OR(H17&gt;0,I17&gt;0),VLOOKUP(A17,'Lista Suspensa'!$A$1:$F$90,4,),0)</f>
        <v>0</v>
      </c>
      <c r="L17" s="117">
        <f>IF(OR(H17&gt;0,I17&gt;0),VLOOKUP(A17,'Lista Suspensa'!$A$1:$F$90,5,),0)</f>
        <v>0</v>
      </c>
      <c r="M17" s="73">
        <f>IF(OR(H17&gt;0,I17&gt;0),VLOOKUP(A17,'Lista Suspensa'!$A$1:$F$90,6,),0)</f>
        <v>0</v>
      </c>
      <c r="N17" s="130"/>
      <c r="O17" s="117">
        <f t="shared" si="1"/>
        <v>0</v>
      </c>
      <c r="P17" s="117">
        <f>IF(N17&gt;0,VLOOKUP(A17,'Lista Suspensa'!$A$1:$F$92,3,),0)</f>
        <v>0</v>
      </c>
      <c r="Q17" s="117">
        <f>IF(OR(N17&gt;0,O17&gt;0),VLOOKUP(A17,'Lista Suspensa'!$A$1:$F$90,4,),0)</f>
        <v>0</v>
      </c>
      <c r="R17" s="117">
        <f>IF(OR(N17&gt;0,O17&gt;0),VLOOKUP(A17,'Lista Suspensa'!$A$1:$F$90,5,),0)</f>
        <v>0</v>
      </c>
      <c r="S17" s="73">
        <f>IF(OR(N17&gt;0,O17&gt;0),VLOOKUP(A17,'Lista Suspensa'!$A$1:$F$90,6,),0)</f>
        <v>0</v>
      </c>
      <c r="T17" s="130"/>
      <c r="U17" s="117">
        <f t="shared" si="11"/>
        <v>0</v>
      </c>
      <c r="V17" s="117">
        <f>IF(T17&gt;0,VLOOKUP(A17,'Lista Suspensa'!$A$1:$F$92,3,),0)</f>
        <v>0</v>
      </c>
      <c r="W17" s="117">
        <f>IF(OR(T17&gt;0,U17&gt;0),VLOOKUP(A17,'Lista Suspensa'!$A$1:$F$90,4,),0)</f>
        <v>0</v>
      </c>
      <c r="X17" s="117">
        <f>IF(OR(T17&gt;0,U17&gt;0),VLOOKUP(A17,'Lista Suspensa'!$A$1:$F$90,5,),0)</f>
        <v>0</v>
      </c>
      <c r="Y17" s="73">
        <f>IF(OR(T17&gt;0,U17&gt;0),VLOOKUP(A17,'Lista Suspensa'!$A$1:$F$90,6,),0)</f>
        <v>0</v>
      </c>
      <c r="Z17" s="124"/>
      <c r="AA17" s="117">
        <f t="shared" si="2"/>
        <v>0</v>
      </c>
      <c r="AB17" s="117">
        <f>IF(Z17&gt;0,VLOOKUP(A17,'Lista Suspensa'!$A$1:$F$92,3,),0)</f>
        <v>0</v>
      </c>
      <c r="AC17" s="117">
        <f>IF(OR(Z17&gt;0,AA17&gt;0),VLOOKUP(A17,'Lista Suspensa'!$A$1:$F$90,4,),0)</f>
        <v>0</v>
      </c>
      <c r="AD17" s="117">
        <f>IF(OR(Z17&gt;0,AA17&gt;0),VLOOKUP(A17,'Lista Suspensa'!$A$1:$F$90,5,),0)</f>
        <v>0</v>
      </c>
      <c r="AE17" s="73">
        <f>IF(OR(Z17&gt;0,AA17&gt;0),VLOOKUP(A17,'Lista Suspensa'!$A$1:$F$90,6,),0)</f>
        <v>0</v>
      </c>
      <c r="AF17" s="124"/>
      <c r="AG17" s="117">
        <f t="shared" si="12"/>
        <v>0</v>
      </c>
      <c r="AH17" s="117">
        <f>IF(AF17&gt;0,VLOOKUP(A17,'Lista Suspensa'!$A$1:$F$92,3,),0)</f>
        <v>0</v>
      </c>
      <c r="AI17" s="117">
        <f>IF(OR(AF17&gt;0,AG17&gt;0),VLOOKUP(A17,'Lista Suspensa'!$A$1:$F$90,4,),0)</f>
        <v>0</v>
      </c>
      <c r="AJ17" s="117">
        <f>IF(OR(AF17&gt;0,AG17&gt;0),VLOOKUP(A17,'Lista Suspensa'!$A$1:$F$90,5,),0)</f>
        <v>0</v>
      </c>
      <c r="AK17" s="73">
        <f>IF(OR(AF17&gt;0,AG17&gt;0),VLOOKUP(A17,'Lista Suspensa'!$A$1:$F$90,6,),0)</f>
        <v>0</v>
      </c>
      <c r="AL17" s="130"/>
      <c r="AM17" s="117">
        <f t="shared" si="13"/>
        <v>0</v>
      </c>
      <c r="AN17" s="117">
        <f>IF(AL17&gt;0,VLOOKUP(A17,'Lista Suspensa'!$A$1:$F$92,3,),0)</f>
        <v>0</v>
      </c>
      <c r="AO17" s="117">
        <f>IF(OR(AL17&gt;0,AM17&gt;0),VLOOKUP(A17,'Lista Suspensa'!$A$1:$F$90,4,),0)</f>
        <v>0</v>
      </c>
      <c r="AP17" s="117">
        <f>IF(OR(AL17&gt;0,AM17&gt;0),VLOOKUP(A17,'Lista Suspensa'!$A$1:$F$90,5,),0)</f>
        <v>0</v>
      </c>
      <c r="AQ17" s="73">
        <f>IF(OR(AL17&gt;0,AM17&gt;0),VLOOKUP(A17,'Lista Suspensa'!$A$1:$F$90,6,),0)</f>
        <v>0</v>
      </c>
      <c r="AR17" s="130"/>
      <c r="AS17" s="117">
        <f t="shared" si="14"/>
        <v>0</v>
      </c>
      <c r="AT17" s="117">
        <f>IF(AR17&gt;0,VLOOKUP(A17,'Lista Suspensa'!$A$1:$F$92,3,),0)</f>
        <v>0</v>
      </c>
      <c r="AU17" s="117">
        <f>IF(OR(AR17&gt;0,AS17&gt;0),VLOOKUP(A17,'Lista Suspensa'!$A$1:$F$90,4,),0)</f>
        <v>0</v>
      </c>
      <c r="AV17" s="117">
        <f>IF(OR(AR17&gt;0,AS17&gt;0),VLOOKUP(A17,'Lista Suspensa'!$A$1:$F$90,5,),0)</f>
        <v>0</v>
      </c>
      <c r="AW17" s="34">
        <f>IF(OR(AR17&gt;0,AS17&gt;0),VLOOKUP(A17,'Lista Suspensa'!$A$1:$F$90,6,),0)</f>
        <v>0</v>
      </c>
      <c r="AX17" s="130"/>
      <c r="AY17" s="117">
        <f t="shared" si="15"/>
        <v>0</v>
      </c>
      <c r="AZ17" s="117">
        <f>IF(AX17&gt;0,VLOOKUP(A17,'Lista Suspensa'!$A$1:$F$92,3,),0)</f>
        <v>0</v>
      </c>
      <c r="BA17" s="117">
        <f>IF(OR(AX17&gt;0,AY17&gt;0),VLOOKUP(A17,'Lista Suspensa'!$A$1:$F$90,4,),0)</f>
        <v>0</v>
      </c>
      <c r="BB17" s="117">
        <f>IF(OR(AX17&gt;0,AY17&gt;0),VLOOKUP(A17,'Lista Suspensa'!$A$1:$F$90,5,),0)</f>
        <v>0</v>
      </c>
      <c r="BC17" s="34">
        <f>IF(OR(AX17&gt;0,AY17&gt;0),VLOOKUP(A17,'Lista Suspensa'!$A$1:$F$90,6,),0)</f>
        <v>0</v>
      </c>
      <c r="BD17" s="130"/>
      <c r="BE17" s="117">
        <f t="shared" si="3"/>
        <v>0</v>
      </c>
      <c r="BF17" s="117">
        <f>IF(BD17&gt;0,VLOOKUP(A17,'Lista Suspensa'!$A$1:$F$92,3,),0)</f>
        <v>0</v>
      </c>
      <c r="BG17" s="117">
        <f>IF(OR(BD17&gt;0,BE17&gt;0),VLOOKUP(A17,'Lista Suspensa'!$A$1:$F$90,4,),0)</f>
        <v>0</v>
      </c>
      <c r="BH17" s="117">
        <f>IF(OR(BD17&gt;0,BE17&gt;0),VLOOKUP(A17,'Lista Suspensa'!$A$1:$F$90,5,),0)</f>
        <v>0</v>
      </c>
      <c r="BI17" s="34">
        <f>IF(OR(BD17&gt;0,BE17&gt;0),VLOOKUP(A17,'Lista Suspensa'!$A$1:$F$90,6,),0)</f>
        <v>0</v>
      </c>
      <c r="BJ17" s="130"/>
      <c r="BK17" s="117">
        <f t="shared" si="4"/>
        <v>0</v>
      </c>
      <c r="BL17" s="117">
        <f>IF(BJ17&gt;0,VLOOKUP(A17,'Lista Suspensa'!$A$1:$F$92,3,),0)</f>
        <v>0</v>
      </c>
      <c r="BM17" s="117">
        <f>IF(OR(BJ17&gt;0,BK17&gt;0),VLOOKUP(A17,'Lista Suspensa'!$A$1:$F$90,4,),0)</f>
        <v>0</v>
      </c>
      <c r="BN17" s="117">
        <f>IF(OR(BJ17&gt;0,BK17&gt;0),VLOOKUP(A17,'Lista Suspensa'!$A$1:$F$90,5,),0)</f>
        <v>0</v>
      </c>
      <c r="BO17" s="34">
        <f>IF(OR(BJ17&gt;0,BK17&gt;0),VLOOKUP(A17,'Lista Suspensa'!$A$1:$F$90,6,),0)</f>
        <v>0</v>
      </c>
      <c r="BP17" s="130"/>
      <c r="BQ17" s="117">
        <f t="shared" si="5"/>
        <v>0</v>
      </c>
      <c r="BR17" s="117">
        <f>IF(BP17&gt;0,VLOOKUP(A17,'Lista Suspensa'!$A$1:$F$92,3,),0)</f>
        <v>0</v>
      </c>
      <c r="BS17" s="117">
        <f>IF(OR(BP17&gt;0,BQ17&gt;0),VLOOKUP(A17,'Lista Suspensa'!$A$1:$F$90,4,),0)</f>
        <v>0</v>
      </c>
      <c r="BT17" s="117">
        <f>IF(OR(BP17&gt;0,BQ17&gt;0),VLOOKUP(A17,'Lista Suspensa'!$A$1:$F$90,5,),0)</f>
        <v>0</v>
      </c>
      <c r="BU17" s="34">
        <f>IF(OR(BP17&gt;0,BQ17&gt;0),VLOOKUP(A17,'Lista Suspensa'!$A$1:$F$90,6,),0)</f>
        <v>0</v>
      </c>
      <c r="BV17" s="130"/>
      <c r="BW17" s="117">
        <f t="shared" si="6"/>
        <v>0</v>
      </c>
      <c r="BX17" s="117">
        <f>IF(BV17&gt;0,VLOOKUP(A17,'Lista Suspensa'!$A$1:$F$92,3,),0)</f>
        <v>0</v>
      </c>
      <c r="BY17" s="117">
        <f>IF(OR(BV17&gt;0,BW17&gt;0),VLOOKUP(A17,'Lista Suspensa'!$A$1:$F$90,4,),0)</f>
        <v>0</v>
      </c>
      <c r="BZ17" s="117">
        <f>IF(OR(BV17&gt;0,BW17&gt;0),VLOOKUP(A17,'Lista Suspensa'!$A$1:$F$90,5,),0)</f>
        <v>0</v>
      </c>
      <c r="CA17" s="34">
        <f>IF(OR(BV17&gt;0,BW17&gt;0),VLOOKUP(A17,'Lista Suspensa'!$A$1:$F$90,6,),0)</f>
        <v>0</v>
      </c>
      <c r="CB17" s="130"/>
      <c r="CC17" s="117">
        <f t="shared" si="7"/>
        <v>0</v>
      </c>
      <c r="CD17" s="117">
        <f>IF(CB17&gt;0,VLOOKUP(A17,'Lista Suspensa'!$A$1:$F$92,3,),0)</f>
        <v>0</v>
      </c>
      <c r="CE17" s="117">
        <f>IF(OR(CB17&gt;0,CC17&gt;0),VLOOKUP(A17,'Lista Suspensa'!$A$1:$F$90,4,),0)</f>
        <v>0</v>
      </c>
      <c r="CF17" s="117">
        <f>IF(OR(CB17&gt;0,CC17&gt;0),VLOOKUP(A17,'Lista Suspensa'!$A$1:$F$90,5,),0)</f>
        <v>0</v>
      </c>
      <c r="CG17" s="34">
        <f>IF(OR(CB17&gt;0,CC17&gt;0),VLOOKUP(A17,'Lista Suspensa'!$A$1:$F$90,6,),0)</f>
        <v>0</v>
      </c>
      <c r="CH17" s="130"/>
      <c r="CI17" s="117">
        <f t="shared" si="8"/>
        <v>0</v>
      </c>
      <c r="CJ17" s="117">
        <f>IF(CH17&gt;0,VLOOKUP(A17,'Lista Suspensa'!$A$1:$F$92,3,),0)</f>
        <v>0</v>
      </c>
      <c r="CK17" s="117">
        <f>IF(OR(CH17&gt;0,CI17&gt;0),VLOOKUP(A17,'Lista Suspensa'!$A$1:$F$90,4,),0)</f>
        <v>0</v>
      </c>
      <c r="CL17" s="117">
        <f>IF(OR(CH17&gt;0,CI17&gt;0),VLOOKUP(A17,'Lista Suspensa'!$A$1:$F$90,5,),0)</f>
        <v>0</v>
      </c>
      <c r="CM17" s="140">
        <f>IF(OR(CH17&gt;0,CI17&gt;0),VLOOKUP(A17,'Lista Suspensa'!$A$1:$F$90,6,),0)</f>
        <v>0</v>
      </c>
      <c r="CN17" s="149"/>
      <c r="CO17" s="74">
        <f t="shared" si="10"/>
        <v>0</v>
      </c>
      <c r="CP17" s="215">
        <f>IF(CN17&gt;0,VLOOKUP(A17,'Lista Suspensa'!$A$1:$F$92,3,),0)</f>
        <v>0</v>
      </c>
      <c r="CQ17" s="145">
        <f>IF(OR(CN17&gt;0,CO17&gt;0),VLOOKUP(A17,'Lista Suspensa'!$A$1:$F$90,6,),0)</f>
        <v>0</v>
      </c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</row>
    <row r="18" spans="1:112" ht="14.5" x14ac:dyDescent="0.35">
      <c r="A18" s="118"/>
      <c r="B18" s="125"/>
      <c r="C18" s="120">
        <f t="shared" si="0"/>
        <v>0</v>
      </c>
      <c r="D18" s="120">
        <f>IF(B18&gt;0,VLOOKUP(A18,'Lista Suspensa'!$A$1:$F$92,3,),0)</f>
        <v>0</v>
      </c>
      <c r="E18" s="120">
        <f>IF(OR(B18&gt;0,C18&gt;0),VLOOKUP(A18,'Lista Suspensa'!$A$1:$F$90,4,),0)</f>
        <v>0</v>
      </c>
      <c r="F18" s="120">
        <f>IF(OR(B18&gt;0,C18&gt;0),VLOOKUP(A18,'Lista Suspensa'!$A$1:$F$90,5,),0)</f>
        <v>0</v>
      </c>
      <c r="G18" s="92">
        <f>IF(OR(B18&gt;0,C18&gt;0),VLOOKUP(A18,'Lista Suspensa'!$A$1:$F$90,6,),0)</f>
        <v>0</v>
      </c>
      <c r="H18" s="122"/>
      <c r="I18" s="127">
        <f t="shared" si="9"/>
        <v>0</v>
      </c>
      <c r="J18" s="120">
        <f>IF(H18&gt;0,VLOOKUP(A18,'Lista Suspensa'!$A$1:$F$92,3,),0)</f>
        <v>0</v>
      </c>
      <c r="K18" s="120">
        <f>IF(OR(H18&gt;0,I18&gt;0),VLOOKUP(A18,'Lista Suspensa'!$A$1:$F$90,4,),0)</f>
        <v>0</v>
      </c>
      <c r="L18" s="120">
        <f>IF(OR(H18&gt;0,I18&gt;0),VLOOKUP(A18,'Lista Suspensa'!$A$1:$F$90,5,),0)</f>
        <v>0</v>
      </c>
      <c r="M18" s="92">
        <f>IF(OR(H18&gt;0,I18&gt;0),VLOOKUP(A18,'Lista Suspensa'!$A$1:$F$90,6,),0)</f>
        <v>0</v>
      </c>
      <c r="N18" s="131"/>
      <c r="O18" s="127">
        <f t="shared" si="1"/>
        <v>0</v>
      </c>
      <c r="P18" s="120">
        <f>IF(N18&gt;0,VLOOKUP(A18,'Lista Suspensa'!$A$1:$F$92,3,),0)</f>
        <v>0</v>
      </c>
      <c r="Q18" s="120">
        <f>IF(OR(N18&gt;0,O18&gt;0),VLOOKUP(A18,'Lista Suspensa'!$A$1:$F$90,4,),0)</f>
        <v>0</v>
      </c>
      <c r="R18" s="120">
        <f>IF(OR(N18&gt;0,O18&gt;0),VLOOKUP(A18,'Lista Suspensa'!$A$1:$F$90,5,),0)</f>
        <v>0</v>
      </c>
      <c r="S18" s="92">
        <f>IF(OR(N18&gt;0,O18&gt;0),VLOOKUP(A18,'Lista Suspensa'!$A$1:$F$90,6,),0)</f>
        <v>0</v>
      </c>
      <c r="T18" s="131"/>
      <c r="U18" s="127">
        <f t="shared" si="11"/>
        <v>0</v>
      </c>
      <c r="V18" s="120">
        <f>IF(T18&gt;0,VLOOKUP(A18,'Lista Suspensa'!$A$1:$F$92,3,),0)</f>
        <v>0</v>
      </c>
      <c r="W18" s="120">
        <f>IF(OR(T18&gt;0,U18&gt;0),VLOOKUP(A18,'Lista Suspensa'!$A$1:$F$90,4,),0)</f>
        <v>0</v>
      </c>
      <c r="X18" s="120">
        <f>IF(OR(T18&gt;0,U18&gt;0),VLOOKUP(A18,'Lista Suspensa'!$A$1:$F$90,5,),0)</f>
        <v>0</v>
      </c>
      <c r="Y18" s="92">
        <f>IF(OR(T18&gt;0,U18&gt;0),VLOOKUP(A18,'Lista Suspensa'!$A$1:$F$90,6,),0)</f>
        <v>0</v>
      </c>
      <c r="Z18" s="125"/>
      <c r="AA18" s="127">
        <f t="shared" si="2"/>
        <v>0</v>
      </c>
      <c r="AB18" s="120">
        <f>IF(Z18&gt;0,VLOOKUP(A18,'Lista Suspensa'!$A$1:$F$92,3,),0)</f>
        <v>0</v>
      </c>
      <c r="AC18" s="120">
        <f>IF(OR(Z18&gt;0,AA18&gt;0),VLOOKUP(A18,'Lista Suspensa'!$A$1:$F$90,4,),0)</f>
        <v>0</v>
      </c>
      <c r="AD18" s="120">
        <f>IF(OR(Z18&gt;0,AA18&gt;0),VLOOKUP(A18,'Lista Suspensa'!$A$1:$F$90,5,),0)</f>
        <v>0</v>
      </c>
      <c r="AE18" s="92">
        <f>IF(OR(Z18&gt;0,AA18&gt;0),VLOOKUP(A18,'Lista Suspensa'!$A$1:$F$90,6,),0)</f>
        <v>0</v>
      </c>
      <c r="AF18" s="125"/>
      <c r="AG18" s="127">
        <f t="shared" si="12"/>
        <v>0</v>
      </c>
      <c r="AH18" s="120">
        <f>IF(AF18&gt;0,VLOOKUP(A18,'Lista Suspensa'!$A$1:$F$92,3,),0)</f>
        <v>0</v>
      </c>
      <c r="AI18" s="120">
        <f>IF(OR(AF18&gt;0,AG18&gt;0),VLOOKUP(A18,'Lista Suspensa'!$A$1:$F$90,4,),0)</f>
        <v>0</v>
      </c>
      <c r="AJ18" s="120">
        <f>IF(OR(AF18&gt;0,AG18&gt;0),VLOOKUP(A18,'Lista Suspensa'!$A$1:$F$90,5,),0)</f>
        <v>0</v>
      </c>
      <c r="AK18" s="92">
        <f>IF(OR(AF18&gt;0,AG18&gt;0),VLOOKUP(A18,'Lista Suspensa'!$A$1:$F$90,6,),0)</f>
        <v>0</v>
      </c>
      <c r="AL18" s="131"/>
      <c r="AM18" s="127">
        <f t="shared" si="13"/>
        <v>0</v>
      </c>
      <c r="AN18" s="120">
        <f>IF(AL18&gt;0,VLOOKUP(A18,'Lista Suspensa'!$A$1:$F$92,3,),0)</f>
        <v>0</v>
      </c>
      <c r="AO18" s="120">
        <f>IF(OR(AL18&gt;0,AM18&gt;0),VLOOKUP(A18,'Lista Suspensa'!$A$1:$F$90,4,),0)</f>
        <v>0</v>
      </c>
      <c r="AP18" s="120">
        <f>IF(OR(AL18&gt;0,AM18&gt;0),VLOOKUP(A18,'Lista Suspensa'!$A$1:$F$90,5,),0)</f>
        <v>0</v>
      </c>
      <c r="AQ18" s="92">
        <f>IF(OR(AL18&gt;0,AM18&gt;0),VLOOKUP(A18,'Lista Suspensa'!$A$1:$F$90,6,),0)</f>
        <v>0</v>
      </c>
      <c r="AR18" s="131"/>
      <c r="AS18" s="127">
        <f t="shared" si="14"/>
        <v>0</v>
      </c>
      <c r="AT18" s="120">
        <f>IF(AR18&gt;0,VLOOKUP(A18,'Lista Suspensa'!$A$1:$F$92,3,),0)</f>
        <v>0</v>
      </c>
      <c r="AU18" s="120">
        <f>IF(OR(AR18&gt;0,AS18&gt;0),VLOOKUP(A18,'Lista Suspensa'!$A$1:$F$90,4,),0)</f>
        <v>0</v>
      </c>
      <c r="AV18" s="120">
        <f>IF(OR(AR18&gt;0,AS18&gt;0),VLOOKUP(A18,'Lista Suspensa'!$A$1:$F$90,5,),0)</f>
        <v>0</v>
      </c>
      <c r="AW18" s="91">
        <f>IF(OR(AR18&gt;0,AS18&gt;0),VLOOKUP(A18,'Lista Suspensa'!$A$1:$F$90,6,),0)</f>
        <v>0</v>
      </c>
      <c r="AX18" s="131"/>
      <c r="AY18" s="127">
        <f t="shared" si="15"/>
        <v>0</v>
      </c>
      <c r="AZ18" s="120">
        <f>IF(AX18&gt;0,VLOOKUP(A18,'Lista Suspensa'!$A$1:$F$92,3,),0)</f>
        <v>0</v>
      </c>
      <c r="BA18" s="120">
        <f>IF(OR(AX18&gt;0,AY18&gt;0),VLOOKUP(A18,'Lista Suspensa'!$A$1:$F$90,4,),0)</f>
        <v>0</v>
      </c>
      <c r="BB18" s="120">
        <f>IF(OR(AX18&gt;0,AY18&gt;0),VLOOKUP(A18,'Lista Suspensa'!$A$1:$F$90,5,),0)</f>
        <v>0</v>
      </c>
      <c r="BC18" s="91">
        <f>IF(OR(AX18&gt;0,AY18&gt;0),VLOOKUP(A18,'Lista Suspensa'!$A$1:$F$90,6,),0)</f>
        <v>0</v>
      </c>
      <c r="BD18" s="131"/>
      <c r="BE18" s="127">
        <f t="shared" si="3"/>
        <v>0</v>
      </c>
      <c r="BF18" s="120">
        <f>IF(BD18&gt;0,VLOOKUP(A18,'Lista Suspensa'!$A$1:$F$92,3,),0)</f>
        <v>0</v>
      </c>
      <c r="BG18" s="120">
        <f>IF(OR(BD18&gt;0,BE18&gt;0),VLOOKUP(A18,'Lista Suspensa'!$A$1:$F$90,4,),0)</f>
        <v>0</v>
      </c>
      <c r="BH18" s="120">
        <f>IF(OR(BD18&gt;0,BE18&gt;0),VLOOKUP(A18,'Lista Suspensa'!$A$1:$F$90,5,),0)</f>
        <v>0</v>
      </c>
      <c r="BI18" s="91">
        <f>IF(OR(BD18&gt;0,BE18&gt;0),VLOOKUP(A18,'Lista Suspensa'!$A$1:$F$90,6,),0)</f>
        <v>0</v>
      </c>
      <c r="BJ18" s="131"/>
      <c r="BK18" s="127">
        <f t="shared" si="4"/>
        <v>0</v>
      </c>
      <c r="BL18" s="120">
        <f>IF(BJ18&gt;0,VLOOKUP(A18,'Lista Suspensa'!$A$1:$F$92,3,),0)</f>
        <v>0</v>
      </c>
      <c r="BM18" s="120">
        <f>IF(OR(BJ18&gt;0,BK18&gt;0),VLOOKUP(A18,'Lista Suspensa'!$A$1:$F$90,4,),0)</f>
        <v>0</v>
      </c>
      <c r="BN18" s="120">
        <f>IF(OR(BJ18&gt;0,BK18&gt;0),VLOOKUP(A18,'Lista Suspensa'!$A$1:$F$90,5,),0)</f>
        <v>0</v>
      </c>
      <c r="BO18" s="91">
        <f>IF(OR(BJ18&gt;0,BK18&gt;0),VLOOKUP(A18,'Lista Suspensa'!$A$1:$F$90,6,),0)</f>
        <v>0</v>
      </c>
      <c r="BP18" s="131"/>
      <c r="BQ18" s="127">
        <f t="shared" si="5"/>
        <v>0</v>
      </c>
      <c r="BR18" s="120">
        <f>IF(BP18&gt;0,VLOOKUP(A18,'Lista Suspensa'!$A$1:$F$92,3,),0)</f>
        <v>0</v>
      </c>
      <c r="BS18" s="120">
        <f>IF(OR(BP18&gt;0,BQ18&gt;0),VLOOKUP(A18,'Lista Suspensa'!$A$1:$F$90,4,),0)</f>
        <v>0</v>
      </c>
      <c r="BT18" s="120">
        <f>IF(OR(BP18&gt;0,BQ18&gt;0),VLOOKUP(A18,'Lista Suspensa'!$A$1:$F$90,5,),0)</f>
        <v>0</v>
      </c>
      <c r="BU18" s="91">
        <f>IF(OR(BP18&gt;0,BQ18&gt;0),VLOOKUP(A18,'Lista Suspensa'!$A$1:$F$90,6,),0)</f>
        <v>0</v>
      </c>
      <c r="BV18" s="131"/>
      <c r="BW18" s="127">
        <f t="shared" si="6"/>
        <v>0</v>
      </c>
      <c r="BX18" s="120">
        <f>IF(BV18&gt;0,VLOOKUP(A18,'Lista Suspensa'!$A$1:$F$92,3,),0)</f>
        <v>0</v>
      </c>
      <c r="BY18" s="120">
        <f>IF(OR(BV18&gt;0,BW18&gt;0),VLOOKUP(A18,'Lista Suspensa'!$A$1:$F$90,4,),0)</f>
        <v>0</v>
      </c>
      <c r="BZ18" s="120">
        <f>IF(OR(BV18&gt;0,BW18&gt;0),VLOOKUP(A18,'Lista Suspensa'!$A$1:$F$90,5,),0)</f>
        <v>0</v>
      </c>
      <c r="CA18" s="91">
        <f>IF(OR(BV18&gt;0,BW18&gt;0),VLOOKUP(A18,'Lista Suspensa'!$A$1:$F$90,6,),0)</f>
        <v>0</v>
      </c>
      <c r="CB18" s="131"/>
      <c r="CC18" s="127">
        <f t="shared" si="7"/>
        <v>0</v>
      </c>
      <c r="CD18" s="120">
        <f>IF(CB18&gt;0,VLOOKUP(A18,'Lista Suspensa'!$A$1:$F$92,3,),0)</f>
        <v>0</v>
      </c>
      <c r="CE18" s="120">
        <f>IF(OR(CB18&gt;0,CC18&gt;0),VLOOKUP(A18,'Lista Suspensa'!$A$1:$F$90,4,),0)</f>
        <v>0</v>
      </c>
      <c r="CF18" s="120">
        <f>IF(OR(CB18&gt;0,CC18&gt;0),VLOOKUP(A18,'Lista Suspensa'!$A$1:$F$90,5,),0)</f>
        <v>0</v>
      </c>
      <c r="CG18" s="91">
        <f>IF(OR(CB18&gt;0,CC18&gt;0),VLOOKUP(A18,'Lista Suspensa'!$A$1:$F$90,6,),0)</f>
        <v>0</v>
      </c>
      <c r="CH18" s="131"/>
      <c r="CI18" s="127">
        <f t="shared" si="8"/>
        <v>0</v>
      </c>
      <c r="CJ18" s="120">
        <f>IF(CH18&gt;0,VLOOKUP(A18,'Lista Suspensa'!$A$1:$F$92,3,),0)</f>
        <v>0</v>
      </c>
      <c r="CK18" s="120">
        <f>IF(OR(CH18&gt;0,CI18&gt;0),VLOOKUP(A18,'Lista Suspensa'!$A$1:$F$90,4,),0)</f>
        <v>0</v>
      </c>
      <c r="CL18" s="120">
        <f>IF(OR(CH18&gt;0,CI18&gt;0),VLOOKUP(A18,'Lista Suspensa'!$A$1:$F$90,5,),0)</f>
        <v>0</v>
      </c>
      <c r="CM18" s="141">
        <f>IF(OR(CH18&gt;0,CI18&gt;0),VLOOKUP(A18,'Lista Suspensa'!$A$1:$F$90,6,),0)</f>
        <v>0</v>
      </c>
      <c r="CN18" s="150"/>
      <c r="CO18" s="74">
        <f t="shared" si="10"/>
        <v>0</v>
      </c>
      <c r="CP18" s="215">
        <f>IF(CN18&gt;0,VLOOKUP(A18,'Lista Suspensa'!$A$1:$F$92,3,),0)</f>
        <v>0</v>
      </c>
      <c r="CQ18" s="147">
        <f>IF(OR(CN18&gt;0,CO18&gt;0),VLOOKUP(A18,'Lista Suspensa'!$A$1:$F$90,6,),0)</f>
        <v>0</v>
      </c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</row>
    <row r="19" spans="1:112" ht="14.5" x14ac:dyDescent="0.35">
      <c r="A19" s="115"/>
      <c r="B19" s="121"/>
      <c r="C19" s="117">
        <f t="shared" si="0"/>
        <v>0</v>
      </c>
      <c r="D19" s="117">
        <f>IF(B19&gt;0,VLOOKUP(A19,'Lista Suspensa'!$A$1:$F$92,3,),0)</f>
        <v>0</v>
      </c>
      <c r="E19" s="117">
        <f>IF(OR(B19&gt;0,C19&gt;0),VLOOKUP(A19,'Lista Suspensa'!$A$1:$F$90,4,),0)</f>
        <v>0</v>
      </c>
      <c r="F19" s="117">
        <f>IF(OR(B19&gt;0,C19&gt;0),VLOOKUP(A19,'Lista Suspensa'!$A$1:$F$90,5,),0)</f>
        <v>0</v>
      </c>
      <c r="G19" s="73">
        <f>IF(OR(B19&gt;0,C19&gt;0),VLOOKUP(A19,'Lista Suspensa'!$A$1:$F$90,6,),0)</f>
        <v>0</v>
      </c>
      <c r="H19" s="121"/>
      <c r="I19" s="117">
        <f t="shared" si="9"/>
        <v>0</v>
      </c>
      <c r="J19" s="117">
        <f>IF(H19&gt;0,VLOOKUP(A19,'Lista Suspensa'!$A$1:$F$92,3,),0)</f>
        <v>0</v>
      </c>
      <c r="K19" s="117">
        <f>IF(OR(H19&gt;0,I19&gt;0),VLOOKUP(A19,'Lista Suspensa'!$A$1:$F$90,4,),0)</f>
        <v>0</v>
      </c>
      <c r="L19" s="117">
        <f>IF(OR(H19&gt;0,I19&gt;0),VLOOKUP(A19,'Lista Suspensa'!$A$1:$F$90,5,),0)</f>
        <v>0</v>
      </c>
      <c r="M19" s="73">
        <f>IF(OR(H19&gt;0,I19&gt;0),VLOOKUP(A19,'Lista Suspensa'!$A$1:$F$90,6,),0)</f>
        <v>0</v>
      </c>
      <c r="N19" s="130"/>
      <c r="O19" s="117">
        <f t="shared" si="1"/>
        <v>0</v>
      </c>
      <c r="P19" s="117">
        <f>IF(N19&gt;0,VLOOKUP(A19,'Lista Suspensa'!$A$1:$F$92,3,),0)</f>
        <v>0</v>
      </c>
      <c r="Q19" s="117">
        <f>IF(OR(N19&gt;0,O19&gt;0),VLOOKUP(A19,'Lista Suspensa'!$A$1:$F$90,4,),0)</f>
        <v>0</v>
      </c>
      <c r="R19" s="117">
        <f>IF(OR(N19&gt;0,O19&gt;0),VLOOKUP(A19,'Lista Suspensa'!$A$1:$F$90,5,),0)</f>
        <v>0</v>
      </c>
      <c r="S19" s="73">
        <f>IF(OR(N19&gt;0,O19&gt;0),VLOOKUP(A19,'Lista Suspensa'!$A$1:$F$90,6,),0)</f>
        <v>0</v>
      </c>
      <c r="T19" s="130"/>
      <c r="U19" s="117">
        <f t="shared" si="11"/>
        <v>0</v>
      </c>
      <c r="V19" s="117">
        <f>IF(T19&gt;0,VLOOKUP(A19,'Lista Suspensa'!$A$1:$F$92,3,),0)</f>
        <v>0</v>
      </c>
      <c r="W19" s="117">
        <f>IF(OR(T19&gt;0,U19&gt;0),VLOOKUP(A19,'Lista Suspensa'!$A$1:$F$90,4,),0)</f>
        <v>0</v>
      </c>
      <c r="X19" s="117">
        <f>IF(OR(T19&gt;0,U19&gt;0),VLOOKUP(A19,'Lista Suspensa'!$A$1:$F$90,5,),0)</f>
        <v>0</v>
      </c>
      <c r="Y19" s="73">
        <f>IF(OR(T19&gt;0,U19&gt;0),VLOOKUP(A19,'Lista Suspensa'!$A$1:$F$90,6,),0)</f>
        <v>0</v>
      </c>
      <c r="Z19" s="121"/>
      <c r="AA19" s="117">
        <f t="shared" si="2"/>
        <v>0</v>
      </c>
      <c r="AB19" s="117">
        <f>IF(Z19&gt;0,VLOOKUP(A19,'Lista Suspensa'!$A$1:$F$92,3,),0)</f>
        <v>0</v>
      </c>
      <c r="AC19" s="117">
        <f>IF(OR(Z19&gt;0,AA19&gt;0),VLOOKUP(A19,'Lista Suspensa'!$A$1:$F$90,4,),0)</f>
        <v>0</v>
      </c>
      <c r="AD19" s="117">
        <f>IF(OR(Z19&gt;0,AA19&gt;0),VLOOKUP(A19,'Lista Suspensa'!$A$1:$F$90,5,),0)</f>
        <v>0</v>
      </c>
      <c r="AE19" s="73">
        <f>IF(OR(Z19&gt;0,AA19&gt;0),VLOOKUP(A19,'Lista Suspensa'!$A$1:$F$90,6,),0)</f>
        <v>0</v>
      </c>
      <c r="AF19" s="121"/>
      <c r="AG19" s="117">
        <f t="shared" si="12"/>
        <v>0</v>
      </c>
      <c r="AH19" s="117">
        <f>IF(AF19&gt;0,VLOOKUP(A19,'Lista Suspensa'!$A$1:$F$92,3,),0)</f>
        <v>0</v>
      </c>
      <c r="AI19" s="117">
        <f>IF(OR(AF19&gt;0,AG19&gt;0),VLOOKUP(A19,'Lista Suspensa'!$A$1:$F$90,4,),0)</f>
        <v>0</v>
      </c>
      <c r="AJ19" s="117">
        <f>IF(OR(AF19&gt;0,AG19&gt;0),VLOOKUP(A19,'Lista Suspensa'!$A$1:$F$90,5,),0)</f>
        <v>0</v>
      </c>
      <c r="AK19" s="73">
        <f>IF(OR(AF19&gt;0,AG19&gt;0),VLOOKUP(A19,'Lista Suspensa'!$A$1:$F$90,6,),0)</f>
        <v>0</v>
      </c>
      <c r="AL19" s="130"/>
      <c r="AM19" s="117">
        <f t="shared" si="13"/>
        <v>0</v>
      </c>
      <c r="AN19" s="117">
        <f>IF(AL19&gt;0,VLOOKUP(A19,'Lista Suspensa'!$A$1:$F$92,3,),0)</f>
        <v>0</v>
      </c>
      <c r="AO19" s="117">
        <f>IF(OR(AL19&gt;0,AM19&gt;0),VLOOKUP(A19,'Lista Suspensa'!$A$1:$F$90,4,),0)</f>
        <v>0</v>
      </c>
      <c r="AP19" s="117">
        <f>IF(OR(AL19&gt;0,AM19&gt;0),VLOOKUP(A19,'Lista Suspensa'!$A$1:$F$90,5,),0)</f>
        <v>0</v>
      </c>
      <c r="AQ19" s="73">
        <f>IF(OR(AL19&gt;0,AM19&gt;0),VLOOKUP(A19,'Lista Suspensa'!$A$1:$F$90,6,),0)</f>
        <v>0</v>
      </c>
      <c r="AR19" s="130"/>
      <c r="AS19" s="117">
        <f t="shared" si="14"/>
        <v>0</v>
      </c>
      <c r="AT19" s="117">
        <f>IF(AR19&gt;0,VLOOKUP(A19,'Lista Suspensa'!$A$1:$F$92,3,),0)</f>
        <v>0</v>
      </c>
      <c r="AU19" s="117">
        <f>IF(OR(AR19&gt;0,AS19&gt;0),VLOOKUP(A19,'Lista Suspensa'!$A$1:$F$90,4,),0)</f>
        <v>0</v>
      </c>
      <c r="AV19" s="117">
        <f>IF(OR(AR19&gt;0,AS19&gt;0),VLOOKUP(A19,'Lista Suspensa'!$A$1:$F$90,5,),0)</f>
        <v>0</v>
      </c>
      <c r="AW19" s="34">
        <f>IF(OR(AR19&gt;0,AS19&gt;0),VLOOKUP(A19,'Lista Suspensa'!$A$1:$F$90,6,),0)</f>
        <v>0</v>
      </c>
      <c r="AX19" s="130"/>
      <c r="AY19" s="117">
        <f t="shared" si="15"/>
        <v>0</v>
      </c>
      <c r="AZ19" s="117">
        <f>IF(AX19&gt;0,VLOOKUP(A19,'Lista Suspensa'!$A$1:$F$92,3,),0)</f>
        <v>0</v>
      </c>
      <c r="BA19" s="117">
        <f>IF(OR(AX19&gt;0,AY19&gt;0),VLOOKUP(A19,'Lista Suspensa'!$A$1:$F$90,4,),0)</f>
        <v>0</v>
      </c>
      <c r="BB19" s="117">
        <f>IF(OR(AX19&gt;0,AY19&gt;0),VLOOKUP(A19,'Lista Suspensa'!$A$1:$F$90,5,),0)</f>
        <v>0</v>
      </c>
      <c r="BC19" s="34">
        <f>IF(OR(AX19&gt;0,AY19&gt;0),VLOOKUP(A19,'Lista Suspensa'!$A$1:$F$90,6,),0)</f>
        <v>0</v>
      </c>
      <c r="BD19" s="130"/>
      <c r="BE19" s="117">
        <f t="shared" si="3"/>
        <v>0</v>
      </c>
      <c r="BF19" s="117">
        <f>IF(BD19&gt;0,VLOOKUP(A19,'Lista Suspensa'!$A$1:$F$92,3,),0)</f>
        <v>0</v>
      </c>
      <c r="BG19" s="117">
        <f>IF(OR(BD19&gt;0,BE19&gt;0),VLOOKUP(A19,'Lista Suspensa'!$A$1:$F$90,4,),0)</f>
        <v>0</v>
      </c>
      <c r="BH19" s="117">
        <f>IF(OR(BD19&gt;0,BE19&gt;0),VLOOKUP(A19,'Lista Suspensa'!$A$1:$F$90,5,),0)</f>
        <v>0</v>
      </c>
      <c r="BI19" s="34">
        <f>IF(OR(BD19&gt;0,BE19&gt;0),VLOOKUP(A19,'Lista Suspensa'!$A$1:$F$90,6,),0)</f>
        <v>0</v>
      </c>
      <c r="BJ19" s="130"/>
      <c r="BK19" s="117">
        <f t="shared" si="4"/>
        <v>0</v>
      </c>
      <c r="BL19" s="117">
        <f>IF(BJ19&gt;0,VLOOKUP(A19,'Lista Suspensa'!$A$1:$F$92,3,),0)</f>
        <v>0</v>
      </c>
      <c r="BM19" s="117">
        <f>IF(OR(BJ19&gt;0,BK19&gt;0),VLOOKUP(A19,'Lista Suspensa'!$A$1:$F$90,4,),0)</f>
        <v>0</v>
      </c>
      <c r="BN19" s="117">
        <f>IF(OR(BJ19&gt;0,BK19&gt;0),VLOOKUP(A19,'Lista Suspensa'!$A$1:$F$90,5,),0)</f>
        <v>0</v>
      </c>
      <c r="BO19" s="34">
        <f>IF(OR(BJ19&gt;0,BK19&gt;0),VLOOKUP(A19,'Lista Suspensa'!$A$1:$F$90,6,),0)</f>
        <v>0</v>
      </c>
      <c r="BP19" s="130"/>
      <c r="BQ19" s="117">
        <f t="shared" si="5"/>
        <v>0</v>
      </c>
      <c r="BR19" s="117">
        <f>IF(BP19&gt;0,VLOOKUP(A19,'Lista Suspensa'!$A$1:$F$92,3,),0)</f>
        <v>0</v>
      </c>
      <c r="BS19" s="117">
        <f>IF(OR(BP19&gt;0,BQ19&gt;0),VLOOKUP(A19,'Lista Suspensa'!$A$1:$F$90,4,),0)</f>
        <v>0</v>
      </c>
      <c r="BT19" s="117">
        <f>IF(OR(BP19&gt;0,BQ19&gt;0),VLOOKUP(A19,'Lista Suspensa'!$A$1:$F$90,5,),0)</f>
        <v>0</v>
      </c>
      <c r="BU19" s="34">
        <f>IF(OR(BP19&gt;0,BQ19&gt;0),VLOOKUP(A19,'Lista Suspensa'!$A$1:$F$90,6,),0)</f>
        <v>0</v>
      </c>
      <c r="BV19" s="130"/>
      <c r="BW19" s="117">
        <f t="shared" si="6"/>
        <v>0</v>
      </c>
      <c r="BX19" s="117">
        <f>IF(BV19&gt;0,VLOOKUP(A19,'Lista Suspensa'!$A$1:$F$92,3,),0)</f>
        <v>0</v>
      </c>
      <c r="BY19" s="117">
        <f>IF(OR(BV19&gt;0,BW19&gt;0),VLOOKUP(A19,'Lista Suspensa'!$A$1:$F$90,4,),0)</f>
        <v>0</v>
      </c>
      <c r="BZ19" s="117">
        <f>IF(OR(BV19&gt;0,BW19&gt;0),VLOOKUP(A19,'Lista Suspensa'!$A$1:$F$90,5,),0)</f>
        <v>0</v>
      </c>
      <c r="CA19" s="34">
        <f>IF(OR(BV19&gt;0,BW19&gt;0),VLOOKUP(A19,'Lista Suspensa'!$A$1:$F$90,6,),0)</f>
        <v>0</v>
      </c>
      <c r="CB19" s="130"/>
      <c r="CC19" s="117">
        <f t="shared" si="7"/>
        <v>0</v>
      </c>
      <c r="CD19" s="117">
        <f>IF(CB19&gt;0,VLOOKUP(A19,'Lista Suspensa'!$A$1:$F$92,3,),0)</f>
        <v>0</v>
      </c>
      <c r="CE19" s="117">
        <f>IF(OR(CB19&gt;0,CC19&gt;0),VLOOKUP(A19,'Lista Suspensa'!$A$1:$F$90,4,),0)</f>
        <v>0</v>
      </c>
      <c r="CF19" s="117">
        <f>IF(OR(CB19&gt;0,CC19&gt;0),VLOOKUP(A19,'Lista Suspensa'!$A$1:$F$90,5,),0)</f>
        <v>0</v>
      </c>
      <c r="CG19" s="34">
        <f>IF(OR(CB19&gt;0,CC19&gt;0),VLOOKUP(A19,'Lista Suspensa'!$A$1:$F$90,6,),0)</f>
        <v>0</v>
      </c>
      <c r="CH19" s="130"/>
      <c r="CI19" s="117">
        <f t="shared" si="8"/>
        <v>0</v>
      </c>
      <c r="CJ19" s="117">
        <f>IF(CH19&gt;0,VLOOKUP(A19,'Lista Suspensa'!$A$1:$F$92,3,),0)</f>
        <v>0</v>
      </c>
      <c r="CK19" s="117">
        <f>IF(OR(CH19&gt;0,CI19&gt;0),VLOOKUP(A19,'Lista Suspensa'!$A$1:$F$90,4,),0)</f>
        <v>0</v>
      </c>
      <c r="CL19" s="117">
        <f>IF(OR(CH19&gt;0,CI19&gt;0),VLOOKUP(A19,'Lista Suspensa'!$A$1:$F$90,5,),0)</f>
        <v>0</v>
      </c>
      <c r="CM19" s="140">
        <f>IF(OR(CH19&gt;0,CI19&gt;0),VLOOKUP(A19,'Lista Suspensa'!$A$1:$F$90,6,),0)</f>
        <v>0</v>
      </c>
      <c r="CN19" s="149"/>
      <c r="CO19" s="74">
        <f t="shared" si="10"/>
        <v>0</v>
      </c>
      <c r="CP19" s="215">
        <f>IF(CN19&gt;0,VLOOKUP(A19,'Lista Suspensa'!$A$1:$F$92,3,),0)</f>
        <v>0</v>
      </c>
      <c r="CQ19" s="145">
        <f>IF(OR(CN19&gt;0,CO19&gt;0),VLOOKUP(A19,'Lista Suspensa'!$A$1:$F$90,6,),0)</f>
        <v>0</v>
      </c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</row>
    <row r="20" spans="1:112" ht="14.5" x14ac:dyDescent="0.35">
      <c r="A20" s="118"/>
      <c r="B20" s="122"/>
      <c r="C20" s="120">
        <f t="shared" si="0"/>
        <v>0</v>
      </c>
      <c r="D20" s="120">
        <f>IF(B20&gt;0,VLOOKUP(A20,'Lista Suspensa'!$A$1:$F$92,3,),0)</f>
        <v>0</v>
      </c>
      <c r="E20" s="120">
        <f>IF(OR(B20&gt;0,C20&gt;0),VLOOKUP(A20,'Lista Suspensa'!$A$1:$F$90,4,),0)</f>
        <v>0</v>
      </c>
      <c r="F20" s="120">
        <f>IF(OR(B20&gt;0,C20&gt;0),VLOOKUP(A20,'Lista Suspensa'!$A$1:$F$90,5,),0)</f>
        <v>0</v>
      </c>
      <c r="G20" s="92">
        <f>IF(OR(B20&gt;0,C20&gt;0),VLOOKUP(A20,'Lista Suspensa'!$A$1:$F$90,6,),0)</f>
        <v>0</v>
      </c>
      <c r="H20" s="122"/>
      <c r="I20" s="127">
        <f t="shared" si="9"/>
        <v>0</v>
      </c>
      <c r="J20" s="120">
        <f>IF(H20&gt;0,VLOOKUP(A20,'Lista Suspensa'!$A$1:$F$92,3,),0)</f>
        <v>0</v>
      </c>
      <c r="K20" s="120">
        <f>IF(OR(H20&gt;0,I20&gt;0),VLOOKUP(A20,'Lista Suspensa'!$A$1:$F$90,4,),0)</f>
        <v>0</v>
      </c>
      <c r="L20" s="120">
        <f>IF(OR(H20&gt;0,I20&gt;0),VLOOKUP(A20,'Lista Suspensa'!$A$1:$F$90,5,),0)</f>
        <v>0</v>
      </c>
      <c r="M20" s="92">
        <f>IF(OR(H20&gt;0,I20&gt;0),VLOOKUP(A20,'Lista Suspensa'!$A$1:$F$90,6,),0)</f>
        <v>0</v>
      </c>
      <c r="N20" s="122"/>
      <c r="O20" s="127">
        <f t="shared" si="1"/>
        <v>0</v>
      </c>
      <c r="P20" s="120">
        <f>IF(N20&gt;0,VLOOKUP(A20,'Lista Suspensa'!$A$1:$F$92,3,),0)</f>
        <v>0</v>
      </c>
      <c r="Q20" s="120">
        <f>IF(OR(N20&gt;0,O20&gt;0),VLOOKUP(A20,'Lista Suspensa'!$A$1:$F$90,4,),0)</f>
        <v>0</v>
      </c>
      <c r="R20" s="120">
        <f>IF(OR(N20&gt;0,O20&gt;0),VLOOKUP(A20,'Lista Suspensa'!$A$1:$F$90,5,),0)</f>
        <v>0</v>
      </c>
      <c r="S20" s="92">
        <f>IF(OR(N20&gt;0,O20&gt;0),VLOOKUP(A20,'Lista Suspensa'!$A$1:$F$90,6,),0)</f>
        <v>0</v>
      </c>
      <c r="T20" s="122"/>
      <c r="U20" s="127">
        <f t="shared" si="11"/>
        <v>0</v>
      </c>
      <c r="V20" s="120">
        <f>IF(T20&gt;0,VLOOKUP(A20,'Lista Suspensa'!$A$1:$F$92,3,),0)</f>
        <v>0</v>
      </c>
      <c r="W20" s="120">
        <f>IF(OR(T20&gt;0,U20&gt;0),VLOOKUP(A20,'Lista Suspensa'!$A$1:$F$90,4,),0)</f>
        <v>0</v>
      </c>
      <c r="X20" s="120">
        <f>IF(OR(T20&gt;0,U20&gt;0),VLOOKUP(A20,'Lista Suspensa'!$A$1:$F$90,5,),0)</f>
        <v>0</v>
      </c>
      <c r="Y20" s="92">
        <f>IF(OR(T20&gt;0,U20&gt;0),VLOOKUP(A20,'Lista Suspensa'!$A$1:$F$90,6,),0)</f>
        <v>0</v>
      </c>
      <c r="Z20" s="122"/>
      <c r="AA20" s="127">
        <f t="shared" si="2"/>
        <v>0</v>
      </c>
      <c r="AB20" s="120">
        <f>IF(Z20&gt;0,VLOOKUP(A20,'Lista Suspensa'!$A$1:$F$92,3,),0)</f>
        <v>0</v>
      </c>
      <c r="AC20" s="120">
        <f>IF(OR(Z20&gt;0,AA20&gt;0),VLOOKUP(A20,'Lista Suspensa'!$A$1:$F$90,4,),0)</f>
        <v>0</v>
      </c>
      <c r="AD20" s="120">
        <f>IF(OR(Z20&gt;0,AA20&gt;0),VLOOKUP(A20,'Lista Suspensa'!$A$1:$F$90,5,),0)</f>
        <v>0</v>
      </c>
      <c r="AE20" s="92">
        <f>IF(OR(Z20&gt;0,AA20&gt;0),VLOOKUP(A20,'Lista Suspensa'!$A$1:$F$90,6,),0)</f>
        <v>0</v>
      </c>
      <c r="AF20" s="122"/>
      <c r="AG20" s="127">
        <f t="shared" si="12"/>
        <v>0</v>
      </c>
      <c r="AH20" s="120">
        <f>IF(AF20&gt;0,VLOOKUP(A20,'Lista Suspensa'!$A$1:$F$92,3,),0)</f>
        <v>0</v>
      </c>
      <c r="AI20" s="120">
        <f>IF(OR(AF20&gt;0,AG20&gt;0),VLOOKUP(A20,'Lista Suspensa'!$A$1:$F$90,4,),0)</f>
        <v>0</v>
      </c>
      <c r="AJ20" s="120">
        <f>IF(OR(AF20&gt;0,AG20&gt;0),VLOOKUP(A20,'Lista Suspensa'!$A$1:$F$90,5,),0)</f>
        <v>0</v>
      </c>
      <c r="AK20" s="92">
        <f>IF(OR(AF20&gt;0,AG20&gt;0),VLOOKUP(A20,'Lista Suspensa'!$A$1:$F$90,6,),0)</f>
        <v>0</v>
      </c>
      <c r="AL20" s="122"/>
      <c r="AM20" s="127">
        <f t="shared" si="13"/>
        <v>0</v>
      </c>
      <c r="AN20" s="120">
        <f>IF(AL20&gt;0,VLOOKUP(A20,'Lista Suspensa'!$A$1:$F$92,3,),0)</f>
        <v>0</v>
      </c>
      <c r="AO20" s="120">
        <f>IF(OR(AL20&gt;0,AM20&gt;0),VLOOKUP(A20,'Lista Suspensa'!$A$1:$F$90,4,),0)</f>
        <v>0</v>
      </c>
      <c r="AP20" s="120">
        <f>IF(OR(AL20&gt;0,AM20&gt;0),VLOOKUP(A20,'Lista Suspensa'!$A$1:$F$90,5,),0)</f>
        <v>0</v>
      </c>
      <c r="AQ20" s="92">
        <f>IF(OR(AL20&gt;0,AM20&gt;0),VLOOKUP(A20,'Lista Suspensa'!$A$1:$F$90,6,),0)</f>
        <v>0</v>
      </c>
      <c r="AR20" s="122"/>
      <c r="AS20" s="127">
        <f t="shared" si="14"/>
        <v>0</v>
      </c>
      <c r="AT20" s="120">
        <f>IF(AR20&gt;0,VLOOKUP(A20,'Lista Suspensa'!$A$1:$F$92,3,),0)</f>
        <v>0</v>
      </c>
      <c r="AU20" s="120">
        <f>IF(OR(AR20&gt;0,AS20&gt;0),VLOOKUP(A20,'Lista Suspensa'!$A$1:$F$90,4,),0)</f>
        <v>0</v>
      </c>
      <c r="AV20" s="120">
        <f>IF(OR(AR20&gt;0,AS20&gt;0),VLOOKUP(A20,'Lista Suspensa'!$A$1:$F$90,5,),0)</f>
        <v>0</v>
      </c>
      <c r="AW20" s="91">
        <f>IF(OR(AR20&gt;0,AS20&gt;0),VLOOKUP(A20,'Lista Suspensa'!$A$1:$F$90,6,),0)</f>
        <v>0</v>
      </c>
      <c r="AX20" s="122"/>
      <c r="AY20" s="127">
        <f t="shared" si="15"/>
        <v>0</v>
      </c>
      <c r="AZ20" s="120">
        <f>IF(AX20&gt;0,VLOOKUP(A20,'Lista Suspensa'!$A$1:$F$92,3,),0)</f>
        <v>0</v>
      </c>
      <c r="BA20" s="120">
        <f>IF(OR(AX20&gt;0,AY20&gt;0),VLOOKUP(A20,'Lista Suspensa'!$A$1:$F$90,4,),0)</f>
        <v>0</v>
      </c>
      <c r="BB20" s="120">
        <f>IF(OR(AX20&gt;0,AY20&gt;0),VLOOKUP(A20,'Lista Suspensa'!$A$1:$F$90,5,),0)</f>
        <v>0</v>
      </c>
      <c r="BC20" s="91">
        <f>IF(OR(AX20&gt;0,AY20&gt;0),VLOOKUP(A20,'Lista Suspensa'!$A$1:$F$90,6,),0)</f>
        <v>0</v>
      </c>
      <c r="BD20" s="122"/>
      <c r="BE20" s="127">
        <f t="shared" si="3"/>
        <v>0</v>
      </c>
      <c r="BF20" s="120">
        <f>IF(BD20&gt;0,VLOOKUP(A20,'Lista Suspensa'!$A$1:$F$92,3,),0)</f>
        <v>0</v>
      </c>
      <c r="BG20" s="120">
        <f>IF(OR(BD20&gt;0,BE20&gt;0),VLOOKUP(A20,'Lista Suspensa'!$A$1:$F$90,4,),0)</f>
        <v>0</v>
      </c>
      <c r="BH20" s="120">
        <f>IF(OR(BD20&gt;0,BE20&gt;0),VLOOKUP(A20,'Lista Suspensa'!$A$1:$F$90,5,),0)</f>
        <v>0</v>
      </c>
      <c r="BI20" s="91">
        <f>IF(OR(BD20&gt;0,BE20&gt;0),VLOOKUP(A20,'Lista Suspensa'!$A$1:$F$90,6,),0)</f>
        <v>0</v>
      </c>
      <c r="BJ20" s="122"/>
      <c r="BK20" s="127">
        <f t="shared" si="4"/>
        <v>0</v>
      </c>
      <c r="BL20" s="120">
        <f>IF(BJ20&gt;0,VLOOKUP(A20,'Lista Suspensa'!$A$1:$F$92,3,),0)</f>
        <v>0</v>
      </c>
      <c r="BM20" s="120">
        <f>IF(OR(BJ20&gt;0,BK20&gt;0),VLOOKUP(A20,'Lista Suspensa'!$A$1:$F$90,4,),0)</f>
        <v>0</v>
      </c>
      <c r="BN20" s="120">
        <f>IF(OR(BJ20&gt;0,BK20&gt;0),VLOOKUP(A20,'Lista Suspensa'!$A$1:$F$90,5,),0)</f>
        <v>0</v>
      </c>
      <c r="BO20" s="91">
        <f>IF(OR(BJ20&gt;0,BK20&gt;0),VLOOKUP(A20,'Lista Suspensa'!$A$1:$F$90,6,),0)</f>
        <v>0</v>
      </c>
      <c r="BP20" s="122"/>
      <c r="BQ20" s="127">
        <f t="shared" si="5"/>
        <v>0</v>
      </c>
      <c r="BR20" s="120">
        <f>IF(BP20&gt;0,VLOOKUP(A20,'Lista Suspensa'!$A$1:$F$92,3,),0)</f>
        <v>0</v>
      </c>
      <c r="BS20" s="120">
        <f>IF(OR(BP20&gt;0,BQ20&gt;0),VLOOKUP(A20,'Lista Suspensa'!$A$1:$F$90,4,),0)</f>
        <v>0</v>
      </c>
      <c r="BT20" s="120">
        <f>IF(OR(BP20&gt;0,BQ20&gt;0),VLOOKUP(A20,'Lista Suspensa'!$A$1:$F$90,5,),0)</f>
        <v>0</v>
      </c>
      <c r="BU20" s="91">
        <f>IF(OR(BP20&gt;0,BQ20&gt;0),VLOOKUP(A20,'Lista Suspensa'!$A$1:$F$90,6,),0)</f>
        <v>0</v>
      </c>
      <c r="BV20" s="122"/>
      <c r="BW20" s="127">
        <f t="shared" si="6"/>
        <v>0</v>
      </c>
      <c r="BX20" s="120">
        <f>IF(BV20&gt;0,VLOOKUP(A20,'Lista Suspensa'!$A$1:$F$92,3,),0)</f>
        <v>0</v>
      </c>
      <c r="BY20" s="120">
        <f>IF(OR(BV20&gt;0,BW20&gt;0),VLOOKUP(A20,'Lista Suspensa'!$A$1:$F$90,4,),0)</f>
        <v>0</v>
      </c>
      <c r="BZ20" s="120">
        <f>IF(OR(BV20&gt;0,BW20&gt;0),VLOOKUP(A20,'Lista Suspensa'!$A$1:$F$90,5,),0)</f>
        <v>0</v>
      </c>
      <c r="CA20" s="91">
        <f>IF(OR(BV20&gt;0,BW20&gt;0),VLOOKUP(A20,'Lista Suspensa'!$A$1:$F$90,6,),0)</f>
        <v>0</v>
      </c>
      <c r="CB20" s="122"/>
      <c r="CC20" s="127">
        <f t="shared" si="7"/>
        <v>0</v>
      </c>
      <c r="CD20" s="120">
        <f>IF(CB20&gt;0,VLOOKUP(A20,'Lista Suspensa'!$A$1:$F$92,3,),0)</f>
        <v>0</v>
      </c>
      <c r="CE20" s="120">
        <f>IF(OR(CB20&gt;0,CC20&gt;0),VLOOKUP(A20,'Lista Suspensa'!$A$1:$F$90,4,),0)</f>
        <v>0</v>
      </c>
      <c r="CF20" s="120">
        <f>IF(OR(CB20&gt;0,CC20&gt;0),VLOOKUP(A20,'Lista Suspensa'!$A$1:$F$90,5,),0)</f>
        <v>0</v>
      </c>
      <c r="CG20" s="91">
        <f>IF(OR(CB20&gt;0,CC20&gt;0),VLOOKUP(A20,'Lista Suspensa'!$A$1:$F$90,6,),0)</f>
        <v>0</v>
      </c>
      <c r="CH20" s="122"/>
      <c r="CI20" s="127">
        <f t="shared" si="8"/>
        <v>0</v>
      </c>
      <c r="CJ20" s="120">
        <f>IF(CH20&gt;0,VLOOKUP(A20,'Lista Suspensa'!$A$1:$F$92,3,),0)</f>
        <v>0</v>
      </c>
      <c r="CK20" s="120">
        <f>IF(OR(CH20&gt;0,CI20&gt;0),VLOOKUP(A20,'Lista Suspensa'!$A$1:$F$90,4,),0)</f>
        <v>0</v>
      </c>
      <c r="CL20" s="120">
        <f>IF(OR(CH20&gt;0,CI20&gt;0),VLOOKUP(A20,'Lista Suspensa'!$A$1:$F$90,5,),0)</f>
        <v>0</v>
      </c>
      <c r="CM20" s="141">
        <f>IF(OR(CH20&gt;0,CI20&gt;0),VLOOKUP(A20,'Lista Suspensa'!$A$1:$F$90,6,),0)</f>
        <v>0</v>
      </c>
      <c r="CN20" s="150"/>
      <c r="CO20" s="74">
        <f t="shared" si="10"/>
        <v>0</v>
      </c>
      <c r="CP20" s="215">
        <f>IF(CN20&gt;0,VLOOKUP(A20,'Lista Suspensa'!$A$1:$F$92,3,),0)</f>
        <v>0</v>
      </c>
      <c r="CQ20" s="147">
        <f>IF(OR(CN20&gt;0,CO20&gt;0),VLOOKUP(A20,'Lista Suspensa'!$A$1:$F$90,6,),0)</f>
        <v>0</v>
      </c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</row>
    <row r="21" spans="1:112" ht="15.75" customHeight="1" x14ac:dyDescent="0.35">
      <c r="A21" s="115"/>
      <c r="B21" s="121"/>
      <c r="C21" s="117">
        <f t="shared" si="0"/>
        <v>0</v>
      </c>
      <c r="D21" s="117">
        <f>IF(B21&gt;0,VLOOKUP(A21,'Lista Suspensa'!$A$1:$F$92,3,),0)</f>
        <v>0</v>
      </c>
      <c r="E21" s="117">
        <f>IF(OR(B21&gt;0,C21&gt;0),VLOOKUP(A21,'Lista Suspensa'!$A$1:$F$90,4,),0)</f>
        <v>0</v>
      </c>
      <c r="F21" s="117">
        <f>IF(OR(B21&gt;0,C21&gt;0),VLOOKUP(A21,'Lista Suspensa'!$A$1:$F$90,5,),0)</f>
        <v>0</v>
      </c>
      <c r="G21" s="73">
        <f>IF(OR(B21&gt;0,C21&gt;0),VLOOKUP(A21,'Lista Suspensa'!$A$1:$F$90,6,),0)</f>
        <v>0</v>
      </c>
      <c r="H21" s="121"/>
      <c r="I21" s="117">
        <f t="shared" si="9"/>
        <v>0</v>
      </c>
      <c r="J21" s="117">
        <f>IF(H21&gt;0,VLOOKUP(A21,'Lista Suspensa'!$A$1:$F$92,3,),0)</f>
        <v>0</v>
      </c>
      <c r="K21" s="117">
        <f>IF(OR(H21&gt;0,I21&gt;0),VLOOKUP(A21,'Lista Suspensa'!$A$1:$F$90,4,),0)</f>
        <v>0</v>
      </c>
      <c r="L21" s="117">
        <f>IF(OR(H21&gt;0,I21&gt;0),VLOOKUP(A21,'Lista Suspensa'!$A$1:$F$90,5,),0)</f>
        <v>0</v>
      </c>
      <c r="M21" s="73">
        <f>IF(OR(H21&gt;0,I21&gt;0),VLOOKUP(A21,'Lista Suspensa'!$A$1:$F$90,6,),0)</f>
        <v>0</v>
      </c>
      <c r="N21" s="121"/>
      <c r="O21" s="117">
        <f t="shared" si="1"/>
        <v>0</v>
      </c>
      <c r="P21" s="117">
        <f>IF(N21&gt;0,VLOOKUP(A21,'Lista Suspensa'!$A$1:$F$92,3,),0)</f>
        <v>0</v>
      </c>
      <c r="Q21" s="117">
        <f>IF(OR(N21&gt;0,O21&gt;0),VLOOKUP(A21,'Lista Suspensa'!$A$1:$F$90,4,),0)</f>
        <v>0</v>
      </c>
      <c r="R21" s="117">
        <f>IF(OR(N21&gt;0,O21&gt;0),VLOOKUP(A21,'Lista Suspensa'!$A$1:$F$90,5,),0)</f>
        <v>0</v>
      </c>
      <c r="S21" s="73">
        <f>IF(OR(N21&gt;0,O21&gt;0),VLOOKUP(A21,'Lista Suspensa'!$A$1:$F$90,6,),0)</f>
        <v>0</v>
      </c>
      <c r="T21" s="121"/>
      <c r="U21" s="117">
        <f t="shared" si="11"/>
        <v>0</v>
      </c>
      <c r="V21" s="117">
        <f>IF(T21&gt;0,VLOOKUP(A21,'Lista Suspensa'!$A$1:$F$92,3,),0)</f>
        <v>0</v>
      </c>
      <c r="W21" s="117">
        <f>IF(OR(T21&gt;0,U21&gt;0),VLOOKUP(A21,'Lista Suspensa'!$A$1:$F$90,4,),0)</f>
        <v>0</v>
      </c>
      <c r="X21" s="117">
        <f>IF(OR(T21&gt;0,U21&gt;0),VLOOKUP(A21,'Lista Suspensa'!$A$1:$F$90,5,),0)</f>
        <v>0</v>
      </c>
      <c r="Y21" s="73">
        <f>IF(OR(T21&gt;0,U21&gt;0),VLOOKUP(A21,'Lista Suspensa'!$A$1:$F$90,6,),0)</f>
        <v>0</v>
      </c>
      <c r="Z21" s="121"/>
      <c r="AA21" s="117">
        <f t="shared" si="2"/>
        <v>0</v>
      </c>
      <c r="AB21" s="117">
        <f>IF(Z21&gt;0,VLOOKUP(A21,'Lista Suspensa'!$A$1:$F$92,3,),0)</f>
        <v>0</v>
      </c>
      <c r="AC21" s="117">
        <f>IF(OR(Z21&gt;0,AA21&gt;0),VLOOKUP(A21,'Lista Suspensa'!$A$1:$F$90,4,),0)</f>
        <v>0</v>
      </c>
      <c r="AD21" s="117">
        <f>IF(OR(Z21&gt;0,AA21&gt;0),VLOOKUP(A21,'Lista Suspensa'!$A$1:$F$90,5,),0)</f>
        <v>0</v>
      </c>
      <c r="AE21" s="73">
        <f>IF(OR(Z21&gt;0,AA21&gt;0),VLOOKUP(A21,'Lista Suspensa'!$A$1:$F$90,6,),0)</f>
        <v>0</v>
      </c>
      <c r="AF21" s="121"/>
      <c r="AG21" s="117">
        <f t="shared" si="12"/>
        <v>0</v>
      </c>
      <c r="AH21" s="117">
        <f>IF(AF21&gt;0,VLOOKUP(A21,'Lista Suspensa'!$A$1:$F$92,3,),0)</f>
        <v>0</v>
      </c>
      <c r="AI21" s="117">
        <f>IF(OR(AF21&gt;0,AG21&gt;0),VLOOKUP(A21,'Lista Suspensa'!$A$1:$F$90,4,),0)</f>
        <v>0</v>
      </c>
      <c r="AJ21" s="117">
        <f>IF(OR(AF21&gt;0,AG21&gt;0),VLOOKUP(A21,'Lista Suspensa'!$A$1:$F$90,5,),0)</f>
        <v>0</v>
      </c>
      <c r="AK21" s="73">
        <f>IF(OR(AF21&gt;0,AG21&gt;0),VLOOKUP(A21,'Lista Suspensa'!$A$1:$F$90,6,),0)</f>
        <v>0</v>
      </c>
      <c r="AL21" s="121"/>
      <c r="AM21" s="117">
        <f t="shared" si="13"/>
        <v>0</v>
      </c>
      <c r="AN21" s="117">
        <f>IF(AL21&gt;0,VLOOKUP(A21,'Lista Suspensa'!$A$1:$F$92,3,),0)</f>
        <v>0</v>
      </c>
      <c r="AO21" s="117">
        <f>IF(OR(AL21&gt;0,AM21&gt;0),VLOOKUP(A21,'Lista Suspensa'!$A$1:$F$90,4,),0)</f>
        <v>0</v>
      </c>
      <c r="AP21" s="117">
        <f>IF(OR(AL21&gt;0,AM21&gt;0),VLOOKUP(A21,'Lista Suspensa'!$A$1:$F$90,5,),0)</f>
        <v>0</v>
      </c>
      <c r="AQ21" s="73">
        <f>IF(OR(AL21&gt;0,AM21&gt;0),VLOOKUP(A21,'Lista Suspensa'!$A$1:$F$90,6,),0)</f>
        <v>0</v>
      </c>
      <c r="AR21" s="121"/>
      <c r="AS21" s="117">
        <f t="shared" si="14"/>
        <v>0</v>
      </c>
      <c r="AT21" s="117">
        <f>IF(AR21&gt;0,VLOOKUP(A21,'Lista Suspensa'!$A$1:$F$92,3,),0)</f>
        <v>0</v>
      </c>
      <c r="AU21" s="117">
        <f>IF(OR(AR21&gt;0,AS21&gt;0),VLOOKUP(A21,'Lista Suspensa'!$A$1:$F$90,4,),0)</f>
        <v>0</v>
      </c>
      <c r="AV21" s="117">
        <f>IF(OR(AR21&gt;0,AS21&gt;0),VLOOKUP(A21,'Lista Suspensa'!$A$1:$F$90,5,),0)</f>
        <v>0</v>
      </c>
      <c r="AW21" s="34">
        <f>IF(OR(AR21&gt;0,AS21&gt;0),VLOOKUP(A21,'Lista Suspensa'!$A$1:$F$90,6,),0)</f>
        <v>0</v>
      </c>
      <c r="AX21" s="121"/>
      <c r="AY21" s="117">
        <f t="shared" si="15"/>
        <v>0</v>
      </c>
      <c r="AZ21" s="117">
        <f>IF(AX21&gt;0,VLOOKUP(A21,'Lista Suspensa'!$A$1:$F$92,3,),0)</f>
        <v>0</v>
      </c>
      <c r="BA21" s="117">
        <f>IF(OR(AX21&gt;0,AY21&gt;0),VLOOKUP(A21,'Lista Suspensa'!$A$1:$F$90,4,),0)</f>
        <v>0</v>
      </c>
      <c r="BB21" s="117">
        <f>IF(OR(AX21&gt;0,AY21&gt;0),VLOOKUP(A21,'Lista Suspensa'!$A$1:$F$90,5,),0)</f>
        <v>0</v>
      </c>
      <c r="BC21" s="34">
        <f>IF(OR(AX21&gt;0,AY21&gt;0),VLOOKUP(A21,'Lista Suspensa'!$A$1:$F$90,6,),0)</f>
        <v>0</v>
      </c>
      <c r="BD21" s="121"/>
      <c r="BE21" s="117">
        <f t="shared" si="3"/>
        <v>0</v>
      </c>
      <c r="BF21" s="117">
        <f>IF(BD21&gt;0,VLOOKUP(A21,'Lista Suspensa'!$A$1:$F$92,3,),0)</f>
        <v>0</v>
      </c>
      <c r="BG21" s="117">
        <f>IF(OR(BD21&gt;0,BE21&gt;0),VLOOKUP(A21,'Lista Suspensa'!$A$1:$F$90,4,),0)</f>
        <v>0</v>
      </c>
      <c r="BH21" s="117">
        <f>IF(OR(BD21&gt;0,BE21&gt;0),VLOOKUP(A21,'Lista Suspensa'!$A$1:$F$90,5,),0)</f>
        <v>0</v>
      </c>
      <c r="BI21" s="34">
        <f>IF(OR(BD21&gt;0,BE21&gt;0),VLOOKUP(A21,'Lista Suspensa'!$A$1:$F$90,6,),0)</f>
        <v>0</v>
      </c>
      <c r="BJ21" s="121"/>
      <c r="BK21" s="117">
        <f t="shared" si="4"/>
        <v>0</v>
      </c>
      <c r="BL21" s="117">
        <f>IF(BJ21&gt;0,VLOOKUP(A21,'Lista Suspensa'!$A$1:$F$92,3,),0)</f>
        <v>0</v>
      </c>
      <c r="BM21" s="117">
        <f>IF(OR(BJ21&gt;0,BK21&gt;0),VLOOKUP(A21,'Lista Suspensa'!$A$1:$F$90,4,),0)</f>
        <v>0</v>
      </c>
      <c r="BN21" s="117">
        <f>IF(OR(BJ21&gt;0,BK21&gt;0),VLOOKUP(A21,'Lista Suspensa'!$A$1:$F$90,5,),0)</f>
        <v>0</v>
      </c>
      <c r="BO21" s="34">
        <f>IF(OR(BJ21&gt;0,BK21&gt;0),VLOOKUP(A21,'Lista Suspensa'!$A$1:$F$90,6,),0)</f>
        <v>0</v>
      </c>
      <c r="BP21" s="121"/>
      <c r="BQ21" s="117">
        <f t="shared" si="5"/>
        <v>0</v>
      </c>
      <c r="BR21" s="117">
        <f>IF(BP21&gt;0,VLOOKUP(A21,'Lista Suspensa'!$A$1:$F$92,3,),0)</f>
        <v>0</v>
      </c>
      <c r="BS21" s="117">
        <f>IF(OR(BP21&gt;0,BQ21&gt;0),VLOOKUP(A21,'Lista Suspensa'!$A$1:$F$90,4,),0)</f>
        <v>0</v>
      </c>
      <c r="BT21" s="117">
        <f>IF(OR(BP21&gt;0,BQ21&gt;0),VLOOKUP(A21,'Lista Suspensa'!$A$1:$F$90,5,),0)</f>
        <v>0</v>
      </c>
      <c r="BU21" s="34">
        <f>IF(OR(BP21&gt;0,BQ21&gt;0),VLOOKUP(A21,'Lista Suspensa'!$A$1:$F$90,6,),0)</f>
        <v>0</v>
      </c>
      <c r="BV21" s="121"/>
      <c r="BW21" s="117">
        <f t="shared" si="6"/>
        <v>0</v>
      </c>
      <c r="BX21" s="117">
        <f>IF(BV21&gt;0,VLOOKUP(A21,'Lista Suspensa'!$A$1:$F$92,3,),0)</f>
        <v>0</v>
      </c>
      <c r="BY21" s="117">
        <f>IF(OR(BV21&gt;0,BW21&gt;0),VLOOKUP(A21,'Lista Suspensa'!$A$1:$F$90,4,),0)</f>
        <v>0</v>
      </c>
      <c r="BZ21" s="117">
        <f>IF(OR(BV21&gt;0,BW21&gt;0),VLOOKUP(A21,'Lista Suspensa'!$A$1:$F$90,5,),0)</f>
        <v>0</v>
      </c>
      <c r="CA21" s="34">
        <f>IF(OR(BV21&gt;0,BW21&gt;0),VLOOKUP(A21,'Lista Suspensa'!$A$1:$F$90,6,),0)</f>
        <v>0</v>
      </c>
      <c r="CB21" s="121"/>
      <c r="CC21" s="117">
        <f t="shared" si="7"/>
        <v>0</v>
      </c>
      <c r="CD21" s="117">
        <f>IF(CB21&gt;0,VLOOKUP(A21,'Lista Suspensa'!$A$1:$F$92,3,),0)</f>
        <v>0</v>
      </c>
      <c r="CE21" s="117">
        <f>IF(OR(CB21&gt;0,CC21&gt;0),VLOOKUP(A21,'Lista Suspensa'!$A$1:$F$90,4,),0)</f>
        <v>0</v>
      </c>
      <c r="CF21" s="117">
        <f>IF(OR(CB21&gt;0,CC21&gt;0),VLOOKUP(A21,'Lista Suspensa'!$A$1:$F$90,5,),0)</f>
        <v>0</v>
      </c>
      <c r="CG21" s="34">
        <f>IF(OR(CB21&gt;0,CC21&gt;0),VLOOKUP(A21,'Lista Suspensa'!$A$1:$F$90,6,),0)</f>
        <v>0</v>
      </c>
      <c r="CH21" s="121"/>
      <c r="CI21" s="117">
        <f t="shared" si="8"/>
        <v>0</v>
      </c>
      <c r="CJ21" s="117">
        <f>IF(CH21&gt;0,VLOOKUP(A21,'Lista Suspensa'!$A$1:$F$92,3,),0)</f>
        <v>0</v>
      </c>
      <c r="CK21" s="117">
        <f>IF(OR(CH21&gt;0,CI21&gt;0),VLOOKUP(A21,'Lista Suspensa'!$A$1:$F$90,4,),0)</f>
        <v>0</v>
      </c>
      <c r="CL21" s="117">
        <f>IF(OR(CH21&gt;0,CI21&gt;0),VLOOKUP(A21,'Lista Suspensa'!$A$1:$F$90,5,),0)</f>
        <v>0</v>
      </c>
      <c r="CM21" s="140">
        <f>IF(OR(CH21&gt;0,CI21&gt;0),VLOOKUP(A21,'Lista Suspensa'!$A$1:$F$90,6,),0)</f>
        <v>0</v>
      </c>
      <c r="CN21" s="149"/>
      <c r="CO21" s="74">
        <f t="shared" si="10"/>
        <v>0</v>
      </c>
      <c r="CP21" s="215">
        <f>IF(CN21&gt;0,VLOOKUP(A21,'Lista Suspensa'!$A$1:$F$92,3,),0)</f>
        <v>0</v>
      </c>
      <c r="CQ21" s="145">
        <f>IF(OR(CN21&gt;0,CO21&gt;0),VLOOKUP(A21,'Lista Suspensa'!$A$1:$F$90,6,),0)</f>
        <v>0</v>
      </c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</row>
    <row r="22" spans="1:112" ht="15.75" customHeight="1" x14ac:dyDescent="0.35">
      <c r="A22" s="118"/>
      <c r="B22" s="122"/>
      <c r="C22" s="120">
        <f t="shared" si="0"/>
        <v>0</v>
      </c>
      <c r="D22" s="120">
        <f>IF(B22&gt;0,VLOOKUP(A22,'Lista Suspensa'!$A$1:$F$92,3,),0)</f>
        <v>0</v>
      </c>
      <c r="E22" s="120">
        <f>IF(OR(B22&gt;0,C22&gt;0),VLOOKUP(A22,'Lista Suspensa'!$A$1:$F$90,4,),0)</f>
        <v>0</v>
      </c>
      <c r="F22" s="120">
        <f>IF(OR(B22&gt;0,C22&gt;0),VLOOKUP(A22,'Lista Suspensa'!$A$1:$F$90,5,),0)</f>
        <v>0</v>
      </c>
      <c r="G22" s="92">
        <f>IF(OR(B22&gt;0,C22&gt;0),VLOOKUP(A22,'Lista Suspensa'!$A$1:$F$90,6,),0)</f>
        <v>0</v>
      </c>
      <c r="H22" s="122"/>
      <c r="I22" s="127">
        <f t="shared" si="9"/>
        <v>0</v>
      </c>
      <c r="J22" s="120">
        <f>IF(H22&gt;0,VLOOKUP(A22,'Lista Suspensa'!$A$1:$F$92,3,),0)</f>
        <v>0</v>
      </c>
      <c r="K22" s="120">
        <f>IF(OR(H22&gt;0,I22&gt;0),VLOOKUP(A22,'Lista Suspensa'!$A$1:$F$90,4,),0)</f>
        <v>0</v>
      </c>
      <c r="L22" s="120">
        <f>IF(OR(H22&gt;0,I22&gt;0),VLOOKUP(A22,'Lista Suspensa'!$A$1:$F$90,5,),0)</f>
        <v>0</v>
      </c>
      <c r="M22" s="92">
        <f>IF(OR(H22&gt;0,I22&gt;0),VLOOKUP(A22,'Lista Suspensa'!$A$1:$F$90,6,),0)</f>
        <v>0</v>
      </c>
      <c r="N22" s="122"/>
      <c r="O22" s="127">
        <f t="shared" si="1"/>
        <v>0</v>
      </c>
      <c r="P22" s="120">
        <f>IF(N22&gt;0,VLOOKUP(A22,'Lista Suspensa'!$A$1:$F$92,3,),0)</f>
        <v>0</v>
      </c>
      <c r="Q22" s="120">
        <f>IF(OR(N22&gt;0,O22&gt;0),VLOOKUP(A22,'Lista Suspensa'!$A$1:$F$90,4,),0)</f>
        <v>0</v>
      </c>
      <c r="R22" s="120">
        <f>IF(OR(N22&gt;0,O22&gt;0),VLOOKUP(A22,'Lista Suspensa'!$A$1:$F$90,5,),0)</f>
        <v>0</v>
      </c>
      <c r="S22" s="92">
        <f>IF(OR(N22&gt;0,O22&gt;0),VLOOKUP(A22,'Lista Suspensa'!$A$1:$F$90,6,),0)</f>
        <v>0</v>
      </c>
      <c r="T22" s="122"/>
      <c r="U22" s="127">
        <f t="shared" si="11"/>
        <v>0</v>
      </c>
      <c r="V22" s="120">
        <f>IF(T22&gt;0,VLOOKUP(A22,'Lista Suspensa'!$A$1:$F$92,3,),0)</f>
        <v>0</v>
      </c>
      <c r="W22" s="120">
        <f>IF(OR(T22&gt;0,U22&gt;0),VLOOKUP(A22,'Lista Suspensa'!$A$1:$F$90,4,),0)</f>
        <v>0</v>
      </c>
      <c r="X22" s="120">
        <f>IF(OR(T22&gt;0,U22&gt;0),VLOOKUP(A22,'Lista Suspensa'!$A$1:$F$90,5,),0)</f>
        <v>0</v>
      </c>
      <c r="Y22" s="92">
        <f>IF(OR(T22&gt;0,U22&gt;0),VLOOKUP(A22,'Lista Suspensa'!$A$1:$F$90,6,),0)</f>
        <v>0</v>
      </c>
      <c r="Z22" s="122"/>
      <c r="AA22" s="127">
        <f t="shared" si="2"/>
        <v>0</v>
      </c>
      <c r="AB22" s="120">
        <f>IF(Z22&gt;0,VLOOKUP(A22,'Lista Suspensa'!$A$1:$F$92,3,),0)</f>
        <v>0</v>
      </c>
      <c r="AC22" s="120">
        <f>IF(OR(Z22&gt;0,AA22&gt;0),VLOOKUP(A22,'Lista Suspensa'!$A$1:$F$90,4,),0)</f>
        <v>0</v>
      </c>
      <c r="AD22" s="120">
        <f>IF(OR(Z22&gt;0,AA22&gt;0),VLOOKUP(A22,'Lista Suspensa'!$A$1:$F$90,5,),0)</f>
        <v>0</v>
      </c>
      <c r="AE22" s="92">
        <f>IF(OR(Z22&gt;0,AA22&gt;0),VLOOKUP(A22,'Lista Suspensa'!$A$1:$F$90,6,),0)</f>
        <v>0</v>
      </c>
      <c r="AF22" s="122"/>
      <c r="AG22" s="127">
        <f t="shared" si="12"/>
        <v>0</v>
      </c>
      <c r="AH22" s="120">
        <f>IF(AF22&gt;0,VLOOKUP(A22,'Lista Suspensa'!$A$1:$F$92,3,),0)</f>
        <v>0</v>
      </c>
      <c r="AI22" s="120">
        <f>IF(OR(AF22&gt;0,AG22&gt;0),VLOOKUP(A22,'Lista Suspensa'!$A$1:$F$90,4,),0)</f>
        <v>0</v>
      </c>
      <c r="AJ22" s="120">
        <f>IF(OR(AF22&gt;0,AG22&gt;0),VLOOKUP(A22,'Lista Suspensa'!$A$1:$F$90,5,),0)</f>
        <v>0</v>
      </c>
      <c r="AK22" s="92">
        <f>IF(OR(AF22&gt;0,AG22&gt;0),VLOOKUP(A22,'Lista Suspensa'!$A$1:$F$90,6,),0)</f>
        <v>0</v>
      </c>
      <c r="AL22" s="122"/>
      <c r="AM22" s="127">
        <f t="shared" si="13"/>
        <v>0</v>
      </c>
      <c r="AN22" s="120">
        <f>IF(AL22&gt;0,VLOOKUP(A22,'Lista Suspensa'!$A$1:$F$92,3,),0)</f>
        <v>0</v>
      </c>
      <c r="AO22" s="120">
        <f>IF(OR(AL22&gt;0,AM22&gt;0),VLOOKUP(A22,'Lista Suspensa'!$A$1:$F$90,4,),0)</f>
        <v>0</v>
      </c>
      <c r="AP22" s="120">
        <f>IF(OR(AL22&gt;0,AM22&gt;0),VLOOKUP(A22,'Lista Suspensa'!$A$1:$F$90,5,),0)</f>
        <v>0</v>
      </c>
      <c r="AQ22" s="92">
        <f>IF(OR(AL22&gt;0,AM22&gt;0),VLOOKUP(A22,'Lista Suspensa'!$A$1:$F$90,6,),0)</f>
        <v>0</v>
      </c>
      <c r="AR22" s="122"/>
      <c r="AS22" s="127">
        <f t="shared" si="14"/>
        <v>0</v>
      </c>
      <c r="AT22" s="120">
        <f>IF(AR22&gt;0,VLOOKUP(A22,'Lista Suspensa'!$A$1:$F$92,3,),0)</f>
        <v>0</v>
      </c>
      <c r="AU22" s="120">
        <f>IF(OR(AR22&gt;0,AS22&gt;0),VLOOKUP(A22,'Lista Suspensa'!$A$1:$F$90,4,),0)</f>
        <v>0</v>
      </c>
      <c r="AV22" s="120">
        <f>IF(OR(AR22&gt;0,AS22&gt;0),VLOOKUP(A22,'Lista Suspensa'!$A$1:$F$90,5,),0)</f>
        <v>0</v>
      </c>
      <c r="AW22" s="91">
        <f>IF(OR(AR22&gt;0,AS22&gt;0),VLOOKUP(A22,'Lista Suspensa'!$A$1:$F$90,6,),0)</f>
        <v>0</v>
      </c>
      <c r="AX22" s="122"/>
      <c r="AY22" s="127">
        <f t="shared" si="15"/>
        <v>0</v>
      </c>
      <c r="AZ22" s="120">
        <f>IF(AX22&gt;0,VLOOKUP(A22,'Lista Suspensa'!$A$1:$F$92,3,),0)</f>
        <v>0</v>
      </c>
      <c r="BA22" s="120">
        <f>IF(OR(AX22&gt;0,AY22&gt;0),VLOOKUP(A22,'Lista Suspensa'!$A$1:$F$90,4,),0)</f>
        <v>0</v>
      </c>
      <c r="BB22" s="120">
        <f>IF(OR(AX22&gt;0,AY22&gt;0),VLOOKUP(A22,'Lista Suspensa'!$A$1:$F$90,5,),0)</f>
        <v>0</v>
      </c>
      <c r="BC22" s="91">
        <f>IF(OR(AX22&gt;0,AY22&gt;0),VLOOKUP(A22,'Lista Suspensa'!$A$1:$F$90,6,),0)</f>
        <v>0</v>
      </c>
      <c r="BD22" s="122"/>
      <c r="BE22" s="127">
        <f t="shared" si="3"/>
        <v>0</v>
      </c>
      <c r="BF22" s="120">
        <f>IF(BD22&gt;0,VLOOKUP(A22,'Lista Suspensa'!$A$1:$F$92,3,),0)</f>
        <v>0</v>
      </c>
      <c r="BG22" s="120">
        <f>IF(OR(BD22&gt;0,BE22&gt;0),VLOOKUP(A22,'Lista Suspensa'!$A$1:$F$90,4,),0)</f>
        <v>0</v>
      </c>
      <c r="BH22" s="120">
        <f>IF(OR(BD22&gt;0,BE22&gt;0),VLOOKUP(A22,'Lista Suspensa'!$A$1:$F$90,5,),0)</f>
        <v>0</v>
      </c>
      <c r="BI22" s="91">
        <f>IF(OR(BD22&gt;0,BE22&gt;0),VLOOKUP(A22,'Lista Suspensa'!$A$1:$F$90,6,),0)</f>
        <v>0</v>
      </c>
      <c r="BJ22" s="122"/>
      <c r="BK22" s="127">
        <f t="shared" si="4"/>
        <v>0</v>
      </c>
      <c r="BL22" s="120">
        <f>IF(BJ22&gt;0,VLOOKUP(A22,'Lista Suspensa'!$A$1:$F$92,3,),0)</f>
        <v>0</v>
      </c>
      <c r="BM22" s="120">
        <f>IF(OR(BJ22&gt;0,BK22&gt;0),VLOOKUP(A22,'Lista Suspensa'!$A$1:$F$90,4,),0)</f>
        <v>0</v>
      </c>
      <c r="BN22" s="120">
        <f>IF(OR(BJ22&gt;0,BK22&gt;0),VLOOKUP(A22,'Lista Suspensa'!$A$1:$F$90,5,),0)</f>
        <v>0</v>
      </c>
      <c r="BO22" s="91">
        <f>IF(OR(BJ22&gt;0,BK22&gt;0),VLOOKUP(A22,'Lista Suspensa'!$A$1:$F$90,6,),0)</f>
        <v>0</v>
      </c>
      <c r="BP22" s="122"/>
      <c r="BQ22" s="127">
        <f t="shared" si="5"/>
        <v>0</v>
      </c>
      <c r="BR22" s="120">
        <f>IF(BP22&gt;0,VLOOKUP(A22,'Lista Suspensa'!$A$1:$F$92,3,),0)</f>
        <v>0</v>
      </c>
      <c r="BS22" s="120">
        <f>IF(OR(BP22&gt;0,BQ22&gt;0),VLOOKUP(A22,'Lista Suspensa'!$A$1:$F$90,4,),0)</f>
        <v>0</v>
      </c>
      <c r="BT22" s="120">
        <f>IF(OR(BP22&gt;0,BQ22&gt;0),VLOOKUP(A22,'Lista Suspensa'!$A$1:$F$90,5,),0)</f>
        <v>0</v>
      </c>
      <c r="BU22" s="91">
        <f>IF(OR(BP22&gt;0,BQ22&gt;0),VLOOKUP(A22,'Lista Suspensa'!$A$1:$F$90,6,),0)</f>
        <v>0</v>
      </c>
      <c r="BV22" s="122"/>
      <c r="BW22" s="127">
        <f t="shared" si="6"/>
        <v>0</v>
      </c>
      <c r="BX22" s="120">
        <f>IF(BV22&gt;0,VLOOKUP(A22,'Lista Suspensa'!$A$1:$F$92,3,),0)</f>
        <v>0</v>
      </c>
      <c r="BY22" s="120">
        <f>IF(OR(BV22&gt;0,BW22&gt;0),VLOOKUP(A22,'Lista Suspensa'!$A$1:$F$90,4,),0)</f>
        <v>0</v>
      </c>
      <c r="BZ22" s="120">
        <f>IF(OR(BV22&gt;0,BW22&gt;0),VLOOKUP(A22,'Lista Suspensa'!$A$1:$F$90,5,),0)</f>
        <v>0</v>
      </c>
      <c r="CA22" s="91">
        <f>IF(OR(BV22&gt;0,BW22&gt;0),VLOOKUP(A22,'Lista Suspensa'!$A$1:$F$90,6,),0)</f>
        <v>0</v>
      </c>
      <c r="CB22" s="122"/>
      <c r="CC22" s="127">
        <f t="shared" si="7"/>
        <v>0</v>
      </c>
      <c r="CD22" s="120">
        <f>IF(CB22&gt;0,VLOOKUP(A22,'Lista Suspensa'!$A$1:$F$92,3,),0)</f>
        <v>0</v>
      </c>
      <c r="CE22" s="120">
        <f>IF(OR(CB22&gt;0,CC22&gt;0),VLOOKUP(A22,'Lista Suspensa'!$A$1:$F$90,4,),0)</f>
        <v>0</v>
      </c>
      <c r="CF22" s="120">
        <f>IF(OR(CB22&gt;0,CC22&gt;0),VLOOKUP(A22,'Lista Suspensa'!$A$1:$F$90,5,),0)</f>
        <v>0</v>
      </c>
      <c r="CG22" s="91">
        <f>IF(OR(CB22&gt;0,CC22&gt;0),VLOOKUP(A22,'Lista Suspensa'!$A$1:$F$90,6,),0)</f>
        <v>0</v>
      </c>
      <c r="CH22" s="122"/>
      <c r="CI22" s="127">
        <f t="shared" si="8"/>
        <v>0</v>
      </c>
      <c r="CJ22" s="120">
        <f>IF(CH22&gt;0,VLOOKUP(A22,'Lista Suspensa'!$A$1:$F$92,3,),0)</f>
        <v>0</v>
      </c>
      <c r="CK22" s="120">
        <f>IF(OR(CH22&gt;0,CI22&gt;0),VLOOKUP(A22,'Lista Suspensa'!$A$1:$F$90,4,),0)</f>
        <v>0</v>
      </c>
      <c r="CL22" s="120">
        <f>IF(OR(CH22&gt;0,CI22&gt;0),VLOOKUP(A22,'Lista Suspensa'!$A$1:$F$90,5,),0)</f>
        <v>0</v>
      </c>
      <c r="CM22" s="141">
        <f>IF(OR(CH22&gt;0,CI22&gt;0),VLOOKUP(A22,'Lista Suspensa'!$A$1:$F$90,6,),0)</f>
        <v>0</v>
      </c>
      <c r="CN22" s="150"/>
      <c r="CO22" s="74">
        <f t="shared" si="10"/>
        <v>0</v>
      </c>
      <c r="CP22" s="215">
        <f>IF(CN22&gt;0,VLOOKUP(A22,'Lista Suspensa'!$A$1:$F$92,3,),0)</f>
        <v>0</v>
      </c>
      <c r="CQ22" s="147">
        <f>IF(OR(CN22&gt;0,CO22&gt;0),VLOOKUP(A22,'Lista Suspensa'!$A$1:$F$90,6,),0)</f>
        <v>0</v>
      </c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</row>
    <row r="23" spans="1:112" ht="15.75" customHeight="1" x14ac:dyDescent="0.35">
      <c r="A23" s="115"/>
      <c r="B23" s="121"/>
      <c r="C23" s="117">
        <f t="shared" si="0"/>
        <v>0</v>
      </c>
      <c r="D23" s="117">
        <f>IF(B23&gt;0,VLOOKUP(A23,'Lista Suspensa'!$A$1:$F$92,3,),0)</f>
        <v>0</v>
      </c>
      <c r="E23" s="117">
        <f>IF(OR(B23&gt;0,C23&gt;0),VLOOKUP(A23,'Lista Suspensa'!$A$1:$F$90,4,),0)</f>
        <v>0</v>
      </c>
      <c r="F23" s="117">
        <f>IF(OR(B23&gt;0,C23&gt;0),VLOOKUP(A23,'Lista Suspensa'!$A$1:$F$90,5,),0)</f>
        <v>0</v>
      </c>
      <c r="G23" s="73">
        <f>IF(OR(B23&gt;0,C23&gt;0),VLOOKUP(A23,'Lista Suspensa'!$A$1:$F$90,6,),0)</f>
        <v>0</v>
      </c>
      <c r="H23" s="121"/>
      <c r="I23" s="117">
        <f t="shared" si="9"/>
        <v>0</v>
      </c>
      <c r="J23" s="117">
        <f>IF(H23&gt;0,VLOOKUP(A23,'Lista Suspensa'!$A$1:$F$92,3,),0)</f>
        <v>0</v>
      </c>
      <c r="K23" s="117">
        <f>IF(OR(H23&gt;0,I23&gt;0),VLOOKUP(A23,'Lista Suspensa'!$A$1:$F$90,4,),0)</f>
        <v>0</v>
      </c>
      <c r="L23" s="117">
        <f>IF(OR(H23&gt;0,I23&gt;0),VLOOKUP(A23,'Lista Suspensa'!$A$1:$F$90,5,),0)</f>
        <v>0</v>
      </c>
      <c r="M23" s="73">
        <f>IF(OR(H23&gt;0,I23&gt;0),VLOOKUP(A23,'Lista Suspensa'!$A$1:$F$90,6,),0)</f>
        <v>0</v>
      </c>
      <c r="N23" s="121"/>
      <c r="O23" s="117">
        <f t="shared" si="1"/>
        <v>0</v>
      </c>
      <c r="P23" s="117">
        <f>IF(N23&gt;0,VLOOKUP(A23,'Lista Suspensa'!$A$1:$F$92,3,),0)</f>
        <v>0</v>
      </c>
      <c r="Q23" s="117">
        <f>IF(OR(N23&gt;0,O23&gt;0),VLOOKUP(A23,'Lista Suspensa'!$A$1:$F$90,4,),0)</f>
        <v>0</v>
      </c>
      <c r="R23" s="117">
        <f>IF(OR(N23&gt;0,O23&gt;0),VLOOKUP(A23,'Lista Suspensa'!$A$1:$F$90,5,),0)</f>
        <v>0</v>
      </c>
      <c r="S23" s="73">
        <f>IF(OR(N23&gt;0,O23&gt;0),VLOOKUP(A23,'Lista Suspensa'!$A$1:$F$90,6,),0)</f>
        <v>0</v>
      </c>
      <c r="T23" s="121"/>
      <c r="U23" s="117">
        <f t="shared" si="11"/>
        <v>0</v>
      </c>
      <c r="V23" s="117">
        <f>IF(T23&gt;0,VLOOKUP(A23,'Lista Suspensa'!$A$1:$F$92,3,),0)</f>
        <v>0</v>
      </c>
      <c r="W23" s="117">
        <f>IF(OR(T23&gt;0,U23&gt;0),VLOOKUP(A23,'Lista Suspensa'!$A$1:$F$90,4,),0)</f>
        <v>0</v>
      </c>
      <c r="X23" s="117">
        <f>IF(OR(T23&gt;0,U23&gt;0),VLOOKUP(A23,'Lista Suspensa'!$A$1:$F$90,5,),0)</f>
        <v>0</v>
      </c>
      <c r="Y23" s="73">
        <f>IF(OR(T23&gt;0,U23&gt;0),VLOOKUP(A23,'Lista Suspensa'!$A$1:$F$90,6,),0)</f>
        <v>0</v>
      </c>
      <c r="Z23" s="121"/>
      <c r="AA23" s="117">
        <f t="shared" si="2"/>
        <v>0</v>
      </c>
      <c r="AB23" s="117">
        <f>IF(Z23&gt;0,VLOOKUP(A23,'Lista Suspensa'!$A$1:$F$92,3,),0)</f>
        <v>0</v>
      </c>
      <c r="AC23" s="117">
        <f>IF(OR(Z23&gt;0,AA23&gt;0),VLOOKUP(A23,'Lista Suspensa'!$A$1:$F$90,4,),0)</f>
        <v>0</v>
      </c>
      <c r="AD23" s="117">
        <f>IF(OR(Z23&gt;0,AA23&gt;0),VLOOKUP(A23,'Lista Suspensa'!$A$1:$F$90,5,),0)</f>
        <v>0</v>
      </c>
      <c r="AE23" s="73">
        <f>IF(OR(Z23&gt;0,AA23&gt;0),VLOOKUP(A23,'Lista Suspensa'!$A$1:$F$90,6,),0)</f>
        <v>0</v>
      </c>
      <c r="AF23" s="121"/>
      <c r="AG23" s="117">
        <f t="shared" si="12"/>
        <v>0</v>
      </c>
      <c r="AH23" s="117">
        <f>IF(AF23&gt;0,VLOOKUP(A23,'Lista Suspensa'!$A$1:$F$92,3,),0)</f>
        <v>0</v>
      </c>
      <c r="AI23" s="117">
        <f>IF(OR(AF23&gt;0,AG23&gt;0),VLOOKUP(A23,'Lista Suspensa'!$A$1:$F$90,4,),0)</f>
        <v>0</v>
      </c>
      <c r="AJ23" s="117">
        <f>IF(OR(AF23&gt;0,AG23&gt;0),VLOOKUP(A23,'Lista Suspensa'!$A$1:$F$90,5,),0)</f>
        <v>0</v>
      </c>
      <c r="AK23" s="73">
        <f>IF(OR(AF23&gt;0,AG23&gt;0),VLOOKUP(A23,'Lista Suspensa'!$A$1:$F$90,6,),0)</f>
        <v>0</v>
      </c>
      <c r="AL23" s="121"/>
      <c r="AM23" s="117">
        <f t="shared" si="13"/>
        <v>0</v>
      </c>
      <c r="AN23" s="117">
        <f>IF(AL23&gt;0,VLOOKUP(A23,'Lista Suspensa'!$A$1:$F$92,3,),0)</f>
        <v>0</v>
      </c>
      <c r="AO23" s="117">
        <f>IF(OR(AL23&gt;0,AM23&gt;0),VLOOKUP(A23,'Lista Suspensa'!$A$1:$F$90,4,),0)</f>
        <v>0</v>
      </c>
      <c r="AP23" s="117">
        <f>IF(OR(AL23&gt;0,AM23&gt;0),VLOOKUP(A23,'Lista Suspensa'!$A$1:$F$90,5,),0)</f>
        <v>0</v>
      </c>
      <c r="AQ23" s="73">
        <f>IF(OR(AL23&gt;0,AM23&gt;0),VLOOKUP(A23,'Lista Suspensa'!$A$1:$F$90,6,),0)</f>
        <v>0</v>
      </c>
      <c r="AR23" s="121"/>
      <c r="AS23" s="117">
        <f t="shared" si="14"/>
        <v>0</v>
      </c>
      <c r="AT23" s="117">
        <f>IF(AR23&gt;0,VLOOKUP(A23,'Lista Suspensa'!$A$1:$F$92,3,),0)</f>
        <v>0</v>
      </c>
      <c r="AU23" s="117">
        <f>IF(OR(AR23&gt;0,AS23&gt;0),VLOOKUP(A23,'Lista Suspensa'!$A$1:$F$90,4,),0)</f>
        <v>0</v>
      </c>
      <c r="AV23" s="117">
        <f>IF(OR(AR23&gt;0,AS23&gt;0),VLOOKUP(A23,'Lista Suspensa'!$A$1:$F$90,5,),0)</f>
        <v>0</v>
      </c>
      <c r="AW23" s="34">
        <f>IF(OR(AR23&gt;0,AS23&gt;0),VLOOKUP(A23,'Lista Suspensa'!$A$1:$F$90,6,),0)</f>
        <v>0</v>
      </c>
      <c r="AX23" s="121"/>
      <c r="AY23" s="117">
        <f t="shared" si="15"/>
        <v>0</v>
      </c>
      <c r="AZ23" s="117">
        <f>IF(AX23&gt;0,VLOOKUP(A23,'Lista Suspensa'!$A$1:$F$92,3,),0)</f>
        <v>0</v>
      </c>
      <c r="BA23" s="117">
        <f>IF(OR(AX23&gt;0,AY23&gt;0),VLOOKUP(A23,'Lista Suspensa'!$A$1:$F$90,4,),0)</f>
        <v>0</v>
      </c>
      <c r="BB23" s="117">
        <f>IF(OR(AX23&gt;0,AY23&gt;0),VLOOKUP(A23,'Lista Suspensa'!$A$1:$F$90,5,),0)</f>
        <v>0</v>
      </c>
      <c r="BC23" s="34">
        <f>IF(OR(AX23&gt;0,AY23&gt;0),VLOOKUP(A23,'Lista Suspensa'!$A$1:$F$90,6,),0)</f>
        <v>0</v>
      </c>
      <c r="BD23" s="121"/>
      <c r="BE23" s="117">
        <f t="shared" si="3"/>
        <v>0</v>
      </c>
      <c r="BF23" s="117">
        <f>IF(BD23&gt;0,VLOOKUP(A23,'Lista Suspensa'!$A$1:$F$92,3,),0)</f>
        <v>0</v>
      </c>
      <c r="BG23" s="117">
        <f>IF(OR(BD23&gt;0,BE23&gt;0),VLOOKUP(A23,'Lista Suspensa'!$A$1:$F$90,4,),0)</f>
        <v>0</v>
      </c>
      <c r="BH23" s="117">
        <f>IF(OR(BD23&gt;0,BE23&gt;0),VLOOKUP(A23,'Lista Suspensa'!$A$1:$F$90,5,),0)</f>
        <v>0</v>
      </c>
      <c r="BI23" s="34">
        <f>IF(OR(BD23&gt;0,BE23&gt;0),VLOOKUP(A23,'Lista Suspensa'!$A$1:$F$90,6,),0)</f>
        <v>0</v>
      </c>
      <c r="BJ23" s="121"/>
      <c r="BK23" s="117">
        <f t="shared" si="4"/>
        <v>0</v>
      </c>
      <c r="BL23" s="117">
        <f>IF(BJ23&gt;0,VLOOKUP(A23,'Lista Suspensa'!$A$1:$F$92,3,),0)</f>
        <v>0</v>
      </c>
      <c r="BM23" s="117">
        <f>IF(OR(BJ23&gt;0,BK23&gt;0),VLOOKUP(A23,'Lista Suspensa'!$A$1:$F$90,4,),0)</f>
        <v>0</v>
      </c>
      <c r="BN23" s="117">
        <f>IF(OR(BJ23&gt;0,BK23&gt;0),VLOOKUP(A23,'Lista Suspensa'!$A$1:$F$90,5,),0)</f>
        <v>0</v>
      </c>
      <c r="BO23" s="34">
        <f>IF(OR(BJ23&gt;0,BK23&gt;0),VLOOKUP(A23,'Lista Suspensa'!$A$1:$F$90,6,),0)</f>
        <v>0</v>
      </c>
      <c r="BP23" s="121"/>
      <c r="BQ23" s="117">
        <f t="shared" si="5"/>
        <v>0</v>
      </c>
      <c r="BR23" s="117">
        <f>IF(BP23&gt;0,VLOOKUP(A23,'Lista Suspensa'!$A$1:$F$92,3,),0)</f>
        <v>0</v>
      </c>
      <c r="BS23" s="117">
        <f>IF(OR(BP23&gt;0,BQ23&gt;0),VLOOKUP(A23,'Lista Suspensa'!$A$1:$F$90,4,),0)</f>
        <v>0</v>
      </c>
      <c r="BT23" s="117">
        <f>IF(OR(BP23&gt;0,BQ23&gt;0),VLOOKUP(A23,'Lista Suspensa'!$A$1:$F$90,5,),0)</f>
        <v>0</v>
      </c>
      <c r="BU23" s="34">
        <f>IF(OR(BP23&gt;0,BQ23&gt;0),VLOOKUP(A23,'Lista Suspensa'!$A$1:$F$90,6,),0)</f>
        <v>0</v>
      </c>
      <c r="BV23" s="121"/>
      <c r="BW23" s="117">
        <f t="shared" si="6"/>
        <v>0</v>
      </c>
      <c r="BX23" s="117">
        <f>IF(BV23&gt;0,VLOOKUP(A23,'Lista Suspensa'!$A$1:$F$92,3,),0)</f>
        <v>0</v>
      </c>
      <c r="BY23" s="117">
        <f>IF(OR(BV23&gt;0,BW23&gt;0),VLOOKUP(A23,'Lista Suspensa'!$A$1:$F$90,4,),0)</f>
        <v>0</v>
      </c>
      <c r="BZ23" s="117">
        <f>IF(OR(BV23&gt;0,BW23&gt;0),VLOOKUP(A23,'Lista Suspensa'!$A$1:$F$90,5,),0)</f>
        <v>0</v>
      </c>
      <c r="CA23" s="34">
        <f>IF(OR(BV23&gt;0,BW23&gt;0),VLOOKUP(A23,'Lista Suspensa'!$A$1:$F$90,6,),0)</f>
        <v>0</v>
      </c>
      <c r="CB23" s="121"/>
      <c r="CC23" s="117">
        <f t="shared" si="7"/>
        <v>0</v>
      </c>
      <c r="CD23" s="117">
        <f>IF(CB23&gt;0,VLOOKUP(A23,'Lista Suspensa'!$A$1:$F$92,3,),0)</f>
        <v>0</v>
      </c>
      <c r="CE23" s="117">
        <f>IF(OR(CB23&gt;0,CC23&gt;0),VLOOKUP(A23,'Lista Suspensa'!$A$1:$F$90,4,),0)</f>
        <v>0</v>
      </c>
      <c r="CF23" s="117">
        <f>IF(OR(CB23&gt;0,CC23&gt;0),VLOOKUP(A23,'Lista Suspensa'!$A$1:$F$90,5,),0)</f>
        <v>0</v>
      </c>
      <c r="CG23" s="34">
        <f>IF(OR(CB23&gt;0,CC23&gt;0),VLOOKUP(A23,'Lista Suspensa'!$A$1:$F$90,6,),0)</f>
        <v>0</v>
      </c>
      <c r="CH23" s="121"/>
      <c r="CI23" s="117">
        <f t="shared" si="8"/>
        <v>0</v>
      </c>
      <c r="CJ23" s="117">
        <f>IF(CH23&gt;0,VLOOKUP(A23,'Lista Suspensa'!$A$1:$F$92,3,),0)</f>
        <v>0</v>
      </c>
      <c r="CK23" s="117">
        <f>IF(OR(CH23&gt;0,CI23&gt;0),VLOOKUP(A23,'Lista Suspensa'!$A$1:$F$90,4,),0)</f>
        <v>0</v>
      </c>
      <c r="CL23" s="117">
        <f>IF(OR(CH23&gt;0,CI23&gt;0),VLOOKUP(A23,'Lista Suspensa'!$A$1:$F$90,5,),0)</f>
        <v>0</v>
      </c>
      <c r="CM23" s="140">
        <f>IF(OR(CH23&gt;0,CI23&gt;0),VLOOKUP(A23,'Lista Suspensa'!$A$1:$F$90,6,),0)</f>
        <v>0</v>
      </c>
      <c r="CN23" s="149"/>
      <c r="CO23" s="74">
        <f t="shared" si="10"/>
        <v>0</v>
      </c>
      <c r="CP23" s="215">
        <f>IF(CN23&gt;0,VLOOKUP(A23,'Lista Suspensa'!$A$1:$F$92,3,),0)</f>
        <v>0</v>
      </c>
      <c r="CQ23" s="145">
        <f>IF(OR(CN23&gt;0,CO23&gt;0),VLOOKUP(A23,'Lista Suspensa'!$A$1:$F$90,6,),0)</f>
        <v>0</v>
      </c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</row>
    <row r="24" spans="1:112" ht="15.75" customHeight="1" x14ac:dyDescent="0.35">
      <c r="A24" s="118"/>
      <c r="B24" s="122"/>
      <c r="C24" s="120">
        <f t="shared" si="0"/>
        <v>0</v>
      </c>
      <c r="D24" s="120">
        <f>IF(B24&gt;0,VLOOKUP(A24,'Lista Suspensa'!$A$1:$F$92,3,),0)</f>
        <v>0</v>
      </c>
      <c r="E24" s="120">
        <f>IF(OR(B24&gt;0,C24&gt;0),VLOOKUP(A24,'Lista Suspensa'!$A$1:$F$90,4,),0)</f>
        <v>0</v>
      </c>
      <c r="F24" s="120">
        <f>IF(OR(B24&gt;0,C24&gt;0),VLOOKUP(A24,'Lista Suspensa'!$A$1:$F$90,5,),0)</f>
        <v>0</v>
      </c>
      <c r="G24" s="92">
        <f>IF(OR(B24&gt;0,C24&gt;0),VLOOKUP(A24,'Lista Suspensa'!$A$1:$F$90,6,),0)</f>
        <v>0</v>
      </c>
      <c r="H24" s="122"/>
      <c r="I24" s="127">
        <f t="shared" si="9"/>
        <v>0</v>
      </c>
      <c r="J24" s="120">
        <f>IF(H24&gt;0,VLOOKUP(A24,'Lista Suspensa'!$A$1:$F$92,3,),0)</f>
        <v>0</v>
      </c>
      <c r="K24" s="120">
        <f>IF(OR(H24&gt;0,I24&gt;0),VLOOKUP(A24,'Lista Suspensa'!$A$1:$F$90,4,),0)</f>
        <v>0</v>
      </c>
      <c r="L24" s="120">
        <f>IF(OR(H24&gt;0,I24&gt;0),VLOOKUP(A24,'Lista Suspensa'!$A$1:$F$90,5,),0)</f>
        <v>0</v>
      </c>
      <c r="M24" s="92">
        <f>IF(OR(H24&gt;0,I24&gt;0),VLOOKUP(A24,'Lista Suspensa'!$A$1:$F$90,6,),0)</f>
        <v>0</v>
      </c>
      <c r="N24" s="122"/>
      <c r="O24" s="127">
        <f t="shared" si="1"/>
        <v>0</v>
      </c>
      <c r="P24" s="120">
        <f>IF(N24&gt;0,VLOOKUP(A24,'Lista Suspensa'!$A$1:$F$92,3,),0)</f>
        <v>0</v>
      </c>
      <c r="Q24" s="120">
        <f>IF(OR(N24&gt;0,O24&gt;0),VLOOKUP(A24,'Lista Suspensa'!$A$1:$F$90,4,),0)</f>
        <v>0</v>
      </c>
      <c r="R24" s="120">
        <f>IF(OR(N24&gt;0,O24&gt;0),VLOOKUP(A24,'Lista Suspensa'!$A$1:$F$90,5,),0)</f>
        <v>0</v>
      </c>
      <c r="S24" s="92">
        <f>IF(OR(N24&gt;0,O24&gt;0),VLOOKUP(A24,'Lista Suspensa'!$A$1:$F$90,6,),0)</f>
        <v>0</v>
      </c>
      <c r="T24" s="122"/>
      <c r="U24" s="127">
        <f t="shared" si="11"/>
        <v>0</v>
      </c>
      <c r="V24" s="120">
        <f>IF(T24&gt;0,VLOOKUP(A24,'Lista Suspensa'!$A$1:$F$92,3,),0)</f>
        <v>0</v>
      </c>
      <c r="W24" s="120">
        <f>IF(OR(T24&gt;0,U24&gt;0),VLOOKUP(A24,'Lista Suspensa'!$A$1:$F$90,4,),0)</f>
        <v>0</v>
      </c>
      <c r="X24" s="120">
        <f>IF(OR(T24&gt;0,U24&gt;0),VLOOKUP(A24,'Lista Suspensa'!$A$1:$F$90,5,),0)</f>
        <v>0</v>
      </c>
      <c r="Y24" s="92">
        <f>IF(OR(T24&gt;0,U24&gt;0),VLOOKUP(A24,'Lista Suspensa'!$A$1:$F$90,6,),0)</f>
        <v>0</v>
      </c>
      <c r="Z24" s="122"/>
      <c r="AA24" s="127">
        <f t="shared" si="2"/>
        <v>0</v>
      </c>
      <c r="AB24" s="120">
        <f>IF(Z24&gt;0,VLOOKUP(A24,'Lista Suspensa'!$A$1:$F$92,3,),0)</f>
        <v>0</v>
      </c>
      <c r="AC24" s="120">
        <f>IF(OR(Z24&gt;0,AA24&gt;0),VLOOKUP(A24,'Lista Suspensa'!$A$1:$F$90,4,),0)</f>
        <v>0</v>
      </c>
      <c r="AD24" s="120">
        <f>IF(OR(Z24&gt;0,AA24&gt;0),VLOOKUP(A24,'Lista Suspensa'!$A$1:$F$90,5,),0)</f>
        <v>0</v>
      </c>
      <c r="AE24" s="92">
        <f>IF(OR(Z24&gt;0,AA24&gt;0),VLOOKUP(A24,'Lista Suspensa'!$A$1:$F$90,6,),0)</f>
        <v>0</v>
      </c>
      <c r="AF24" s="122"/>
      <c r="AG24" s="127">
        <f t="shared" si="12"/>
        <v>0</v>
      </c>
      <c r="AH24" s="120">
        <f>IF(AF24&gt;0,VLOOKUP(A24,'Lista Suspensa'!$A$1:$F$92,3,),0)</f>
        <v>0</v>
      </c>
      <c r="AI24" s="120">
        <f>IF(OR(AF24&gt;0,AG24&gt;0),VLOOKUP(A24,'Lista Suspensa'!$A$1:$F$90,4,),0)</f>
        <v>0</v>
      </c>
      <c r="AJ24" s="120">
        <f>IF(OR(AF24&gt;0,AG24&gt;0),VLOOKUP(A24,'Lista Suspensa'!$A$1:$F$90,5,),0)</f>
        <v>0</v>
      </c>
      <c r="AK24" s="92">
        <f>IF(OR(AF24&gt;0,AG24&gt;0),VLOOKUP(A24,'Lista Suspensa'!$A$1:$F$90,6,),0)</f>
        <v>0</v>
      </c>
      <c r="AL24" s="122"/>
      <c r="AM24" s="127">
        <f t="shared" si="13"/>
        <v>0</v>
      </c>
      <c r="AN24" s="120">
        <f>IF(AL24&gt;0,VLOOKUP(A24,'Lista Suspensa'!$A$1:$F$92,3,),0)</f>
        <v>0</v>
      </c>
      <c r="AO24" s="120">
        <f>IF(OR(AL24&gt;0,AM24&gt;0),VLOOKUP(A24,'Lista Suspensa'!$A$1:$F$90,4,),0)</f>
        <v>0</v>
      </c>
      <c r="AP24" s="120">
        <f>IF(OR(AL24&gt;0,AM24&gt;0),VLOOKUP(A24,'Lista Suspensa'!$A$1:$F$90,5,),0)</f>
        <v>0</v>
      </c>
      <c r="AQ24" s="92">
        <f>IF(OR(AL24&gt;0,AM24&gt;0),VLOOKUP(A24,'Lista Suspensa'!$A$1:$F$90,6,),0)</f>
        <v>0</v>
      </c>
      <c r="AR24" s="122"/>
      <c r="AS24" s="127">
        <f t="shared" si="14"/>
        <v>0</v>
      </c>
      <c r="AT24" s="120">
        <f>IF(AR24&gt;0,VLOOKUP(A24,'Lista Suspensa'!$A$1:$F$92,3,),0)</f>
        <v>0</v>
      </c>
      <c r="AU24" s="120">
        <f>IF(OR(AR24&gt;0,AS24&gt;0),VLOOKUP(A24,'Lista Suspensa'!$A$1:$F$90,4,),0)</f>
        <v>0</v>
      </c>
      <c r="AV24" s="120">
        <f>IF(OR(AR24&gt;0,AS24&gt;0),VLOOKUP(A24,'Lista Suspensa'!$A$1:$F$90,5,),0)</f>
        <v>0</v>
      </c>
      <c r="AW24" s="91">
        <f>IF(OR(AR24&gt;0,AS24&gt;0),VLOOKUP(A24,'Lista Suspensa'!$A$1:$F$90,6,),0)</f>
        <v>0</v>
      </c>
      <c r="AX24" s="122"/>
      <c r="AY24" s="127">
        <f t="shared" si="15"/>
        <v>0</v>
      </c>
      <c r="AZ24" s="120">
        <f>IF(AX24&gt;0,VLOOKUP(A24,'Lista Suspensa'!$A$1:$F$92,3,),0)</f>
        <v>0</v>
      </c>
      <c r="BA24" s="120">
        <f>IF(OR(AX24&gt;0,AY24&gt;0),VLOOKUP(A24,'Lista Suspensa'!$A$1:$F$90,4,),0)</f>
        <v>0</v>
      </c>
      <c r="BB24" s="120">
        <f>IF(OR(AX24&gt;0,AY24&gt;0),VLOOKUP(A24,'Lista Suspensa'!$A$1:$F$90,5,),0)</f>
        <v>0</v>
      </c>
      <c r="BC24" s="91">
        <f>IF(OR(AX24&gt;0,AY24&gt;0),VLOOKUP(A24,'Lista Suspensa'!$A$1:$F$90,6,),0)</f>
        <v>0</v>
      </c>
      <c r="BD24" s="122"/>
      <c r="BE24" s="127">
        <f t="shared" si="3"/>
        <v>0</v>
      </c>
      <c r="BF24" s="120">
        <f>IF(BD24&gt;0,VLOOKUP(A24,'Lista Suspensa'!$A$1:$F$92,3,),0)</f>
        <v>0</v>
      </c>
      <c r="BG24" s="120">
        <f>IF(OR(BD24&gt;0,BE24&gt;0),VLOOKUP(A24,'Lista Suspensa'!$A$1:$F$90,4,),0)</f>
        <v>0</v>
      </c>
      <c r="BH24" s="120">
        <f>IF(OR(BD24&gt;0,BE24&gt;0),VLOOKUP(A24,'Lista Suspensa'!$A$1:$F$90,5,),0)</f>
        <v>0</v>
      </c>
      <c r="BI24" s="91">
        <f>IF(OR(BD24&gt;0,BE24&gt;0),VLOOKUP(A24,'Lista Suspensa'!$A$1:$F$90,6,),0)</f>
        <v>0</v>
      </c>
      <c r="BJ24" s="122"/>
      <c r="BK24" s="127">
        <f t="shared" si="4"/>
        <v>0</v>
      </c>
      <c r="BL24" s="120">
        <f>IF(BJ24&gt;0,VLOOKUP(A24,'Lista Suspensa'!$A$1:$F$92,3,),0)</f>
        <v>0</v>
      </c>
      <c r="BM24" s="120">
        <f>IF(OR(BJ24&gt;0,BK24&gt;0),VLOOKUP(A24,'Lista Suspensa'!$A$1:$F$90,4,),0)</f>
        <v>0</v>
      </c>
      <c r="BN24" s="120">
        <f>IF(OR(BJ24&gt;0,BK24&gt;0),VLOOKUP(A24,'Lista Suspensa'!$A$1:$F$90,5,),0)</f>
        <v>0</v>
      </c>
      <c r="BO24" s="91">
        <f>IF(OR(BJ24&gt;0,BK24&gt;0),VLOOKUP(A24,'Lista Suspensa'!$A$1:$F$90,6,),0)</f>
        <v>0</v>
      </c>
      <c r="BP24" s="122"/>
      <c r="BQ24" s="127">
        <f t="shared" si="5"/>
        <v>0</v>
      </c>
      <c r="BR24" s="120">
        <f>IF(BP24&gt;0,VLOOKUP(A24,'Lista Suspensa'!$A$1:$F$92,3,),0)</f>
        <v>0</v>
      </c>
      <c r="BS24" s="120">
        <f>IF(OR(BP24&gt;0,BQ24&gt;0),VLOOKUP(A24,'Lista Suspensa'!$A$1:$F$90,4,),0)</f>
        <v>0</v>
      </c>
      <c r="BT24" s="120">
        <f>IF(OR(BP24&gt;0,BQ24&gt;0),VLOOKUP(A24,'Lista Suspensa'!$A$1:$F$90,5,),0)</f>
        <v>0</v>
      </c>
      <c r="BU24" s="91">
        <f>IF(OR(BP24&gt;0,BQ24&gt;0),VLOOKUP(A24,'Lista Suspensa'!$A$1:$F$90,6,),0)</f>
        <v>0</v>
      </c>
      <c r="BV24" s="122"/>
      <c r="BW24" s="127">
        <f t="shared" si="6"/>
        <v>0</v>
      </c>
      <c r="BX24" s="120">
        <f>IF(BV24&gt;0,VLOOKUP(A24,'Lista Suspensa'!$A$1:$F$92,3,),0)</f>
        <v>0</v>
      </c>
      <c r="BY24" s="120">
        <f>IF(OR(BV24&gt;0,BW24&gt;0),VLOOKUP(A24,'Lista Suspensa'!$A$1:$F$90,4,),0)</f>
        <v>0</v>
      </c>
      <c r="BZ24" s="120">
        <f>IF(OR(BV24&gt;0,BW24&gt;0),VLOOKUP(A24,'Lista Suspensa'!$A$1:$F$90,5,),0)</f>
        <v>0</v>
      </c>
      <c r="CA24" s="91">
        <f>IF(OR(BV24&gt;0,BW24&gt;0),VLOOKUP(A24,'Lista Suspensa'!$A$1:$F$90,6,),0)</f>
        <v>0</v>
      </c>
      <c r="CB24" s="122"/>
      <c r="CC24" s="127">
        <f t="shared" si="7"/>
        <v>0</v>
      </c>
      <c r="CD24" s="120">
        <f>IF(CB24&gt;0,VLOOKUP(A24,'Lista Suspensa'!$A$1:$F$92,3,),0)</f>
        <v>0</v>
      </c>
      <c r="CE24" s="120">
        <f>IF(OR(CB24&gt;0,CC24&gt;0),VLOOKUP(A24,'Lista Suspensa'!$A$1:$F$90,4,),0)</f>
        <v>0</v>
      </c>
      <c r="CF24" s="120">
        <f>IF(OR(CB24&gt;0,CC24&gt;0),VLOOKUP(A24,'Lista Suspensa'!$A$1:$F$90,5,),0)</f>
        <v>0</v>
      </c>
      <c r="CG24" s="91">
        <f>IF(OR(CB24&gt;0,CC24&gt;0),VLOOKUP(A24,'Lista Suspensa'!$A$1:$F$90,6,),0)</f>
        <v>0</v>
      </c>
      <c r="CH24" s="122"/>
      <c r="CI24" s="127">
        <f t="shared" si="8"/>
        <v>0</v>
      </c>
      <c r="CJ24" s="120">
        <f>IF(CH24&gt;0,VLOOKUP(A24,'Lista Suspensa'!$A$1:$F$92,3,),0)</f>
        <v>0</v>
      </c>
      <c r="CK24" s="120">
        <f>IF(OR(CH24&gt;0,CI24&gt;0),VLOOKUP(A24,'Lista Suspensa'!$A$1:$F$90,4,),0)</f>
        <v>0</v>
      </c>
      <c r="CL24" s="120">
        <f>IF(OR(CH24&gt;0,CI24&gt;0),VLOOKUP(A24,'Lista Suspensa'!$A$1:$F$90,5,),0)</f>
        <v>0</v>
      </c>
      <c r="CM24" s="141">
        <f>IF(OR(CH24&gt;0,CI24&gt;0),VLOOKUP(A24,'Lista Suspensa'!$A$1:$F$90,6,),0)</f>
        <v>0</v>
      </c>
      <c r="CN24" s="150"/>
      <c r="CO24" s="74">
        <f t="shared" si="10"/>
        <v>0</v>
      </c>
      <c r="CP24" s="215">
        <f>IF(CN24&gt;0,VLOOKUP(A24,'Lista Suspensa'!$A$1:$F$92,3,),0)</f>
        <v>0</v>
      </c>
      <c r="CQ24" s="147">
        <f>IF(OR(CN24&gt;0,CO24&gt;0),VLOOKUP(A24,'Lista Suspensa'!$A$1:$F$90,6,),0)</f>
        <v>0</v>
      </c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</row>
    <row r="25" spans="1:112" ht="15.75" customHeight="1" x14ac:dyDescent="0.35">
      <c r="A25" s="115"/>
      <c r="B25" s="121"/>
      <c r="C25" s="117">
        <f t="shared" si="0"/>
        <v>0</v>
      </c>
      <c r="D25" s="117">
        <f>IF(B25&gt;0,VLOOKUP(A25,'Lista Suspensa'!$A$1:$F$92,3,),0)</f>
        <v>0</v>
      </c>
      <c r="E25" s="117">
        <f>IF(OR(B25&gt;0,C25&gt;0),VLOOKUP(A25,'Lista Suspensa'!$A$1:$F$90,4,),0)</f>
        <v>0</v>
      </c>
      <c r="F25" s="117">
        <f>IF(OR(B25&gt;0,C25&gt;0),VLOOKUP(A25,'Lista Suspensa'!$A$1:$F$90,5,),0)</f>
        <v>0</v>
      </c>
      <c r="G25" s="73">
        <f>IF(OR(B25&gt;0,C25&gt;0),VLOOKUP(A25,'Lista Suspensa'!$A$1:$F$90,6,),0)</f>
        <v>0</v>
      </c>
      <c r="H25" s="121"/>
      <c r="I25" s="117">
        <f t="shared" si="9"/>
        <v>0</v>
      </c>
      <c r="J25" s="117">
        <f>IF(H25&gt;0,VLOOKUP(A25,'Lista Suspensa'!$A$1:$F$92,3,),0)</f>
        <v>0</v>
      </c>
      <c r="K25" s="117">
        <f>IF(OR(H25&gt;0,I25&gt;0),VLOOKUP(A25,'Lista Suspensa'!$A$1:$F$90,4,),0)</f>
        <v>0</v>
      </c>
      <c r="L25" s="117">
        <f>IF(OR(H25&gt;0,I25&gt;0),VLOOKUP(A25,'Lista Suspensa'!$A$1:$F$90,5,),0)</f>
        <v>0</v>
      </c>
      <c r="M25" s="73">
        <f>IF(OR(H25&gt;0,I25&gt;0),VLOOKUP(A25,'Lista Suspensa'!$A$1:$F$90,6,),0)</f>
        <v>0</v>
      </c>
      <c r="N25" s="128"/>
      <c r="O25" s="117">
        <f t="shared" si="1"/>
        <v>0</v>
      </c>
      <c r="P25" s="117">
        <f>IF(N25&gt;0,VLOOKUP(A25,'Lista Suspensa'!$A$1:$F$92,3,),0)</f>
        <v>0</v>
      </c>
      <c r="Q25" s="117">
        <f>IF(OR(N25&gt;0,O25&gt;0),VLOOKUP(A25,'Lista Suspensa'!$A$1:$F$90,4,),0)</f>
        <v>0</v>
      </c>
      <c r="R25" s="117">
        <f>IF(OR(N25&gt;0,O25&gt;0),VLOOKUP(A25,'Lista Suspensa'!$A$1:$F$90,5,),0)</f>
        <v>0</v>
      </c>
      <c r="S25" s="73">
        <f>IF(OR(N25&gt;0,O25&gt;0),VLOOKUP(A25,'Lista Suspensa'!$A$1:$F$90,6,),0)</f>
        <v>0</v>
      </c>
      <c r="T25" s="128"/>
      <c r="U25" s="117">
        <f t="shared" si="11"/>
        <v>0</v>
      </c>
      <c r="V25" s="117">
        <f>IF(T25&gt;0,VLOOKUP(A25,'Lista Suspensa'!$A$1:$F$92,3,),0)</f>
        <v>0</v>
      </c>
      <c r="W25" s="117">
        <f>IF(OR(T25&gt;0,U25&gt;0),VLOOKUP(A25,'Lista Suspensa'!$A$1:$F$90,4,),0)</f>
        <v>0</v>
      </c>
      <c r="X25" s="117">
        <f>IF(OR(T25&gt;0,U25&gt;0),VLOOKUP(A25,'Lista Suspensa'!$A$1:$F$90,5,),0)</f>
        <v>0</v>
      </c>
      <c r="Y25" s="73">
        <f>IF(OR(T25&gt;0,U25&gt;0),VLOOKUP(A25,'Lista Suspensa'!$A$1:$F$90,6,),0)</f>
        <v>0</v>
      </c>
      <c r="Z25" s="121"/>
      <c r="AA25" s="117">
        <f t="shared" si="2"/>
        <v>0</v>
      </c>
      <c r="AB25" s="117">
        <f>IF(Z25&gt;0,VLOOKUP(A25,'Lista Suspensa'!$A$1:$F$92,3,),0)</f>
        <v>0</v>
      </c>
      <c r="AC25" s="117">
        <f>IF(OR(Z25&gt;0,AA25&gt;0),VLOOKUP(A25,'Lista Suspensa'!$A$1:$F$90,4,),0)</f>
        <v>0</v>
      </c>
      <c r="AD25" s="117">
        <f>IF(OR(Z25&gt;0,AA25&gt;0),VLOOKUP(A25,'Lista Suspensa'!$A$1:$F$90,5,),0)</f>
        <v>0</v>
      </c>
      <c r="AE25" s="73">
        <f>IF(OR(Z25&gt;0,AA25&gt;0),VLOOKUP(A25,'Lista Suspensa'!$A$1:$F$90,6,),0)</f>
        <v>0</v>
      </c>
      <c r="AF25" s="121"/>
      <c r="AG25" s="117">
        <f t="shared" si="12"/>
        <v>0</v>
      </c>
      <c r="AH25" s="117">
        <f>IF(AF25&gt;0,VLOOKUP(A25,'Lista Suspensa'!$A$1:$F$92,3,),0)</f>
        <v>0</v>
      </c>
      <c r="AI25" s="117">
        <f>IF(OR(AF25&gt;0,AG25&gt;0),VLOOKUP(A25,'Lista Suspensa'!$A$1:$F$90,4,),0)</f>
        <v>0</v>
      </c>
      <c r="AJ25" s="117">
        <f>IF(OR(AF25&gt;0,AG25&gt;0),VLOOKUP(A25,'Lista Suspensa'!$A$1:$F$90,5,),0)</f>
        <v>0</v>
      </c>
      <c r="AK25" s="73">
        <f>IF(OR(AF25&gt;0,AG25&gt;0),VLOOKUP(A25,'Lista Suspensa'!$A$1:$F$90,6,),0)</f>
        <v>0</v>
      </c>
      <c r="AL25" s="128"/>
      <c r="AM25" s="117">
        <f t="shared" si="13"/>
        <v>0</v>
      </c>
      <c r="AN25" s="117">
        <f>IF(AL25&gt;0,VLOOKUP(A25,'Lista Suspensa'!$A$1:$F$92,3,),0)</f>
        <v>0</v>
      </c>
      <c r="AO25" s="117">
        <f>IF(OR(AL25&gt;0,AM25&gt;0),VLOOKUP(A25,'Lista Suspensa'!$A$1:$F$90,4,),0)</f>
        <v>0</v>
      </c>
      <c r="AP25" s="117">
        <f>IF(OR(AL25&gt;0,AM25&gt;0),VLOOKUP(A25,'Lista Suspensa'!$A$1:$F$90,5,),0)</f>
        <v>0</v>
      </c>
      <c r="AQ25" s="73">
        <f>IF(OR(AL25&gt;0,AM25&gt;0),VLOOKUP(A25,'Lista Suspensa'!$A$1:$F$90,6,),0)</f>
        <v>0</v>
      </c>
      <c r="AR25" s="128"/>
      <c r="AS25" s="117">
        <f t="shared" si="14"/>
        <v>0</v>
      </c>
      <c r="AT25" s="117">
        <f>IF(AR25&gt;0,VLOOKUP(A25,'Lista Suspensa'!$A$1:$F$92,3,),0)</f>
        <v>0</v>
      </c>
      <c r="AU25" s="117">
        <f>IF(OR(AR25&gt;0,AS25&gt;0),VLOOKUP(A25,'Lista Suspensa'!$A$1:$F$90,4,),0)</f>
        <v>0</v>
      </c>
      <c r="AV25" s="117">
        <f>IF(OR(AR25&gt;0,AS25&gt;0),VLOOKUP(A25,'Lista Suspensa'!$A$1:$F$90,5,),0)</f>
        <v>0</v>
      </c>
      <c r="AW25" s="34">
        <f>IF(OR(AR25&gt;0,AS25&gt;0),VLOOKUP(A25,'Lista Suspensa'!$A$1:$F$90,6,),0)</f>
        <v>0</v>
      </c>
      <c r="AX25" s="128"/>
      <c r="AY25" s="117">
        <f t="shared" si="15"/>
        <v>0</v>
      </c>
      <c r="AZ25" s="117">
        <f>IF(AX25&gt;0,VLOOKUP(A25,'Lista Suspensa'!$A$1:$F$92,3,),0)</f>
        <v>0</v>
      </c>
      <c r="BA25" s="117">
        <f>IF(OR(AX25&gt;0,AY25&gt;0),VLOOKUP(A25,'Lista Suspensa'!$A$1:$F$90,4,),0)</f>
        <v>0</v>
      </c>
      <c r="BB25" s="117">
        <f>IF(OR(AX25&gt;0,AY25&gt;0),VLOOKUP(A25,'Lista Suspensa'!$A$1:$F$90,5,),0)</f>
        <v>0</v>
      </c>
      <c r="BC25" s="34">
        <f>IF(OR(AX25&gt;0,AY25&gt;0),VLOOKUP(A25,'Lista Suspensa'!$A$1:$F$90,6,),0)</f>
        <v>0</v>
      </c>
      <c r="BD25" s="128"/>
      <c r="BE25" s="117">
        <f t="shared" si="3"/>
        <v>0</v>
      </c>
      <c r="BF25" s="117">
        <f>IF(BD25&gt;0,VLOOKUP(A25,'Lista Suspensa'!$A$1:$F$92,3,),0)</f>
        <v>0</v>
      </c>
      <c r="BG25" s="117">
        <f>IF(OR(BD25&gt;0,BE25&gt;0),VLOOKUP(A25,'Lista Suspensa'!$A$1:$F$90,4,),0)</f>
        <v>0</v>
      </c>
      <c r="BH25" s="117">
        <f>IF(OR(BD25&gt;0,BE25&gt;0),VLOOKUP(A25,'Lista Suspensa'!$A$1:$F$90,5,),0)</f>
        <v>0</v>
      </c>
      <c r="BI25" s="34">
        <f>IF(OR(BD25&gt;0,BE25&gt;0),VLOOKUP(A25,'Lista Suspensa'!$A$1:$F$90,6,),0)</f>
        <v>0</v>
      </c>
      <c r="BJ25" s="128"/>
      <c r="BK25" s="117">
        <f t="shared" si="4"/>
        <v>0</v>
      </c>
      <c r="BL25" s="117">
        <f>IF(BJ25&gt;0,VLOOKUP(A25,'Lista Suspensa'!$A$1:$F$92,3,),0)</f>
        <v>0</v>
      </c>
      <c r="BM25" s="117">
        <f>IF(OR(BJ25&gt;0,BK25&gt;0),VLOOKUP(A25,'Lista Suspensa'!$A$1:$F$90,4,),0)</f>
        <v>0</v>
      </c>
      <c r="BN25" s="117">
        <f>IF(OR(BJ25&gt;0,BK25&gt;0),VLOOKUP(A25,'Lista Suspensa'!$A$1:$F$90,5,),0)</f>
        <v>0</v>
      </c>
      <c r="BO25" s="34">
        <f>IF(OR(BJ25&gt;0,BK25&gt;0),VLOOKUP(A25,'Lista Suspensa'!$A$1:$F$90,6,),0)</f>
        <v>0</v>
      </c>
      <c r="BP25" s="128"/>
      <c r="BQ25" s="117">
        <f t="shared" si="5"/>
        <v>0</v>
      </c>
      <c r="BR25" s="117">
        <f>IF(BP25&gt;0,VLOOKUP(A25,'Lista Suspensa'!$A$1:$F$92,3,),0)</f>
        <v>0</v>
      </c>
      <c r="BS25" s="117">
        <f>IF(OR(BP25&gt;0,BQ25&gt;0),VLOOKUP(A25,'Lista Suspensa'!$A$1:$F$90,4,),0)</f>
        <v>0</v>
      </c>
      <c r="BT25" s="117">
        <f>IF(OR(BP25&gt;0,BQ25&gt;0),VLOOKUP(A25,'Lista Suspensa'!$A$1:$F$90,5,),0)</f>
        <v>0</v>
      </c>
      <c r="BU25" s="34">
        <f>IF(OR(BP25&gt;0,BQ25&gt;0),VLOOKUP(A25,'Lista Suspensa'!$A$1:$F$90,6,),0)</f>
        <v>0</v>
      </c>
      <c r="BV25" s="128"/>
      <c r="BW25" s="117">
        <f t="shared" si="6"/>
        <v>0</v>
      </c>
      <c r="BX25" s="117">
        <f>IF(BV25&gt;0,VLOOKUP(A25,'Lista Suspensa'!$A$1:$F$92,3,),0)</f>
        <v>0</v>
      </c>
      <c r="BY25" s="117">
        <f>IF(OR(BV25&gt;0,BW25&gt;0),VLOOKUP(A25,'Lista Suspensa'!$A$1:$F$90,4,),0)</f>
        <v>0</v>
      </c>
      <c r="BZ25" s="117">
        <f>IF(OR(BV25&gt;0,BW25&gt;0),VLOOKUP(A25,'Lista Suspensa'!$A$1:$F$90,5,),0)</f>
        <v>0</v>
      </c>
      <c r="CA25" s="34">
        <f>IF(OR(BV25&gt;0,BW25&gt;0),VLOOKUP(A25,'Lista Suspensa'!$A$1:$F$90,6,),0)</f>
        <v>0</v>
      </c>
      <c r="CB25" s="128"/>
      <c r="CC25" s="117">
        <f t="shared" si="7"/>
        <v>0</v>
      </c>
      <c r="CD25" s="117">
        <f>IF(CB25&gt;0,VLOOKUP(A25,'Lista Suspensa'!$A$1:$F$92,3,),0)</f>
        <v>0</v>
      </c>
      <c r="CE25" s="117">
        <f>IF(OR(CB25&gt;0,CC25&gt;0),VLOOKUP(A25,'Lista Suspensa'!$A$1:$F$90,4,),0)</f>
        <v>0</v>
      </c>
      <c r="CF25" s="117">
        <f>IF(OR(CB25&gt;0,CC25&gt;0),VLOOKUP(A25,'Lista Suspensa'!$A$1:$F$90,5,),0)</f>
        <v>0</v>
      </c>
      <c r="CG25" s="34">
        <f>IF(OR(CB25&gt;0,CC25&gt;0),VLOOKUP(A25,'Lista Suspensa'!$A$1:$F$90,6,),0)</f>
        <v>0</v>
      </c>
      <c r="CH25" s="128"/>
      <c r="CI25" s="117">
        <f t="shared" si="8"/>
        <v>0</v>
      </c>
      <c r="CJ25" s="117">
        <f>IF(CH25&gt;0,VLOOKUP(A25,'Lista Suspensa'!$A$1:$F$92,3,),0)</f>
        <v>0</v>
      </c>
      <c r="CK25" s="117">
        <f>IF(OR(CH25&gt;0,CI25&gt;0),VLOOKUP(A25,'Lista Suspensa'!$A$1:$F$90,4,),0)</f>
        <v>0</v>
      </c>
      <c r="CL25" s="117">
        <f>IF(OR(CH25&gt;0,CI25&gt;0),VLOOKUP(A25,'Lista Suspensa'!$A$1:$F$90,5,),0)</f>
        <v>0</v>
      </c>
      <c r="CM25" s="140">
        <f>IF(OR(CH25&gt;0,CI25&gt;0),VLOOKUP(A25,'Lista Suspensa'!$A$1:$F$90,6,),0)</f>
        <v>0</v>
      </c>
      <c r="CN25" s="149"/>
      <c r="CO25" s="74">
        <f t="shared" si="10"/>
        <v>0</v>
      </c>
      <c r="CP25" s="215">
        <f>IF(CN25&gt;0,VLOOKUP(A25,'Lista Suspensa'!$A$1:$F$92,3,),0)</f>
        <v>0</v>
      </c>
      <c r="CQ25" s="145">
        <f>IF(OR(CN25&gt;0,CO25&gt;0),VLOOKUP(A25,'Lista Suspensa'!$A$1:$F$90,6,),0)</f>
        <v>0</v>
      </c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</row>
    <row r="26" spans="1:112" ht="15.75" customHeight="1" x14ac:dyDescent="0.35">
      <c r="A26" s="118"/>
      <c r="B26" s="122"/>
      <c r="C26" s="120">
        <f t="shared" si="0"/>
        <v>0</v>
      </c>
      <c r="D26" s="120">
        <f>IF(B26&gt;0,VLOOKUP(A26,'Lista Suspensa'!$A$1:$F$92,3,),0)</f>
        <v>0</v>
      </c>
      <c r="E26" s="120">
        <f>IF(OR(B26&gt;0,C26&gt;0),VLOOKUP(A26,'Lista Suspensa'!$A$1:$F$90,4,),0)</f>
        <v>0</v>
      </c>
      <c r="F26" s="120">
        <f>IF(OR(B26&gt;0,C26&gt;0),VLOOKUP(A26,'Lista Suspensa'!$A$1:$F$90,5,),0)</f>
        <v>0</v>
      </c>
      <c r="G26" s="92">
        <f>IF(OR(B26&gt;0,C26&gt;0),VLOOKUP(A26,'Lista Suspensa'!$A$1:$F$90,6,),0)</f>
        <v>0</v>
      </c>
      <c r="H26" s="122"/>
      <c r="I26" s="127">
        <f t="shared" si="9"/>
        <v>0</v>
      </c>
      <c r="J26" s="120">
        <f>IF(H26&gt;0,VLOOKUP(A26,'Lista Suspensa'!$A$1:$F$92,3,),0)</f>
        <v>0</v>
      </c>
      <c r="K26" s="120">
        <f>IF(OR(H26&gt;0,I26&gt;0),VLOOKUP(A26,'Lista Suspensa'!$A$1:$F$90,4,),0)</f>
        <v>0</v>
      </c>
      <c r="L26" s="120">
        <f>IF(OR(H26&gt;0,I26&gt;0),VLOOKUP(A26,'Lista Suspensa'!$A$1:$F$90,5,),0)</f>
        <v>0</v>
      </c>
      <c r="M26" s="92">
        <f>IF(OR(H26&gt;0,I26&gt;0),VLOOKUP(A26,'Lista Suspensa'!$A$1:$F$90,6,),0)</f>
        <v>0</v>
      </c>
      <c r="N26" s="129"/>
      <c r="O26" s="127">
        <f t="shared" si="1"/>
        <v>0</v>
      </c>
      <c r="P26" s="120">
        <f>IF(N26&gt;0,VLOOKUP(A26,'Lista Suspensa'!$A$1:$F$92,3,),0)</f>
        <v>0</v>
      </c>
      <c r="Q26" s="120">
        <f>IF(OR(N26&gt;0,O26&gt;0),VLOOKUP(A26,'Lista Suspensa'!$A$1:$F$90,4,),0)</f>
        <v>0</v>
      </c>
      <c r="R26" s="120">
        <f>IF(OR(N26&gt;0,O26&gt;0),VLOOKUP(A26,'Lista Suspensa'!$A$1:$F$90,5,),0)</f>
        <v>0</v>
      </c>
      <c r="S26" s="92">
        <f>IF(OR(N26&gt;0,O26&gt;0),VLOOKUP(A26,'Lista Suspensa'!$A$1:$F$90,6,),0)</f>
        <v>0</v>
      </c>
      <c r="T26" s="129"/>
      <c r="U26" s="127">
        <f t="shared" si="11"/>
        <v>0</v>
      </c>
      <c r="V26" s="120">
        <f>IF(T26&gt;0,VLOOKUP(A26,'Lista Suspensa'!$A$1:$F$92,3,),0)</f>
        <v>0</v>
      </c>
      <c r="W26" s="120">
        <f>IF(OR(T26&gt;0,U26&gt;0),VLOOKUP(A26,'Lista Suspensa'!$A$1:$F$90,4,),0)</f>
        <v>0</v>
      </c>
      <c r="X26" s="120">
        <f>IF(OR(T26&gt;0,U26&gt;0),VLOOKUP(A26,'Lista Suspensa'!$A$1:$F$90,5,),0)</f>
        <v>0</v>
      </c>
      <c r="Y26" s="92">
        <f>IF(OR(T26&gt;0,U26&gt;0),VLOOKUP(A26,'Lista Suspensa'!$A$1:$F$90,6,),0)</f>
        <v>0</v>
      </c>
      <c r="Z26" s="122"/>
      <c r="AA26" s="127">
        <f t="shared" si="2"/>
        <v>0</v>
      </c>
      <c r="AB26" s="120">
        <f>IF(Z26&gt;0,VLOOKUP(A26,'Lista Suspensa'!$A$1:$F$92,3,),0)</f>
        <v>0</v>
      </c>
      <c r="AC26" s="120">
        <f>IF(OR(Z26&gt;0,AA26&gt;0),VLOOKUP(A26,'Lista Suspensa'!$A$1:$F$90,4,),0)</f>
        <v>0</v>
      </c>
      <c r="AD26" s="120">
        <f>IF(OR(Z26&gt;0,AA26&gt;0),VLOOKUP(A26,'Lista Suspensa'!$A$1:$F$90,5,),0)</f>
        <v>0</v>
      </c>
      <c r="AE26" s="92">
        <f>IF(OR(Z26&gt;0,AA26&gt;0),VLOOKUP(A26,'Lista Suspensa'!$A$1:$F$90,6,),0)</f>
        <v>0</v>
      </c>
      <c r="AF26" s="122"/>
      <c r="AG26" s="127">
        <f t="shared" si="12"/>
        <v>0</v>
      </c>
      <c r="AH26" s="120">
        <f>IF(AF26&gt;0,VLOOKUP(A26,'Lista Suspensa'!$A$1:$F$92,3,),0)</f>
        <v>0</v>
      </c>
      <c r="AI26" s="120">
        <f>IF(OR(AF26&gt;0,AG26&gt;0),VLOOKUP(A26,'Lista Suspensa'!$A$1:$F$90,4,),0)</f>
        <v>0</v>
      </c>
      <c r="AJ26" s="120">
        <f>IF(OR(AF26&gt;0,AG26&gt;0),VLOOKUP(A26,'Lista Suspensa'!$A$1:$F$90,5,),0)</f>
        <v>0</v>
      </c>
      <c r="AK26" s="92">
        <f>IF(OR(AF26&gt;0,AG26&gt;0),VLOOKUP(A26,'Lista Suspensa'!$A$1:$F$90,6,),0)</f>
        <v>0</v>
      </c>
      <c r="AL26" s="129"/>
      <c r="AM26" s="127">
        <f t="shared" si="13"/>
        <v>0</v>
      </c>
      <c r="AN26" s="120">
        <f>IF(AL26&gt;0,VLOOKUP(A26,'Lista Suspensa'!$A$1:$F$92,3,),0)</f>
        <v>0</v>
      </c>
      <c r="AO26" s="120">
        <f>IF(OR(AL26&gt;0,AM26&gt;0),VLOOKUP(A26,'Lista Suspensa'!$A$1:$F$90,4,),0)</f>
        <v>0</v>
      </c>
      <c r="AP26" s="120">
        <f>IF(OR(AL26&gt;0,AM26&gt;0),VLOOKUP(A26,'Lista Suspensa'!$A$1:$F$90,5,),0)</f>
        <v>0</v>
      </c>
      <c r="AQ26" s="92">
        <f>IF(OR(AL26&gt;0,AM26&gt;0),VLOOKUP(A26,'Lista Suspensa'!$A$1:$F$90,6,),0)</f>
        <v>0</v>
      </c>
      <c r="AR26" s="129"/>
      <c r="AS26" s="127">
        <f t="shared" si="14"/>
        <v>0</v>
      </c>
      <c r="AT26" s="120">
        <f>IF(AR26&gt;0,VLOOKUP(A26,'Lista Suspensa'!$A$1:$F$92,3,),0)</f>
        <v>0</v>
      </c>
      <c r="AU26" s="120">
        <f>IF(OR(AR26&gt;0,AS26&gt;0),VLOOKUP(A26,'Lista Suspensa'!$A$1:$F$90,4,),0)</f>
        <v>0</v>
      </c>
      <c r="AV26" s="120">
        <f>IF(OR(AR26&gt;0,AS26&gt;0),VLOOKUP(A26,'Lista Suspensa'!$A$1:$F$90,5,),0)</f>
        <v>0</v>
      </c>
      <c r="AW26" s="91">
        <f>IF(OR(AR26&gt;0,AS26&gt;0),VLOOKUP(A26,'Lista Suspensa'!$A$1:$F$90,6,),0)</f>
        <v>0</v>
      </c>
      <c r="AX26" s="129"/>
      <c r="AY26" s="127">
        <f t="shared" si="15"/>
        <v>0</v>
      </c>
      <c r="AZ26" s="120">
        <f>IF(AX26&gt;0,VLOOKUP(A26,'Lista Suspensa'!$A$1:$F$92,3,),0)</f>
        <v>0</v>
      </c>
      <c r="BA26" s="120">
        <f>IF(OR(AX26&gt;0,AY26&gt;0),VLOOKUP(A26,'Lista Suspensa'!$A$1:$F$90,4,),0)</f>
        <v>0</v>
      </c>
      <c r="BB26" s="120">
        <f>IF(OR(AX26&gt;0,AY26&gt;0),VLOOKUP(A26,'Lista Suspensa'!$A$1:$F$90,5,),0)</f>
        <v>0</v>
      </c>
      <c r="BC26" s="91">
        <f>IF(OR(AX26&gt;0,AY26&gt;0),VLOOKUP(A26,'Lista Suspensa'!$A$1:$F$90,6,),0)</f>
        <v>0</v>
      </c>
      <c r="BD26" s="129"/>
      <c r="BE26" s="127">
        <f t="shared" si="3"/>
        <v>0</v>
      </c>
      <c r="BF26" s="120">
        <f>IF(BD26&gt;0,VLOOKUP(A26,'Lista Suspensa'!$A$1:$F$92,3,),0)</f>
        <v>0</v>
      </c>
      <c r="BG26" s="120">
        <f>IF(OR(BD26&gt;0,BE26&gt;0),VLOOKUP(A26,'Lista Suspensa'!$A$1:$F$90,4,),0)</f>
        <v>0</v>
      </c>
      <c r="BH26" s="120">
        <f>IF(OR(BD26&gt;0,BE26&gt;0),VLOOKUP(A26,'Lista Suspensa'!$A$1:$F$90,5,),0)</f>
        <v>0</v>
      </c>
      <c r="BI26" s="91">
        <f>IF(OR(BD26&gt;0,BE26&gt;0),VLOOKUP(A26,'Lista Suspensa'!$A$1:$F$90,6,),0)</f>
        <v>0</v>
      </c>
      <c r="BJ26" s="129"/>
      <c r="BK26" s="127">
        <f t="shared" si="4"/>
        <v>0</v>
      </c>
      <c r="BL26" s="120">
        <f>IF(BJ26&gt;0,VLOOKUP(A26,'Lista Suspensa'!$A$1:$F$92,3,),0)</f>
        <v>0</v>
      </c>
      <c r="BM26" s="120">
        <f>IF(OR(BJ26&gt;0,BK26&gt;0),VLOOKUP(A26,'Lista Suspensa'!$A$1:$F$90,4,),0)</f>
        <v>0</v>
      </c>
      <c r="BN26" s="120">
        <f>IF(OR(BJ26&gt;0,BK26&gt;0),VLOOKUP(A26,'Lista Suspensa'!$A$1:$F$90,5,),0)</f>
        <v>0</v>
      </c>
      <c r="BO26" s="91">
        <f>IF(OR(BJ26&gt;0,BK26&gt;0),VLOOKUP(A26,'Lista Suspensa'!$A$1:$F$90,6,),0)</f>
        <v>0</v>
      </c>
      <c r="BP26" s="129"/>
      <c r="BQ26" s="127">
        <f t="shared" si="5"/>
        <v>0</v>
      </c>
      <c r="BR26" s="120">
        <f>IF(BP26&gt;0,VLOOKUP(A26,'Lista Suspensa'!$A$1:$F$92,3,),0)</f>
        <v>0</v>
      </c>
      <c r="BS26" s="120">
        <f>IF(OR(BP26&gt;0,BQ26&gt;0),VLOOKUP(A26,'Lista Suspensa'!$A$1:$F$90,4,),0)</f>
        <v>0</v>
      </c>
      <c r="BT26" s="120">
        <f>IF(OR(BP26&gt;0,BQ26&gt;0),VLOOKUP(A26,'Lista Suspensa'!$A$1:$F$90,5,),0)</f>
        <v>0</v>
      </c>
      <c r="BU26" s="91">
        <f>IF(OR(BP26&gt;0,BQ26&gt;0),VLOOKUP(A26,'Lista Suspensa'!$A$1:$F$90,6,),0)</f>
        <v>0</v>
      </c>
      <c r="BV26" s="129"/>
      <c r="BW26" s="127">
        <f t="shared" si="6"/>
        <v>0</v>
      </c>
      <c r="BX26" s="120">
        <f>IF(BV26&gt;0,VLOOKUP(A26,'Lista Suspensa'!$A$1:$F$92,3,),0)</f>
        <v>0</v>
      </c>
      <c r="BY26" s="120">
        <f>IF(OR(BV26&gt;0,BW26&gt;0),VLOOKUP(A26,'Lista Suspensa'!$A$1:$F$90,4,),0)</f>
        <v>0</v>
      </c>
      <c r="BZ26" s="120">
        <f>IF(OR(BV26&gt;0,BW26&gt;0),VLOOKUP(A26,'Lista Suspensa'!$A$1:$F$90,5,),0)</f>
        <v>0</v>
      </c>
      <c r="CA26" s="91">
        <f>IF(OR(BV26&gt;0,BW26&gt;0),VLOOKUP(A26,'Lista Suspensa'!$A$1:$F$90,6,),0)</f>
        <v>0</v>
      </c>
      <c r="CB26" s="129"/>
      <c r="CC26" s="127">
        <f t="shared" si="7"/>
        <v>0</v>
      </c>
      <c r="CD26" s="120">
        <f>IF(CB26&gt;0,VLOOKUP(A26,'Lista Suspensa'!$A$1:$F$92,3,),0)</f>
        <v>0</v>
      </c>
      <c r="CE26" s="120">
        <f>IF(OR(CB26&gt;0,CC26&gt;0),VLOOKUP(A26,'Lista Suspensa'!$A$1:$F$90,4,),0)</f>
        <v>0</v>
      </c>
      <c r="CF26" s="120">
        <f>IF(OR(CB26&gt;0,CC26&gt;0),VLOOKUP(A26,'Lista Suspensa'!$A$1:$F$90,5,),0)</f>
        <v>0</v>
      </c>
      <c r="CG26" s="91">
        <f>IF(OR(CB26&gt;0,CC26&gt;0),VLOOKUP(A26,'Lista Suspensa'!$A$1:$F$90,6,),0)</f>
        <v>0</v>
      </c>
      <c r="CH26" s="129"/>
      <c r="CI26" s="127">
        <f t="shared" si="8"/>
        <v>0</v>
      </c>
      <c r="CJ26" s="120">
        <f>IF(CH26&gt;0,VLOOKUP(A26,'Lista Suspensa'!$A$1:$F$92,3,),0)</f>
        <v>0</v>
      </c>
      <c r="CK26" s="120">
        <f>IF(OR(CH26&gt;0,CI26&gt;0),VLOOKUP(A26,'Lista Suspensa'!$A$1:$F$90,4,),0)</f>
        <v>0</v>
      </c>
      <c r="CL26" s="120">
        <f>IF(OR(CH26&gt;0,CI26&gt;0),VLOOKUP(A26,'Lista Suspensa'!$A$1:$F$90,5,),0)</f>
        <v>0</v>
      </c>
      <c r="CM26" s="141">
        <f>IF(OR(CH26&gt;0,CI26&gt;0),VLOOKUP(A26,'Lista Suspensa'!$A$1:$F$90,6,),0)</f>
        <v>0</v>
      </c>
      <c r="CN26" s="150"/>
      <c r="CO26" s="74">
        <f t="shared" si="10"/>
        <v>0</v>
      </c>
      <c r="CP26" s="215">
        <f>IF(CN26&gt;0,VLOOKUP(A26,'Lista Suspensa'!$A$1:$F$92,3,),0)</f>
        <v>0</v>
      </c>
      <c r="CQ26" s="147">
        <f>IF(OR(CN26&gt;0,CO26&gt;0),VLOOKUP(A26,'Lista Suspensa'!$A$1:$F$90,6,),0)</f>
        <v>0</v>
      </c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</row>
    <row r="27" spans="1:112" ht="15.75" customHeight="1" x14ac:dyDescent="0.35">
      <c r="A27" s="115"/>
      <c r="B27" s="121"/>
      <c r="C27" s="117">
        <f t="shared" si="0"/>
        <v>0</v>
      </c>
      <c r="D27" s="117">
        <f>IF(B27&gt;0,VLOOKUP(A27,'Lista Suspensa'!$A$1:$F$92,3,),0)</f>
        <v>0</v>
      </c>
      <c r="E27" s="117">
        <f>IF(OR(B27&gt;0,C27&gt;0),VLOOKUP(A27,'Lista Suspensa'!$A$1:$F$90,4,),0)</f>
        <v>0</v>
      </c>
      <c r="F27" s="117">
        <f>IF(OR(B27&gt;0,C27&gt;0),VLOOKUP(A27,'Lista Suspensa'!$A$1:$F$90,5,),0)</f>
        <v>0</v>
      </c>
      <c r="G27" s="73">
        <f>IF(OR(B27&gt;0,C27&gt;0),VLOOKUP(A27,'Lista Suspensa'!$A$1:$F$90,6,),0)</f>
        <v>0</v>
      </c>
      <c r="H27" s="121"/>
      <c r="I27" s="117">
        <f t="shared" si="9"/>
        <v>0</v>
      </c>
      <c r="J27" s="117">
        <f>IF(H27&gt;0,VLOOKUP(A27,'Lista Suspensa'!$A$1:$F$92,3,),0)</f>
        <v>0</v>
      </c>
      <c r="K27" s="117">
        <f>IF(OR(H27&gt;0,I27&gt;0),VLOOKUP(A27,'Lista Suspensa'!$A$1:$F$90,4,),0)</f>
        <v>0</v>
      </c>
      <c r="L27" s="117">
        <f>IF(OR(H27&gt;0,I27&gt;0),VLOOKUP(A27,'Lista Suspensa'!$A$1:$F$90,5,),0)</f>
        <v>0</v>
      </c>
      <c r="M27" s="73">
        <f>IF(OR(H27&gt;0,I27&gt;0),VLOOKUP(A27,'Lista Suspensa'!$A$1:$F$90,6,),0)</f>
        <v>0</v>
      </c>
      <c r="N27" s="128"/>
      <c r="O27" s="117">
        <f t="shared" si="1"/>
        <v>0</v>
      </c>
      <c r="P27" s="117">
        <f>IF(N27&gt;0,VLOOKUP(A27,'Lista Suspensa'!$A$1:$F$92,3,),0)</f>
        <v>0</v>
      </c>
      <c r="Q27" s="117">
        <f>IF(OR(N27&gt;0,O27&gt;0),VLOOKUP(A27,'Lista Suspensa'!$A$1:$F$90,4,),0)</f>
        <v>0</v>
      </c>
      <c r="R27" s="117">
        <f>IF(OR(N27&gt;0,O27&gt;0),VLOOKUP(A27,'Lista Suspensa'!$A$1:$F$90,5,),0)</f>
        <v>0</v>
      </c>
      <c r="S27" s="73">
        <f>IF(OR(N27&gt;0,O27&gt;0),VLOOKUP(A27,'Lista Suspensa'!$A$1:$F$90,6,),0)</f>
        <v>0</v>
      </c>
      <c r="T27" s="128"/>
      <c r="U27" s="117">
        <f t="shared" si="11"/>
        <v>0</v>
      </c>
      <c r="V27" s="117">
        <f>IF(T27&gt;0,VLOOKUP(A27,'Lista Suspensa'!$A$1:$F$92,3,),0)</f>
        <v>0</v>
      </c>
      <c r="W27" s="117">
        <f>IF(OR(T27&gt;0,U27&gt;0),VLOOKUP(A27,'Lista Suspensa'!$A$1:$F$90,4,),0)</f>
        <v>0</v>
      </c>
      <c r="X27" s="117">
        <f>IF(OR(T27&gt;0,U27&gt;0),VLOOKUP(A27,'Lista Suspensa'!$A$1:$F$90,5,),0)</f>
        <v>0</v>
      </c>
      <c r="Y27" s="73">
        <f>IF(OR(T27&gt;0,U27&gt;0),VLOOKUP(A27,'Lista Suspensa'!$A$1:$F$90,6,),0)</f>
        <v>0</v>
      </c>
      <c r="Z27" s="121"/>
      <c r="AA27" s="117">
        <f t="shared" si="2"/>
        <v>0</v>
      </c>
      <c r="AB27" s="117">
        <f>IF(Z27&gt;0,VLOOKUP(A27,'Lista Suspensa'!$A$1:$F$92,3,),0)</f>
        <v>0</v>
      </c>
      <c r="AC27" s="117">
        <f>IF(OR(Z27&gt;0,AA27&gt;0),VLOOKUP(A27,'Lista Suspensa'!$A$1:$F$90,4,),0)</f>
        <v>0</v>
      </c>
      <c r="AD27" s="117">
        <f>IF(OR(Z27&gt;0,AA27&gt;0),VLOOKUP(A27,'Lista Suspensa'!$A$1:$F$90,5,),0)</f>
        <v>0</v>
      </c>
      <c r="AE27" s="73">
        <f>IF(OR(Z27&gt;0,AA27&gt;0),VLOOKUP(A27,'Lista Suspensa'!$A$1:$F$90,6,),0)</f>
        <v>0</v>
      </c>
      <c r="AF27" s="121"/>
      <c r="AG27" s="117">
        <f t="shared" si="12"/>
        <v>0</v>
      </c>
      <c r="AH27" s="117">
        <f>IF(AF27&gt;0,VLOOKUP(A27,'Lista Suspensa'!$A$1:$F$92,3,),0)</f>
        <v>0</v>
      </c>
      <c r="AI27" s="117">
        <f>IF(OR(AF27&gt;0,AG27&gt;0),VLOOKUP(A27,'Lista Suspensa'!$A$1:$F$90,4,),0)</f>
        <v>0</v>
      </c>
      <c r="AJ27" s="117">
        <f>IF(OR(AF27&gt;0,AG27&gt;0),VLOOKUP(A27,'Lista Suspensa'!$A$1:$F$90,5,),0)</f>
        <v>0</v>
      </c>
      <c r="AK27" s="73">
        <f>IF(OR(AF27&gt;0,AG27&gt;0),VLOOKUP(A27,'Lista Suspensa'!$A$1:$F$90,6,),0)</f>
        <v>0</v>
      </c>
      <c r="AL27" s="128"/>
      <c r="AM27" s="117">
        <f t="shared" si="13"/>
        <v>0</v>
      </c>
      <c r="AN27" s="117">
        <f>IF(AL27&gt;0,VLOOKUP(A27,'Lista Suspensa'!$A$1:$F$92,3,),0)</f>
        <v>0</v>
      </c>
      <c r="AO27" s="117">
        <f>IF(OR(AL27&gt;0,AM27&gt;0),VLOOKUP(A27,'Lista Suspensa'!$A$1:$F$90,4,),0)</f>
        <v>0</v>
      </c>
      <c r="AP27" s="117">
        <f>IF(OR(AL27&gt;0,AM27&gt;0),VLOOKUP(A27,'Lista Suspensa'!$A$1:$F$90,5,),0)</f>
        <v>0</v>
      </c>
      <c r="AQ27" s="73">
        <f>IF(OR(AL27&gt;0,AM27&gt;0),VLOOKUP(A27,'Lista Suspensa'!$A$1:$F$90,6,),0)</f>
        <v>0</v>
      </c>
      <c r="AR27" s="128"/>
      <c r="AS27" s="117">
        <f t="shared" si="14"/>
        <v>0</v>
      </c>
      <c r="AT27" s="117">
        <f>IF(AR27&gt;0,VLOOKUP(A27,'Lista Suspensa'!$A$1:$F$92,3,),0)</f>
        <v>0</v>
      </c>
      <c r="AU27" s="117">
        <f>IF(OR(AR27&gt;0,AS27&gt;0),VLOOKUP(A27,'Lista Suspensa'!$A$1:$F$90,4,),0)</f>
        <v>0</v>
      </c>
      <c r="AV27" s="117">
        <f>IF(OR(AR27&gt;0,AS27&gt;0),VLOOKUP(A27,'Lista Suspensa'!$A$1:$F$90,5,),0)</f>
        <v>0</v>
      </c>
      <c r="AW27" s="34">
        <f>IF(OR(AR27&gt;0,AS27&gt;0),VLOOKUP(A27,'Lista Suspensa'!$A$1:$F$90,6,),0)</f>
        <v>0</v>
      </c>
      <c r="AX27" s="128"/>
      <c r="AY27" s="117">
        <f t="shared" si="15"/>
        <v>0</v>
      </c>
      <c r="AZ27" s="117">
        <f>IF(AX27&gt;0,VLOOKUP(A27,'Lista Suspensa'!$A$1:$F$92,3,),0)</f>
        <v>0</v>
      </c>
      <c r="BA27" s="117">
        <f>IF(OR(AX27&gt;0,AY27&gt;0),VLOOKUP(A27,'Lista Suspensa'!$A$1:$F$90,4,),0)</f>
        <v>0</v>
      </c>
      <c r="BB27" s="117">
        <f>IF(OR(AX27&gt;0,AY27&gt;0),VLOOKUP(A27,'Lista Suspensa'!$A$1:$F$90,5,),0)</f>
        <v>0</v>
      </c>
      <c r="BC27" s="34">
        <f>IF(OR(AX27&gt;0,AY27&gt;0),VLOOKUP(A27,'Lista Suspensa'!$A$1:$F$90,6,),0)</f>
        <v>0</v>
      </c>
      <c r="BD27" s="128"/>
      <c r="BE27" s="117">
        <f t="shared" si="3"/>
        <v>0</v>
      </c>
      <c r="BF27" s="117">
        <f>IF(BD27&gt;0,VLOOKUP(A27,'Lista Suspensa'!$A$1:$F$92,3,),0)</f>
        <v>0</v>
      </c>
      <c r="BG27" s="117">
        <f>IF(OR(BD27&gt;0,BE27&gt;0),VLOOKUP(A27,'Lista Suspensa'!$A$1:$F$90,4,),0)</f>
        <v>0</v>
      </c>
      <c r="BH27" s="117">
        <f>IF(OR(BD27&gt;0,BE27&gt;0),VLOOKUP(A27,'Lista Suspensa'!$A$1:$F$90,5,),0)</f>
        <v>0</v>
      </c>
      <c r="BI27" s="34">
        <f>IF(OR(BD27&gt;0,BE27&gt;0),VLOOKUP(A27,'Lista Suspensa'!$A$1:$F$90,6,),0)</f>
        <v>0</v>
      </c>
      <c r="BJ27" s="128"/>
      <c r="BK27" s="117">
        <f t="shared" si="4"/>
        <v>0</v>
      </c>
      <c r="BL27" s="117">
        <f>IF(BJ27&gt;0,VLOOKUP(A27,'Lista Suspensa'!$A$1:$F$92,3,),0)</f>
        <v>0</v>
      </c>
      <c r="BM27" s="117">
        <f>IF(OR(BJ27&gt;0,BK27&gt;0),VLOOKUP(A27,'Lista Suspensa'!$A$1:$F$90,4,),0)</f>
        <v>0</v>
      </c>
      <c r="BN27" s="117">
        <f>IF(OR(BJ27&gt;0,BK27&gt;0),VLOOKUP(A27,'Lista Suspensa'!$A$1:$F$90,5,),0)</f>
        <v>0</v>
      </c>
      <c r="BO27" s="34">
        <f>IF(OR(BJ27&gt;0,BK27&gt;0),VLOOKUP(A27,'Lista Suspensa'!$A$1:$F$90,6,),0)</f>
        <v>0</v>
      </c>
      <c r="BP27" s="128"/>
      <c r="BQ27" s="117">
        <f t="shared" si="5"/>
        <v>0</v>
      </c>
      <c r="BR27" s="117">
        <f>IF(BP27&gt;0,VLOOKUP(A27,'Lista Suspensa'!$A$1:$F$92,3,),0)</f>
        <v>0</v>
      </c>
      <c r="BS27" s="117">
        <f>IF(OR(BP27&gt;0,BQ27&gt;0),VLOOKUP(A27,'Lista Suspensa'!$A$1:$F$90,4,),0)</f>
        <v>0</v>
      </c>
      <c r="BT27" s="117">
        <f>IF(OR(BP27&gt;0,BQ27&gt;0),VLOOKUP(A27,'Lista Suspensa'!$A$1:$F$90,5,),0)</f>
        <v>0</v>
      </c>
      <c r="BU27" s="34">
        <f>IF(OR(BP27&gt;0,BQ27&gt;0),VLOOKUP(A27,'Lista Suspensa'!$A$1:$F$90,6,),0)</f>
        <v>0</v>
      </c>
      <c r="BV27" s="128"/>
      <c r="BW27" s="117">
        <f t="shared" si="6"/>
        <v>0</v>
      </c>
      <c r="BX27" s="117">
        <f>IF(BV27&gt;0,VLOOKUP(A27,'Lista Suspensa'!$A$1:$F$92,3,),0)</f>
        <v>0</v>
      </c>
      <c r="BY27" s="117">
        <f>IF(OR(BV27&gt;0,BW27&gt;0),VLOOKUP(A27,'Lista Suspensa'!$A$1:$F$90,4,),0)</f>
        <v>0</v>
      </c>
      <c r="BZ27" s="117">
        <f>IF(OR(BV27&gt;0,BW27&gt;0),VLOOKUP(A27,'Lista Suspensa'!$A$1:$F$90,5,),0)</f>
        <v>0</v>
      </c>
      <c r="CA27" s="34">
        <f>IF(OR(BV27&gt;0,BW27&gt;0),VLOOKUP(A27,'Lista Suspensa'!$A$1:$F$90,6,),0)</f>
        <v>0</v>
      </c>
      <c r="CB27" s="128"/>
      <c r="CC27" s="117">
        <f t="shared" si="7"/>
        <v>0</v>
      </c>
      <c r="CD27" s="117">
        <f>IF(CB27&gt;0,VLOOKUP(A27,'Lista Suspensa'!$A$1:$F$92,3,),0)</f>
        <v>0</v>
      </c>
      <c r="CE27" s="117">
        <f>IF(OR(CB27&gt;0,CC27&gt;0),VLOOKUP(A27,'Lista Suspensa'!$A$1:$F$90,4,),0)</f>
        <v>0</v>
      </c>
      <c r="CF27" s="117">
        <f>IF(OR(CB27&gt;0,CC27&gt;0),VLOOKUP(A27,'Lista Suspensa'!$A$1:$F$90,5,),0)</f>
        <v>0</v>
      </c>
      <c r="CG27" s="34">
        <f>IF(OR(CB27&gt;0,CC27&gt;0),VLOOKUP(A27,'Lista Suspensa'!$A$1:$F$90,6,),0)</f>
        <v>0</v>
      </c>
      <c r="CH27" s="128"/>
      <c r="CI27" s="117">
        <f t="shared" si="8"/>
        <v>0</v>
      </c>
      <c r="CJ27" s="117">
        <f>IF(CH27&gt;0,VLOOKUP(A27,'Lista Suspensa'!$A$1:$F$92,3,),0)</f>
        <v>0</v>
      </c>
      <c r="CK27" s="117">
        <f>IF(OR(CH27&gt;0,CI27&gt;0),VLOOKUP(A27,'Lista Suspensa'!$A$1:$F$90,4,),0)</f>
        <v>0</v>
      </c>
      <c r="CL27" s="117">
        <f>IF(OR(CH27&gt;0,CI27&gt;0),VLOOKUP(A27,'Lista Suspensa'!$A$1:$F$90,5,),0)</f>
        <v>0</v>
      </c>
      <c r="CM27" s="140">
        <f>IF(OR(CH27&gt;0,CI27&gt;0),VLOOKUP(A27,'Lista Suspensa'!$A$1:$F$90,6,),0)</f>
        <v>0</v>
      </c>
      <c r="CN27" s="149"/>
      <c r="CO27" s="74">
        <f t="shared" si="10"/>
        <v>0</v>
      </c>
      <c r="CP27" s="215">
        <f>IF(CN27&gt;0,VLOOKUP(A27,'Lista Suspensa'!$A$1:$F$92,3,),0)</f>
        <v>0</v>
      </c>
      <c r="CQ27" s="145">
        <f>IF(OR(CN27&gt;0,CO27&gt;0),VLOOKUP(A27,'Lista Suspensa'!$A$1:$F$90,6,),0)</f>
        <v>0</v>
      </c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</row>
    <row r="28" spans="1:112" ht="15.75" customHeight="1" x14ac:dyDescent="0.35">
      <c r="A28" s="118"/>
      <c r="B28" s="122"/>
      <c r="C28" s="120">
        <f t="shared" si="0"/>
        <v>0</v>
      </c>
      <c r="D28" s="120">
        <f>IF(B28&gt;0,VLOOKUP(A28,'Lista Suspensa'!$A$1:$F$92,3,),0)</f>
        <v>0</v>
      </c>
      <c r="E28" s="120">
        <f>IF(OR(B28&gt;0,C28&gt;0),VLOOKUP(A28,'Lista Suspensa'!$A$1:$F$90,4,),0)</f>
        <v>0</v>
      </c>
      <c r="F28" s="120">
        <f>IF(OR(B28&gt;0,C28&gt;0),VLOOKUP(A28,'Lista Suspensa'!$A$1:$F$90,5,),0)</f>
        <v>0</v>
      </c>
      <c r="G28" s="92">
        <f>IF(OR(B28&gt;0,C28&gt;0),VLOOKUP(A28,'Lista Suspensa'!$A$1:$F$90,6,),0)</f>
        <v>0</v>
      </c>
      <c r="H28" s="122"/>
      <c r="I28" s="127">
        <f t="shared" si="9"/>
        <v>0</v>
      </c>
      <c r="J28" s="120">
        <f>IF(H28&gt;0,VLOOKUP(A28,'Lista Suspensa'!$A$1:$F$92,3,),0)</f>
        <v>0</v>
      </c>
      <c r="K28" s="120">
        <f>IF(OR(H28&gt;0,I28&gt;0),VLOOKUP(A28,'Lista Suspensa'!$A$1:$F$90,4,),0)</f>
        <v>0</v>
      </c>
      <c r="L28" s="120">
        <f>IF(OR(H28&gt;0,I28&gt;0),VLOOKUP(A28,'Lista Suspensa'!$A$1:$F$90,5,),0)</f>
        <v>0</v>
      </c>
      <c r="M28" s="92">
        <f>IF(OR(H28&gt;0,I28&gt;0),VLOOKUP(A28,'Lista Suspensa'!$A$1:$F$90,6,),0)</f>
        <v>0</v>
      </c>
      <c r="N28" s="122"/>
      <c r="O28" s="127">
        <f t="shared" si="1"/>
        <v>0</v>
      </c>
      <c r="P28" s="120">
        <f>IF(N28&gt;0,VLOOKUP(A28,'Lista Suspensa'!$A$1:$F$92,3,),0)</f>
        <v>0</v>
      </c>
      <c r="Q28" s="120">
        <f>IF(OR(N28&gt;0,O28&gt;0),VLOOKUP(A28,'Lista Suspensa'!$A$1:$F$90,4,),0)</f>
        <v>0</v>
      </c>
      <c r="R28" s="120">
        <f>IF(OR(N28&gt;0,O28&gt;0),VLOOKUP(A28,'Lista Suspensa'!$A$1:$F$90,5,),0)</f>
        <v>0</v>
      </c>
      <c r="S28" s="92">
        <f>IF(OR(N28&gt;0,O28&gt;0),VLOOKUP(A28,'Lista Suspensa'!$A$1:$F$90,6,),0)</f>
        <v>0</v>
      </c>
      <c r="T28" s="122"/>
      <c r="U28" s="127">
        <f t="shared" si="11"/>
        <v>0</v>
      </c>
      <c r="V28" s="120">
        <f>IF(T28&gt;0,VLOOKUP(A28,'Lista Suspensa'!$A$1:$F$92,3,),0)</f>
        <v>0</v>
      </c>
      <c r="W28" s="120">
        <f>IF(OR(T28&gt;0,U28&gt;0),VLOOKUP(A28,'Lista Suspensa'!$A$1:$F$90,4,),0)</f>
        <v>0</v>
      </c>
      <c r="X28" s="120">
        <f>IF(OR(T28&gt;0,U28&gt;0),VLOOKUP(A28,'Lista Suspensa'!$A$1:$F$90,5,),0)</f>
        <v>0</v>
      </c>
      <c r="Y28" s="92">
        <f>IF(OR(T28&gt;0,U28&gt;0),VLOOKUP(A28,'Lista Suspensa'!$A$1:$F$90,6,),0)</f>
        <v>0</v>
      </c>
      <c r="Z28" s="122"/>
      <c r="AA28" s="127">
        <f t="shared" si="2"/>
        <v>0</v>
      </c>
      <c r="AB28" s="120">
        <f>IF(Z28&gt;0,VLOOKUP(A28,'Lista Suspensa'!$A$1:$F$92,3,),0)</f>
        <v>0</v>
      </c>
      <c r="AC28" s="120">
        <f>IF(OR(Z28&gt;0,AA28&gt;0),VLOOKUP(A28,'Lista Suspensa'!$A$1:$F$90,4,),0)</f>
        <v>0</v>
      </c>
      <c r="AD28" s="120">
        <f>IF(OR(Z28&gt;0,AA28&gt;0),VLOOKUP(A28,'Lista Suspensa'!$A$1:$F$90,5,),0)</f>
        <v>0</v>
      </c>
      <c r="AE28" s="92">
        <f>IF(OR(Z28&gt;0,AA28&gt;0),VLOOKUP(A28,'Lista Suspensa'!$A$1:$F$90,6,),0)</f>
        <v>0</v>
      </c>
      <c r="AF28" s="122"/>
      <c r="AG28" s="127">
        <f t="shared" si="12"/>
        <v>0</v>
      </c>
      <c r="AH28" s="120">
        <f>IF(AF28&gt;0,VLOOKUP(A28,'Lista Suspensa'!$A$1:$F$92,3,),0)</f>
        <v>0</v>
      </c>
      <c r="AI28" s="120">
        <f>IF(OR(AF28&gt;0,AG28&gt;0),VLOOKUP(A28,'Lista Suspensa'!$A$1:$F$90,4,),0)</f>
        <v>0</v>
      </c>
      <c r="AJ28" s="120">
        <f>IF(OR(AF28&gt;0,AG28&gt;0),VLOOKUP(A28,'Lista Suspensa'!$A$1:$F$90,5,),0)</f>
        <v>0</v>
      </c>
      <c r="AK28" s="92">
        <f>IF(OR(AF28&gt;0,AG28&gt;0),VLOOKUP(A28,'Lista Suspensa'!$A$1:$F$90,6,),0)</f>
        <v>0</v>
      </c>
      <c r="AL28" s="122"/>
      <c r="AM28" s="127">
        <f t="shared" si="13"/>
        <v>0</v>
      </c>
      <c r="AN28" s="120">
        <f>IF(AL28&gt;0,VLOOKUP(A28,'Lista Suspensa'!$A$1:$F$92,3,),0)</f>
        <v>0</v>
      </c>
      <c r="AO28" s="120">
        <f>IF(OR(AL28&gt;0,AM28&gt;0),VLOOKUP(A28,'Lista Suspensa'!$A$1:$F$90,4,),0)</f>
        <v>0</v>
      </c>
      <c r="AP28" s="120">
        <f>IF(OR(AL28&gt;0,AM28&gt;0),VLOOKUP(A28,'Lista Suspensa'!$A$1:$F$90,5,),0)</f>
        <v>0</v>
      </c>
      <c r="AQ28" s="92">
        <f>IF(OR(AL28&gt;0,AM28&gt;0),VLOOKUP(A28,'Lista Suspensa'!$A$1:$F$90,6,),0)</f>
        <v>0</v>
      </c>
      <c r="AR28" s="122"/>
      <c r="AS28" s="127">
        <f t="shared" si="14"/>
        <v>0</v>
      </c>
      <c r="AT28" s="120">
        <f>IF(AR28&gt;0,VLOOKUP(A28,'Lista Suspensa'!$A$1:$F$92,3,),0)</f>
        <v>0</v>
      </c>
      <c r="AU28" s="120">
        <f>IF(OR(AR28&gt;0,AS28&gt;0),VLOOKUP(A28,'Lista Suspensa'!$A$1:$F$90,4,),0)</f>
        <v>0</v>
      </c>
      <c r="AV28" s="120">
        <f>IF(OR(AR28&gt;0,AS28&gt;0),VLOOKUP(A28,'Lista Suspensa'!$A$1:$F$90,5,),0)</f>
        <v>0</v>
      </c>
      <c r="AW28" s="91">
        <f>IF(OR(AR28&gt;0,AS28&gt;0),VLOOKUP(A28,'Lista Suspensa'!$A$1:$F$90,6,),0)</f>
        <v>0</v>
      </c>
      <c r="AX28" s="122"/>
      <c r="AY28" s="127">
        <f t="shared" si="15"/>
        <v>0</v>
      </c>
      <c r="AZ28" s="120">
        <f>IF(AX28&gt;0,VLOOKUP(A28,'Lista Suspensa'!$A$1:$F$92,3,),0)</f>
        <v>0</v>
      </c>
      <c r="BA28" s="120">
        <f>IF(OR(AX28&gt;0,AY28&gt;0),VLOOKUP(A28,'Lista Suspensa'!$A$1:$F$90,4,),0)</f>
        <v>0</v>
      </c>
      <c r="BB28" s="120">
        <f>IF(OR(AX28&gt;0,AY28&gt;0),VLOOKUP(A28,'Lista Suspensa'!$A$1:$F$90,5,),0)</f>
        <v>0</v>
      </c>
      <c r="BC28" s="91">
        <f>IF(OR(AX28&gt;0,AY28&gt;0),VLOOKUP(A28,'Lista Suspensa'!$A$1:$F$90,6,),0)</f>
        <v>0</v>
      </c>
      <c r="BD28" s="122"/>
      <c r="BE28" s="127">
        <f t="shared" si="3"/>
        <v>0</v>
      </c>
      <c r="BF28" s="120">
        <f>IF(BD28&gt;0,VLOOKUP(A28,'Lista Suspensa'!$A$1:$F$92,3,),0)</f>
        <v>0</v>
      </c>
      <c r="BG28" s="120">
        <f>IF(OR(BD28&gt;0,BE28&gt;0),VLOOKUP(A28,'Lista Suspensa'!$A$1:$F$90,4,),0)</f>
        <v>0</v>
      </c>
      <c r="BH28" s="120">
        <f>IF(OR(BD28&gt;0,BE28&gt;0),VLOOKUP(A28,'Lista Suspensa'!$A$1:$F$90,5,),0)</f>
        <v>0</v>
      </c>
      <c r="BI28" s="91">
        <f>IF(OR(BD28&gt;0,BE28&gt;0),VLOOKUP(A28,'Lista Suspensa'!$A$1:$F$90,6,),0)</f>
        <v>0</v>
      </c>
      <c r="BJ28" s="122"/>
      <c r="BK28" s="127">
        <f t="shared" si="4"/>
        <v>0</v>
      </c>
      <c r="BL28" s="120">
        <f>IF(BJ28&gt;0,VLOOKUP(A28,'Lista Suspensa'!$A$1:$F$92,3,),0)</f>
        <v>0</v>
      </c>
      <c r="BM28" s="120">
        <f>IF(OR(BJ28&gt;0,BK28&gt;0),VLOOKUP(A28,'Lista Suspensa'!$A$1:$F$90,4,),0)</f>
        <v>0</v>
      </c>
      <c r="BN28" s="120">
        <f>IF(OR(BJ28&gt;0,BK28&gt;0),VLOOKUP(A28,'Lista Suspensa'!$A$1:$F$90,5,),0)</f>
        <v>0</v>
      </c>
      <c r="BO28" s="91">
        <f>IF(OR(BJ28&gt;0,BK28&gt;0),VLOOKUP(A28,'Lista Suspensa'!$A$1:$F$90,6,),0)</f>
        <v>0</v>
      </c>
      <c r="BP28" s="122"/>
      <c r="BQ28" s="127">
        <f t="shared" si="5"/>
        <v>0</v>
      </c>
      <c r="BR28" s="120">
        <f>IF(BP28&gt;0,VLOOKUP(A28,'Lista Suspensa'!$A$1:$F$92,3,),0)</f>
        <v>0</v>
      </c>
      <c r="BS28" s="120">
        <f>IF(OR(BP28&gt;0,BQ28&gt;0),VLOOKUP(A28,'Lista Suspensa'!$A$1:$F$90,4,),0)</f>
        <v>0</v>
      </c>
      <c r="BT28" s="120">
        <f>IF(OR(BP28&gt;0,BQ28&gt;0),VLOOKUP(A28,'Lista Suspensa'!$A$1:$F$90,5,),0)</f>
        <v>0</v>
      </c>
      <c r="BU28" s="91">
        <f>IF(OR(BP28&gt;0,BQ28&gt;0),VLOOKUP(A28,'Lista Suspensa'!$A$1:$F$90,6,),0)</f>
        <v>0</v>
      </c>
      <c r="BV28" s="122"/>
      <c r="BW28" s="127">
        <f t="shared" si="6"/>
        <v>0</v>
      </c>
      <c r="BX28" s="120">
        <f>IF(BV28&gt;0,VLOOKUP(A28,'Lista Suspensa'!$A$1:$F$92,3,),0)</f>
        <v>0</v>
      </c>
      <c r="BY28" s="120">
        <f>IF(OR(BV28&gt;0,BW28&gt;0),VLOOKUP(A28,'Lista Suspensa'!$A$1:$F$90,4,),0)</f>
        <v>0</v>
      </c>
      <c r="BZ28" s="120">
        <f>IF(OR(BV28&gt;0,BW28&gt;0),VLOOKUP(A28,'Lista Suspensa'!$A$1:$F$90,5,),0)</f>
        <v>0</v>
      </c>
      <c r="CA28" s="91">
        <f>IF(OR(BV28&gt;0,BW28&gt;0),VLOOKUP(A28,'Lista Suspensa'!$A$1:$F$90,6,),0)</f>
        <v>0</v>
      </c>
      <c r="CB28" s="122"/>
      <c r="CC28" s="127">
        <f t="shared" si="7"/>
        <v>0</v>
      </c>
      <c r="CD28" s="120">
        <f>IF(CB28&gt;0,VLOOKUP(A28,'Lista Suspensa'!$A$1:$F$92,3,),0)</f>
        <v>0</v>
      </c>
      <c r="CE28" s="120">
        <f>IF(OR(CB28&gt;0,CC28&gt;0),VLOOKUP(A28,'Lista Suspensa'!$A$1:$F$90,4,),0)</f>
        <v>0</v>
      </c>
      <c r="CF28" s="120">
        <f>IF(OR(CB28&gt;0,CC28&gt;0),VLOOKUP(A28,'Lista Suspensa'!$A$1:$F$90,5,),0)</f>
        <v>0</v>
      </c>
      <c r="CG28" s="91">
        <f>IF(OR(CB28&gt;0,CC28&gt;0),VLOOKUP(A28,'Lista Suspensa'!$A$1:$F$90,6,),0)</f>
        <v>0</v>
      </c>
      <c r="CH28" s="122"/>
      <c r="CI28" s="127">
        <f t="shared" si="8"/>
        <v>0</v>
      </c>
      <c r="CJ28" s="120">
        <f>IF(CH28&gt;0,VLOOKUP(A28,'Lista Suspensa'!$A$1:$F$92,3,),0)</f>
        <v>0</v>
      </c>
      <c r="CK28" s="120">
        <f>IF(OR(CH28&gt;0,CI28&gt;0),VLOOKUP(A28,'Lista Suspensa'!$A$1:$F$90,4,),0)</f>
        <v>0</v>
      </c>
      <c r="CL28" s="120">
        <f>IF(OR(CH28&gt;0,CI28&gt;0),VLOOKUP(A28,'Lista Suspensa'!$A$1:$F$90,5,),0)</f>
        <v>0</v>
      </c>
      <c r="CM28" s="141">
        <f>IF(OR(CH28&gt;0,CI28&gt;0),VLOOKUP(A28,'Lista Suspensa'!$A$1:$F$90,6,),0)</f>
        <v>0</v>
      </c>
      <c r="CN28" s="150"/>
      <c r="CO28" s="74">
        <f t="shared" si="10"/>
        <v>0</v>
      </c>
      <c r="CP28" s="215">
        <f>IF(CN28&gt;0,VLOOKUP(A28,'Lista Suspensa'!$A$1:$F$92,3,),0)</f>
        <v>0</v>
      </c>
      <c r="CQ28" s="147">
        <f>IF(OR(CN28&gt;0,CO28&gt;0),VLOOKUP(A28,'Lista Suspensa'!$A$1:$F$90,6,),0)</f>
        <v>0</v>
      </c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</row>
    <row r="29" spans="1:112" ht="15.75" customHeight="1" x14ac:dyDescent="0.35">
      <c r="A29" s="115"/>
      <c r="B29" s="126"/>
      <c r="C29" s="117">
        <f t="shared" si="0"/>
        <v>0</v>
      </c>
      <c r="D29" s="117">
        <f>IF(B29&gt;0,VLOOKUP(A29,'Lista Suspensa'!$A$1:$F$92,3,),0)</f>
        <v>0</v>
      </c>
      <c r="E29" s="117">
        <f>IF(OR(B29&gt;0,C29&gt;0),VLOOKUP(A29,'Lista Suspensa'!$A$1:$F$90,4,),0)</f>
        <v>0</v>
      </c>
      <c r="F29" s="117">
        <f>IF(OR(B29&gt;0,C29&gt;0),VLOOKUP(A29,'Lista Suspensa'!$A$1:$F$90,5,),0)</f>
        <v>0</v>
      </c>
      <c r="G29" s="73">
        <f>IF(OR(B29&gt;0,C29&gt;0),VLOOKUP(A29,'Lista Suspensa'!$A$1:$F$90,6,),0)</f>
        <v>0</v>
      </c>
      <c r="H29" s="121"/>
      <c r="I29" s="117">
        <f t="shared" si="9"/>
        <v>0</v>
      </c>
      <c r="J29" s="117">
        <f>IF(H29&gt;0,VLOOKUP(A29,'Lista Suspensa'!$A$1:$F$92,3,),0)</f>
        <v>0</v>
      </c>
      <c r="K29" s="117">
        <f>IF(OR(H29&gt;0,I29&gt;0),VLOOKUP(A29,'Lista Suspensa'!$A$1:$F$90,4,),0)</f>
        <v>0</v>
      </c>
      <c r="L29" s="117">
        <f>IF(OR(H29&gt;0,I29&gt;0),VLOOKUP(A29,'Lista Suspensa'!$A$1:$F$90,5,),0)</f>
        <v>0</v>
      </c>
      <c r="M29" s="73">
        <f>IF(OR(H29&gt;0,I29&gt;0),VLOOKUP(A29,'Lista Suspensa'!$A$1:$F$90,6,),0)</f>
        <v>0</v>
      </c>
      <c r="N29" s="121"/>
      <c r="O29" s="117">
        <f t="shared" si="1"/>
        <v>0</v>
      </c>
      <c r="P29" s="117">
        <f>IF(N29&gt;0,VLOOKUP(A29,'Lista Suspensa'!$A$1:$F$92,3,),0)</f>
        <v>0</v>
      </c>
      <c r="Q29" s="117">
        <f>IF(OR(N29&gt;0,O29&gt;0),VLOOKUP(A29,'Lista Suspensa'!$A$1:$F$90,4,),0)</f>
        <v>0</v>
      </c>
      <c r="R29" s="117">
        <f>IF(OR(N29&gt;0,O29&gt;0),VLOOKUP(A29,'Lista Suspensa'!$A$1:$F$90,5,),0)</f>
        <v>0</v>
      </c>
      <c r="S29" s="73">
        <f>IF(OR(N29&gt;0,O29&gt;0),VLOOKUP(A29,'Lista Suspensa'!$A$1:$F$90,6,),0)</f>
        <v>0</v>
      </c>
      <c r="T29" s="121"/>
      <c r="U29" s="117">
        <f t="shared" si="11"/>
        <v>0</v>
      </c>
      <c r="V29" s="117">
        <f>IF(T29&gt;0,VLOOKUP(A29,'Lista Suspensa'!$A$1:$F$92,3,),0)</f>
        <v>0</v>
      </c>
      <c r="W29" s="117">
        <f>IF(OR(T29&gt;0,U29&gt;0),VLOOKUP(A29,'Lista Suspensa'!$A$1:$F$90,4,),0)</f>
        <v>0</v>
      </c>
      <c r="X29" s="117">
        <f>IF(OR(T29&gt;0,U29&gt;0),VLOOKUP(A29,'Lista Suspensa'!$A$1:$F$90,5,),0)</f>
        <v>0</v>
      </c>
      <c r="Y29" s="73">
        <f>IF(OR(T29&gt;0,U29&gt;0),VLOOKUP(A29,'Lista Suspensa'!$A$1:$F$90,6,),0)</f>
        <v>0</v>
      </c>
      <c r="Z29" s="126"/>
      <c r="AA29" s="117">
        <f t="shared" si="2"/>
        <v>0</v>
      </c>
      <c r="AB29" s="117">
        <f>IF(Z29&gt;0,VLOOKUP(A29,'Lista Suspensa'!$A$1:$F$92,3,),0)</f>
        <v>0</v>
      </c>
      <c r="AC29" s="117">
        <f>IF(OR(Z29&gt;0,AA29&gt;0),VLOOKUP(A29,'Lista Suspensa'!$A$1:$F$90,4,),0)</f>
        <v>0</v>
      </c>
      <c r="AD29" s="117">
        <f>IF(OR(Z29&gt;0,AA29&gt;0),VLOOKUP(A29,'Lista Suspensa'!$A$1:$F$90,5,),0)</f>
        <v>0</v>
      </c>
      <c r="AE29" s="73">
        <f>IF(OR(Z29&gt;0,AA29&gt;0),VLOOKUP(A29,'Lista Suspensa'!$A$1:$F$90,6,),0)</f>
        <v>0</v>
      </c>
      <c r="AF29" s="126"/>
      <c r="AG29" s="117">
        <f t="shared" si="12"/>
        <v>0</v>
      </c>
      <c r="AH29" s="117">
        <f>IF(AF29&gt;0,VLOOKUP(A29,'Lista Suspensa'!$A$1:$F$92,3,),0)</f>
        <v>0</v>
      </c>
      <c r="AI29" s="117">
        <f>IF(OR(AF29&gt;0,AG29&gt;0),VLOOKUP(A29,'Lista Suspensa'!$A$1:$F$90,4,),0)</f>
        <v>0</v>
      </c>
      <c r="AJ29" s="117">
        <f>IF(OR(AF29&gt;0,AG29&gt;0),VLOOKUP(A29,'Lista Suspensa'!$A$1:$F$90,5,),0)</f>
        <v>0</v>
      </c>
      <c r="AK29" s="73">
        <f>IF(OR(AF29&gt;0,AG29&gt;0),VLOOKUP(A29,'Lista Suspensa'!$A$1:$F$90,6,),0)</f>
        <v>0</v>
      </c>
      <c r="AL29" s="121"/>
      <c r="AM29" s="117">
        <f t="shared" si="13"/>
        <v>0</v>
      </c>
      <c r="AN29" s="117">
        <f>IF(AL29&gt;0,VLOOKUP(A29,'Lista Suspensa'!$A$1:$F$92,3,),0)</f>
        <v>0</v>
      </c>
      <c r="AO29" s="117">
        <f>IF(OR(AL29&gt;0,AM29&gt;0),VLOOKUP(A29,'Lista Suspensa'!$A$1:$F$90,4,),0)</f>
        <v>0</v>
      </c>
      <c r="AP29" s="117">
        <f>IF(OR(AL29&gt;0,AM29&gt;0),VLOOKUP(A29,'Lista Suspensa'!$A$1:$F$90,5,),0)</f>
        <v>0</v>
      </c>
      <c r="AQ29" s="73">
        <f>IF(OR(AL29&gt;0,AM29&gt;0),VLOOKUP(A29,'Lista Suspensa'!$A$1:$F$90,6,),0)</f>
        <v>0</v>
      </c>
      <c r="AR29" s="121"/>
      <c r="AS29" s="117">
        <f t="shared" si="14"/>
        <v>0</v>
      </c>
      <c r="AT29" s="117">
        <f>IF(AR29&gt;0,VLOOKUP(A29,'Lista Suspensa'!$A$1:$F$92,3,),0)</f>
        <v>0</v>
      </c>
      <c r="AU29" s="117">
        <f>IF(OR(AR29&gt;0,AS29&gt;0),VLOOKUP(A29,'Lista Suspensa'!$A$1:$F$90,4,),0)</f>
        <v>0</v>
      </c>
      <c r="AV29" s="117">
        <f>IF(OR(AR29&gt;0,AS29&gt;0),VLOOKUP(A29,'Lista Suspensa'!$A$1:$F$90,5,),0)</f>
        <v>0</v>
      </c>
      <c r="AW29" s="34">
        <f>IF(OR(AR29&gt;0,AS29&gt;0),VLOOKUP(A29,'Lista Suspensa'!$A$1:$F$90,6,),0)</f>
        <v>0</v>
      </c>
      <c r="AX29" s="121"/>
      <c r="AY29" s="117">
        <f t="shared" si="15"/>
        <v>0</v>
      </c>
      <c r="AZ29" s="117">
        <f>IF(AX29&gt;0,VLOOKUP(A29,'Lista Suspensa'!$A$1:$F$92,3,),0)</f>
        <v>0</v>
      </c>
      <c r="BA29" s="117">
        <f>IF(OR(AX29&gt;0,AY29&gt;0),VLOOKUP(A29,'Lista Suspensa'!$A$1:$F$90,4,),0)</f>
        <v>0</v>
      </c>
      <c r="BB29" s="117">
        <f>IF(OR(AX29&gt;0,AY29&gt;0),VLOOKUP(A29,'Lista Suspensa'!$A$1:$F$90,5,),0)</f>
        <v>0</v>
      </c>
      <c r="BC29" s="34">
        <f>IF(OR(AX29&gt;0,AY29&gt;0),VLOOKUP(A29,'Lista Suspensa'!$A$1:$F$90,6,),0)</f>
        <v>0</v>
      </c>
      <c r="BD29" s="121"/>
      <c r="BE29" s="117">
        <f t="shared" si="3"/>
        <v>0</v>
      </c>
      <c r="BF29" s="117">
        <f>IF(BD29&gt;0,VLOOKUP(A29,'Lista Suspensa'!$A$1:$F$92,3,),0)</f>
        <v>0</v>
      </c>
      <c r="BG29" s="117">
        <f>IF(OR(BD29&gt;0,BE29&gt;0),VLOOKUP(A29,'Lista Suspensa'!$A$1:$F$90,4,),0)</f>
        <v>0</v>
      </c>
      <c r="BH29" s="117">
        <f>IF(OR(BD29&gt;0,BE29&gt;0),VLOOKUP(A29,'Lista Suspensa'!$A$1:$F$90,5,),0)</f>
        <v>0</v>
      </c>
      <c r="BI29" s="34">
        <f>IF(OR(BD29&gt;0,BE29&gt;0),VLOOKUP(A29,'Lista Suspensa'!$A$1:$F$90,6,),0)</f>
        <v>0</v>
      </c>
      <c r="BJ29" s="121"/>
      <c r="BK29" s="117">
        <f t="shared" si="4"/>
        <v>0</v>
      </c>
      <c r="BL29" s="117">
        <f>IF(BJ29&gt;0,VLOOKUP(A29,'Lista Suspensa'!$A$1:$F$92,3,),0)</f>
        <v>0</v>
      </c>
      <c r="BM29" s="117">
        <f>IF(OR(BJ29&gt;0,BK29&gt;0),VLOOKUP(A29,'Lista Suspensa'!$A$1:$F$90,4,),0)</f>
        <v>0</v>
      </c>
      <c r="BN29" s="117">
        <f>IF(OR(BJ29&gt;0,BK29&gt;0),VLOOKUP(A29,'Lista Suspensa'!$A$1:$F$90,5,),0)</f>
        <v>0</v>
      </c>
      <c r="BO29" s="34">
        <f>IF(OR(BJ29&gt;0,BK29&gt;0),VLOOKUP(A29,'Lista Suspensa'!$A$1:$F$90,6,),0)</f>
        <v>0</v>
      </c>
      <c r="BP29" s="121"/>
      <c r="BQ29" s="117">
        <f t="shared" si="5"/>
        <v>0</v>
      </c>
      <c r="BR29" s="117">
        <f>IF(BP29&gt;0,VLOOKUP(A29,'Lista Suspensa'!$A$1:$F$92,3,),0)</f>
        <v>0</v>
      </c>
      <c r="BS29" s="117">
        <f>IF(OR(BP29&gt;0,BQ29&gt;0),VLOOKUP(A29,'Lista Suspensa'!$A$1:$F$90,4,),0)</f>
        <v>0</v>
      </c>
      <c r="BT29" s="117">
        <f>IF(OR(BP29&gt;0,BQ29&gt;0),VLOOKUP(A29,'Lista Suspensa'!$A$1:$F$90,5,),0)</f>
        <v>0</v>
      </c>
      <c r="BU29" s="34">
        <f>IF(OR(BP29&gt;0,BQ29&gt;0),VLOOKUP(A29,'Lista Suspensa'!$A$1:$F$90,6,),0)</f>
        <v>0</v>
      </c>
      <c r="BV29" s="121"/>
      <c r="BW29" s="117">
        <f t="shared" si="6"/>
        <v>0</v>
      </c>
      <c r="BX29" s="117">
        <f>IF(BV29&gt;0,VLOOKUP(A29,'Lista Suspensa'!$A$1:$F$92,3,),0)</f>
        <v>0</v>
      </c>
      <c r="BY29" s="117">
        <f>IF(OR(BV29&gt;0,BW29&gt;0),VLOOKUP(A29,'Lista Suspensa'!$A$1:$F$90,4,),0)</f>
        <v>0</v>
      </c>
      <c r="BZ29" s="117">
        <f>IF(OR(BV29&gt;0,BW29&gt;0),VLOOKUP(A29,'Lista Suspensa'!$A$1:$F$90,5,),0)</f>
        <v>0</v>
      </c>
      <c r="CA29" s="34">
        <f>IF(OR(BV29&gt;0,BW29&gt;0),VLOOKUP(A29,'Lista Suspensa'!$A$1:$F$90,6,),0)</f>
        <v>0</v>
      </c>
      <c r="CB29" s="121"/>
      <c r="CC29" s="117">
        <f t="shared" si="7"/>
        <v>0</v>
      </c>
      <c r="CD29" s="117">
        <f>IF(CB29&gt;0,VLOOKUP(A29,'Lista Suspensa'!$A$1:$F$92,3,),0)</f>
        <v>0</v>
      </c>
      <c r="CE29" s="117">
        <f>IF(OR(CB29&gt;0,CC29&gt;0),VLOOKUP(A29,'Lista Suspensa'!$A$1:$F$90,4,),0)</f>
        <v>0</v>
      </c>
      <c r="CF29" s="117">
        <f>IF(OR(CB29&gt;0,CC29&gt;0),VLOOKUP(A29,'Lista Suspensa'!$A$1:$F$90,5,),0)</f>
        <v>0</v>
      </c>
      <c r="CG29" s="34">
        <f>IF(OR(CB29&gt;0,CC29&gt;0),VLOOKUP(A29,'Lista Suspensa'!$A$1:$F$90,6,),0)</f>
        <v>0</v>
      </c>
      <c r="CH29" s="121"/>
      <c r="CI29" s="117">
        <f t="shared" si="8"/>
        <v>0</v>
      </c>
      <c r="CJ29" s="117">
        <f>IF(CH29&gt;0,VLOOKUP(A29,'Lista Suspensa'!$A$1:$F$92,3,),0)</f>
        <v>0</v>
      </c>
      <c r="CK29" s="117">
        <f>IF(OR(CH29&gt;0,CI29&gt;0),VLOOKUP(A29,'Lista Suspensa'!$A$1:$F$90,4,),0)</f>
        <v>0</v>
      </c>
      <c r="CL29" s="117">
        <f>IF(OR(CH29&gt;0,CI29&gt;0),VLOOKUP(A29,'Lista Suspensa'!$A$1:$F$90,5,),0)</f>
        <v>0</v>
      </c>
      <c r="CM29" s="140">
        <f>IF(OR(CH29&gt;0,CI29&gt;0),VLOOKUP(A29,'Lista Suspensa'!$A$1:$F$90,6,),0)</f>
        <v>0</v>
      </c>
      <c r="CN29" s="149"/>
      <c r="CO29" s="74">
        <f t="shared" si="10"/>
        <v>0</v>
      </c>
      <c r="CP29" s="215">
        <f>IF(CN29&gt;0,VLOOKUP(A29,'Lista Suspensa'!$A$1:$F$92,3,),0)</f>
        <v>0</v>
      </c>
      <c r="CQ29" s="145">
        <f>IF(OR(CN29&gt;0,CO29&gt;0),VLOOKUP(A29,'Lista Suspensa'!$A$1:$F$90,6,),0)</f>
        <v>0</v>
      </c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</row>
    <row r="30" spans="1:112" ht="15.75" customHeight="1" x14ac:dyDescent="0.35">
      <c r="A30" s="118"/>
      <c r="B30" s="122"/>
      <c r="C30" s="120">
        <f t="shared" si="0"/>
        <v>0</v>
      </c>
      <c r="D30" s="120">
        <f>IF(B30&gt;0,VLOOKUP(A30,'Lista Suspensa'!$A$1:$F$92,3,),0)</f>
        <v>0</v>
      </c>
      <c r="E30" s="120">
        <f>IF(OR(B30&gt;0,C30&gt;0),VLOOKUP(A30,'Lista Suspensa'!$A$1:$F$90,4,),0)</f>
        <v>0</v>
      </c>
      <c r="F30" s="120">
        <f>IF(OR(B30&gt;0,C30&gt;0),VLOOKUP(A30,'Lista Suspensa'!$A$1:$F$90,5,),0)</f>
        <v>0</v>
      </c>
      <c r="G30" s="92">
        <f>IF(OR(B30&gt;0,C30&gt;0),VLOOKUP(A30,'Lista Suspensa'!$A$1:$F$90,6,),0)</f>
        <v>0</v>
      </c>
      <c r="H30" s="122"/>
      <c r="I30" s="127">
        <f t="shared" si="9"/>
        <v>0</v>
      </c>
      <c r="J30" s="120">
        <f>IF(H30&gt;0,VLOOKUP(A30,'Lista Suspensa'!$A$1:$F$92,3,),0)</f>
        <v>0</v>
      </c>
      <c r="K30" s="120">
        <f>IF(OR(H30&gt;0,I30&gt;0),VLOOKUP(A30,'Lista Suspensa'!$A$1:$F$90,4,),0)</f>
        <v>0</v>
      </c>
      <c r="L30" s="120">
        <f>IF(OR(H30&gt;0,I30&gt;0),VLOOKUP(A30,'Lista Suspensa'!$A$1:$F$90,5,),0)</f>
        <v>0</v>
      </c>
      <c r="M30" s="92">
        <f>IF(OR(H30&gt;0,I30&gt;0),VLOOKUP(A30,'Lista Suspensa'!$A$1:$F$90,6,),0)</f>
        <v>0</v>
      </c>
      <c r="N30" s="122"/>
      <c r="O30" s="127">
        <f t="shared" si="1"/>
        <v>0</v>
      </c>
      <c r="P30" s="120">
        <f>IF(N30&gt;0,VLOOKUP(A30,'Lista Suspensa'!$A$1:$F$92,3,),0)</f>
        <v>0</v>
      </c>
      <c r="Q30" s="120">
        <f>IF(OR(N30&gt;0,O30&gt;0),VLOOKUP(A30,'Lista Suspensa'!$A$1:$F$90,4,),0)</f>
        <v>0</v>
      </c>
      <c r="R30" s="120">
        <f>IF(OR(N30&gt;0,O30&gt;0),VLOOKUP(A30,'Lista Suspensa'!$A$1:$F$90,5,),0)</f>
        <v>0</v>
      </c>
      <c r="S30" s="92">
        <f>IF(OR(N30&gt;0,O30&gt;0),VLOOKUP(A30,'Lista Suspensa'!$A$1:$F$90,6,),0)</f>
        <v>0</v>
      </c>
      <c r="T30" s="122"/>
      <c r="U30" s="127">
        <f t="shared" si="11"/>
        <v>0</v>
      </c>
      <c r="V30" s="120">
        <f>IF(T30&gt;0,VLOOKUP(A30,'Lista Suspensa'!$A$1:$F$92,3,),0)</f>
        <v>0</v>
      </c>
      <c r="W30" s="120">
        <f>IF(OR(T30&gt;0,U30&gt;0),VLOOKUP(A30,'Lista Suspensa'!$A$1:$F$90,4,),0)</f>
        <v>0</v>
      </c>
      <c r="X30" s="120">
        <f>IF(OR(T30&gt;0,U30&gt;0),VLOOKUP(A30,'Lista Suspensa'!$A$1:$F$90,5,),0)</f>
        <v>0</v>
      </c>
      <c r="Y30" s="92">
        <f>IF(OR(T30&gt;0,U30&gt;0),VLOOKUP(A30,'Lista Suspensa'!$A$1:$F$90,6,),0)</f>
        <v>0</v>
      </c>
      <c r="Z30" s="122"/>
      <c r="AA30" s="127">
        <f t="shared" si="2"/>
        <v>0</v>
      </c>
      <c r="AB30" s="120">
        <f>IF(Z30&gt;0,VLOOKUP(A30,'Lista Suspensa'!$A$1:$F$92,3,),0)</f>
        <v>0</v>
      </c>
      <c r="AC30" s="120">
        <f>IF(OR(Z30&gt;0,AA30&gt;0),VLOOKUP(A30,'Lista Suspensa'!$A$1:$F$90,4,),0)</f>
        <v>0</v>
      </c>
      <c r="AD30" s="120">
        <f>IF(OR(Z30&gt;0,AA30&gt;0),VLOOKUP(A30,'Lista Suspensa'!$A$1:$F$90,5,),0)</f>
        <v>0</v>
      </c>
      <c r="AE30" s="92">
        <f>IF(OR(Z30&gt;0,AA30&gt;0),VLOOKUP(A30,'Lista Suspensa'!$A$1:$F$90,6,),0)</f>
        <v>0</v>
      </c>
      <c r="AF30" s="122"/>
      <c r="AG30" s="127">
        <f t="shared" si="12"/>
        <v>0</v>
      </c>
      <c r="AH30" s="120">
        <f>IF(AF30&gt;0,VLOOKUP(A30,'Lista Suspensa'!$A$1:$F$92,3,),0)</f>
        <v>0</v>
      </c>
      <c r="AI30" s="120">
        <f>IF(OR(AF30&gt;0,AG30&gt;0),VLOOKUP(A30,'Lista Suspensa'!$A$1:$F$90,4,),0)</f>
        <v>0</v>
      </c>
      <c r="AJ30" s="120">
        <f>IF(OR(AF30&gt;0,AG30&gt;0),VLOOKUP(A30,'Lista Suspensa'!$A$1:$F$90,5,),0)</f>
        <v>0</v>
      </c>
      <c r="AK30" s="92">
        <f>IF(OR(AF30&gt;0,AG30&gt;0),VLOOKUP(A30,'Lista Suspensa'!$A$1:$F$90,6,),0)</f>
        <v>0</v>
      </c>
      <c r="AL30" s="122"/>
      <c r="AM30" s="127">
        <f t="shared" si="13"/>
        <v>0</v>
      </c>
      <c r="AN30" s="120">
        <f>IF(AL30&gt;0,VLOOKUP(A30,'Lista Suspensa'!$A$1:$F$92,3,),0)</f>
        <v>0</v>
      </c>
      <c r="AO30" s="120">
        <f>IF(OR(AL30&gt;0,AM30&gt;0),VLOOKUP(A30,'Lista Suspensa'!$A$1:$F$90,4,),0)</f>
        <v>0</v>
      </c>
      <c r="AP30" s="120">
        <f>IF(OR(AL30&gt;0,AM30&gt;0),VLOOKUP(A30,'Lista Suspensa'!$A$1:$F$90,5,),0)</f>
        <v>0</v>
      </c>
      <c r="AQ30" s="92">
        <f>IF(OR(AL30&gt;0,AM30&gt;0),VLOOKUP(A30,'Lista Suspensa'!$A$1:$F$90,6,),0)</f>
        <v>0</v>
      </c>
      <c r="AR30" s="122"/>
      <c r="AS30" s="127">
        <f t="shared" si="14"/>
        <v>0</v>
      </c>
      <c r="AT30" s="120">
        <f>IF(AR30&gt;0,VLOOKUP(A30,'Lista Suspensa'!$A$1:$F$92,3,),0)</f>
        <v>0</v>
      </c>
      <c r="AU30" s="120">
        <f>IF(OR(AR30&gt;0,AS30&gt;0),VLOOKUP(A30,'Lista Suspensa'!$A$1:$F$90,4,),0)</f>
        <v>0</v>
      </c>
      <c r="AV30" s="120">
        <f>IF(OR(AR30&gt;0,AS30&gt;0),VLOOKUP(A30,'Lista Suspensa'!$A$1:$F$90,5,),0)</f>
        <v>0</v>
      </c>
      <c r="AW30" s="91">
        <f>IF(OR(AR30&gt;0,AS30&gt;0),VLOOKUP(A30,'Lista Suspensa'!$A$1:$F$90,6,),0)</f>
        <v>0</v>
      </c>
      <c r="AX30" s="122"/>
      <c r="AY30" s="127">
        <f t="shared" si="15"/>
        <v>0</v>
      </c>
      <c r="AZ30" s="120">
        <f>IF(AX30&gt;0,VLOOKUP(A30,'Lista Suspensa'!$A$1:$F$92,3,),0)</f>
        <v>0</v>
      </c>
      <c r="BA30" s="120">
        <f>IF(OR(AX30&gt;0,AY30&gt;0),VLOOKUP(A30,'Lista Suspensa'!$A$1:$F$90,4,),0)</f>
        <v>0</v>
      </c>
      <c r="BB30" s="120">
        <f>IF(OR(AX30&gt;0,AY30&gt;0),VLOOKUP(A30,'Lista Suspensa'!$A$1:$F$90,5,),0)</f>
        <v>0</v>
      </c>
      <c r="BC30" s="91">
        <f>IF(OR(AX30&gt;0,AY30&gt;0),VLOOKUP(A30,'Lista Suspensa'!$A$1:$F$90,6,),0)</f>
        <v>0</v>
      </c>
      <c r="BD30" s="122"/>
      <c r="BE30" s="127">
        <f t="shared" si="3"/>
        <v>0</v>
      </c>
      <c r="BF30" s="120">
        <f>IF(BD30&gt;0,VLOOKUP(A30,'Lista Suspensa'!$A$1:$F$92,3,),0)</f>
        <v>0</v>
      </c>
      <c r="BG30" s="120">
        <f>IF(OR(BD30&gt;0,BE30&gt;0),VLOOKUP(A30,'Lista Suspensa'!$A$1:$F$90,4,),0)</f>
        <v>0</v>
      </c>
      <c r="BH30" s="120">
        <f>IF(OR(BD30&gt;0,BE30&gt;0),VLOOKUP(A30,'Lista Suspensa'!$A$1:$F$90,5,),0)</f>
        <v>0</v>
      </c>
      <c r="BI30" s="91">
        <f>IF(OR(BD30&gt;0,BE30&gt;0),VLOOKUP(A30,'Lista Suspensa'!$A$1:$F$90,6,),0)</f>
        <v>0</v>
      </c>
      <c r="BJ30" s="122"/>
      <c r="BK30" s="127">
        <f t="shared" si="4"/>
        <v>0</v>
      </c>
      <c r="BL30" s="120">
        <f>IF(BJ30&gt;0,VLOOKUP(A30,'Lista Suspensa'!$A$1:$F$92,3,),0)</f>
        <v>0</v>
      </c>
      <c r="BM30" s="120">
        <f>IF(OR(BJ30&gt;0,BK30&gt;0),VLOOKUP(A30,'Lista Suspensa'!$A$1:$F$90,4,),0)</f>
        <v>0</v>
      </c>
      <c r="BN30" s="120">
        <f>IF(OR(BJ30&gt;0,BK30&gt;0),VLOOKUP(A30,'Lista Suspensa'!$A$1:$F$90,5,),0)</f>
        <v>0</v>
      </c>
      <c r="BO30" s="91">
        <f>IF(OR(BJ30&gt;0,BK30&gt;0),VLOOKUP(A30,'Lista Suspensa'!$A$1:$F$90,6,),0)</f>
        <v>0</v>
      </c>
      <c r="BP30" s="122"/>
      <c r="BQ30" s="127">
        <f t="shared" si="5"/>
        <v>0</v>
      </c>
      <c r="BR30" s="120">
        <f>IF(BP30&gt;0,VLOOKUP(A30,'Lista Suspensa'!$A$1:$F$92,3,),0)</f>
        <v>0</v>
      </c>
      <c r="BS30" s="120">
        <f>IF(OR(BP30&gt;0,BQ30&gt;0),VLOOKUP(A30,'Lista Suspensa'!$A$1:$F$90,4,),0)</f>
        <v>0</v>
      </c>
      <c r="BT30" s="120">
        <f>IF(OR(BP30&gt;0,BQ30&gt;0),VLOOKUP(A30,'Lista Suspensa'!$A$1:$F$90,5,),0)</f>
        <v>0</v>
      </c>
      <c r="BU30" s="91">
        <f>IF(OR(BP30&gt;0,BQ30&gt;0),VLOOKUP(A30,'Lista Suspensa'!$A$1:$F$90,6,),0)</f>
        <v>0</v>
      </c>
      <c r="BV30" s="122"/>
      <c r="BW30" s="127">
        <f t="shared" si="6"/>
        <v>0</v>
      </c>
      <c r="BX30" s="120">
        <f>IF(BV30&gt;0,VLOOKUP(A30,'Lista Suspensa'!$A$1:$F$92,3,),0)</f>
        <v>0</v>
      </c>
      <c r="BY30" s="120">
        <f>IF(OR(BV30&gt;0,BW30&gt;0),VLOOKUP(A30,'Lista Suspensa'!$A$1:$F$90,4,),0)</f>
        <v>0</v>
      </c>
      <c r="BZ30" s="120">
        <f>IF(OR(BV30&gt;0,BW30&gt;0),VLOOKUP(A30,'Lista Suspensa'!$A$1:$F$90,5,),0)</f>
        <v>0</v>
      </c>
      <c r="CA30" s="91">
        <f>IF(OR(BV30&gt;0,BW30&gt;0),VLOOKUP(A30,'Lista Suspensa'!$A$1:$F$90,6,),0)</f>
        <v>0</v>
      </c>
      <c r="CB30" s="122"/>
      <c r="CC30" s="127">
        <f t="shared" si="7"/>
        <v>0</v>
      </c>
      <c r="CD30" s="120">
        <f>IF(CB30&gt;0,VLOOKUP(A30,'Lista Suspensa'!$A$1:$F$92,3,),0)</f>
        <v>0</v>
      </c>
      <c r="CE30" s="120">
        <f>IF(OR(CB30&gt;0,CC30&gt;0),VLOOKUP(A30,'Lista Suspensa'!$A$1:$F$90,4,),0)</f>
        <v>0</v>
      </c>
      <c r="CF30" s="120">
        <f>IF(OR(CB30&gt;0,CC30&gt;0),VLOOKUP(A30,'Lista Suspensa'!$A$1:$F$90,5,),0)</f>
        <v>0</v>
      </c>
      <c r="CG30" s="91">
        <f>IF(OR(CB30&gt;0,CC30&gt;0),VLOOKUP(A30,'Lista Suspensa'!$A$1:$F$90,6,),0)</f>
        <v>0</v>
      </c>
      <c r="CH30" s="122"/>
      <c r="CI30" s="127">
        <f t="shared" si="8"/>
        <v>0</v>
      </c>
      <c r="CJ30" s="120">
        <f>IF(CH30&gt;0,VLOOKUP(A30,'Lista Suspensa'!$A$1:$F$92,3,),0)</f>
        <v>0</v>
      </c>
      <c r="CK30" s="120">
        <f>IF(OR(CH30&gt;0,CI30&gt;0),VLOOKUP(A30,'Lista Suspensa'!$A$1:$F$90,4,),0)</f>
        <v>0</v>
      </c>
      <c r="CL30" s="120">
        <f>IF(OR(CH30&gt;0,CI30&gt;0),VLOOKUP(A30,'Lista Suspensa'!$A$1:$F$90,5,),0)</f>
        <v>0</v>
      </c>
      <c r="CM30" s="141">
        <f>IF(OR(CH30&gt;0,CI30&gt;0),VLOOKUP(A30,'Lista Suspensa'!$A$1:$F$90,6,),0)</f>
        <v>0</v>
      </c>
      <c r="CN30" s="150"/>
      <c r="CO30" s="74">
        <f t="shared" si="10"/>
        <v>0</v>
      </c>
      <c r="CP30" s="215">
        <f>IF(CN30&gt;0,VLOOKUP(A30,'Lista Suspensa'!$A$1:$F$92,3,),0)</f>
        <v>0</v>
      </c>
      <c r="CQ30" s="147">
        <f>IF(OR(CN30&gt;0,CO30&gt;0),VLOOKUP(A30,'Lista Suspensa'!$A$1:$F$90,6,),0)</f>
        <v>0</v>
      </c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</row>
    <row r="31" spans="1:112" ht="15.75" customHeight="1" x14ac:dyDescent="0.35">
      <c r="A31" s="115"/>
      <c r="B31" s="121"/>
      <c r="C31" s="117">
        <f t="shared" si="0"/>
        <v>0</v>
      </c>
      <c r="D31" s="117">
        <f>IF(B31&gt;0,VLOOKUP(A31,'Lista Suspensa'!$A$1:$F$92,3,),0)</f>
        <v>0</v>
      </c>
      <c r="E31" s="117">
        <f>IF(OR(B31&gt;0,C31&gt;0),VLOOKUP(A31,'Lista Suspensa'!$A$1:$F$90,4,),0)</f>
        <v>0</v>
      </c>
      <c r="F31" s="117">
        <f>IF(OR(B31&gt;0,C31&gt;0),VLOOKUP(A31,'Lista Suspensa'!$A$1:$F$90,5,),0)</f>
        <v>0</v>
      </c>
      <c r="G31" s="73">
        <f>IF(OR(B31&gt;0,C31&gt;0),VLOOKUP(A31,'Lista Suspensa'!$A$1:$F$90,6,),0)</f>
        <v>0</v>
      </c>
      <c r="H31" s="121"/>
      <c r="I31" s="117">
        <f t="shared" si="9"/>
        <v>0</v>
      </c>
      <c r="J31" s="117">
        <f>IF(H31&gt;0,VLOOKUP(A31,'Lista Suspensa'!$A$1:$F$92,3,),0)</f>
        <v>0</v>
      </c>
      <c r="K31" s="117">
        <f>IF(OR(H31&gt;0,I31&gt;0),VLOOKUP(A31,'Lista Suspensa'!$A$1:$F$90,4,),0)</f>
        <v>0</v>
      </c>
      <c r="L31" s="117">
        <f>IF(OR(H31&gt;0,I31&gt;0),VLOOKUP(A31,'Lista Suspensa'!$A$1:$F$90,5,),0)</f>
        <v>0</v>
      </c>
      <c r="M31" s="73">
        <f>IF(OR(H31&gt;0,I31&gt;0),VLOOKUP(A31,'Lista Suspensa'!$A$1:$F$90,6,),0)</f>
        <v>0</v>
      </c>
      <c r="N31" s="121"/>
      <c r="O31" s="117">
        <f t="shared" si="1"/>
        <v>0</v>
      </c>
      <c r="P31" s="117">
        <f>IF(N31&gt;0,VLOOKUP(A31,'Lista Suspensa'!$A$1:$F$92,3,),0)</f>
        <v>0</v>
      </c>
      <c r="Q31" s="117">
        <f>IF(OR(N31&gt;0,O31&gt;0),VLOOKUP(A31,'Lista Suspensa'!$A$1:$F$90,4,),0)</f>
        <v>0</v>
      </c>
      <c r="R31" s="117">
        <f>IF(OR(N31&gt;0,O31&gt;0),VLOOKUP(A31,'Lista Suspensa'!$A$1:$F$90,5,),0)</f>
        <v>0</v>
      </c>
      <c r="S31" s="73">
        <f>IF(OR(N31&gt;0,O31&gt;0),VLOOKUP(A31,'Lista Suspensa'!$A$1:$F$90,6,),0)</f>
        <v>0</v>
      </c>
      <c r="T31" s="121"/>
      <c r="U31" s="117">
        <f t="shared" si="11"/>
        <v>0</v>
      </c>
      <c r="V31" s="117">
        <f>IF(T31&gt;0,VLOOKUP(A31,'Lista Suspensa'!$A$1:$F$92,3,),0)</f>
        <v>0</v>
      </c>
      <c r="W31" s="117">
        <f>IF(OR(T31&gt;0,U31&gt;0),VLOOKUP(A31,'Lista Suspensa'!$A$1:$F$90,4,),0)</f>
        <v>0</v>
      </c>
      <c r="X31" s="117">
        <f>IF(OR(T31&gt;0,U31&gt;0),VLOOKUP(A31,'Lista Suspensa'!$A$1:$F$90,5,),0)</f>
        <v>0</v>
      </c>
      <c r="Y31" s="73">
        <f>IF(OR(T31&gt;0,U31&gt;0),VLOOKUP(A31,'Lista Suspensa'!$A$1:$F$90,6,),0)</f>
        <v>0</v>
      </c>
      <c r="Z31" s="121"/>
      <c r="AA31" s="117">
        <f t="shared" si="2"/>
        <v>0</v>
      </c>
      <c r="AB31" s="117">
        <f>IF(Z31&gt;0,VLOOKUP(A31,'Lista Suspensa'!$A$1:$F$92,3,),0)</f>
        <v>0</v>
      </c>
      <c r="AC31" s="117">
        <f>IF(OR(Z31&gt;0,AA31&gt;0),VLOOKUP(A31,'Lista Suspensa'!$A$1:$F$90,4,),0)</f>
        <v>0</v>
      </c>
      <c r="AD31" s="117">
        <f>IF(OR(Z31&gt;0,AA31&gt;0),VLOOKUP(A31,'Lista Suspensa'!$A$1:$F$90,5,),0)</f>
        <v>0</v>
      </c>
      <c r="AE31" s="73">
        <f>IF(OR(Z31&gt;0,AA31&gt;0),VLOOKUP(A31,'Lista Suspensa'!$A$1:$F$90,6,),0)</f>
        <v>0</v>
      </c>
      <c r="AF31" s="121"/>
      <c r="AG31" s="117">
        <f t="shared" si="12"/>
        <v>0</v>
      </c>
      <c r="AH31" s="117">
        <f>IF(AF31&gt;0,VLOOKUP(A31,'Lista Suspensa'!$A$1:$F$92,3,),0)</f>
        <v>0</v>
      </c>
      <c r="AI31" s="117">
        <f>IF(OR(AF31&gt;0,AG31&gt;0),VLOOKUP(A31,'Lista Suspensa'!$A$1:$F$90,4,),0)</f>
        <v>0</v>
      </c>
      <c r="AJ31" s="117">
        <f>IF(OR(AF31&gt;0,AG31&gt;0),VLOOKUP(A31,'Lista Suspensa'!$A$1:$F$90,5,),0)</f>
        <v>0</v>
      </c>
      <c r="AK31" s="73">
        <f>IF(OR(AF31&gt;0,AG31&gt;0),VLOOKUP(A31,'Lista Suspensa'!$A$1:$F$90,6,),0)</f>
        <v>0</v>
      </c>
      <c r="AL31" s="121"/>
      <c r="AM31" s="117">
        <f t="shared" si="13"/>
        <v>0</v>
      </c>
      <c r="AN31" s="117">
        <f>IF(AL31&gt;0,VLOOKUP(A31,'Lista Suspensa'!$A$1:$F$92,3,),0)</f>
        <v>0</v>
      </c>
      <c r="AO31" s="117">
        <f>IF(OR(AL31&gt;0,AM31&gt;0),VLOOKUP(A31,'Lista Suspensa'!$A$1:$F$90,4,),0)</f>
        <v>0</v>
      </c>
      <c r="AP31" s="117">
        <f>IF(OR(AL31&gt;0,AM31&gt;0),VLOOKUP(A31,'Lista Suspensa'!$A$1:$F$90,5,),0)</f>
        <v>0</v>
      </c>
      <c r="AQ31" s="73">
        <f>IF(OR(AL31&gt;0,AM31&gt;0),VLOOKUP(A31,'Lista Suspensa'!$A$1:$F$90,6,),0)</f>
        <v>0</v>
      </c>
      <c r="AR31" s="121"/>
      <c r="AS31" s="117">
        <f t="shared" si="14"/>
        <v>0</v>
      </c>
      <c r="AT31" s="117">
        <f>IF(AR31&gt;0,VLOOKUP(A31,'Lista Suspensa'!$A$1:$F$92,3,),0)</f>
        <v>0</v>
      </c>
      <c r="AU31" s="117">
        <f>IF(OR(AR31&gt;0,AS31&gt;0),VLOOKUP(A31,'Lista Suspensa'!$A$1:$F$90,4,),0)</f>
        <v>0</v>
      </c>
      <c r="AV31" s="117">
        <f>IF(OR(AR31&gt;0,AS31&gt;0),VLOOKUP(A31,'Lista Suspensa'!$A$1:$F$90,5,),0)</f>
        <v>0</v>
      </c>
      <c r="AW31" s="34">
        <f>IF(OR(AR31&gt;0,AS31&gt;0),VLOOKUP(A31,'Lista Suspensa'!$A$1:$F$90,6,),0)</f>
        <v>0</v>
      </c>
      <c r="AX31" s="121"/>
      <c r="AY31" s="117">
        <f t="shared" si="15"/>
        <v>0</v>
      </c>
      <c r="AZ31" s="117">
        <f>IF(AX31&gt;0,VLOOKUP(A31,'Lista Suspensa'!$A$1:$F$92,3,),0)</f>
        <v>0</v>
      </c>
      <c r="BA31" s="117">
        <f>IF(OR(AX31&gt;0,AY31&gt;0),VLOOKUP(A31,'Lista Suspensa'!$A$1:$F$90,4,),0)</f>
        <v>0</v>
      </c>
      <c r="BB31" s="117">
        <f>IF(OR(AX31&gt;0,AY31&gt;0),VLOOKUP(A31,'Lista Suspensa'!$A$1:$F$90,5,),0)</f>
        <v>0</v>
      </c>
      <c r="BC31" s="34">
        <f>IF(OR(AX31&gt;0,AY31&gt;0),VLOOKUP(A31,'Lista Suspensa'!$A$1:$F$90,6,),0)</f>
        <v>0</v>
      </c>
      <c r="BD31" s="121"/>
      <c r="BE31" s="117">
        <f t="shared" si="3"/>
        <v>0</v>
      </c>
      <c r="BF31" s="117">
        <f>IF(BD31&gt;0,VLOOKUP(A31,'Lista Suspensa'!$A$1:$F$92,3,),0)</f>
        <v>0</v>
      </c>
      <c r="BG31" s="117">
        <f>IF(OR(BD31&gt;0,BE31&gt;0),VLOOKUP(A31,'Lista Suspensa'!$A$1:$F$90,4,),0)</f>
        <v>0</v>
      </c>
      <c r="BH31" s="117">
        <f>IF(OR(BD31&gt;0,BE31&gt;0),VLOOKUP(A31,'Lista Suspensa'!$A$1:$F$90,5,),0)</f>
        <v>0</v>
      </c>
      <c r="BI31" s="34">
        <f>IF(OR(BD31&gt;0,BE31&gt;0),VLOOKUP(A31,'Lista Suspensa'!$A$1:$F$90,6,),0)</f>
        <v>0</v>
      </c>
      <c r="BJ31" s="121"/>
      <c r="BK31" s="117">
        <f t="shared" si="4"/>
        <v>0</v>
      </c>
      <c r="BL31" s="117">
        <f>IF(BJ31&gt;0,VLOOKUP(A31,'Lista Suspensa'!$A$1:$F$92,3,),0)</f>
        <v>0</v>
      </c>
      <c r="BM31" s="117">
        <f>IF(OR(BJ31&gt;0,BK31&gt;0),VLOOKUP(A31,'Lista Suspensa'!$A$1:$F$90,4,),0)</f>
        <v>0</v>
      </c>
      <c r="BN31" s="117">
        <f>IF(OR(BJ31&gt;0,BK31&gt;0),VLOOKUP(A31,'Lista Suspensa'!$A$1:$F$90,5,),0)</f>
        <v>0</v>
      </c>
      <c r="BO31" s="34">
        <f>IF(OR(BJ31&gt;0,BK31&gt;0),VLOOKUP(A31,'Lista Suspensa'!$A$1:$F$90,6,),0)</f>
        <v>0</v>
      </c>
      <c r="BP31" s="121"/>
      <c r="BQ31" s="117">
        <f t="shared" si="5"/>
        <v>0</v>
      </c>
      <c r="BR31" s="117">
        <f>IF(BP31&gt;0,VLOOKUP(A31,'Lista Suspensa'!$A$1:$F$92,3,),0)</f>
        <v>0</v>
      </c>
      <c r="BS31" s="117">
        <f>IF(OR(BP31&gt;0,BQ31&gt;0),VLOOKUP(A31,'Lista Suspensa'!$A$1:$F$90,4,),0)</f>
        <v>0</v>
      </c>
      <c r="BT31" s="117">
        <f>IF(OR(BP31&gt;0,BQ31&gt;0),VLOOKUP(A31,'Lista Suspensa'!$A$1:$F$90,5,),0)</f>
        <v>0</v>
      </c>
      <c r="BU31" s="34">
        <f>IF(OR(BP31&gt;0,BQ31&gt;0),VLOOKUP(A31,'Lista Suspensa'!$A$1:$F$90,6,),0)</f>
        <v>0</v>
      </c>
      <c r="BV31" s="121"/>
      <c r="BW31" s="117">
        <f t="shared" si="6"/>
        <v>0</v>
      </c>
      <c r="BX31" s="117">
        <f>IF(BV31&gt;0,VLOOKUP(A31,'Lista Suspensa'!$A$1:$F$92,3,),0)</f>
        <v>0</v>
      </c>
      <c r="BY31" s="117">
        <f>IF(OR(BV31&gt;0,BW31&gt;0),VLOOKUP(A31,'Lista Suspensa'!$A$1:$F$90,4,),0)</f>
        <v>0</v>
      </c>
      <c r="BZ31" s="117">
        <f>IF(OR(BV31&gt;0,BW31&gt;0),VLOOKUP(A31,'Lista Suspensa'!$A$1:$F$90,5,),0)</f>
        <v>0</v>
      </c>
      <c r="CA31" s="34">
        <f>IF(OR(BV31&gt;0,BW31&gt;0),VLOOKUP(A31,'Lista Suspensa'!$A$1:$F$90,6,),0)</f>
        <v>0</v>
      </c>
      <c r="CB31" s="121"/>
      <c r="CC31" s="117">
        <f t="shared" si="7"/>
        <v>0</v>
      </c>
      <c r="CD31" s="117">
        <f>IF(CB31&gt;0,VLOOKUP(A31,'Lista Suspensa'!$A$1:$F$92,3,),0)</f>
        <v>0</v>
      </c>
      <c r="CE31" s="117">
        <f>IF(OR(CB31&gt;0,CC31&gt;0),VLOOKUP(A31,'Lista Suspensa'!$A$1:$F$90,4,),0)</f>
        <v>0</v>
      </c>
      <c r="CF31" s="117">
        <f>IF(OR(CB31&gt;0,CC31&gt;0),VLOOKUP(A31,'Lista Suspensa'!$A$1:$F$90,5,),0)</f>
        <v>0</v>
      </c>
      <c r="CG31" s="34">
        <f>IF(OR(CB31&gt;0,CC31&gt;0),VLOOKUP(A31,'Lista Suspensa'!$A$1:$F$90,6,),0)</f>
        <v>0</v>
      </c>
      <c r="CH31" s="121"/>
      <c r="CI31" s="117">
        <f t="shared" si="8"/>
        <v>0</v>
      </c>
      <c r="CJ31" s="117">
        <f>IF(CH31&gt;0,VLOOKUP(A31,'Lista Suspensa'!$A$1:$F$92,3,),0)</f>
        <v>0</v>
      </c>
      <c r="CK31" s="117">
        <f>IF(OR(CH31&gt;0,CI31&gt;0),VLOOKUP(A31,'Lista Suspensa'!$A$1:$F$90,4,),0)</f>
        <v>0</v>
      </c>
      <c r="CL31" s="117">
        <f>IF(OR(CH31&gt;0,CI31&gt;0),VLOOKUP(A31,'Lista Suspensa'!$A$1:$F$90,5,),0)</f>
        <v>0</v>
      </c>
      <c r="CM31" s="140">
        <f>IF(OR(CH31&gt;0,CI31&gt;0),VLOOKUP(A31,'Lista Suspensa'!$A$1:$F$90,6,),0)</f>
        <v>0</v>
      </c>
      <c r="CN31" s="149"/>
      <c r="CO31" s="74">
        <f t="shared" si="10"/>
        <v>0</v>
      </c>
      <c r="CP31" s="215">
        <f>IF(CN31&gt;0,VLOOKUP(A31,'Lista Suspensa'!$A$1:$F$92,3,),0)</f>
        <v>0</v>
      </c>
      <c r="CQ31" s="145">
        <f>IF(OR(CN31&gt;0,CO31&gt;0),VLOOKUP(A31,'Lista Suspensa'!$A$1:$F$90,6,),0)</f>
        <v>0</v>
      </c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</row>
    <row r="32" spans="1:112" ht="15.75" customHeight="1" x14ac:dyDescent="0.35">
      <c r="A32" s="118"/>
      <c r="B32" s="125"/>
      <c r="C32" s="120">
        <f t="shared" si="0"/>
        <v>0</v>
      </c>
      <c r="D32" s="120">
        <f>IF(B32&gt;0,VLOOKUP(A32,'Lista Suspensa'!$A$1:$F$92,3,),0)</f>
        <v>0</v>
      </c>
      <c r="E32" s="120">
        <f>IF(OR(B32&gt;0,C32&gt;0),VLOOKUP(A32,'Lista Suspensa'!$A$1:$F$90,4,),0)</f>
        <v>0</v>
      </c>
      <c r="F32" s="120">
        <f>IF(OR(B32&gt;0,C32&gt;0),VLOOKUP(A32,'Lista Suspensa'!$A$1:$F$90,5,),0)</f>
        <v>0</v>
      </c>
      <c r="G32" s="92">
        <f>IF(OR(B32&gt;0,C32&gt;0),VLOOKUP(A32,'Lista Suspensa'!$A$1:$F$90,6,),0)</f>
        <v>0</v>
      </c>
      <c r="H32" s="122"/>
      <c r="I32" s="127">
        <f t="shared" si="9"/>
        <v>0</v>
      </c>
      <c r="J32" s="120">
        <f>IF(H32&gt;0,VLOOKUP(A32,'Lista Suspensa'!$A$1:$F$92,3,),0)</f>
        <v>0</v>
      </c>
      <c r="K32" s="120">
        <f>IF(OR(H32&gt;0,I32&gt;0),VLOOKUP(A32,'Lista Suspensa'!$A$1:$F$90,4,),0)</f>
        <v>0</v>
      </c>
      <c r="L32" s="120">
        <f>IF(OR(H32&gt;0,I32&gt;0),VLOOKUP(A32,'Lista Suspensa'!$A$1:$F$90,5,),0)</f>
        <v>0</v>
      </c>
      <c r="M32" s="92">
        <f>IF(OR(H32&gt;0,I32&gt;0),VLOOKUP(A32,'Lista Suspensa'!$A$1:$F$90,6,),0)</f>
        <v>0</v>
      </c>
      <c r="N32" s="131"/>
      <c r="O32" s="127">
        <f t="shared" si="1"/>
        <v>0</v>
      </c>
      <c r="P32" s="120">
        <f>IF(N32&gt;0,VLOOKUP(A32,'Lista Suspensa'!$A$1:$F$92,3,),0)</f>
        <v>0</v>
      </c>
      <c r="Q32" s="120">
        <f>IF(OR(N32&gt;0,O32&gt;0),VLOOKUP(A32,'Lista Suspensa'!$A$1:$F$90,4,),0)</f>
        <v>0</v>
      </c>
      <c r="R32" s="120">
        <f>IF(OR(N32&gt;0,O32&gt;0),VLOOKUP(A32,'Lista Suspensa'!$A$1:$F$90,5,),0)</f>
        <v>0</v>
      </c>
      <c r="S32" s="92">
        <f>IF(OR(N32&gt;0,O32&gt;0),VLOOKUP(A32,'Lista Suspensa'!$A$1:$F$90,6,),0)</f>
        <v>0</v>
      </c>
      <c r="T32" s="131"/>
      <c r="U32" s="127">
        <f t="shared" si="11"/>
        <v>0</v>
      </c>
      <c r="V32" s="120">
        <f>IF(T32&gt;0,VLOOKUP(A32,'Lista Suspensa'!$A$1:$F$92,3,),0)</f>
        <v>0</v>
      </c>
      <c r="W32" s="120">
        <f>IF(OR(T32&gt;0,U32&gt;0),VLOOKUP(A32,'Lista Suspensa'!$A$1:$F$90,4,),0)</f>
        <v>0</v>
      </c>
      <c r="X32" s="120">
        <f>IF(OR(T32&gt;0,U32&gt;0),VLOOKUP(A32,'Lista Suspensa'!$A$1:$F$90,5,),0)</f>
        <v>0</v>
      </c>
      <c r="Y32" s="92">
        <f>IF(OR(T32&gt;0,U32&gt;0),VLOOKUP(A32,'Lista Suspensa'!$A$1:$F$90,6,),0)</f>
        <v>0</v>
      </c>
      <c r="Z32" s="125"/>
      <c r="AA32" s="127">
        <f t="shared" si="2"/>
        <v>0</v>
      </c>
      <c r="AB32" s="120">
        <f>IF(Z32&gt;0,VLOOKUP(A32,'Lista Suspensa'!$A$1:$F$92,3,),0)</f>
        <v>0</v>
      </c>
      <c r="AC32" s="120">
        <f>IF(OR(Z32&gt;0,AA32&gt;0),VLOOKUP(A32,'Lista Suspensa'!$A$1:$F$90,4,),0)</f>
        <v>0</v>
      </c>
      <c r="AD32" s="120">
        <f>IF(OR(Z32&gt;0,AA32&gt;0),VLOOKUP(A32,'Lista Suspensa'!$A$1:$F$90,5,),0)</f>
        <v>0</v>
      </c>
      <c r="AE32" s="92">
        <f>IF(OR(Z32&gt;0,AA32&gt;0),VLOOKUP(A32,'Lista Suspensa'!$A$1:$F$90,6,),0)</f>
        <v>0</v>
      </c>
      <c r="AF32" s="125"/>
      <c r="AG32" s="127">
        <f t="shared" si="12"/>
        <v>0</v>
      </c>
      <c r="AH32" s="120">
        <f>IF(AF32&gt;0,VLOOKUP(A32,'Lista Suspensa'!$A$1:$F$92,3,),0)</f>
        <v>0</v>
      </c>
      <c r="AI32" s="120">
        <f>IF(OR(AF32&gt;0,AG32&gt;0),VLOOKUP(A32,'Lista Suspensa'!$A$1:$F$90,4,),0)</f>
        <v>0</v>
      </c>
      <c r="AJ32" s="120">
        <f>IF(OR(AF32&gt;0,AG32&gt;0),VLOOKUP(A32,'Lista Suspensa'!$A$1:$F$90,5,),0)</f>
        <v>0</v>
      </c>
      <c r="AK32" s="92">
        <f>IF(OR(AF32&gt;0,AG32&gt;0),VLOOKUP(A32,'Lista Suspensa'!$A$1:$F$90,6,),0)</f>
        <v>0</v>
      </c>
      <c r="AL32" s="131"/>
      <c r="AM32" s="127">
        <f t="shared" si="13"/>
        <v>0</v>
      </c>
      <c r="AN32" s="120">
        <f>IF(AL32&gt;0,VLOOKUP(A32,'Lista Suspensa'!$A$1:$F$92,3,),0)</f>
        <v>0</v>
      </c>
      <c r="AO32" s="120">
        <f>IF(OR(AL32&gt;0,AM32&gt;0),VLOOKUP(A32,'Lista Suspensa'!$A$1:$F$90,4,),0)</f>
        <v>0</v>
      </c>
      <c r="AP32" s="120">
        <f>IF(OR(AL32&gt;0,AM32&gt;0),VLOOKUP(A32,'Lista Suspensa'!$A$1:$F$90,5,),0)</f>
        <v>0</v>
      </c>
      <c r="AQ32" s="92">
        <f>IF(OR(AL32&gt;0,AM32&gt;0),VLOOKUP(A32,'Lista Suspensa'!$A$1:$F$90,6,),0)</f>
        <v>0</v>
      </c>
      <c r="AR32" s="131"/>
      <c r="AS32" s="127">
        <f t="shared" si="14"/>
        <v>0</v>
      </c>
      <c r="AT32" s="120">
        <f>IF(AR32&gt;0,VLOOKUP(A32,'Lista Suspensa'!$A$1:$F$92,3,),0)</f>
        <v>0</v>
      </c>
      <c r="AU32" s="120">
        <f>IF(OR(AR32&gt;0,AS32&gt;0),VLOOKUP(A32,'Lista Suspensa'!$A$1:$F$90,4,),0)</f>
        <v>0</v>
      </c>
      <c r="AV32" s="120">
        <f>IF(OR(AR32&gt;0,AS32&gt;0),VLOOKUP(A32,'Lista Suspensa'!$A$1:$F$90,5,),0)</f>
        <v>0</v>
      </c>
      <c r="AW32" s="91">
        <f>IF(OR(AR32&gt;0,AS32&gt;0),VLOOKUP(A32,'Lista Suspensa'!$A$1:$F$90,6,),0)</f>
        <v>0</v>
      </c>
      <c r="AX32" s="131"/>
      <c r="AY32" s="127">
        <f t="shared" si="15"/>
        <v>0</v>
      </c>
      <c r="AZ32" s="120">
        <f>IF(AX32&gt;0,VLOOKUP(A32,'Lista Suspensa'!$A$1:$F$92,3,),0)</f>
        <v>0</v>
      </c>
      <c r="BA32" s="120">
        <f>IF(OR(AX32&gt;0,AY32&gt;0),VLOOKUP(A32,'Lista Suspensa'!$A$1:$F$90,4,),0)</f>
        <v>0</v>
      </c>
      <c r="BB32" s="120">
        <f>IF(OR(AX32&gt;0,AY32&gt;0),VLOOKUP(A32,'Lista Suspensa'!$A$1:$F$90,5,),0)</f>
        <v>0</v>
      </c>
      <c r="BC32" s="91">
        <f>IF(OR(AX32&gt;0,AY32&gt;0),VLOOKUP(A32,'Lista Suspensa'!$A$1:$F$90,6,),0)</f>
        <v>0</v>
      </c>
      <c r="BD32" s="131"/>
      <c r="BE32" s="127">
        <f t="shared" si="3"/>
        <v>0</v>
      </c>
      <c r="BF32" s="120">
        <f>IF(BD32&gt;0,VLOOKUP(A32,'Lista Suspensa'!$A$1:$F$92,3,),0)</f>
        <v>0</v>
      </c>
      <c r="BG32" s="120">
        <f>IF(OR(BD32&gt;0,BE32&gt;0),VLOOKUP(A32,'Lista Suspensa'!$A$1:$F$90,4,),0)</f>
        <v>0</v>
      </c>
      <c r="BH32" s="120">
        <f>IF(OR(BD32&gt;0,BE32&gt;0),VLOOKUP(A32,'Lista Suspensa'!$A$1:$F$90,5,),0)</f>
        <v>0</v>
      </c>
      <c r="BI32" s="91">
        <f>IF(OR(BD32&gt;0,BE32&gt;0),VLOOKUP(A32,'Lista Suspensa'!$A$1:$F$90,6,),0)</f>
        <v>0</v>
      </c>
      <c r="BJ32" s="131"/>
      <c r="BK32" s="127">
        <f t="shared" si="4"/>
        <v>0</v>
      </c>
      <c r="BL32" s="120">
        <f>IF(BJ32&gt;0,VLOOKUP(A32,'Lista Suspensa'!$A$1:$F$92,3,),0)</f>
        <v>0</v>
      </c>
      <c r="BM32" s="120">
        <f>IF(OR(BJ32&gt;0,BK32&gt;0),VLOOKUP(A32,'Lista Suspensa'!$A$1:$F$90,4,),0)</f>
        <v>0</v>
      </c>
      <c r="BN32" s="120">
        <f>IF(OR(BJ32&gt;0,BK32&gt;0),VLOOKUP(A32,'Lista Suspensa'!$A$1:$F$90,5,),0)</f>
        <v>0</v>
      </c>
      <c r="BO32" s="91">
        <f>IF(OR(BJ32&gt;0,BK32&gt;0),VLOOKUP(A32,'Lista Suspensa'!$A$1:$F$90,6,),0)</f>
        <v>0</v>
      </c>
      <c r="BP32" s="131"/>
      <c r="BQ32" s="127">
        <f t="shared" si="5"/>
        <v>0</v>
      </c>
      <c r="BR32" s="120">
        <f>IF(BP32&gt;0,VLOOKUP(A32,'Lista Suspensa'!$A$1:$F$92,3,),0)</f>
        <v>0</v>
      </c>
      <c r="BS32" s="120">
        <f>IF(OR(BP32&gt;0,BQ32&gt;0),VLOOKUP(A32,'Lista Suspensa'!$A$1:$F$90,4,),0)</f>
        <v>0</v>
      </c>
      <c r="BT32" s="120">
        <f>IF(OR(BP32&gt;0,BQ32&gt;0),VLOOKUP(A32,'Lista Suspensa'!$A$1:$F$90,5,),0)</f>
        <v>0</v>
      </c>
      <c r="BU32" s="91">
        <f>IF(OR(BP32&gt;0,BQ32&gt;0),VLOOKUP(A32,'Lista Suspensa'!$A$1:$F$90,6,),0)</f>
        <v>0</v>
      </c>
      <c r="BV32" s="131"/>
      <c r="BW32" s="127">
        <f t="shared" si="6"/>
        <v>0</v>
      </c>
      <c r="BX32" s="120">
        <f>IF(BV32&gt;0,VLOOKUP(A32,'Lista Suspensa'!$A$1:$F$92,3,),0)</f>
        <v>0</v>
      </c>
      <c r="BY32" s="120">
        <f>IF(OR(BV32&gt;0,BW32&gt;0),VLOOKUP(A32,'Lista Suspensa'!$A$1:$F$90,4,),0)</f>
        <v>0</v>
      </c>
      <c r="BZ32" s="120">
        <f>IF(OR(BV32&gt;0,BW32&gt;0),VLOOKUP(A32,'Lista Suspensa'!$A$1:$F$90,5,),0)</f>
        <v>0</v>
      </c>
      <c r="CA32" s="91">
        <f>IF(OR(BV32&gt;0,BW32&gt;0),VLOOKUP(A32,'Lista Suspensa'!$A$1:$F$90,6,),0)</f>
        <v>0</v>
      </c>
      <c r="CB32" s="131"/>
      <c r="CC32" s="127">
        <f t="shared" si="7"/>
        <v>0</v>
      </c>
      <c r="CD32" s="120">
        <f>IF(CB32&gt;0,VLOOKUP(A32,'Lista Suspensa'!$A$1:$F$92,3,),0)</f>
        <v>0</v>
      </c>
      <c r="CE32" s="120">
        <f>IF(OR(CB32&gt;0,CC32&gt;0),VLOOKUP(A32,'Lista Suspensa'!$A$1:$F$90,4,),0)</f>
        <v>0</v>
      </c>
      <c r="CF32" s="120">
        <f>IF(OR(CB32&gt;0,CC32&gt;0),VLOOKUP(A32,'Lista Suspensa'!$A$1:$F$90,5,),0)</f>
        <v>0</v>
      </c>
      <c r="CG32" s="91">
        <f>IF(OR(CB32&gt;0,CC32&gt;0),VLOOKUP(A32,'Lista Suspensa'!$A$1:$F$90,6,),0)</f>
        <v>0</v>
      </c>
      <c r="CH32" s="131"/>
      <c r="CI32" s="127">
        <f t="shared" si="8"/>
        <v>0</v>
      </c>
      <c r="CJ32" s="120">
        <f>IF(CH32&gt;0,VLOOKUP(A32,'Lista Suspensa'!$A$1:$F$92,3,),0)</f>
        <v>0</v>
      </c>
      <c r="CK32" s="120">
        <f>IF(OR(CH32&gt;0,CI32&gt;0),VLOOKUP(A32,'Lista Suspensa'!$A$1:$F$90,4,),0)</f>
        <v>0</v>
      </c>
      <c r="CL32" s="120">
        <f>IF(OR(CH32&gt;0,CI32&gt;0),VLOOKUP(A32,'Lista Suspensa'!$A$1:$F$90,5,),0)</f>
        <v>0</v>
      </c>
      <c r="CM32" s="141">
        <f>IF(OR(CH32&gt;0,CI32&gt;0),VLOOKUP(A32,'Lista Suspensa'!$A$1:$F$90,6,),0)</f>
        <v>0</v>
      </c>
      <c r="CN32" s="150"/>
      <c r="CO32" s="74">
        <f t="shared" si="10"/>
        <v>0</v>
      </c>
      <c r="CP32" s="215">
        <f>IF(CN32&gt;0,VLOOKUP(A32,'Lista Suspensa'!$A$1:$F$92,3,),0)</f>
        <v>0</v>
      </c>
      <c r="CQ32" s="147">
        <f>IF(OR(CN32&gt;0,CO32&gt;0),VLOOKUP(A32,'Lista Suspensa'!$A$1:$F$90,6,),0)</f>
        <v>0</v>
      </c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</row>
    <row r="33" spans="1:112" ht="15.75" customHeight="1" x14ac:dyDescent="0.35">
      <c r="A33" s="115"/>
      <c r="B33" s="124"/>
      <c r="C33" s="117">
        <f t="shared" si="0"/>
        <v>0</v>
      </c>
      <c r="D33" s="117">
        <f>IF(B33&gt;0,VLOOKUP(A33,'Lista Suspensa'!$A$1:$F$92,3,),0)</f>
        <v>0</v>
      </c>
      <c r="E33" s="117">
        <f>IF(OR(B33&gt;0,C33&gt;0),VLOOKUP(A33,'Lista Suspensa'!$A$1:$F$90,4,),0)</f>
        <v>0</v>
      </c>
      <c r="F33" s="117">
        <f>IF(OR(B33&gt;0,C33&gt;0),VLOOKUP(A33,'Lista Suspensa'!$A$1:$F$90,5,),0)</f>
        <v>0</v>
      </c>
      <c r="G33" s="73">
        <f>IF(OR(B33&gt;0,C33&gt;0),VLOOKUP(A33,'Lista Suspensa'!$A$1:$F$90,6,),0)</f>
        <v>0</v>
      </c>
      <c r="H33" s="121"/>
      <c r="I33" s="117">
        <f t="shared" si="9"/>
        <v>0</v>
      </c>
      <c r="J33" s="117">
        <f>IF(H33&gt;0,VLOOKUP(A33,'Lista Suspensa'!$A$1:$F$92,3,),0)</f>
        <v>0</v>
      </c>
      <c r="K33" s="117">
        <f>IF(OR(H33&gt;0,I33&gt;0),VLOOKUP(A33,'Lista Suspensa'!$A$1:$F$90,4,),0)</f>
        <v>0</v>
      </c>
      <c r="L33" s="117">
        <f>IF(OR(H33&gt;0,I33&gt;0),VLOOKUP(A33,'Lista Suspensa'!$A$1:$F$90,5,),0)</f>
        <v>0</v>
      </c>
      <c r="M33" s="73">
        <f>IF(OR(H33&gt;0,I33&gt;0),VLOOKUP(A33,'Lista Suspensa'!$A$1:$F$90,6,),0)</f>
        <v>0</v>
      </c>
      <c r="N33" s="130"/>
      <c r="O33" s="117">
        <f t="shared" si="1"/>
        <v>0</v>
      </c>
      <c r="P33" s="117">
        <f>IF(N33&gt;0,VLOOKUP(A33,'Lista Suspensa'!$A$1:$F$92,3,),0)</f>
        <v>0</v>
      </c>
      <c r="Q33" s="117">
        <f>IF(OR(N33&gt;0,O33&gt;0),VLOOKUP(A33,'Lista Suspensa'!$A$1:$F$90,4,),0)</f>
        <v>0</v>
      </c>
      <c r="R33" s="117">
        <f>IF(OR(N33&gt;0,O33&gt;0),VLOOKUP(A33,'Lista Suspensa'!$A$1:$F$90,5,),0)</f>
        <v>0</v>
      </c>
      <c r="S33" s="73">
        <f>IF(OR(N33&gt;0,O33&gt;0),VLOOKUP(A33,'Lista Suspensa'!$A$1:$F$90,6,),0)</f>
        <v>0</v>
      </c>
      <c r="T33" s="130"/>
      <c r="U33" s="117">
        <f t="shared" si="11"/>
        <v>0</v>
      </c>
      <c r="V33" s="117">
        <f>IF(T33&gt;0,VLOOKUP(A33,'Lista Suspensa'!$A$1:$F$92,3,),0)</f>
        <v>0</v>
      </c>
      <c r="W33" s="117">
        <f>IF(OR(T33&gt;0,U33&gt;0),VLOOKUP(A33,'Lista Suspensa'!$A$1:$F$90,4,),0)</f>
        <v>0</v>
      </c>
      <c r="X33" s="117">
        <f>IF(OR(T33&gt;0,U33&gt;0),VLOOKUP(A33,'Lista Suspensa'!$A$1:$F$90,5,),0)</f>
        <v>0</v>
      </c>
      <c r="Y33" s="73">
        <f>IF(OR(T33&gt;0,U33&gt;0),VLOOKUP(A33,'Lista Suspensa'!$A$1:$F$90,6,),0)</f>
        <v>0</v>
      </c>
      <c r="Z33" s="124"/>
      <c r="AA33" s="117">
        <f t="shared" si="2"/>
        <v>0</v>
      </c>
      <c r="AB33" s="117">
        <f>IF(Z33&gt;0,VLOOKUP(A33,'Lista Suspensa'!$A$1:$F$92,3,),0)</f>
        <v>0</v>
      </c>
      <c r="AC33" s="117">
        <f>IF(OR(Z33&gt;0,AA33&gt;0),VLOOKUP(A33,'Lista Suspensa'!$A$1:$F$90,4,),0)</f>
        <v>0</v>
      </c>
      <c r="AD33" s="117">
        <f>IF(OR(Z33&gt;0,AA33&gt;0),VLOOKUP(A33,'Lista Suspensa'!$A$1:$F$90,5,),0)</f>
        <v>0</v>
      </c>
      <c r="AE33" s="73">
        <f>IF(OR(Z33&gt;0,AA33&gt;0),VLOOKUP(A33,'Lista Suspensa'!$A$1:$F$90,6,),0)</f>
        <v>0</v>
      </c>
      <c r="AF33" s="124"/>
      <c r="AG33" s="117">
        <f t="shared" si="12"/>
        <v>0</v>
      </c>
      <c r="AH33" s="117">
        <f>IF(AF33&gt;0,VLOOKUP(A33,'Lista Suspensa'!$A$1:$F$92,3,),0)</f>
        <v>0</v>
      </c>
      <c r="AI33" s="117">
        <f>IF(OR(AF33&gt;0,AG33&gt;0),VLOOKUP(A33,'Lista Suspensa'!$A$1:$F$90,4,),0)</f>
        <v>0</v>
      </c>
      <c r="AJ33" s="117">
        <f>IF(OR(AF33&gt;0,AG33&gt;0),VLOOKUP(A33,'Lista Suspensa'!$A$1:$F$90,5,),0)</f>
        <v>0</v>
      </c>
      <c r="AK33" s="73">
        <f>IF(OR(AF33&gt;0,AG33&gt;0),VLOOKUP(A33,'Lista Suspensa'!$A$1:$F$90,6,),0)</f>
        <v>0</v>
      </c>
      <c r="AL33" s="130"/>
      <c r="AM33" s="117">
        <f t="shared" si="13"/>
        <v>0</v>
      </c>
      <c r="AN33" s="117">
        <f>IF(AL33&gt;0,VLOOKUP(A33,'Lista Suspensa'!$A$1:$F$92,3,),0)</f>
        <v>0</v>
      </c>
      <c r="AO33" s="117">
        <f>IF(OR(AL33&gt;0,AM33&gt;0),VLOOKUP(A33,'Lista Suspensa'!$A$1:$F$90,4,),0)</f>
        <v>0</v>
      </c>
      <c r="AP33" s="117">
        <f>IF(OR(AL33&gt;0,AM33&gt;0),VLOOKUP(A33,'Lista Suspensa'!$A$1:$F$90,5,),0)</f>
        <v>0</v>
      </c>
      <c r="AQ33" s="73">
        <f>IF(OR(AL33&gt;0,AM33&gt;0),VLOOKUP(A33,'Lista Suspensa'!$A$1:$F$90,6,),0)</f>
        <v>0</v>
      </c>
      <c r="AR33" s="130"/>
      <c r="AS33" s="117">
        <f t="shared" si="14"/>
        <v>0</v>
      </c>
      <c r="AT33" s="117">
        <f>IF(AR33&gt;0,VLOOKUP(A33,'Lista Suspensa'!$A$1:$F$92,3,),0)</f>
        <v>0</v>
      </c>
      <c r="AU33" s="117">
        <f>IF(OR(AR33&gt;0,AS33&gt;0),VLOOKUP(A33,'Lista Suspensa'!$A$1:$F$90,4,),0)</f>
        <v>0</v>
      </c>
      <c r="AV33" s="117">
        <f>IF(OR(AR33&gt;0,AS33&gt;0),VLOOKUP(A33,'Lista Suspensa'!$A$1:$F$90,5,),0)</f>
        <v>0</v>
      </c>
      <c r="AW33" s="34">
        <f>IF(OR(AR33&gt;0,AS33&gt;0),VLOOKUP(A33,'Lista Suspensa'!$A$1:$F$90,6,),0)</f>
        <v>0</v>
      </c>
      <c r="AX33" s="130"/>
      <c r="AY33" s="117">
        <f t="shared" si="15"/>
        <v>0</v>
      </c>
      <c r="AZ33" s="117">
        <f>IF(AX33&gt;0,VLOOKUP(A33,'Lista Suspensa'!$A$1:$F$92,3,),0)</f>
        <v>0</v>
      </c>
      <c r="BA33" s="117">
        <f>IF(OR(AX33&gt;0,AY33&gt;0),VLOOKUP(A33,'Lista Suspensa'!$A$1:$F$90,4,),0)</f>
        <v>0</v>
      </c>
      <c r="BB33" s="117">
        <f>IF(OR(AX33&gt;0,AY33&gt;0),VLOOKUP(A33,'Lista Suspensa'!$A$1:$F$90,5,),0)</f>
        <v>0</v>
      </c>
      <c r="BC33" s="34">
        <f>IF(OR(AX33&gt;0,AY33&gt;0),VLOOKUP(A33,'Lista Suspensa'!$A$1:$F$90,6,),0)</f>
        <v>0</v>
      </c>
      <c r="BD33" s="130"/>
      <c r="BE33" s="117">
        <f t="shared" si="3"/>
        <v>0</v>
      </c>
      <c r="BF33" s="117">
        <f>IF(BD33&gt;0,VLOOKUP(A33,'Lista Suspensa'!$A$1:$F$92,3,),0)</f>
        <v>0</v>
      </c>
      <c r="BG33" s="117">
        <f>IF(OR(BD33&gt;0,BE33&gt;0),VLOOKUP(A33,'Lista Suspensa'!$A$1:$F$90,4,),0)</f>
        <v>0</v>
      </c>
      <c r="BH33" s="117">
        <f>IF(OR(BD33&gt;0,BE33&gt;0),VLOOKUP(A33,'Lista Suspensa'!$A$1:$F$90,5,),0)</f>
        <v>0</v>
      </c>
      <c r="BI33" s="34">
        <f>IF(OR(BD33&gt;0,BE33&gt;0),VLOOKUP(A33,'Lista Suspensa'!$A$1:$F$90,6,),0)</f>
        <v>0</v>
      </c>
      <c r="BJ33" s="130"/>
      <c r="BK33" s="117">
        <f t="shared" si="4"/>
        <v>0</v>
      </c>
      <c r="BL33" s="117">
        <f>IF(BJ33&gt;0,VLOOKUP(A33,'Lista Suspensa'!$A$1:$F$92,3,),0)</f>
        <v>0</v>
      </c>
      <c r="BM33" s="117">
        <f>IF(OR(BJ33&gt;0,BK33&gt;0),VLOOKUP(A33,'Lista Suspensa'!$A$1:$F$90,4,),0)</f>
        <v>0</v>
      </c>
      <c r="BN33" s="117">
        <f>IF(OR(BJ33&gt;0,BK33&gt;0),VLOOKUP(A33,'Lista Suspensa'!$A$1:$F$90,5,),0)</f>
        <v>0</v>
      </c>
      <c r="BO33" s="34">
        <f>IF(OR(BJ33&gt;0,BK33&gt;0),VLOOKUP(A33,'Lista Suspensa'!$A$1:$F$90,6,),0)</f>
        <v>0</v>
      </c>
      <c r="BP33" s="130"/>
      <c r="BQ33" s="117">
        <f t="shared" si="5"/>
        <v>0</v>
      </c>
      <c r="BR33" s="117">
        <f>IF(BP33&gt;0,VLOOKUP(A33,'Lista Suspensa'!$A$1:$F$92,3,),0)</f>
        <v>0</v>
      </c>
      <c r="BS33" s="117">
        <f>IF(OR(BP33&gt;0,BQ33&gt;0),VLOOKUP(A33,'Lista Suspensa'!$A$1:$F$90,4,),0)</f>
        <v>0</v>
      </c>
      <c r="BT33" s="117">
        <f>IF(OR(BP33&gt;0,BQ33&gt;0),VLOOKUP(A33,'Lista Suspensa'!$A$1:$F$90,5,),0)</f>
        <v>0</v>
      </c>
      <c r="BU33" s="34">
        <f>IF(OR(BP33&gt;0,BQ33&gt;0),VLOOKUP(A33,'Lista Suspensa'!$A$1:$F$90,6,),0)</f>
        <v>0</v>
      </c>
      <c r="BV33" s="130"/>
      <c r="BW33" s="117">
        <f t="shared" si="6"/>
        <v>0</v>
      </c>
      <c r="BX33" s="117">
        <f>IF(BV33&gt;0,VLOOKUP(A33,'Lista Suspensa'!$A$1:$F$92,3,),0)</f>
        <v>0</v>
      </c>
      <c r="BY33" s="117">
        <f>IF(OR(BV33&gt;0,BW33&gt;0),VLOOKUP(A33,'Lista Suspensa'!$A$1:$F$90,4,),0)</f>
        <v>0</v>
      </c>
      <c r="BZ33" s="117">
        <f>IF(OR(BV33&gt;0,BW33&gt;0),VLOOKUP(A33,'Lista Suspensa'!$A$1:$F$90,5,),0)</f>
        <v>0</v>
      </c>
      <c r="CA33" s="34">
        <f>IF(OR(BV33&gt;0,BW33&gt;0),VLOOKUP(A33,'Lista Suspensa'!$A$1:$F$90,6,),0)</f>
        <v>0</v>
      </c>
      <c r="CB33" s="130"/>
      <c r="CC33" s="117">
        <f t="shared" si="7"/>
        <v>0</v>
      </c>
      <c r="CD33" s="117">
        <f>IF(CB33&gt;0,VLOOKUP(A33,'Lista Suspensa'!$A$1:$F$92,3,),0)</f>
        <v>0</v>
      </c>
      <c r="CE33" s="117">
        <f>IF(OR(CB33&gt;0,CC33&gt;0),VLOOKUP(A33,'Lista Suspensa'!$A$1:$F$90,4,),0)</f>
        <v>0</v>
      </c>
      <c r="CF33" s="117">
        <f>IF(OR(CB33&gt;0,CC33&gt;0),VLOOKUP(A33,'Lista Suspensa'!$A$1:$F$90,5,),0)</f>
        <v>0</v>
      </c>
      <c r="CG33" s="34">
        <f>IF(OR(CB33&gt;0,CC33&gt;0),VLOOKUP(A33,'Lista Suspensa'!$A$1:$F$90,6,),0)</f>
        <v>0</v>
      </c>
      <c r="CH33" s="130"/>
      <c r="CI33" s="117">
        <f t="shared" si="8"/>
        <v>0</v>
      </c>
      <c r="CJ33" s="117">
        <f>IF(CH33&gt;0,VLOOKUP(A33,'Lista Suspensa'!$A$1:$F$92,3,),0)</f>
        <v>0</v>
      </c>
      <c r="CK33" s="117">
        <f>IF(OR(CH33&gt;0,CI33&gt;0),VLOOKUP(A33,'Lista Suspensa'!$A$1:$F$90,4,),0)</f>
        <v>0</v>
      </c>
      <c r="CL33" s="117">
        <f>IF(OR(CH33&gt;0,CI33&gt;0),VLOOKUP(A33,'Lista Suspensa'!$A$1:$F$90,5,),0)</f>
        <v>0</v>
      </c>
      <c r="CM33" s="140">
        <f>IF(OR(CH33&gt;0,CI33&gt;0),VLOOKUP(A33,'Lista Suspensa'!$A$1:$F$90,6,),0)</f>
        <v>0</v>
      </c>
      <c r="CN33" s="149"/>
      <c r="CO33" s="74">
        <f t="shared" si="10"/>
        <v>0</v>
      </c>
      <c r="CP33" s="215">
        <f>IF(CN33&gt;0,VLOOKUP(A33,'Lista Suspensa'!$A$1:$F$92,3,),0)</f>
        <v>0</v>
      </c>
      <c r="CQ33" s="145">
        <f>IF(OR(CN33&gt;0,CO33&gt;0),VLOOKUP(A33,'Lista Suspensa'!$A$1:$F$90,6,),0)</f>
        <v>0</v>
      </c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</row>
    <row r="34" spans="1:112" ht="15.75" customHeight="1" thickBot="1" x14ac:dyDescent="0.4">
      <c r="A34" s="118"/>
      <c r="B34" s="122"/>
      <c r="C34" s="120">
        <f t="shared" si="0"/>
        <v>0</v>
      </c>
      <c r="D34" s="120">
        <f>IF(B34&gt;0,VLOOKUP(A34,'Lista Suspensa'!$A$1:$F$92,3,),0)</f>
        <v>0</v>
      </c>
      <c r="E34" s="120">
        <f>IF(OR(B34&gt;0,C34&gt;0),VLOOKUP(A34,'Lista Suspensa'!$A$1:$F$90,4,),0)</f>
        <v>0</v>
      </c>
      <c r="F34" s="120">
        <f>IF(OR(B34&gt;0,C34&gt;0),VLOOKUP(A34,'Lista Suspensa'!$A$1:$F$90,5,),0)</f>
        <v>0</v>
      </c>
      <c r="G34" s="92">
        <f>IF(OR(B34&gt;0,C34&gt;0),VLOOKUP(A34,'Lista Suspensa'!$A$1:$F$90,6,),0)</f>
        <v>0</v>
      </c>
      <c r="H34" s="122"/>
      <c r="I34" s="127">
        <f t="shared" si="9"/>
        <v>0</v>
      </c>
      <c r="J34" s="120">
        <f>IF(H34&gt;0,VLOOKUP(A34,'Lista Suspensa'!$A$1:$F$92,3,),0)</f>
        <v>0</v>
      </c>
      <c r="K34" s="120">
        <f>IF(OR(H34&gt;0,I34&gt;0),VLOOKUP(A34,'Lista Suspensa'!$A$1:$F$90,4,),0)</f>
        <v>0</v>
      </c>
      <c r="L34" s="120">
        <f>IF(OR(H34&gt;0,I34&gt;0),VLOOKUP(A34,'Lista Suspensa'!$A$1:$F$90,5,),0)</f>
        <v>0</v>
      </c>
      <c r="M34" s="92">
        <f>IF(OR(H34&gt;0,I34&gt;0),VLOOKUP(A34,'Lista Suspensa'!$A$1:$F$90,6,),0)</f>
        <v>0</v>
      </c>
      <c r="N34" s="131"/>
      <c r="O34" s="127">
        <f t="shared" si="1"/>
        <v>0</v>
      </c>
      <c r="P34" s="120">
        <f>IF(N34&gt;0,VLOOKUP(A34,'Lista Suspensa'!$A$1:$F$92,3,),0)</f>
        <v>0</v>
      </c>
      <c r="Q34" s="120">
        <f>IF(OR(N34&gt;0,O34&gt;0),VLOOKUP(A34,'Lista Suspensa'!$A$1:$F$90,4,),0)</f>
        <v>0</v>
      </c>
      <c r="R34" s="120">
        <f>IF(OR(N34&gt;0,O34&gt;0),VLOOKUP(A34,'Lista Suspensa'!$A$1:$F$90,5,),0)</f>
        <v>0</v>
      </c>
      <c r="S34" s="92">
        <f>IF(OR(N34&gt;0,O34&gt;0),VLOOKUP(A34,'Lista Suspensa'!$A$1:$F$90,6,),0)</f>
        <v>0</v>
      </c>
      <c r="T34" s="131"/>
      <c r="U34" s="127">
        <f t="shared" si="11"/>
        <v>0</v>
      </c>
      <c r="V34" s="120">
        <f>IF(T34&gt;0,VLOOKUP(A34,'Lista Suspensa'!$A$1:$F$92,3,),0)</f>
        <v>0</v>
      </c>
      <c r="W34" s="120">
        <f>IF(OR(T34&gt;0,U34&gt;0),VLOOKUP(A34,'Lista Suspensa'!$A$1:$F$90,4,),0)</f>
        <v>0</v>
      </c>
      <c r="X34" s="120">
        <f>IF(OR(T34&gt;0,U34&gt;0),VLOOKUP(A34,'Lista Suspensa'!$A$1:$F$90,5,),0)</f>
        <v>0</v>
      </c>
      <c r="Y34" s="92">
        <f>IF(OR(T34&gt;0,U34&gt;0),VLOOKUP(A34,'Lista Suspensa'!$A$1:$F$90,6,),0)</f>
        <v>0</v>
      </c>
      <c r="Z34" s="122"/>
      <c r="AA34" s="127">
        <f t="shared" si="2"/>
        <v>0</v>
      </c>
      <c r="AB34" s="120">
        <f>IF(Z34&gt;0,VLOOKUP(A34,'Lista Suspensa'!$A$1:$F$92,3,),0)</f>
        <v>0</v>
      </c>
      <c r="AC34" s="120">
        <f>IF(OR(Z34&gt;0,AA34&gt;0),VLOOKUP(A34,'Lista Suspensa'!$A$1:$F$90,4,),0)</f>
        <v>0</v>
      </c>
      <c r="AD34" s="120">
        <f>IF(OR(Z34&gt;0,AA34&gt;0),VLOOKUP(A34,'Lista Suspensa'!$A$1:$F$90,5,),0)</f>
        <v>0</v>
      </c>
      <c r="AE34" s="92">
        <f>IF(OR(Z34&gt;0,AA34&gt;0),VLOOKUP(A34,'Lista Suspensa'!$A$1:$F$90,6,),0)</f>
        <v>0</v>
      </c>
      <c r="AF34" s="122"/>
      <c r="AG34" s="127">
        <f t="shared" si="12"/>
        <v>0</v>
      </c>
      <c r="AH34" s="120">
        <f>IF(AF34&gt;0,VLOOKUP(A34,'Lista Suspensa'!$A$1:$F$92,3,),0)</f>
        <v>0</v>
      </c>
      <c r="AI34" s="120">
        <f>IF(OR(AF34&gt;0,AG34&gt;0),VLOOKUP(A34,'Lista Suspensa'!$A$1:$F$90,4,),0)</f>
        <v>0</v>
      </c>
      <c r="AJ34" s="120">
        <f>IF(OR(AF34&gt;0,AG34&gt;0),VLOOKUP(A34,'Lista Suspensa'!$A$1:$F$90,5,),0)</f>
        <v>0</v>
      </c>
      <c r="AK34" s="92">
        <f>IF(OR(AF34&gt;0,AG34&gt;0),VLOOKUP(A34,'Lista Suspensa'!$A$1:$F$90,6,),0)</f>
        <v>0</v>
      </c>
      <c r="AL34" s="131"/>
      <c r="AM34" s="127">
        <f t="shared" si="13"/>
        <v>0</v>
      </c>
      <c r="AN34" s="120">
        <f>IF(AL34&gt;0,VLOOKUP(A34,'Lista Suspensa'!$A$1:$F$92,3,),0)</f>
        <v>0</v>
      </c>
      <c r="AO34" s="120">
        <f>IF(OR(AL34&gt;0,AM34&gt;0),VLOOKUP(A34,'Lista Suspensa'!$A$1:$F$90,4,),0)</f>
        <v>0</v>
      </c>
      <c r="AP34" s="120">
        <f>IF(OR(AL34&gt;0,AM34&gt;0),VLOOKUP(A34,'Lista Suspensa'!$A$1:$F$90,5,),0)</f>
        <v>0</v>
      </c>
      <c r="AQ34" s="92">
        <f>IF(OR(AL34&gt;0,AM34&gt;0),VLOOKUP(A34,'Lista Suspensa'!$A$1:$F$90,6,),0)</f>
        <v>0</v>
      </c>
      <c r="AR34" s="131"/>
      <c r="AS34" s="127">
        <f t="shared" si="14"/>
        <v>0</v>
      </c>
      <c r="AT34" s="120">
        <f>IF(AR34&gt;0,VLOOKUP(A34,'Lista Suspensa'!$A$1:$F$92,3,),0)</f>
        <v>0</v>
      </c>
      <c r="AU34" s="120">
        <f>IF(OR(AR34&gt;0,AS34&gt;0),VLOOKUP(A34,'Lista Suspensa'!$A$1:$F$90,4,),0)</f>
        <v>0</v>
      </c>
      <c r="AV34" s="120">
        <f>IF(OR(AR34&gt;0,AS34&gt;0),VLOOKUP(A34,'Lista Suspensa'!$A$1:$F$90,5,),0)</f>
        <v>0</v>
      </c>
      <c r="AW34" s="91">
        <f>IF(OR(AR34&gt;0,AS34&gt;0),VLOOKUP(A34,'Lista Suspensa'!$A$1:$F$90,6,),0)</f>
        <v>0</v>
      </c>
      <c r="AX34" s="131"/>
      <c r="AY34" s="127">
        <f t="shared" si="15"/>
        <v>0</v>
      </c>
      <c r="AZ34" s="120">
        <f>IF(AX34&gt;0,VLOOKUP(A34,'Lista Suspensa'!$A$1:$F$92,3,),0)</f>
        <v>0</v>
      </c>
      <c r="BA34" s="120">
        <f>IF(OR(AX34&gt;0,AY34&gt;0),VLOOKUP(A34,'Lista Suspensa'!$A$1:$F$90,4,),0)</f>
        <v>0</v>
      </c>
      <c r="BB34" s="120">
        <f>IF(OR(AX34&gt;0,AY34&gt;0),VLOOKUP(A34,'Lista Suspensa'!$A$1:$F$90,5,),0)</f>
        <v>0</v>
      </c>
      <c r="BC34" s="91">
        <f>IF(OR(AX34&gt;0,AY34&gt;0),VLOOKUP(A34,'Lista Suspensa'!$A$1:$F$90,6,),0)</f>
        <v>0</v>
      </c>
      <c r="BD34" s="131"/>
      <c r="BE34" s="127">
        <f t="shared" si="3"/>
        <v>0</v>
      </c>
      <c r="BF34" s="120">
        <f>IF(BD34&gt;0,VLOOKUP(A34,'Lista Suspensa'!$A$1:$F$92,3,),0)</f>
        <v>0</v>
      </c>
      <c r="BG34" s="120">
        <f>IF(OR(BD34&gt;0,BE34&gt;0),VLOOKUP(A34,'Lista Suspensa'!$A$1:$F$90,4,),0)</f>
        <v>0</v>
      </c>
      <c r="BH34" s="120">
        <f>IF(OR(BD34&gt;0,BE34&gt;0),VLOOKUP(A34,'Lista Suspensa'!$A$1:$F$90,5,),0)</f>
        <v>0</v>
      </c>
      <c r="BI34" s="91">
        <f>IF(OR(BD34&gt;0,BE34&gt;0),VLOOKUP(A34,'Lista Suspensa'!$A$1:$F$90,6,),0)</f>
        <v>0</v>
      </c>
      <c r="BJ34" s="131"/>
      <c r="BK34" s="127">
        <f t="shared" si="4"/>
        <v>0</v>
      </c>
      <c r="BL34" s="120">
        <f>IF(BJ34&gt;0,VLOOKUP(A34,'Lista Suspensa'!$A$1:$F$92,3,),0)</f>
        <v>0</v>
      </c>
      <c r="BM34" s="120">
        <f>IF(OR(BJ34&gt;0,BK34&gt;0),VLOOKUP(A34,'Lista Suspensa'!$A$1:$F$90,4,),0)</f>
        <v>0</v>
      </c>
      <c r="BN34" s="120">
        <f>IF(OR(BJ34&gt;0,BK34&gt;0),VLOOKUP(A34,'Lista Suspensa'!$A$1:$F$90,5,),0)</f>
        <v>0</v>
      </c>
      <c r="BO34" s="91">
        <f>IF(OR(BJ34&gt;0,BK34&gt;0),VLOOKUP(A34,'Lista Suspensa'!$A$1:$F$90,6,),0)</f>
        <v>0</v>
      </c>
      <c r="BP34" s="131"/>
      <c r="BQ34" s="127">
        <f t="shared" si="5"/>
        <v>0</v>
      </c>
      <c r="BR34" s="120">
        <f>IF(BP34&gt;0,VLOOKUP(A34,'Lista Suspensa'!$A$1:$F$92,3,),0)</f>
        <v>0</v>
      </c>
      <c r="BS34" s="120">
        <f>IF(OR(BP34&gt;0,BQ34&gt;0),VLOOKUP(A34,'Lista Suspensa'!$A$1:$F$90,4,),0)</f>
        <v>0</v>
      </c>
      <c r="BT34" s="120">
        <f>IF(OR(BP34&gt;0,BQ34&gt;0),VLOOKUP(A34,'Lista Suspensa'!$A$1:$F$90,5,),0)</f>
        <v>0</v>
      </c>
      <c r="BU34" s="91">
        <f>IF(OR(BP34&gt;0,BQ34&gt;0),VLOOKUP(A34,'Lista Suspensa'!$A$1:$F$90,6,),0)</f>
        <v>0</v>
      </c>
      <c r="BV34" s="131"/>
      <c r="BW34" s="127">
        <f t="shared" si="6"/>
        <v>0</v>
      </c>
      <c r="BX34" s="120">
        <f>IF(BV34&gt;0,VLOOKUP(A34,'Lista Suspensa'!$A$1:$F$92,3,),0)</f>
        <v>0</v>
      </c>
      <c r="BY34" s="120">
        <f>IF(OR(BV34&gt;0,BW34&gt;0),VLOOKUP(A34,'Lista Suspensa'!$A$1:$F$90,4,),0)</f>
        <v>0</v>
      </c>
      <c r="BZ34" s="120">
        <f>IF(OR(BV34&gt;0,BW34&gt;0),VLOOKUP(A34,'Lista Suspensa'!$A$1:$F$90,5,),0)</f>
        <v>0</v>
      </c>
      <c r="CA34" s="91">
        <f>IF(OR(BV34&gt;0,BW34&gt;0),VLOOKUP(A34,'Lista Suspensa'!$A$1:$F$90,6,),0)</f>
        <v>0</v>
      </c>
      <c r="CB34" s="131"/>
      <c r="CC34" s="127">
        <f t="shared" si="7"/>
        <v>0</v>
      </c>
      <c r="CD34" s="120">
        <f>IF(CB34&gt;0,VLOOKUP(A34,'Lista Suspensa'!$A$1:$F$92,3,),0)</f>
        <v>0</v>
      </c>
      <c r="CE34" s="120">
        <f>IF(OR(CB34&gt;0,CC34&gt;0),VLOOKUP(A34,'Lista Suspensa'!$A$1:$F$90,4,),0)</f>
        <v>0</v>
      </c>
      <c r="CF34" s="120">
        <f>IF(OR(CB34&gt;0,CC34&gt;0),VLOOKUP(A34,'Lista Suspensa'!$A$1:$F$90,5,),0)</f>
        <v>0</v>
      </c>
      <c r="CG34" s="91">
        <f>IF(OR(CB34&gt;0,CC34&gt;0),VLOOKUP(A34,'Lista Suspensa'!$A$1:$F$90,6,),0)</f>
        <v>0</v>
      </c>
      <c r="CH34" s="131"/>
      <c r="CI34" s="127">
        <f t="shared" si="8"/>
        <v>0</v>
      </c>
      <c r="CJ34" s="120">
        <f>IF(CH34&gt;0,VLOOKUP(A34,'Lista Suspensa'!$A$1:$F$92,3,),0)</f>
        <v>0</v>
      </c>
      <c r="CK34" s="120">
        <f>IF(OR(CH34&gt;0,CI34&gt;0),VLOOKUP(A34,'Lista Suspensa'!$A$1:$F$90,4,),0)</f>
        <v>0</v>
      </c>
      <c r="CL34" s="120">
        <f>IF(OR(CH34&gt;0,CI34&gt;0),VLOOKUP(A34,'Lista Suspensa'!$A$1:$F$90,5,),0)</f>
        <v>0</v>
      </c>
      <c r="CM34" s="141">
        <f>IF(OR(CH34&gt;0,CI34&gt;0),VLOOKUP(A34,'Lista Suspensa'!$A$1:$F$90,6,),0)</f>
        <v>0</v>
      </c>
      <c r="CN34" s="151"/>
      <c r="CO34" s="74">
        <f t="shared" si="10"/>
        <v>0</v>
      </c>
      <c r="CP34" s="215">
        <f>IF(CN34&gt;0,VLOOKUP(A34,'Lista Suspensa'!$A$1:$F$92,3,),0)</f>
        <v>0</v>
      </c>
      <c r="CQ34" s="152">
        <f>IF(OR(CN34&gt;0,CO34&gt;0),VLOOKUP(A34,'Lista Suspensa'!$A$1:$F$90,6,),0)</f>
        <v>0</v>
      </c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</row>
    <row r="35" spans="1:112" ht="15.75" customHeight="1" x14ac:dyDescent="0.35">
      <c r="A35" s="35"/>
      <c r="B35" s="75"/>
      <c r="C35" s="36"/>
      <c r="D35" s="36"/>
      <c r="E35" s="36"/>
      <c r="F35" s="76"/>
      <c r="G35" s="77"/>
      <c r="H35" s="37"/>
      <c r="I35" s="36"/>
      <c r="J35" s="36"/>
      <c r="K35" s="76"/>
      <c r="L35" s="76"/>
      <c r="M35" s="38"/>
      <c r="N35" s="37"/>
      <c r="O35" s="36"/>
      <c r="P35" s="76"/>
      <c r="Q35" s="76"/>
      <c r="R35" s="36"/>
      <c r="S35" s="38"/>
      <c r="T35" s="37"/>
      <c r="U35" s="76"/>
      <c r="V35" s="76"/>
      <c r="W35" s="36"/>
      <c r="X35" s="36"/>
      <c r="Y35" s="38"/>
      <c r="Z35" s="75"/>
      <c r="AA35" s="76"/>
      <c r="AB35" s="36"/>
      <c r="AC35" s="36"/>
      <c r="AD35" s="36"/>
      <c r="AE35" s="38"/>
      <c r="AF35" s="75"/>
      <c r="AG35" s="36"/>
      <c r="AH35" s="36"/>
      <c r="AI35" s="36"/>
      <c r="AJ35" s="76"/>
      <c r="AK35" s="38"/>
      <c r="AL35" s="37"/>
      <c r="AM35" s="36"/>
      <c r="AN35" s="36"/>
      <c r="AO35" s="76"/>
      <c r="AP35" s="76"/>
      <c r="AQ35" s="38"/>
      <c r="AR35" s="37"/>
      <c r="AS35" s="36"/>
      <c r="AT35" s="39"/>
      <c r="AU35" s="39"/>
      <c r="AV35" s="39"/>
      <c r="AW35" s="40"/>
      <c r="AX35" s="41"/>
      <c r="AY35" s="39"/>
      <c r="AZ35" s="39"/>
      <c r="BA35" s="39"/>
      <c r="BB35" s="39"/>
      <c r="BC35" s="40"/>
      <c r="BD35" s="41"/>
      <c r="BE35" s="39"/>
      <c r="BF35" s="39"/>
      <c r="BG35" s="39"/>
      <c r="BH35" s="39"/>
      <c r="BI35" s="40"/>
      <c r="BJ35" s="41"/>
      <c r="BK35" s="39"/>
      <c r="BL35" s="39"/>
      <c r="BM35" s="39"/>
      <c r="BN35" s="39"/>
      <c r="BO35" s="40"/>
      <c r="BP35" s="41"/>
      <c r="BQ35" s="39"/>
      <c r="BR35" s="39"/>
      <c r="BS35" s="39"/>
      <c r="BT35" s="39"/>
      <c r="BU35" s="40"/>
      <c r="BV35" s="41"/>
      <c r="BW35" s="39"/>
      <c r="BX35" s="39"/>
      <c r="BY35" s="39"/>
      <c r="BZ35" s="39"/>
      <c r="CA35" s="40"/>
      <c r="CB35" s="41"/>
      <c r="CC35" s="39"/>
      <c r="CD35" s="39"/>
      <c r="CE35" s="39"/>
      <c r="CF35" s="39"/>
      <c r="CG35" s="40"/>
      <c r="CH35" s="41"/>
      <c r="CI35" s="39"/>
      <c r="CJ35" s="39"/>
      <c r="CK35" s="39"/>
      <c r="CL35" s="39"/>
      <c r="CM35" s="40"/>
      <c r="CN35" s="42"/>
      <c r="CO35" s="43"/>
      <c r="CP35" s="216"/>
      <c r="CQ35" s="44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</row>
    <row r="36" spans="1:112" s="136" customFormat="1" ht="26.25" customHeight="1" x14ac:dyDescent="0.35">
      <c r="A36" s="57" t="s">
        <v>95</v>
      </c>
      <c r="B36" s="47"/>
      <c r="C36" s="45">
        <f>ROUND(SUM(C5:C34),2)</f>
        <v>0</v>
      </c>
      <c r="D36" s="46"/>
      <c r="E36" s="4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5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47"/>
      <c r="I36" s="45">
        <f>ROUND(SUM(I5:I34),2)</f>
        <v>0</v>
      </c>
      <c r="J36" s="45"/>
      <c r="K36" s="4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5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47"/>
      <c r="O36" s="45">
        <f>ROUND(SUM(O5:O34),2)</f>
        <v>0</v>
      </c>
      <c r="P36" s="45"/>
      <c r="Q36" s="45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5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47"/>
      <c r="U36" s="45">
        <f>ROUND(SUM(U5:U34),2)</f>
        <v>6.39</v>
      </c>
      <c r="V36" s="45"/>
      <c r="W36" s="4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9.48</v>
      </c>
      <c r="X36" s="4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53.66</v>
      </c>
      <c r="Y36" s="5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0.21226999999999999</v>
      </c>
      <c r="Z36" s="47"/>
      <c r="AA36" s="45">
        <f>ROUND(SUM(AA5:AA34),2)</f>
        <v>0</v>
      </c>
      <c r="AB36" s="46"/>
      <c r="AC36" s="4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5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47"/>
      <c r="AG36" s="45">
        <f>ROUND(SUM(AG5:AG34),2)</f>
        <v>6.39</v>
      </c>
      <c r="AH36" s="46"/>
      <c r="AI36" s="4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9.48</v>
      </c>
      <c r="AJ36" s="4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53.66</v>
      </c>
      <c r="AK36" s="5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0.21226999999999999</v>
      </c>
      <c r="AL36" s="47"/>
      <c r="AM36" s="45">
        <f>ROUND(SUM(AM5:AM34),2)</f>
        <v>10.18</v>
      </c>
      <c r="AN36" s="46"/>
      <c r="AO36" s="4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9.57</v>
      </c>
      <c r="AP36" s="4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53.99</v>
      </c>
      <c r="AQ36" s="5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0.21092</v>
      </c>
      <c r="AR36" s="47"/>
      <c r="AS36" s="45">
        <f>ROUND(SUM(AS5:AS34),2)</f>
        <v>9.5500000000000007</v>
      </c>
      <c r="AT36" s="48"/>
      <c r="AU36" s="49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9.57</v>
      </c>
      <c r="AV36" s="49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53.95</v>
      </c>
      <c r="AW36" s="50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0.2112</v>
      </c>
      <c r="AX36" s="51"/>
      <c r="AY36" s="49">
        <f>ROUND(SUM(AY5:AY34),2)</f>
        <v>8.51</v>
      </c>
      <c r="AZ36" s="48"/>
      <c r="BA36" s="49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9.57</v>
      </c>
      <c r="BB36" s="49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53.87</v>
      </c>
      <c r="BC36" s="50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0.21234</v>
      </c>
      <c r="BD36" s="51"/>
      <c r="BE36" s="49">
        <f>ROUND(SUM(BE5:BE34),2)</f>
        <v>0</v>
      </c>
      <c r="BF36" s="48"/>
      <c r="BG36" s="49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49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0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1"/>
      <c r="BK36" s="49">
        <f>ROUND(SUM(BK5:BK34),2)</f>
        <v>0</v>
      </c>
      <c r="BL36" s="48"/>
      <c r="BM36" s="49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49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0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1"/>
      <c r="BQ36" s="49">
        <f>ROUND(SUM(BQ5:BQ34),2)</f>
        <v>0</v>
      </c>
      <c r="BR36" s="48"/>
      <c r="BS36" s="49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49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0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1"/>
      <c r="BW36" s="49">
        <f>ROUND(SUM(BW5:BW34),2)</f>
        <v>0</v>
      </c>
      <c r="BX36" s="48"/>
      <c r="BY36" s="49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49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0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1"/>
      <c r="CC36" s="49">
        <f>ROUND(SUM(CC5:CC34),2)</f>
        <v>0</v>
      </c>
      <c r="CD36" s="48"/>
      <c r="CE36" s="49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49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0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1"/>
      <c r="CI36" s="49">
        <f>ROUND(SUM(CI5:CI34),2)</f>
        <v>0</v>
      </c>
      <c r="CJ36" s="48"/>
      <c r="CK36" s="49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49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0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60">
        <f>ROUND(SUM(CN5:CN34),2)</f>
        <v>0</v>
      </c>
      <c r="CO36" s="61">
        <f>ROUND(SUM(CO5:CO34),2)</f>
        <v>0</v>
      </c>
      <c r="CP36" s="217"/>
      <c r="CQ36" s="6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</row>
    <row r="37" spans="1:112" ht="15.75" customHeight="1" thickTop="1" thickBot="1" x14ac:dyDescent="0.4">
      <c r="A37" s="52"/>
      <c r="B37" s="78"/>
      <c r="C37" s="53"/>
      <c r="D37" s="53"/>
      <c r="E37" s="53"/>
      <c r="F37" s="78"/>
      <c r="G37" s="78"/>
      <c r="H37" s="53"/>
      <c r="I37" s="53"/>
      <c r="J37" s="53"/>
      <c r="K37" s="78"/>
      <c r="L37" s="78"/>
      <c r="M37" s="53"/>
      <c r="N37" s="53"/>
      <c r="O37" s="53"/>
      <c r="P37" s="78"/>
      <c r="Q37" s="78"/>
      <c r="R37" s="53"/>
      <c r="S37" s="53"/>
      <c r="T37" s="53"/>
      <c r="U37" s="78"/>
      <c r="V37" s="78"/>
      <c r="W37" s="53"/>
      <c r="X37" s="53"/>
      <c r="Y37" s="53"/>
      <c r="Z37" s="78"/>
      <c r="AA37" s="78"/>
      <c r="AB37" s="53"/>
      <c r="AC37" s="53"/>
      <c r="AD37" s="53"/>
      <c r="AE37" s="78"/>
      <c r="AF37" s="78"/>
      <c r="AG37" s="53"/>
      <c r="AH37" s="53"/>
      <c r="AI37" s="53"/>
      <c r="AJ37" s="78"/>
      <c r="AK37" s="78"/>
      <c r="AL37" s="53"/>
      <c r="AM37" s="53"/>
      <c r="AN37" s="53"/>
      <c r="AO37" s="78"/>
      <c r="AP37" s="78"/>
      <c r="AQ37" s="53"/>
      <c r="AR37" s="53"/>
      <c r="AS37" s="53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2"/>
      <c r="CO37" s="2"/>
      <c r="CP37" s="88"/>
      <c r="CQ37" s="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</row>
    <row r="38" spans="1:112" s="245" customFormat="1" ht="25.5" customHeight="1" thickBot="1" x14ac:dyDescent="0.4">
      <c r="A38" s="526" t="s">
        <v>256</v>
      </c>
      <c r="B38" s="527"/>
      <c r="C38" s="527"/>
      <c r="D38" s="527"/>
      <c r="E38" s="527"/>
      <c r="F38" s="527"/>
      <c r="G38" s="527"/>
      <c r="H38" s="527"/>
      <c r="I38" s="527"/>
      <c r="J38" s="527"/>
      <c r="K38" s="527"/>
      <c r="L38" s="527"/>
      <c r="M38" s="527"/>
      <c r="N38" s="527"/>
      <c r="O38" s="527"/>
      <c r="P38" s="527"/>
      <c r="Q38" s="527"/>
      <c r="R38" s="527"/>
      <c r="S38" s="527"/>
      <c r="T38" s="527"/>
      <c r="U38" s="527"/>
      <c r="V38" s="527"/>
      <c r="W38" s="527"/>
      <c r="X38" s="527"/>
      <c r="Y38" s="527"/>
      <c r="Z38" s="527"/>
      <c r="AA38" s="527"/>
      <c r="AB38" s="527"/>
      <c r="AC38" s="527"/>
      <c r="AD38" s="527"/>
      <c r="AE38" s="527"/>
      <c r="AF38" s="527"/>
      <c r="AG38" s="527"/>
      <c r="AH38" s="527"/>
      <c r="AI38" s="527"/>
      <c r="AJ38" s="527"/>
      <c r="AK38" s="527"/>
      <c r="AL38" s="527"/>
      <c r="AM38" s="527"/>
      <c r="AN38" s="527"/>
      <c r="AO38" s="527"/>
      <c r="AP38" s="527"/>
      <c r="AQ38" s="527"/>
      <c r="AR38" s="527"/>
      <c r="AS38" s="527"/>
      <c r="AT38" s="527"/>
      <c r="AU38" s="527"/>
      <c r="AV38" s="527"/>
      <c r="AW38" s="527"/>
      <c r="AX38" s="527"/>
      <c r="AY38" s="527"/>
      <c r="AZ38" s="527"/>
      <c r="BA38" s="527"/>
      <c r="BB38" s="527"/>
      <c r="BC38" s="527"/>
      <c r="BD38" s="527"/>
      <c r="BE38" s="527"/>
      <c r="BF38" s="527"/>
      <c r="BG38" s="527"/>
      <c r="BH38" s="527"/>
      <c r="BI38" s="527"/>
      <c r="BJ38" s="527"/>
      <c r="BK38" s="527"/>
      <c r="BL38" s="527"/>
      <c r="BM38" s="527"/>
      <c r="BN38" s="527"/>
      <c r="BO38" s="527"/>
      <c r="BP38" s="527"/>
      <c r="BQ38" s="527"/>
      <c r="BR38" s="527"/>
      <c r="BS38" s="527"/>
      <c r="BT38" s="527"/>
      <c r="BU38" s="527"/>
      <c r="BV38" s="527"/>
      <c r="BW38" s="527"/>
      <c r="BX38" s="527"/>
      <c r="BY38" s="527"/>
      <c r="BZ38" s="527"/>
      <c r="CA38" s="527"/>
      <c r="CB38" s="527"/>
      <c r="CC38" s="527"/>
      <c r="CD38" s="527"/>
      <c r="CE38" s="527"/>
      <c r="CF38" s="527"/>
      <c r="CG38" s="527"/>
      <c r="CH38" s="527"/>
      <c r="CI38" s="527"/>
      <c r="CJ38" s="527"/>
      <c r="CK38" s="527"/>
      <c r="CL38" s="527"/>
      <c r="CM38" s="527"/>
      <c r="CN38" s="527"/>
      <c r="CO38" s="527"/>
      <c r="CP38" s="527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</row>
    <row r="39" spans="1:112" s="394" customFormat="1" ht="15.75" customHeight="1" thickBot="1" x14ac:dyDescent="0.4">
      <c r="A39" s="528"/>
      <c r="B39" s="529"/>
      <c r="C39" s="529"/>
      <c r="D39" s="529"/>
      <c r="E39" s="529"/>
      <c r="F39" s="529"/>
      <c r="G39" s="529"/>
      <c r="H39" s="529"/>
      <c r="I39" s="529"/>
      <c r="J39" s="529"/>
      <c r="K39" s="529"/>
      <c r="L39" s="529"/>
      <c r="M39" s="529"/>
      <c r="N39" s="529"/>
      <c r="O39" s="529"/>
      <c r="P39" s="529"/>
      <c r="Q39" s="529"/>
      <c r="R39" s="529"/>
      <c r="S39" s="529"/>
      <c r="T39" s="529"/>
      <c r="U39" s="529"/>
      <c r="V39" s="529"/>
      <c r="W39" s="529"/>
      <c r="X39" s="529"/>
      <c r="Y39" s="529"/>
      <c r="Z39" s="529"/>
      <c r="AA39" s="529"/>
      <c r="AB39" s="529"/>
      <c r="AC39" s="529"/>
      <c r="AD39" s="529"/>
      <c r="AE39" s="529"/>
      <c r="AF39" s="529"/>
      <c r="AG39" s="529"/>
      <c r="AH39" s="529"/>
      <c r="AI39" s="529"/>
      <c r="AJ39" s="529"/>
      <c r="AK39" s="529"/>
      <c r="AL39" s="529"/>
      <c r="AM39" s="529"/>
      <c r="AN39" s="529"/>
      <c r="AO39" s="529"/>
      <c r="AP39" s="529"/>
      <c r="AQ39" s="529"/>
      <c r="AR39" s="529"/>
      <c r="AS39" s="529"/>
      <c r="AT39" s="529"/>
      <c r="AU39" s="529"/>
      <c r="AV39" s="529"/>
      <c r="AW39" s="529"/>
      <c r="AX39" s="529"/>
      <c r="AY39" s="529"/>
      <c r="AZ39" s="529"/>
      <c r="BA39" s="529"/>
      <c r="BB39" s="529"/>
      <c r="BC39" s="529"/>
      <c r="BD39" s="529"/>
      <c r="BE39" s="529"/>
      <c r="BF39" s="529"/>
      <c r="BG39" s="529"/>
      <c r="BH39" s="529"/>
      <c r="BI39" s="529"/>
      <c r="BJ39" s="529"/>
      <c r="BK39" s="529"/>
      <c r="BL39" s="529"/>
      <c r="BM39" s="529"/>
      <c r="BN39" s="529"/>
      <c r="BO39" s="529"/>
      <c r="BP39" s="529"/>
      <c r="BQ39" s="529"/>
      <c r="BR39" s="529"/>
      <c r="BS39" s="529"/>
      <c r="BT39" s="529"/>
      <c r="BU39" s="529"/>
      <c r="BV39" s="529"/>
      <c r="BW39" s="529"/>
      <c r="BX39" s="529"/>
      <c r="BY39" s="529"/>
      <c r="BZ39" s="529"/>
      <c r="CA39" s="529"/>
      <c r="CB39" s="529"/>
      <c r="CC39" s="529"/>
      <c r="CD39" s="529"/>
      <c r="CE39" s="529"/>
      <c r="CF39" s="529"/>
      <c r="CG39" s="529"/>
      <c r="CH39" s="529"/>
      <c r="CI39" s="529"/>
      <c r="CJ39" s="529"/>
      <c r="CK39" s="529"/>
      <c r="CL39" s="529"/>
      <c r="CM39" s="529"/>
      <c r="CN39" s="529"/>
      <c r="CO39" s="529"/>
      <c r="CP39" s="529"/>
    </row>
    <row r="40" spans="1:112" s="394" customFormat="1" ht="15.75" customHeight="1" thickBot="1" x14ac:dyDescent="0.4">
      <c r="A40" s="530"/>
      <c r="B40" s="531"/>
      <c r="C40" s="531"/>
      <c r="D40" s="531"/>
      <c r="E40" s="531"/>
      <c r="F40" s="531"/>
      <c r="G40" s="531"/>
      <c r="H40" s="531"/>
      <c r="I40" s="531"/>
      <c r="J40" s="531"/>
      <c r="K40" s="531"/>
      <c r="L40" s="531"/>
      <c r="M40" s="531"/>
      <c r="N40" s="531"/>
      <c r="O40" s="531"/>
      <c r="P40" s="531"/>
      <c r="Q40" s="531"/>
      <c r="R40" s="531"/>
      <c r="S40" s="531"/>
      <c r="T40" s="531"/>
      <c r="U40" s="531"/>
      <c r="V40" s="531"/>
      <c r="W40" s="531"/>
      <c r="X40" s="531"/>
      <c r="Y40" s="531"/>
      <c r="Z40" s="531"/>
      <c r="AA40" s="531"/>
      <c r="AB40" s="531"/>
      <c r="AC40" s="531"/>
      <c r="AD40" s="531"/>
      <c r="AE40" s="531"/>
      <c r="AF40" s="531"/>
      <c r="AG40" s="531"/>
      <c r="AH40" s="531"/>
      <c r="AI40" s="531"/>
      <c r="AJ40" s="531"/>
      <c r="AK40" s="531"/>
      <c r="AL40" s="531"/>
      <c r="AM40" s="531"/>
      <c r="AN40" s="531"/>
      <c r="AO40" s="531"/>
      <c r="AP40" s="531"/>
      <c r="AQ40" s="531"/>
      <c r="AR40" s="531"/>
      <c r="AS40" s="531"/>
      <c r="AT40" s="531"/>
      <c r="AU40" s="531"/>
      <c r="AV40" s="531"/>
      <c r="AW40" s="531"/>
      <c r="AX40" s="531"/>
      <c r="AY40" s="531"/>
      <c r="AZ40" s="531"/>
      <c r="BA40" s="531"/>
      <c r="BB40" s="531"/>
      <c r="BC40" s="531"/>
      <c r="BD40" s="531"/>
      <c r="BE40" s="531"/>
      <c r="BF40" s="531"/>
      <c r="BG40" s="531"/>
      <c r="BH40" s="531"/>
      <c r="BI40" s="531"/>
      <c r="BJ40" s="531"/>
      <c r="BK40" s="531"/>
      <c r="BL40" s="531"/>
      <c r="BM40" s="531"/>
      <c r="BN40" s="531"/>
      <c r="BO40" s="531"/>
      <c r="BP40" s="531"/>
      <c r="BQ40" s="531"/>
      <c r="BR40" s="531"/>
      <c r="BS40" s="531"/>
      <c r="BT40" s="531"/>
      <c r="BU40" s="531"/>
      <c r="BV40" s="531"/>
      <c r="BW40" s="531"/>
      <c r="BX40" s="531"/>
      <c r="BY40" s="531"/>
      <c r="BZ40" s="531"/>
      <c r="CA40" s="531"/>
      <c r="CB40" s="531"/>
      <c r="CC40" s="531"/>
      <c r="CD40" s="531"/>
      <c r="CE40" s="531"/>
      <c r="CF40" s="531"/>
      <c r="CG40" s="531"/>
      <c r="CH40" s="531"/>
      <c r="CI40" s="531"/>
      <c r="CJ40" s="531"/>
      <c r="CK40" s="531"/>
      <c r="CL40" s="531"/>
      <c r="CM40" s="531"/>
      <c r="CN40" s="531"/>
      <c r="CO40" s="531"/>
      <c r="CP40" s="531"/>
    </row>
    <row r="41" spans="1:112" s="394" customFormat="1" ht="15.75" customHeight="1" thickBot="1" x14ac:dyDescent="0.4">
      <c r="A41" s="528"/>
      <c r="B41" s="529"/>
      <c r="C41" s="529"/>
      <c r="D41" s="529"/>
      <c r="E41" s="529"/>
      <c r="F41" s="529"/>
      <c r="G41" s="529"/>
      <c r="H41" s="529"/>
      <c r="I41" s="529"/>
      <c r="J41" s="529"/>
      <c r="K41" s="529"/>
      <c r="L41" s="529"/>
      <c r="M41" s="529"/>
      <c r="N41" s="529"/>
      <c r="O41" s="529"/>
      <c r="P41" s="529"/>
      <c r="Q41" s="529"/>
      <c r="R41" s="529"/>
      <c r="S41" s="529"/>
      <c r="T41" s="529"/>
      <c r="U41" s="529"/>
      <c r="V41" s="529"/>
      <c r="W41" s="529"/>
      <c r="X41" s="529"/>
      <c r="Y41" s="529"/>
      <c r="Z41" s="529"/>
      <c r="AA41" s="529"/>
      <c r="AB41" s="529"/>
      <c r="AC41" s="529"/>
      <c r="AD41" s="529"/>
      <c r="AE41" s="529"/>
      <c r="AF41" s="529"/>
      <c r="AG41" s="529"/>
      <c r="AH41" s="529"/>
      <c r="AI41" s="529"/>
      <c r="AJ41" s="529"/>
      <c r="AK41" s="529"/>
      <c r="AL41" s="529"/>
      <c r="AM41" s="529"/>
      <c r="AN41" s="529"/>
      <c r="AO41" s="529"/>
      <c r="AP41" s="529"/>
      <c r="AQ41" s="529"/>
      <c r="AR41" s="529"/>
      <c r="AS41" s="529"/>
      <c r="AT41" s="529"/>
      <c r="AU41" s="529"/>
      <c r="AV41" s="529"/>
      <c r="AW41" s="529"/>
      <c r="AX41" s="529"/>
      <c r="AY41" s="529"/>
      <c r="AZ41" s="529"/>
      <c r="BA41" s="529"/>
      <c r="BB41" s="529"/>
      <c r="BC41" s="529"/>
      <c r="BD41" s="529"/>
      <c r="BE41" s="529"/>
      <c r="BF41" s="529"/>
      <c r="BG41" s="529"/>
      <c r="BH41" s="529"/>
      <c r="BI41" s="529"/>
      <c r="BJ41" s="529"/>
      <c r="BK41" s="529"/>
      <c r="BL41" s="529"/>
      <c r="BM41" s="529"/>
      <c r="BN41" s="529"/>
      <c r="BO41" s="529"/>
      <c r="BP41" s="529"/>
      <c r="BQ41" s="529"/>
      <c r="BR41" s="529"/>
      <c r="BS41" s="529"/>
      <c r="BT41" s="529"/>
      <c r="BU41" s="529"/>
      <c r="BV41" s="529"/>
      <c r="BW41" s="529"/>
      <c r="BX41" s="529"/>
      <c r="BY41" s="529"/>
      <c r="BZ41" s="529"/>
      <c r="CA41" s="529"/>
      <c r="CB41" s="529"/>
      <c r="CC41" s="529"/>
      <c r="CD41" s="529"/>
      <c r="CE41" s="529"/>
      <c r="CF41" s="529"/>
      <c r="CG41" s="529"/>
      <c r="CH41" s="529"/>
      <c r="CI41" s="529"/>
      <c r="CJ41" s="529"/>
      <c r="CK41" s="529"/>
      <c r="CL41" s="529"/>
      <c r="CM41" s="529"/>
      <c r="CN41" s="529"/>
      <c r="CO41" s="529"/>
      <c r="CP41" s="529"/>
    </row>
    <row r="42" spans="1:112" s="394" customFormat="1" ht="15.75" customHeight="1" thickBot="1" x14ac:dyDescent="0.4">
      <c r="A42" s="530"/>
      <c r="B42" s="531"/>
      <c r="C42" s="531"/>
      <c r="D42" s="531"/>
      <c r="E42" s="531"/>
      <c r="F42" s="531"/>
      <c r="G42" s="531"/>
      <c r="H42" s="531"/>
      <c r="I42" s="531"/>
      <c r="J42" s="531"/>
      <c r="K42" s="531"/>
      <c r="L42" s="531"/>
      <c r="M42" s="531"/>
      <c r="N42" s="531"/>
      <c r="O42" s="531"/>
      <c r="P42" s="531"/>
      <c r="Q42" s="531"/>
      <c r="R42" s="531"/>
      <c r="S42" s="531"/>
      <c r="T42" s="531"/>
      <c r="U42" s="531"/>
      <c r="V42" s="531"/>
      <c r="W42" s="531"/>
      <c r="X42" s="531"/>
      <c r="Y42" s="531"/>
      <c r="Z42" s="531"/>
      <c r="AA42" s="531"/>
      <c r="AB42" s="531"/>
      <c r="AC42" s="531"/>
      <c r="AD42" s="531"/>
      <c r="AE42" s="531"/>
      <c r="AF42" s="531"/>
      <c r="AG42" s="531"/>
      <c r="AH42" s="531"/>
      <c r="AI42" s="531"/>
      <c r="AJ42" s="531"/>
      <c r="AK42" s="531"/>
      <c r="AL42" s="531"/>
      <c r="AM42" s="531"/>
      <c r="AN42" s="531"/>
      <c r="AO42" s="531"/>
      <c r="AP42" s="531"/>
      <c r="AQ42" s="531"/>
      <c r="AR42" s="531"/>
      <c r="AS42" s="531"/>
      <c r="AT42" s="531"/>
      <c r="AU42" s="531"/>
      <c r="AV42" s="531"/>
      <c r="AW42" s="531"/>
      <c r="AX42" s="531"/>
      <c r="AY42" s="531"/>
      <c r="AZ42" s="531"/>
      <c r="BA42" s="531"/>
      <c r="BB42" s="531"/>
      <c r="BC42" s="531"/>
      <c r="BD42" s="531"/>
      <c r="BE42" s="531"/>
      <c r="BF42" s="531"/>
      <c r="BG42" s="531"/>
      <c r="BH42" s="531"/>
      <c r="BI42" s="531"/>
      <c r="BJ42" s="531"/>
      <c r="BK42" s="531"/>
      <c r="BL42" s="531"/>
      <c r="BM42" s="531"/>
      <c r="BN42" s="531"/>
      <c r="BO42" s="531"/>
      <c r="BP42" s="531"/>
      <c r="BQ42" s="531"/>
      <c r="BR42" s="531"/>
      <c r="BS42" s="531"/>
      <c r="BT42" s="531"/>
      <c r="BU42" s="531"/>
      <c r="BV42" s="531"/>
      <c r="BW42" s="531"/>
      <c r="BX42" s="531"/>
      <c r="BY42" s="531"/>
      <c r="BZ42" s="531"/>
      <c r="CA42" s="531"/>
      <c r="CB42" s="531"/>
      <c r="CC42" s="531"/>
      <c r="CD42" s="531"/>
      <c r="CE42" s="531"/>
      <c r="CF42" s="531"/>
      <c r="CG42" s="531"/>
      <c r="CH42" s="531"/>
      <c r="CI42" s="531"/>
      <c r="CJ42" s="531"/>
      <c r="CK42" s="531"/>
      <c r="CL42" s="531"/>
      <c r="CM42" s="531"/>
      <c r="CN42" s="531"/>
      <c r="CO42" s="531"/>
      <c r="CP42" s="531"/>
    </row>
    <row r="43" spans="1:112" s="394" customFormat="1" ht="15.75" customHeight="1" thickBot="1" x14ac:dyDescent="0.4">
      <c r="A43" s="528"/>
      <c r="B43" s="529"/>
      <c r="C43" s="529"/>
      <c r="D43" s="529"/>
      <c r="E43" s="529"/>
      <c r="F43" s="529"/>
      <c r="G43" s="529"/>
      <c r="H43" s="529"/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  <c r="AG43" s="529"/>
      <c r="AH43" s="529"/>
      <c r="AI43" s="529"/>
      <c r="AJ43" s="529"/>
      <c r="AK43" s="529"/>
      <c r="AL43" s="529"/>
      <c r="AM43" s="529"/>
      <c r="AN43" s="529"/>
      <c r="AO43" s="529"/>
      <c r="AP43" s="529"/>
      <c r="AQ43" s="529"/>
      <c r="AR43" s="529"/>
      <c r="AS43" s="529"/>
      <c r="AT43" s="529"/>
      <c r="AU43" s="529"/>
      <c r="AV43" s="529"/>
      <c r="AW43" s="529"/>
      <c r="AX43" s="529"/>
      <c r="AY43" s="529"/>
      <c r="AZ43" s="529"/>
      <c r="BA43" s="529"/>
      <c r="BB43" s="529"/>
      <c r="BC43" s="529"/>
      <c r="BD43" s="529"/>
      <c r="BE43" s="529"/>
      <c r="BF43" s="529"/>
      <c r="BG43" s="529"/>
      <c r="BH43" s="529"/>
      <c r="BI43" s="529"/>
      <c r="BJ43" s="529"/>
      <c r="BK43" s="529"/>
      <c r="BL43" s="529"/>
      <c r="BM43" s="529"/>
      <c r="BN43" s="529"/>
      <c r="BO43" s="529"/>
      <c r="BP43" s="529"/>
      <c r="BQ43" s="529"/>
      <c r="BR43" s="529"/>
      <c r="BS43" s="529"/>
      <c r="BT43" s="529"/>
      <c r="BU43" s="529"/>
      <c r="BV43" s="529"/>
      <c r="BW43" s="529"/>
      <c r="BX43" s="529"/>
      <c r="BY43" s="529"/>
      <c r="BZ43" s="529"/>
      <c r="CA43" s="529"/>
      <c r="CB43" s="529"/>
      <c r="CC43" s="529"/>
      <c r="CD43" s="529"/>
      <c r="CE43" s="529"/>
      <c r="CF43" s="529"/>
      <c r="CG43" s="529"/>
      <c r="CH43" s="529"/>
      <c r="CI43" s="529"/>
      <c r="CJ43" s="529"/>
      <c r="CK43" s="529"/>
      <c r="CL43" s="529"/>
      <c r="CM43" s="529"/>
      <c r="CN43" s="529"/>
      <c r="CO43" s="529"/>
      <c r="CP43" s="529"/>
    </row>
    <row r="44" spans="1:112" s="394" customFormat="1" ht="15.75" customHeight="1" thickBot="1" x14ac:dyDescent="0.4">
      <c r="A44" s="530"/>
      <c r="B44" s="531"/>
      <c r="C44" s="531"/>
      <c r="D44" s="531"/>
      <c r="E44" s="531"/>
      <c r="F44" s="531"/>
      <c r="G44" s="531"/>
      <c r="H44" s="531"/>
      <c r="I44" s="531"/>
      <c r="J44" s="531"/>
      <c r="K44" s="531"/>
      <c r="L44" s="531"/>
      <c r="M44" s="531"/>
      <c r="N44" s="531"/>
      <c r="O44" s="531"/>
      <c r="P44" s="531"/>
      <c r="Q44" s="531"/>
      <c r="R44" s="531"/>
      <c r="S44" s="531"/>
      <c r="T44" s="531"/>
      <c r="U44" s="531"/>
      <c r="V44" s="531"/>
      <c r="W44" s="531"/>
      <c r="X44" s="531"/>
      <c r="Y44" s="531"/>
      <c r="Z44" s="531"/>
      <c r="AA44" s="531"/>
      <c r="AB44" s="531"/>
      <c r="AC44" s="531"/>
      <c r="AD44" s="531"/>
      <c r="AE44" s="531"/>
      <c r="AF44" s="531"/>
      <c r="AG44" s="531"/>
      <c r="AH44" s="531"/>
      <c r="AI44" s="531"/>
      <c r="AJ44" s="531"/>
      <c r="AK44" s="531"/>
      <c r="AL44" s="531"/>
      <c r="AM44" s="531"/>
      <c r="AN44" s="531"/>
      <c r="AO44" s="531"/>
      <c r="AP44" s="531"/>
      <c r="AQ44" s="531"/>
      <c r="AR44" s="531"/>
      <c r="AS44" s="531"/>
      <c r="AT44" s="531"/>
      <c r="AU44" s="531"/>
      <c r="AV44" s="531"/>
      <c r="AW44" s="531"/>
      <c r="AX44" s="531"/>
      <c r="AY44" s="531"/>
      <c r="AZ44" s="531"/>
      <c r="BA44" s="531"/>
      <c r="BB44" s="531"/>
      <c r="BC44" s="531"/>
      <c r="BD44" s="531"/>
      <c r="BE44" s="531"/>
      <c r="BF44" s="531"/>
      <c r="BG44" s="531"/>
      <c r="BH44" s="531"/>
      <c r="BI44" s="531"/>
      <c r="BJ44" s="531"/>
      <c r="BK44" s="531"/>
      <c r="BL44" s="531"/>
      <c r="BM44" s="531"/>
      <c r="BN44" s="531"/>
      <c r="BO44" s="531"/>
      <c r="BP44" s="531"/>
      <c r="BQ44" s="531"/>
      <c r="BR44" s="531"/>
      <c r="BS44" s="531"/>
      <c r="BT44" s="531"/>
      <c r="BU44" s="531"/>
      <c r="BV44" s="531"/>
      <c r="BW44" s="531"/>
      <c r="BX44" s="531"/>
      <c r="BY44" s="531"/>
      <c r="BZ44" s="531"/>
      <c r="CA44" s="531"/>
      <c r="CB44" s="531"/>
      <c r="CC44" s="531"/>
      <c r="CD44" s="531"/>
      <c r="CE44" s="531"/>
      <c r="CF44" s="531"/>
      <c r="CG44" s="531"/>
      <c r="CH44" s="531"/>
      <c r="CI44" s="531"/>
      <c r="CJ44" s="531"/>
      <c r="CK44" s="531"/>
      <c r="CL44" s="531"/>
      <c r="CM44" s="531"/>
      <c r="CN44" s="531"/>
      <c r="CO44" s="531"/>
      <c r="CP44" s="531"/>
    </row>
    <row r="45" spans="1:112" s="394" customFormat="1" ht="15.75" customHeight="1" thickBot="1" x14ac:dyDescent="0.4">
      <c r="A45" s="528"/>
      <c r="B45" s="529"/>
      <c r="C45" s="529"/>
      <c r="D45" s="529"/>
      <c r="E45" s="529"/>
      <c r="F45" s="529"/>
      <c r="G45" s="529"/>
      <c r="H45" s="529"/>
      <c r="I45" s="529"/>
      <c r="J45" s="529"/>
      <c r="K45" s="529"/>
      <c r="L45" s="529"/>
      <c r="M45" s="529"/>
      <c r="N45" s="529"/>
      <c r="O45" s="529"/>
      <c r="P45" s="529"/>
      <c r="Q45" s="529"/>
      <c r="R45" s="529"/>
      <c r="S45" s="529"/>
      <c r="T45" s="529"/>
      <c r="U45" s="529"/>
      <c r="V45" s="529"/>
      <c r="W45" s="529"/>
      <c r="X45" s="529"/>
      <c r="Y45" s="529"/>
      <c r="Z45" s="529"/>
      <c r="AA45" s="529"/>
      <c r="AB45" s="529"/>
      <c r="AC45" s="529"/>
      <c r="AD45" s="529"/>
      <c r="AE45" s="529"/>
      <c r="AF45" s="529"/>
      <c r="AG45" s="529"/>
      <c r="AH45" s="529"/>
      <c r="AI45" s="529"/>
      <c r="AJ45" s="529"/>
      <c r="AK45" s="529"/>
      <c r="AL45" s="529"/>
      <c r="AM45" s="529"/>
      <c r="AN45" s="529"/>
      <c r="AO45" s="529"/>
      <c r="AP45" s="529"/>
      <c r="AQ45" s="529"/>
      <c r="AR45" s="529"/>
      <c r="AS45" s="529"/>
      <c r="AT45" s="529"/>
      <c r="AU45" s="529"/>
      <c r="AV45" s="529"/>
      <c r="AW45" s="529"/>
      <c r="AX45" s="529"/>
      <c r="AY45" s="529"/>
      <c r="AZ45" s="529"/>
      <c r="BA45" s="529"/>
      <c r="BB45" s="529"/>
      <c r="BC45" s="529"/>
      <c r="BD45" s="529"/>
      <c r="BE45" s="529"/>
      <c r="BF45" s="529"/>
      <c r="BG45" s="529"/>
      <c r="BH45" s="529"/>
      <c r="BI45" s="529"/>
      <c r="BJ45" s="529"/>
      <c r="BK45" s="529"/>
      <c r="BL45" s="529"/>
      <c r="BM45" s="529"/>
      <c r="BN45" s="529"/>
      <c r="BO45" s="529"/>
      <c r="BP45" s="529"/>
      <c r="BQ45" s="529"/>
      <c r="BR45" s="529"/>
      <c r="BS45" s="529"/>
      <c r="BT45" s="529"/>
      <c r="BU45" s="529"/>
      <c r="BV45" s="529"/>
      <c r="BW45" s="529"/>
      <c r="BX45" s="529"/>
      <c r="BY45" s="529"/>
      <c r="BZ45" s="529"/>
      <c r="CA45" s="529"/>
      <c r="CB45" s="529"/>
      <c r="CC45" s="529"/>
      <c r="CD45" s="529"/>
      <c r="CE45" s="529"/>
      <c r="CF45" s="529"/>
      <c r="CG45" s="529"/>
      <c r="CH45" s="529"/>
      <c r="CI45" s="529"/>
      <c r="CJ45" s="529"/>
      <c r="CK45" s="529"/>
      <c r="CL45" s="529"/>
      <c r="CM45" s="529"/>
      <c r="CN45" s="529"/>
      <c r="CO45" s="529"/>
      <c r="CP45" s="529"/>
    </row>
    <row r="46" spans="1:112" s="394" customFormat="1" ht="15.75" customHeight="1" thickBot="1" x14ac:dyDescent="0.4">
      <c r="A46" s="530"/>
      <c r="B46" s="531"/>
      <c r="C46" s="531"/>
      <c r="D46" s="531"/>
      <c r="E46" s="531"/>
      <c r="F46" s="531"/>
      <c r="G46" s="531"/>
      <c r="H46" s="531"/>
      <c r="I46" s="531"/>
      <c r="J46" s="531"/>
      <c r="K46" s="531"/>
      <c r="L46" s="531"/>
      <c r="M46" s="531"/>
      <c r="N46" s="531"/>
      <c r="O46" s="531"/>
      <c r="P46" s="531"/>
      <c r="Q46" s="531"/>
      <c r="R46" s="531"/>
      <c r="S46" s="531"/>
      <c r="T46" s="531"/>
      <c r="U46" s="531"/>
      <c r="V46" s="531"/>
      <c r="W46" s="531"/>
      <c r="X46" s="531"/>
      <c r="Y46" s="531"/>
      <c r="Z46" s="531"/>
      <c r="AA46" s="531"/>
      <c r="AB46" s="531"/>
      <c r="AC46" s="531"/>
      <c r="AD46" s="531"/>
      <c r="AE46" s="531"/>
      <c r="AF46" s="531"/>
      <c r="AG46" s="531"/>
      <c r="AH46" s="531"/>
      <c r="AI46" s="531"/>
      <c r="AJ46" s="531"/>
      <c r="AK46" s="531"/>
      <c r="AL46" s="531"/>
      <c r="AM46" s="531"/>
      <c r="AN46" s="531"/>
      <c r="AO46" s="531"/>
      <c r="AP46" s="531"/>
      <c r="AQ46" s="531"/>
      <c r="AR46" s="531"/>
      <c r="AS46" s="531"/>
      <c r="AT46" s="531"/>
      <c r="AU46" s="531"/>
      <c r="AV46" s="531"/>
      <c r="AW46" s="531"/>
      <c r="AX46" s="531"/>
      <c r="AY46" s="531"/>
      <c r="AZ46" s="531"/>
      <c r="BA46" s="531"/>
      <c r="BB46" s="531"/>
      <c r="BC46" s="531"/>
      <c r="BD46" s="531"/>
      <c r="BE46" s="531"/>
      <c r="BF46" s="531"/>
      <c r="BG46" s="531"/>
      <c r="BH46" s="531"/>
      <c r="BI46" s="531"/>
      <c r="BJ46" s="531"/>
      <c r="BK46" s="531"/>
      <c r="BL46" s="531"/>
      <c r="BM46" s="531"/>
      <c r="BN46" s="531"/>
      <c r="BO46" s="531"/>
      <c r="BP46" s="531"/>
      <c r="BQ46" s="531"/>
      <c r="BR46" s="531"/>
      <c r="BS46" s="531"/>
      <c r="BT46" s="531"/>
      <c r="BU46" s="531"/>
      <c r="BV46" s="531"/>
      <c r="BW46" s="531"/>
      <c r="BX46" s="531"/>
      <c r="BY46" s="531"/>
      <c r="BZ46" s="531"/>
      <c r="CA46" s="531"/>
      <c r="CB46" s="531"/>
      <c r="CC46" s="531"/>
      <c r="CD46" s="531"/>
      <c r="CE46" s="531"/>
      <c r="CF46" s="531"/>
      <c r="CG46" s="531"/>
      <c r="CH46" s="531"/>
      <c r="CI46" s="531"/>
      <c r="CJ46" s="531"/>
      <c r="CK46" s="531"/>
      <c r="CL46" s="531"/>
      <c r="CM46" s="531"/>
      <c r="CN46" s="531"/>
      <c r="CO46" s="531"/>
      <c r="CP46" s="531"/>
    </row>
    <row r="47" spans="1:112" s="394" customFormat="1" ht="15.75" customHeight="1" thickBot="1" x14ac:dyDescent="0.4">
      <c r="A47" s="528"/>
      <c r="B47" s="529"/>
      <c r="C47" s="529"/>
      <c r="D47" s="529"/>
      <c r="E47" s="529"/>
      <c r="F47" s="529"/>
      <c r="G47" s="529"/>
      <c r="H47" s="529"/>
      <c r="I47" s="529"/>
      <c r="J47" s="529"/>
      <c r="K47" s="529"/>
      <c r="L47" s="529"/>
      <c r="M47" s="529"/>
      <c r="N47" s="529"/>
      <c r="O47" s="529"/>
      <c r="P47" s="529"/>
      <c r="Q47" s="529"/>
      <c r="R47" s="529"/>
      <c r="S47" s="529"/>
      <c r="T47" s="529"/>
      <c r="U47" s="529"/>
      <c r="V47" s="529"/>
      <c r="W47" s="529"/>
      <c r="X47" s="529"/>
      <c r="Y47" s="529"/>
      <c r="Z47" s="529"/>
      <c r="AA47" s="529"/>
      <c r="AB47" s="529"/>
      <c r="AC47" s="529"/>
      <c r="AD47" s="529"/>
      <c r="AE47" s="529"/>
      <c r="AF47" s="529"/>
      <c r="AG47" s="529"/>
      <c r="AH47" s="529"/>
      <c r="AI47" s="529"/>
      <c r="AJ47" s="529"/>
      <c r="AK47" s="529"/>
      <c r="AL47" s="529"/>
      <c r="AM47" s="529"/>
      <c r="AN47" s="529"/>
      <c r="AO47" s="529"/>
      <c r="AP47" s="529"/>
      <c r="AQ47" s="529"/>
      <c r="AR47" s="529"/>
      <c r="AS47" s="529"/>
      <c r="AT47" s="529"/>
      <c r="AU47" s="529"/>
      <c r="AV47" s="529"/>
      <c r="AW47" s="529"/>
      <c r="AX47" s="529"/>
      <c r="AY47" s="529"/>
      <c r="AZ47" s="529"/>
      <c r="BA47" s="529"/>
      <c r="BB47" s="529"/>
      <c r="BC47" s="529"/>
      <c r="BD47" s="529"/>
      <c r="BE47" s="529"/>
      <c r="BF47" s="529"/>
      <c r="BG47" s="529"/>
      <c r="BH47" s="529"/>
      <c r="BI47" s="529"/>
      <c r="BJ47" s="529"/>
      <c r="BK47" s="529"/>
      <c r="BL47" s="529"/>
      <c r="BM47" s="529"/>
      <c r="BN47" s="529"/>
      <c r="BO47" s="529"/>
      <c r="BP47" s="529"/>
      <c r="BQ47" s="529"/>
      <c r="BR47" s="529"/>
      <c r="BS47" s="529"/>
      <c r="BT47" s="529"/>
      <c r="BU47" s="529"/>
      <c r="BV47" s="529"/>
      <c r="BW47" s="529"/>
      <c r="BX47" s="529"/>
      <c r="BY47" s="529"/>
      <c r="BZ47" s="529"/>
      <c r="CA47" s="529"/>
      <c r="CB47" s="529"/>
      <c r="CC47" s="529"/>
      <c r="CD47" s="529"/>
      <c r="CE47" s="529"/>
      <c r="CF47" s="529"/>
      <c r="CG47" s="529"/>
      <c r="CH47" s="529"/>
      <c r="CI47" s="529"/>
      <c r="CJ47" s="529"/>
      <c r="CK47" s="529"/>
      <c r="CL47" s="529"/>
      <c r="CM47" s="529"/>
      <c r="CN47" s="529"/>
      <c r="CO47" s="529"/>
      <c r="CP47" s="529"/>
    </row>
    <row r="48" spans="1:112" s="394" customFormat="1" ht="15.75" customHeight="1" thickBot="1" x14ac:dyDescent="0.4">
      <c r="A48" s="530"/>
      <c r="B48" s="531"/>
      <c r="C48" s="531"/>
      <c r="D48" s="531"/>
      <c r="E48" s="531"/>
      <c r="F48" s="531"/>
      <c r="G48" s="531"/>
      <c r="H48" s="531"/>
      <c r="I48" s="531"/>
      <c r="J48" s="531"/>
      <c r="K48" s="531"/>
      <c r="L48" s="531"/>
      <c r="M48" s="531"/>
      <c r="N48" s="531"/>
      <c r="O48" s="531"/>
      <c r="P48" s="531"/>
      <c r="Q48" s="531"/>
      <c r="R48" s="531"/>
      <c r="S48" s="531"/>
      <c r="T48" s="531"/>
      <c r="U48" s="531"/>
      <c r="V48" s="531"/>
      <c r="W48" s="531"/>
      <c r="X48" s="531"/>
      <c r="Y48" s="531"/>
      <c r="Z48" s="531"/>
      <c r="AA48" s="531"/>
      <c r="AB48" s="531"/>
      <c r="AC48" s="531"/>
      <c r="AD48" s="531"/>
      <c r="AE48" s="531"/>
      <c r="AF48" s="531"/>
      <c r="AG48" s="531"/>
      <c r="AH48" s="531"/>
      <c r="AI48" s="531"/>
      <c r="AJ48" s="531"/>
      <c r="AK48" s="531"/>
      <c r="AL48" s="531"/>
      <c r="AM48" s="531"/>
      <c r="AN48" s="531"/>
      <c r="AO48" s="531"/>
      <c r="AP48" s="531"/>
      <c r="AQ48" s="531"/>
      <c r="AR48" s="531"/>
      <c r="AS48" s="531"/>
      <c r="AT48" s="531"/>
      <c r="AU48" s="531"/>
      <c r="AV48" s="531"/>
      <c r="AW48" s="531"/>
      <c r="AX48" s="531"/>
      <c r="AY48" s="531"/>
      <c r="AZ48" s="531"/>
      <c r="BA48" s="531"/>
      <c r="BB48" s="531"/>
      <c r="BC48" s="531"/>
      <c r="BD48" s="531"/>
      <c r="BE48" s="531"/>
      <c r="BF48" s="531"/>
      <c r="BG48" s="531"/>
      <c r="BH48" s="531"/>
      <c r="BI48" s="531"/>
      <c r="BJ48" s="531"/>
      <c r="BK48" s="531"/>
      <c r="BL48" s="531"/>
      <c r="BM48" s="531"/>
      <c r="BN48" s="531"/>
      <c r="BO48" s="531"/>
      <c r="BP48" s="531"/>
      <c r="BQ48" s="531"/>
      <c r="BR48" s="531"/>
      <c r="BS48" s="531"/>
      <c r="BT48" s="531"/>
      <c r="BU48" s="531"/>
      <c r="BV48" s="531"/>
      <c r="BW48" s="531"/>
      <c r="BX48" s="531"/>
      <c r="BY48" s="531"/>
      <c r="BZ48" s="531"/>
      <c r="CA48" s="531"/>
      <c r="CB48" s="531"/>
      <c r="CC48" s="531"/>
      <c r="CD48" s="531"/>
      <c r="CE48" s="531"/>
      <c r="CF48" s="531"/>
      <c r="CG48" s="531"/>
      <c r="CH48" s="531"/>
      <c r="CI48" s="531"/>
      <c r="CJ48" s="531"/>
      <c r="CK48" s="531"/>
      <c r="CL48" s="531"/>
      <c r="CM48" s="531"/>
      <c r="CN48" s="531"/>
      <c r="CO48" s="531"/>
      <c r="CP48" s="531"/>
    </row>
    <row r="49" spans="1:112" s="394" customFormat="1" ht="15.75" customHeight="1" thickBot="1" x14ac:dyDescent="0.4">
      <c r="A49" s="528"/>
      <c r="B49" s="529"/>
      <c r="C49" s="529"/>
      <c r="D49" s="529"/>
      <c r="E49" s="529"/>
      <c r="F49" s="529"/>
      <c r="G49" s="529"/>
      <c r="H49" s="529"/>
      <c r="I49" s="529"/>
      <c r="J49" s="529"/>
      <c r="K49" s="529"/>
      <c r="L49" s="529"/>
      <c r="M49" s="529"/>
      <c r="N49" s="529"/>
      <c r="O49" s="529"/>
      <c r="P49" s="529"/>
      <c r="Q49" s="529"/>
      <c r="R49" s="529"/>
      <c r="S49" s="529"/>
      <c r="T49" s="529"/>
      <c r="U49" s="529"/>
      <c r="V49" s="529"/>
      <c r="W49" s="529"/>
      <c r="X49" s="529"/>
      <c r="Y49" s="529"/>
      <c r="Z49" s="529"/>
      <c r="AA49" s="529"/>
      <c r="AB49" s="529"/>
      <c r="AC49" s="529"/>
      <c r="AD49" s="529"/>
      <c r="AE49" s="529"/>
      <c r="AF49" s="529"/>
      <c r="AG49" s="529"/>
      <c r="AH49" s="529"/>
      <c r="AI49" s="529"/>
      <c r="AJ49" s="529"/>
      <c r="AK49" s="529"/>
      <c r="AL49" s="529"/>
      <c r="AM49" s="529"/>
      <c r="AN49" s="529"/>
      <c r="AO49" s="529"/>
      <c r="AP49" s="529"/>
      <c r="AQ49" s="529"/>
      <c r="AR49" s="529"/>
      <c r="AS49" s="529"/>
      <c r="AT49" s="529"/>
      <c r="AU49" s="529"/>
      <c r="AV49" s="529"/>
      <c r="AW49" s="529"/>
      <c r="AX49" s="529"/>
      <c r="AY49" s="529"/>
      <c r="AZ49" s="529"/>
      <c r="BA49" s="529"/>
      <c r="BB49" s="529"/>
      <c r="BC49" s="529"/>
      <c r="BD49" s="529"/>
      <c r="BE49" s="529"/>
      <c r="BF49" s="529"/>
      <c r="BG49" s="529"/>
      <c r="BH49" s="529"/>
      <c r="BI49" s="529"/>
      <c r="BJ49" s="529"/>
      <c r="BK49" s="529"/>
      <c r="BL49" s="529"/>
      <c r="BM49" s="529"/>
      <c r="BN49" s="529"/>
      <c r="BO49" s="529"/>
      <c r="BP49" s="529"/>
      <c r="BQ49" s="529"/>
      <c r="BR49" s="529"/>
      <c r="BS49" s="529"/>
      <c r="BT49" s="529"/>
      <c r="BU49" s="529"/>
      <c r="BV49" s="529"/>
      <c r="BW49" s="529"/>
      <c r="BX49" s="529"/>
      <c r="BY49" s="529"/>
      <c r="BZ49" s="529"/>
      <c r="CA49" s="529"/>
      <c r="CB49" s="529"/>
      <c r="CC49" s="529"/>
      <c r="CD49" s="529"/>
      <c r="CE49" s="529"/>
      <c r="CF49" s="529"/>
      <c r="CG49" s="529"/>
      <c r="CH49" s="529"/>
      <c r="CI49" s="529"/>
      <c r="CJ49" s="529"/>
      <c r="CK49" s="529"/>
      <c r="CL49" s="529"/>
      <c r="CM49" s="529"/>
      <c r="CN49" s="529"/>
      <c r="CO49" s="529"/>
      <c r="CP49" s="529"/>
    </row>
    <row r="50" spans="1:112" s="394" customFormat="1" ht="15.75" customHeight="1" thickBot="1" x14ac:dyDescent="0.4">
      <c r="A50" s="530"/>
      <c r="B50" s="531"/>
      <c r="C50" s="531"/>
      <c r="D50" s="531"/>
      <c r="E50" s="531"/>
      <c r="F50" s="531"/>
      <c r="G50" s="531"/>
      <c r="H50" s="531"/>
      <c r="I50" s="531"/>
      <c r="J50" s="531"/>
      <c r="K50" s="531"/>
      <c r="L50" s="531"/>
      <c r="M50" s="531"/>
      <c r="N50" s="531"/>
      <c r="O50" s="531"/>
      <c r="P50" s="531"/>
      <c r="Q50" s="531"/>
      <c r="R50" s="531"/>
      <c r="S50" s="531"/>
      <c r="T50" s="531"/>
      <c r="U50" s="531"/>
      <c r="V50" s="531"/>
      <c r="W50" s="531"/>
      <c r="X50" s="531"/>
      <c r="Y50" s="531"/>
      <c r="Z50" s="531"/>
      <c r="AA50" s="531"/>
      <c r="AB50" s="531"/>
      <c r="AC50" s="531"/>
      <c r="AD50" s="531"/>
      <c r="AE50" s="531"/>
      <c r="AF50" s="531"/>
      <c r="AG50" s="531"/>
      <c r="AH50" s="531"/>
      <c r="AI50" s="531"/>
      <c r="AJ50" s="531"/>
      <c r="AK50" s="531"/>
      <c r="AL50" s="531"/>
      <c r="AM50" s="531"/>
      <c r="AN50" s="531"/>
      <c r="AO50" s="531"/>
      <c r="AP50" s="531"/>
      <c r="AQ50" s="531"/>
      <c r="AR50" s="531"/>
      <c r="AS50" s="531"/>
      <c r="AT50" s="531"/>
      <c r="AU50" s="531"/>
      <c r="AV50" s="531"/>
      <c r="AW50" s="531"/>
      <c r="AX50" s="531"/>
      <c r="AY50" s="531"/>
      <c r="AZ50" s="531"/>
      <c r="BA50" s="531"/>
      <c r="BB50" s="531"/>
      <c r="BC50" s="531"/>
      <c r="BD50" s="531"/>
      <c r="BE50" s="531"/>
      <c r="BF50" s="531"/>
      <c r="BG50" s="531"/>
      <c r="BH50" s="531"/>
      <c r="BI50" s="531"/>
      <c r="BJ50" s="531"/>
      <c r="BK50" s="531"/>
      <c r="BL50" s="531"/>
      <c r="BM50" s="531"/>
      <c r="BN50" s="531"/>
      <c r="BO50" s="531"/>
      <c r="BP50" s="531"/>
      <c r="BQ50" s="531"/>
      <c r="BR50" s="531"/>
      <c r="BS50" s="531"/>
      <c r="BT50" s="531"/>
      <c r="BU50" s="531"/>
      <c r="BV50" s="531"/>
      <c r="BW50" s="531"/>
      <c r="BX50" s="531"/>
      <c r="BY50" s="531"/>
      <c r="BZ50" s="531"/>
      <c r="CA50" s="531"/>
      <c r="CB50" s="531"/>
      <c r="CC50" s="531"/>
      <c r="CD50" s="531"/>
      <c r="CE50" s="531"/>
      <c r="CF50" s="531"/>
      <c r="CG50" s="531"/>
      <c r="CH50" s="531"/>
      <c r="CI50" s="531"/>
      <c r="CJ50" s="531"/>
      <c r="CK50" s="531"/>
      <c r="CL50" s="531"/>
      <c r="CM50" s="531"/>
      <c r="CN50" s="531"/>
      <c r="CO50" s="531"/>
      <c r="CP50" s="531"/>
    </row>
    <row r="51" spans="1:112" ht="15.75" customHeight="1" x14ac:dyDescent="0.35">
      <c r="A51" s="446"/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  <c r="AM51" s="446"/>
      <c r="AN51" s="446"/>
      <c r="AO51" s="446"/>
      <c r="AP51" s="446"/>
      <c r="AQ51" s="446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8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</row>
    <row r="52" spans="1:112" ht="15.75" customHeight="1" x14ac:dyDescent="0.35">
      <c r="A52" s="446"/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446"/>
      <c r="X52" s="44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  <c r="AM52" s="446"/>
      <c r="AN52" s="446"/>
      <c r="AO52" s="446"/>
      <c r="AP52" s="446"/>
      <c r="AQ52" s="446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8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</row>
    <row r="53" spans="1:112" ht="15.75" customHeight="1" x14ac:dyDescent="0.35">
      <c r="A53" s="446"/>
      <c r="B53" s="446"/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8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</row>
    <row r="54" spans="1:112" ht="15.75" customHeight="1" x14ac:dyDescent="0.35">
      <c r="A54" s="446"/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  <c r="S54" s="446"/>
      <c r="T54" s="446"/>
      <c r="U54" s="446"/>
      <c r="V54" s="446"/>
      <c r="W54" s="446"/>
      <c r="X54" s="446"/>
      <c r="Y54" s="446"/>
      <c r="Z54" s="446"/>
      <c r="AA54" s="446"/>
      <c r="AB54" s="446"/>
      <c r="AC54" s="446"/>
      <c r="AD54" s="446"/>
      <c r="AE54" s="446"/>
      <c r="AF54" s="446"/>
      <c r="AG54" s="446"/>
      <c r="AH54" s="446"/>
      <c r="AI54" s="446"/>
      <c r="AJ54" s="446"/>
      <c r="AK54" s="446"/>
      <c r="AL54" s="446"/>
      <c r="AM54" s="446"/>
      <c r="AN54" s="446"/>
      <c r="AO54" s="446"/>
      <c r="AP54" s="446"/>
      <c r="AQ54" s="446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8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</row>
    <row r="55" spans="1:112" ht="15.75" customHeight="1" x14ac:dyDescent="0.35">
      <c r="A55" s="446"/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446"/>
      <c r="P55" s="446"/>
      <c r="Q55" s="446"/>
      <c r="R55" s="446"/>
      <c r="S55" s="446"/>
      <c r="T55" s="446"/>
      <c r="U55" s="446"/>
      <c r="V55" s="446"/>
      <c r="W55" s="446"/>
      <c r="X55" s="44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6"/>
      <c r="AL55" s="446"/>
      <c r="AM55" s="446"/>
      <c r="AN55" s="446"/>
      <c r="AO55" s="446"/>
      <c r="AP55" s="446"/>
      <c r="AQ55" s="446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8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</row>
    <row r="56" spans="1:112" ht="15.75" customHeight="1" x14ac:dyDescent="0.35">
      <c r="A56" s="446"/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6"/>
      <c r="S56" s="446"/>
      <c r="T56" s="446"/>
      <c r="U56" s="446"/>
      <c r="V56" s="446"/>
      <c r="W56" s="446"/>
      <c r="X56" s="44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6"/>
      <c r="AL56" s="446"/>
      <c r="AM56" s="446"/>
      <c r="AN56" s="446"/>
      <c r="AO56" s="446"/>
      <c r="AP56" s="446"/>
      <c r="AQ56" s="446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8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</row>
    <row r="57" spans="1:112" ht="15.75" customHeight="1" x14ac:dyDescent="0.35">
      <c r="A57" s="446"/>
      <c r="B57" s="446"/>
      <c r="C57" s="446"/>
      <c r="D57" s="446"/>
      <c r="E57" s="446"/>
      <c r="F57" s="446"/>
      <c r="G57" s="446"/>
      <c r="H57" s="446"/>
      <c r="I57" s="446"/>
      <c r="J57" s="446"/>
      <c r="K57" s="446"/>
      <c r="L57" s="446"/>
      <c r="M57" s="446"/>
      <c r="N57" s="446"/>
      <c r="O57" s="446"/>
      <c r="P57" s="446"/>
      <c r="Q57" s="446"/>
      <c r="R57" s="446"/>
      <c r="S57" s="446"/>
      <c r="T57" s="446"/>
      <c r="U57" s="446"/>
      <c r="V57" s="446"/>
      <c r="W57" s="446"/>
      <c r="X57" s="44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6"/>
      <c r="AJ57" s="446"/>
      <c r="AK57" s="446"/>
      <c r="AL57" s="446"/>
      <c r="AM57" s="446"/>
      <c r="AN57" s="446"/>
      <c r="AO57" s="446"/>
      <c r="AP57" s="446"/>
      <c r="AQ57" s="446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8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</row>
    <row r="58" spans="1:112" ht="15.75" customHeight="1" x14ac:dyDescent="0.35">
      <c r="A58" s="446"/>
      <c r="B58" s="446"/>
      <c r="C58" s="446"/>
      <c r="D58" s="446"/>
      <c r="E58" s="446"/>
      <c r="F58" s="446"/>
      <c r="G58" s="446"/>
      <c r="H58" s="446"/>
      <c r="I58" s="446"/>
      <c r="J58" s="446"/>
      <c r="K58" s="446"/>
      <c r="L58" s="446"/>
      <c r="M58" s="446"/>
      <c r="N58" s="446"/>
      <c r="O58" s="446"/>
      <c r="P58" s="446"/>
      <c r="Q58" s="446"/>
      <c r="R58" s="446"/>
      <c r="S58" s="446"/>
      <c r="T58" s="446"/>
      <c r="U58" s="446"/>
      <c r="V58" s="446"/>
      <c r="W58" s="446"/>
      <c r="X58" s="446"/>
      <c r="Y58" s="446"/>
      <c r="Z58" s="446"/>
      <c r="AA58" s="446"/>
      <c r="AB58" s="446"/>
      <c r="AC58" s="446"/>
      <c r="AD58" s="446"/>
      <c r="AE58" s="446"/>
      <c r="AF58" s="446"/>
      <c r="AG58" s="446"/>
      <c r="AH58" s="446"/>
      <c r="AI58" s="446"/>
      <c r="AJ58" s="446"/>
      <c r="AK58" s="446"/>
      <c r="AL58" s="446"/>
      <c r="AM58" s="446"/>
      <c r="AN58" s="446"/>
      <c r="AO58" s="446"/>
      <c r="AP58" s="446"/>
      <c r="AQ58" s="446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8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</row>
    <row r="59" spans="1:112" ht="15.75" customHeight="1" x14ac:dyDescent="0.35">
      <c r="A59" s="446"/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6"/>
      <c r="O59" s="446"/>
      <c r="P59" s="446"/>
      <c r="Q59" s="446"/>
      <c r="R59" s="446"/>
      <c r="S59" s="446"/>
      <c r="T59" s="446"/>
      <c r="U59" s="446"/>
      <c r="V59" s="446"/>
      <c r="W59" s="446"/>
      <c r="X59" s="446"/>
      <c r="Y59" s="446"/>
      <c r="Z59" s="446"/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  <c r="AM59" s="446"/>
      <c r="AN59" s="446"/>
      <c r="AO59" s="446"/>
      <c r="AP59" s="446"/>
      <c r="AQ59" s="446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8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</row>
    <row r="60" spans="1:112" ht="15.75" customHeight="1" x14ac:dyDescent="0.35">
      <c r="A60" s="446"/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446"/>
      <c r="W60" s="446"/>
      <c r="X60" s="446"/>
      <c r="Y60" s="446"/>
      <c r="Z60" s="446"/>
      <c r="AA60" s="446"/>
      <c r="AB60" s="446"/>
      <c r="AC60" s="446"/>
      <c r="AD60" s="446"/>
      <c r="AE60" s="446"/>
      <c r="AF60" s="446"/>
      <c r="AG60" s="446"/>
      <c r="AH60" s="446"/>
      <c r="AI60" s="446"/>
      <c r="AJ60" s="446"/>
      <c r="AK60" s="446"/>
      <c r="AL60" s="446"/>
      <c r="AM60" s="446"/>
      <c r="AN60" s="446"/>
      <c r="AO60" s="446"/>
      <c r="AP60" s="446"/>
      <c r="AQ60" s="446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8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</row>
    <row r="61" spans="1:112" ht="15.75" customHeight="1" x14ac:dyDescent="0.35">
      <c r="A61" s="446"/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46"/>
      <c r="R61" s="446"/>
      <c r="S61" s="446"/>
      <c r="T61" s="446"/>
      <c r="U61" s="446"/>
      <c r="V61" s="446"/>
      <c r="W61" s="446"/>
      <c r="X61" s="446"/>
      <c r="Y61" s="446"/>
      <c r="Z61" s="446"/>
      <c r="AA61" s="446"/>
      <c r="AB61" s="446"/>
      <c r="AC61" s="446"/>
      <c r="AD61" s="446"/>
      <c r="AE61" s="446"/>
      <c r="AF61" s="446"/>
      <c r="AG61" s="446"/>
      <c r="AH61" s="446"/>
      <c r="AI61" s="446"/>
      <c r="AJ61" s="446"/>
      <c r="AK61" s="446"/>
      <c r="AL61" s="446"/>
      <c r="AM61" s="446"/>
      <c r="AN61" s="446"/>
      <c r="AO61" s="446"/>
      <c r="AP61" s="446"/>
      <c r="AQ61" s="446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8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</row>
    <row r="62" spans="1:112" ht="15.75" customHeight="1" x14ac:dyDescent="0.35">
      <c r="A62" s="446"/>
      <c r="B62" s="446"/>
      <c r="C62" s="446"/>
      <c r="D62" s="446"/>
      <c r="E62" s="446"/>
      <c r="F62" s="446"/>
      <c r="G62" s="446"/>
      <c r="H62" s="446"/>
      <c r="I62" s="446"/>
      <c r="J62" s="446"/>
      <c r="K62" s="446"/>
      <c r="L62" s="446"/>
      <c r="M62" s="446"/>
      <c r="N62" s="446"/>
      <c r="O62" s="446"/>
      <c r="P62" s="446"/>
      <c r="Q62" s="446"/>
      <c r="R62" s="446"/>
      <c r="S62" s="446"/>
      <c r="T62" s="446"/>
      <c r="U62" s="446"/>
      <c r="V62" s="446"/>
      <c r="W62" s="446"/>
      <c r="X62" s="446"/>
      <c r="Y62" s="446"/>
      <c r="Z62" s="446"/>
      <c r="AA62" s="446"/>
      <c r="AB62" s="446"/>
      <c r="AC62" s="446"/>
      <c r="AD62" s="446"/>
      <c r="AE62" s="446"/>
      <c r="AF62" s="446"/>
      <c r="AG62" s="446"/>
      <c r="AH62" s="446"/>
      <c r="AI62" s="446"/>
      <c r="AJ62" s="446"/>
      <c r="AK62" s="446"/>
      <c r="AL62" s="446"/>
      <c r="AM62" s="446"/>
      <c r="AN62" s="446"/>
      <c r="AO62" s="446"/>
      <c r="AP62" s="446"/>
      <c r="AQ62" s="446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8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</row>
    <row r="63" spans="1:112" ht="15.75" customHeight="1" x14ac:dyDescent="0.35">
      <c r="A63" s="446"/>
      <c r="B63" s="446"/>
      <c r="C63" s="446"/>
      <c r="D63" s="446"/>
      <c r="E63" s="446"/>
      <c r="F63" s="446"/>
      <c r="G63" s="446"/>
      <c r="H63" s="446"/>
      <c r="I63" s="446"/>
      <c r="J63" s="446"/>
      <c r="K63" s="446"/>
      <c r="L63" s="446"/>
      <c r="M63" s="446"/>
      <c r="N63" s="446"/>
      <c r="O63" s="446"/>
      <c r="P63" s="446"/>
      <c r="Q63" s="446"/>
      <c r="R63" s="446"/>
      <c r="S63" s="446"/>
      <c r="T63" s="446"/>
      <c r="U63" s="446"/>
      <c r="V63" s="446"/>
      <c r="W63" s="446"/>
      <c r="X63" s="446"/>
      <c r="Y63" s="446"/>
      <c r="Z63" s="446"/>
      <c r="AA63" s="446"/>
      <c r="AB63" s="446"/>
      <c r="AC63" s="446"/>
      <c r="AD63" s="446"/>
      <c r="AE63" s="446"/>
      <c r="AF63" s="446"/>
      <c r="AG63" s="446"/>
      <c r="AH63" s="446"/>
      <c r="AI63" s="446"/>
      <c r="AJ63" s="446"/>
      <c r="AK63" s="446"/>
      <c r="AL63" s="446"/>
      <c r="AM63" s="446"/>
      <c r="AN63" s="446"/>
      <c r="AO63" s="446"/>
      <c r="AP63" s="446"/>
      <c r="AQ63" s="446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8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</row>
    <row r="64" spans="1:112" ht="15.75" customHeight="1" x14ac:dyDescent="0.35">
      <c r="A64" s="446"/>
      <c r="B64" s="446"/>
      <c r="C64" s="446"/>
      <c r="D64" s="446"/>
      <c r="E64" s="446"/>
      <c r="F64" s="446"/>
      <c r="G64" s="446"/>
      <c r="H64" s="446"/>
      <c r="I64" s="446"/>
      <c r="J64" s="446"/>
      <c r="K64" s="446"/>
      <c r="L64" s="446"/>
      <c r="M64" s="446"/>
      <c r="N64" s="446"/>
      <c r="O64" s="446"/>
      <c r="P64" s="446"/>
      <c r="Q64" s="446"/>
      <c r="R64" s="446"/>
      <c r="S64" s="446"/>
      <c r="T64" s="446"/>
      <c r="U64" s="446"/>
      <c r="V64" s="446"/>
      <c r="W64" s="446"/>
      <c r="X64" s="446"/>
      <c r="Y64" s="446"/>
      <c r="Z64" s="446"/>
      <c r="AA64" s="446"/>
      <c r="AB64" s="446"/>
      <c r="AC64" s="446"/>
      <c r="AD64" s="446"/>
      <c r="AE64" s="446"/>
      <c r="AF64" s="446"/>
      <c r="AG64" s="446"/>
      <c r="AH64" s="446"/>
      <c r="AI64" s="446"/>
      <c r="AJ64" s="446"/>
      <c r="AK64" s="446"/>
      <c r="AL64" s="446"/>
      <c r="AM64" s="446"/>
      <c r="AN64" s="446"/>
      <c r="AO64" s="446"/>
      <c r="AP64" s="446"/>
      <c r="AQ64" s="446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8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</row>
    <row r="65" spans="1:112" ht="15.75" customHeight="1" x14ac:dyDescent="0.35">
      <c r="A65" s="446"/>
      <c r="B65" s="446"/>
      <c r="C65" s="446"/>
      <c r="D65" s="446"/>
      <c r="E65" s="446"/>
      <c r="F65" s="446"/>
      <c r="G65" s="446"/>
      <c r="H65" s="446"/>
      <c r="I65" s="446"/>
      <c r="J65" s="446"/>
      <c r="K65" s="446"/>
      <c r="L65" s="446"/>
      <c r="M65" s="446"/>
      <c r="N65" s="446"/>
      <c r="O65" s="446"/>
      <c r="P65" s="446"/>
      <c r="Q65" s="446"/>
      <c r="R65" s="446"/>
      <c r="S65" s="446"/>
      <c r="T65" s="446"/>
      <c r="U65" s="446"/>
      <c r="V65" s="446"/>
      <c r="W65" s="446"/>
      <c r="X65" s="446"/>
      <c r="Y65" s="446"/>
      <c r="Z65" s="446"/>
      <c r="AA65" s="446"/>
      <c r="AB65" s="446"/>
      <c r="AC65" s="446"/>
      <c r="AD65" s="446"/>
      <c r="AE65" s="446"/>
      <c r="AF65" s="446"/>
      <c r="AG65" s="446"/>
      <c r="AH65" s="446"/>
      <c r="AI65" s="446"/>
      <c r="AJ65" s="446"/>
      <c r="AK65" s="446"/>
      <c r="AL65" s="446"/>
      <c r="AM65" s="446"/>
      <c r="AN65" s="446"/>
      <c r="AO65" s="446"/>
      <c r="AP65" s="446"/>
      <c r="AQ65" s="446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8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</row>
    <row r="66" spans="1:112" ht="15.75" customHeight="1" x14ac:dyDescent="0.35">
      <c r="A66" s="446"/>
      <c r="B66" s="446"/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446"/>
      <c r="N66" s="446"/>
      <c r="O66" s="446"/>
      <c r="P66" s="446"/>
      <c r="Q66" s="446"/>
      <c r="R66" s="446"/>
      <c r="S66" s="446"/>
      <c r="T66" s="446"/>
      <c r="U66" s="446"/>
      <c r="V66" s="446"/>
      <c r="W66" s="446"/>
      <c r="X66" s="446"/>
      <c r="Y66" s="446"/>
      <c r="Z66" s="446"/>
      <c r="AA66" s="446"/>
      <c r="AB66" s="446"/>
      <c r="AC66" s="446"/>
      <c r="AD66" s="446"/>
      <c r="AE66" s="446"/>
      <c r="AF66" s="446"/>
      <c r="AG66" s="446"/>
      <c r="AH66" s="446"/>
      <c r="AI66" s="446"/>
      <c r="AJ66" s="446"/>
      <c r="AK66" s="446"/>
      <c r="AL66" s="446"/>
      <c r="AM66" s="446"/>
      <c r="AN66" s="446"/>
      <c r="AO66" s="446"/>
      <c r="AP66" s="446"/>
      <c r="AQ66" s="446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8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</row>
    <row r="67" spans="1:112" ht="15.75" customHeight="1" x14ac:dyDescent="0.35">
      <c r="A67" s="446"/>
      <c r="B67" s="446"/>
      <c r="C67" s="446"/>
      <c r="D67" s="446"/>
      <c r="E67" s="446"/>
      <c r="F67" s="446"/>
      <c r="G67" s="446"/>
      <c r="H67" s="446"/>
      <c r="I67" s="446"/>
      <c r="J67" s="446"/>
      <c r="K67" s="446"/>
      <c r="L67" s="446"/>
      <c r="M67" s="446"/>
      <c r="N67" s="446"/>
      <c r="O67" s="446"/>
      <c r="P67" s="446"/>
      <c r="Q67" s="446"/>
      <c r="R67" s="446"/>
      <c r="S67" s="446"/>
      <c r="T67" s="446"/>
      <c r="U67" s="446"/>
      <c r="V67" s="446"/>
      <c r="W67" s="446"/>
      <c r="X67" s="446"/>
      <c r="Y67" s="446"/>
      <c r="Z67" s="446"/>
      <c r="AA67" s="446"/>
      <c r="AB67" s="446"/>
      <c r="AC67" s="446"/>
      <c r="AD67" s="446"/>
      <c r="AE67" s="446"/>
      <c r="AF67" s="446"/>
      <c r="AG67" s="446"/>
      <c r="AH67" s="446"/>
      <c r="AI67" s="446"/>
      <c r="AJ67" s="446"/>
      <c r="AK67" s="446"/>
      <c r="AL67" s="446"/>
      <c r="AM67" s="446"/>
      <c r="AN67" s="446"/>
      <c r="AO67" s="446"/>
      <c r="AP67" s="446"/>
      <c r="AQ67" s="446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8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</row>
    <row r="68" spans="1:112" ht="15.75" customHeight="1" x14ac:dyDescent="0.35">
      <c r="A68" s="446"/>
      <c r="B68" s="446"/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46"/>
      <c r="O68" s="446"/>
      <c r="P68" s="446"/>
      <c r="Q68" s="446"/>
      <c r="R68" s="446"/>
      <c r="S68" s="446"/>
      <c r="T68" s="446"/>
      <c r="U68" s="446"/>
      <c r="V68" s="446"/>
      <c r="W68" s="446"/>
      <c r="X68" s="446"/>
      <c r="Y68" s="446"/>
      <c r="Z68" s="446"/>
      <c r="AA68" s="446"/>
      <c r="AB68" s="446"/>
      <c r="AC68" s="446"/>
      <c r="AD68" s="446"/>
      <c r="AE68" s="446"/>
      <c r="AF68" s="446"/>
      <c r="AG68" s="446"/>
      <c r="AH68" s="446"/>
      <c r="AI68" s="446"/>
      <c r="AJ68" s="446"/>
      <c r="AK68" s="446"/>
      <c r="AL68" s="446"/>
      <c r="AM68" s="446"/>
      <c r="AN68" s="446"/>
      <c r="AO68" s="446"/>
      <c r="AP68" s="446"/>
      <c r="AQ68" s="446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8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</row>
    <row r="69" spans="1:112" ht="15.75" customHeight="1" x14ac:dyDescent="0.35">
      <c r="A69" s="446"/>
      <c r="B69" s="446"/>
      <c r="C69" s="446"/>
      <c r="D69" s="446"/>
      <c r="E69" s="446"/>
      <c r="F69" s="446"/>
      <c r="G69" s="446"/>
      <c r="H69" s="446"/>
      <c r="I69" s="446"/>
      <c r="J69" s="446"/>
      <c r="K69" s="446"/>
      <c r="L69" s="446"/>
      <c r="M69" s="446"/>
      <c r="N69" s="446"/>
      <c r="O69" s="446"/>
      <c r="P69" s="446"/>
      <c r="Q69" s="446"/>
      <c r="R69" s="446"/>
      <c r="S69" s="446"/>
      <c r="T69" s="446"/>
      <c r="U69" s="446"/>
      <c r="V69" s="446"/>
      <c r="W69" s="446"/>
      <c r="X69" s="446"/>
      <c r="Y69" s="446"/>
      <c r="Z69" s="446"/>
      <c r="AA69" s="446"/>
      <c r="AB69" s="446"/>
      <c r="AC69" s="446"/>
      <c r="AD69" s="446"/>
      <c r="AE69" s="446"/>
      <c r="AF69" s="446"/>
      <c r="AG69" s="446"/>
      <c r="AH69" s="446"/>
      <c r="AI69" s="446"/>
      <c r="AJ69" s="446"/>
      <c r="AK69" s="446"/>
      <c r="AL69" s="446"/>
      <c r="AM69" s="446"/>
      <c r="AN69" s="446"/>
      <c r="AO69" s="446"/>
      <c r="AP69" s="446"/>
      <c r="AQ69" s="446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8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</row>
    <row r="70" spans="1:112" ht="15.75" customHeight="1" x14ac:dyDescent="0.35">
      <c r="A70" s="446"/>
      <c r="B70" s="446"/>
      <c r="C70" s="446"/>
      <c r="D70" s="446"/>
      <c r="E70" s="446"/>
      <c r="F70" s="446"/>
      <c r="G70" s="446"/>
      <c r="H70" s="446"/>
      <c r="I70" s="446"/>
      <c r="J70" s="446"/>
      <c r="K70" s="446"/>
      <c r="L70" s="446"/>
      <c r="M70" s="446"/>
      <c r="N70" s="446"/>
      <c r="O70" s="446"/>
      <c r="P70" s="446"/>
      <c r="Q70" s="446"/>
      <c r="R70" s="446"/>
      <c r="S70" s="446"/>
      <c r="T70" s="446"/>
      <c r="U70" s="446"/>
      <c r="V70" s="446"/>
      <c r="W70" s="446"/>
      <c r="X70" s="446"/>
      <c r="Y70" s="446"/>
      <c r="Z70" s="446"/>
      <c r="AA70" s="446"/>
      <c r="AB70" s="446"/>
      <c r="AC70" s="446"/>
      <c r="AD70" s="446"/>
      <c r="AE70" s="446"/>
      <c r="AF70" s="446"/>
      <c r="AG70" s="446"/>
      <c r="AH70" s="446"/>
      <c r="AI70" s="446"/>
      <c r="AJ70" s="446"/>
      <c r="AK70" s="446"/>
      <c r="AL70" s="446"/>
      <c r="AM70" s="446"/>
      <c r="AN70" s="446"/>
      <c r="AO70" s="446"/>
      <c r="AP70" s="446"/>
      <c r="AQ70" s="446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8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</row>
    <row r="71" spans="1:112" ht="15.75" customHeight="1" x14ac:dyDescent="0.35">
      <c r="A71" s="446"/>
      <c r="B71" s="446"/>
      <c r="C71" s="446"/>
      <c r="D71" s="446"/>
      <c r="E71" s="446"/>
      <c r="F71" s="446"/>
      <c r="G71" s="446"/>
      <c r="H71" s="446"/>
      <c r="I71" s="446"/>
      <c r="J71" s="446"/>
      <c r="K71" s="446"/>
      <c r="L71" s="446"/>
      <c r="M71" s="446"/>
      <c r="N71" s="446"/>
      <c r="O71" s="446"/>
      <c r="P71" s="446"/>
      <c r="Q71" s="446"/>
      <c r="R71" s="446"/>
      <c r="S71" s="446"/>
      <c r="T71" s="446"/>
      <c r="U71" s="446"/>
      <c r="V71" s="446"/>
      <c r="W71" s="446"/>
      <c r="X71" s="446"/>
      <c r="Y71" s="446"/>
      <c r="Z71" s="446"/>
      <c r="AA71" s="446"/>
      <c r="AB71" s="446"/>
      <c r="AC71" s="446"/>
      <c r="AD71" s="446"/>
      <c r="AE71" s="446"/>
      <c r="AF71" s="446"/>
      <c r="AG71" s="446"/>
      <c r="AH71" s="446"/>
      <c r="AI71" s="446"/>
      <c r="AJ71" s="446"/>
      <c r="AK71" s="446"/>
      <c r="AL71" s="446"/>
      <c r="AM71" s="446"/>
      <c r="AN71" s="446"/>
      <c r="AO71" s="446"/>
      <c r="AP71" s="446"/>
      <c r="AQ71" s="446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8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</row>
    <row r="72" spans="1:112" ht="15.75" customHeight="1" x14ac:dyDescent="0.35">
      <c r="A72" s="446"/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6"/>
      <c r="R72" s="446"/>
      <c r="S72" s="446"/>
      <c r="T72" s="446"/>
      <c r="U72" s="446"/>
      <c r="V72" s="446"/>
      <c r="W72" s="446"/>
      <c r="X72" s="446"/>
      <c r="Y72" s="446"/>
      <c r="Z72" s="446"/>
      <c r="AA72" s="446"/>
      <c r="AB72" s="446"/>
      <c r="AC72" s="446"/>
      <c r="AD72" s="446"/>
      <c r="AE72" s="446"/>
      <c r="AF72" s="446"/>
      <c r="AG72" s="446"/>
      <c r="AH72" s="446"/>
      <c r="AI72" s="446"/>
      <c r="AJ72" s="446"/>
      <c r="AK72" s="446"/>
      <c r="AL72" s="446"/>
      <c r="AM72" s="446"/>
      <c r="AN72" s="446"/>
      <c r="AO72" s="446"/>
      <c r="AP72" s="446"/>
      <c r="AQ72" s="446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8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</row>
    <row r="73" spans="1:112" ht="15.75" customHeight="1" x14ac:dyDescent="0.35">
      <c r="A73" s="446"/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446"/>
      <c r="X73" s="446"/>
      <c r="Y73" s="446"/>
      <c r="Z73" s="446"/>
      <c r="AA73" s="446"/>
      <c r="AB73" s="446"/>
      <c r="AC73" s="446"/>
      <c r="AD73" s="446"/>
      <c r="AE73" s="446"/>
      <c r="AF73" s="446"/>
      <c r="AG73" s="446"/>
      <c r="AH73" s="446"/>
      <c r="AI73" s="446"/>
      <c r="AJ73" s="446"/>
      <c r="AK73" s="446"/>
      <c r="AL73" s="446"/>
      <c r="AM73" s="446"/>
      <c r="AN73" s="446"/>
      <c r="AO73" s="446"/>
      <c r="AP73" s="446"/>
      <c r="AQ73" s="446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8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</row>
    <row r="74" spans="1:112" ht="15.75" customHeight="1" x14ac:dyDescent="0.35">
      <c r="A74" s="446"/>
      <c r="B74" s="446"/>
      <c r="C74" s="446"/>
      <c r="D74" s="446"/>
      <c r="E74" s="446"/>
      <c r="F74" s="446"/>
      <c r="G74" s="446"/>
      <c r="H74" s="446"/>
      <c r="I74" s="446"/>
      <c r="J74" s="446"/>
      <c r="K74" s="446"/>
      <c r="L74" s="446"/>
      <c r="M74" s="446"/>
      <c r="N74" s="446"/>
      <c r="O74" s="446"/>
      <c r="P74" s="446"/>
      <c r="Q74" s="446"/>
      <c r="R74" s="446"/>
      <c r="S74" s="446"/>
      <c r="T74" s="446"/>
      <c r="U74" s="446"/>
      <c r="V74" s="446"/>
      <c r="W74" s="446"/>
      <c r="X74" s="446"/>
      <c r="Y74" s="446"/>
      <c r="Z74" s="446"/>
      <c r="AA74" s="446"/>
      <c r="AB74" s="446"/>
      <c r="AC74" s="446"/>
      <c r="AD74" s="446"/>
      <c r="AE74" s="446"/>
      <c r="AF74" s="446"/>
      <c r="AG74" s="446"/>
      <c r="AH74" s="446"/>
      <c r="AI74" s="446"/>
      <c r="AJ74" s="446"/>
      <c r="AK74" s="446"/>
      <c r="AL74" s="446"/>
      <c r="AM74" s="446"/>
      <c r="AN74" s="446"/>
      <c r="AO74" s="446"/>
      <c r="AP74" s="446"/>
      <c r="AQ74" s="446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8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</row>
    <row r="75" spans="1:112" ht="15.75" customHeight="1" x14ac:dyDescent="0.35">
      <c r="A75" s="446"/>
      <c r="B75" s="446"/>
      <c r="C75" s="446"/>
      <c r="D75" s="446"/>
      <c r="E75" s="446"/>
      <c r="F75" s="446"/>
      <c r="G75" s="446"/>
      <c r="H75" s="446"/>
      <c r="I75" s="446"/>
      <c r="J75" s="446"/>
      <c r="K75" s="446"/>
      <c r="L75" s="446"/>
      <c r="M75" s="446"/>
      <c r="N75" s="446"/>
      <c r="O75" s="446"/>
      <c r="P75" s="446"/>
      <c r="Q75" s="446"/>
      <c r="R75" s="446"/>
      <c r="S75" s="446"/>
      <c r="T75" s="446"/>
      <c r="U75" s="446"/>
      <c r="V75" s="446"/>
      <c r="W75" s="446"/>
      <c r="X75" s="446"/>
      <c r="Y75" s="446"/>
      <c r="Z75" s="446"/>
      <c r="AA75" s="446"/>
      <c r="AB75" s="446"/>
      <c r="AC75" s="446"/>
      <c r="AD75" s="446"/>
      <c r="AE75" s="446"/>
      <c r="AF75" s="446"/>
      <c r="AG75" s="446"/>
      <c r="AH75" s="446"/>
      <c r="AI75" s="446"/>
      <c r="AJ75" s="446"/>
      <c r="AK75" s="446"/>
      <c r="AL75" s="446"/>
      <c r="AM75" s="446"/>
      <c r="AN75" s="446"/>
      <c r="AO75" s="446"/>
      <c r="AP75" s="446"/>
      <c r="AQ75" s="446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8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</row>
    <row r="76" spans="1:112" ht="15.75" customHeight="1" x14ac:dyDescent="0.35">
      <c r="A76" s="446"/>
      <c r="B76" s="446"/>
      <c r="C76" s="446"/>
      <c r="D76" s="446"/>
      <c r="E76" s="446"/>
      <c r="F76" s="446"/>
      <c r="G76" s="446"/>
      <c r="H76" s="446"/>
      <c r="I76" s="446"/>
      <c r="J76" s="446"/>
      <c r="K76" s="446"/>
      <c r="L76" s="446"/>
      <c r="M76" s="446"/>
      <c r="N76" s="446"/>
      <c r="O76" s="446"/>
      <c r="P76" s="446"/>
      <c r="Q76" s="446"/>
      <c r="R76" s="446"/>
      <c r="S76" s="446"/>
      <c r="T76" s="446"/>
      <c r="U76" s="446"/>
      <c r="V76" s="446"/>
      <c r="W76" s="446"/>
      <c r="X76" s="446"/>
      <c r="Y76" s="446"/>
      <c r="Z76" s="446"/>
      <c r="AA76" s="446"/>
      <c r="AB76" s="446"/>
      <c r="AC76" s="446"/>
      <c r="AD76" s="446"/>
      <c r="AE76" s="446"/>
      <c r="AF76" s="446"/>
      <c r="AG76" s="446"/>
      <c r="AH76" s="446"/>
      <c r="AI76" s="446"/>
      <c r="AJ76" s="446"/>
      <c r="AK76" s="446"/>
      <c r="AL76" s="446"/>
      <c r="AM76" s="446"/>
      <c r="AN76" s="446"/>
      <c r="AO76" s="446"/>
      <c r="AP76" s="446"/>
      <c r="AQ76" s="446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8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</row>
    <row r="77" spans="1:112" ht="15.75" customHeight="1" x14ac:dyDescent="0.35">
      <c r="A77" s="446"/>
      <c r="B77" s="446"/>
      <c r="C77" s="446"/>
      <c r="D77" s="446"/>
      <c r="E77" s="446"/>
      <c r="F77" s="446"/>
      <c r="G77" s="446"/>
      <c r="H77" s="446"/>
      <c r="I77" s="446"/>
      <c r="J77" s="446"/>
      <c r="K77" s="446"/>
      <c r="L77" s="446"/>
      <c r="M77" s="446"/>
      <c r="N77" s="446"/>
      <c r="O77" s="446"/>
      <c r="P77" s="446"/>
      <c r="Q77" s="446"/>
      <c r="R77" s="446"/>
      <c r="S77" s="446"/>
      <c r="T77" s="446"/>
      <c r="U77" s="446"/>
      <c r="V77" s="446"/>
      <c r="W77" s="446"/>
      <c r="X77" s="446"/>
      <c r="Y77" s="446"/>
      <c r="Z77" s="446"/>
      <c r="AA77" s="446"/>
      <c r="AB77" s="446"/>
      <c r="AC77" s="446"/>
      <c r="AD77" s="446"/>
      <c r="AE77" s="446"/>
      <c r="AF77" s="446"/>
      <c r="AG77" s="446"/>
      <c r="AH77" s="446"/>
      <c r="AI77" s="446"/>
      <c r="AJ77" s="446"/>
      <c r="AK77" s="446"/>
      <c r="AL77" s="446"/>
      <c r="AM77" s="446"/>
      <c r="AN77" s="446"/>
      <c r="AO77" s="446"/>
      <c r="AP77" s="446"/>
      <c r="AQ77" s="446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8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</row>
    <row r="78" spans="1:112" ht="15.75" customHeight="1" x14ac:dyDescent="0.35">
      <c r="A78" s="446"/>
      <c r="B78" s="446"/>
      <c r="C78" s="446"/>
      <c r="D78" s="446"/>
      <c r="E78" s="446"/>
      <c r="F78" s="446"/>
      <c r="G78" s="446"/>
      <c r="H78" s="446"/>
      <c r="I78" s="446"/>
      <c r="J78" s="446"/>
      <c r="K78" s="446"/>
      <c r="L78" s="446"/>
      <c r="M78" s="446"/>
      <c r="N78" s="446"/>
      <c r="O78" s="446"/>
      <c r="P78" s="446"/>
      <c r="Q78" s="446"/>
      <c r="R78" s="446"/>
      <c r="S78" s="446"/>
      <c r="T78" s="446"/>
      <c r="U78" s="446"/>
      <c r="V78" s="446"/>
      <c r="W78" s="446"/>
      <c r="X78" s="446"/>
      <c r="Y78" s="446"/>
      <c r="Z78" s="446"/>
      <c r="AA78" s="446"/>
      <c r="AB78" s="446"/>
      <c r="AC78" s="446"/>
      <c r="AD78" s="446"/>
      <c r="AE78" s="446"/>
      <c r="AF78" s="446"/>
      <c r="AG78" s="446"/>
      <c r="AH78" s="446"/>
      <c r="AI78" s="446"/>
      <c r="AJ78" s="446"/>
      <c r="AK78" s="446"/>
      <c r="AL78" s="446"/>
      <c r="AM78" s="446"/>
      <c r="AN78" s="446"/>
      <c r="AO78" s="446"/>
      <c r="AP78" s="446"/>
      <c r="AQ78" s="446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8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</row>
    <row r="79" spans="1:112" ht="15.75" customHeight="1" x14ac:dyDescent="0.35">
      <c r="A79" s="446"/>
      <c r="B79" s="446"/>
      <c r="C79" s="446"/>
      <c r="D79" s="446"/>
      <c r="E79" s="446"/>
      <c r="F79" s="446"/>
      <c r="G79" s="446"/>
      <c r="H79" s="446"/>
      <c r="I79" s="446"/>
      <c r="J79" s="446"/>
      <c r="K79" s="446"/>
      <c r="L79" s="446"/>
      <c r="M79" s="446"/>
      <c r="N79" s="446"/>
      <c r="O79" s="446"/>
      <c r="P79" s="446"/>
      <c r="Q79" s="446"/>
      <c r="R79" s="446"/>
      <c r="S79" s="446"/>
      <c r="T79" s="446"/>
      <c r="U79" s="446"/>
      <c r="V79" s="446"/>
      <c r="W79" s="446"/>
      <c r="X79" s="446"/>
      <c r="Y79" s="446"/>
      <c r="Z79" s="446"/>
      <c r="AA79" s="446"/>
      <c r="AB79" s="446"/>
      <c r="AC79" s="446"/>
      <c r="AD79" s="446"/>
      <c r="AE79" s="446"/>
      <c r="AF79" s="446"/>
      <c r="AG79" s="446"/>
      <c r="AH79" s="446"/>
      <c r="AI79" s="446"/>
      <c r="AJ79" s="446"/>
      <c r="AK79" s="446"/>
      <c r="AL79" s="446"/>
      <c r="AM79" s="446"/>
      <c r="AN79" s="446"/>
      <c r="AO79" s="446"/>
      <c r="AP79" s="446"/>
      <c r="AQ79" s="446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8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</row>
    <row r="80" spans="1:112" ht="15.75" customHeight="1" x14ac:dyDescent="0.35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446"/>
      <c r="M80" s="446"/>
      <c r="N80" s="446"/>
      <c r="O80" s="446"/>
      <c r="P80" s="446"/>
      <c r="Q80" s="446"/>
      <c r="R80" s="446"/>
      <c r="S80" s="446"/>
      <c r="T80" s="446"/>
      <c r="U80" s="446"/>
      <c r="V80" s="446"/>
      <c r="W80" s="446"/>
      <c r="X80" s="446"/>
      <c r="Y80" s="446"/>
      <c r="Z80" s="446"/>
      <c r="AA80" s="446"/>
      <c r="AB80" s="446"/>
      <c r="AC80" s="446"/>
      <c r="AD80" s="446"/>
      <c r="AE80" s="446"/>
      <c r="AF80" s="446"/>
      <c r="AG80" s="446"/>
      <c r="AH80" s="446"/>
      <c r="AI80" s="446"/>
      <c r="AJ80" s="446"/>
      <c r="AK80" s="446"/>
      <c r="AL80" s="446"/>
      <c r="AM80" s="446"/>
      <c r="AN80" s="446"/>
      <c r="AO80" s="446"/>
      <c r="AP80" s="446"/>
      <c r="AQ80" s="446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8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</row>
    <row r="81" spans="1:112" ht="15.75" customHeight="1" x14ac:dyDescent="0.35">
      <c r="A81" s="446"/>
      <c r="B81" s="446"/>
      <c r="C81" s="446"/>
      <c r="D81" s="446"/>
      <c r="E81" s="446"/>
      <c r="F81" s="446"/>
      <c r="G81" s="446"/>
      <c r="H81" s="446"/>
      <c r="I81" s="446"/>
      <c r="J81" s="446"/>
      <c r="K81" s="446"/>
      <c r="L81" s="446"/>
      <c r="M81" s="446"/>
      <c r="N81" s="446"/>
      <c r="O81" s="446"/>
      <c r="P81" s="446"/>
      <c r="Q81" s="446"/>
      <c r="R81" s="446"/>
      <c r="S81" s="446"/>
      <c r="T81" s="446"/>
      <c r="U81" s="446"/>
      <c r="V81" s="446"/>
      <c r="W81" s="446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446"/>
      <c r="AN81" s="446"/>
      <c r="AO81" s="446"/>
      <c r="AP81" s="446"/>
      <c r="AQ81" s="446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8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</row>
    <row r="82" spans="1:112" ht="15.75" customHeight="1" x14ac:dyDescent="0.35">
      <c r="A82" s="446"/>
      <c r="B82" s="446"/>
      <c r="C82" s="446"/>
      <c r="D82" s="446"/>
      <c r="E82" s="446"/>
      <c r="F82" s="446"/>
      <c r="G82" s="446"/>
      <c r="H82" s="446"/>
      <c r="I82" s="446"/>
      <c r="J82" s="446"/>
      <c r="K82" s="446"/>
      <c r="L82" s="446"/>
      <c r="M82" s="446"/>
      <c r="N82" s="446"/>
      <c r="O82" s="446"/>
      <c r="P82" s="446"/>
      <c r="Q82" s="446"/>
      <c r="R82" s="446"/>
      <c r="S82" s="446"/>
      <c r="T82" s="446"/>
      <c r="U82" s="446"/>
      <c r="V82" s="446"/>
      <c r="W82" s="446"/>
      <c r="X82" s="446"/>
      <c r="Y82" s="446"/>
      <c r="Z82" s="446"/>
      <c r="AA82" s="446"/>
      <c r="AB82" s="446"/>
      <c r="AC82" s="446"/>
      <c r="AD82" s="446"/>
      <c r="AE82" s="446"/>
      <c r="AF82" s="446"/>
      <c r="AG82" s="446"/>
      <c r="AH82" s="446"/>
      <c r="AI82" s="446"/>
      <c r="AJ82" s="446"/>
      <c r="AK82" s="446"/>
      <c r="AL82" s="446"/>
      <c r="AM82" s="446"/>
      <c r="AN82" s="446"/>
      <c r="AO82" s="446"/>
      <c r="AP82" s="446"/>
      <c r="AQ82" s="446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8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</row>
    <row r="83" spans="1:112" ht="15.75" customHeight="1" x14ac:dyDescent="0.35">
      <c r="A83" s="446"/>
      <c r="B83" s="446"/>
      <c r="C83" s="446"/>
      <c r="D83" s="446"/>
      <c r="E83" s="446"/>
      <c r="F83" s="446"/>
      <c r="G83" s="446"/>
      <c r="H83" s="446"/>
      <c r="I83" s="446"/>
      <c r="J83" s="446"/>
      <c r="K83" s="446"/>
      <c r="L83" s="446"/>
      <c r="M83" s="446"/>
      <c r="N83" s="446"/>
      <c r="O83" s="446"/>
      <c r="P83" s="446"/>
      <c r="Q83" s="446"/>
      <c r="R83" s="446"/>
      <c r="S83" s="446"/>
      <c r="T83" s="446"/>
      <c r="U83" s="446"/>
      <c r="V83" s="446"/>
      <c r="W83" s="446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446"/>
      <c r="AK83" s="446"/>
      <c r="AL83" s="446"/>
      <c r="AM83" s="446"/>
      <c r="AN83" s="446"/>
      <c r="AO83" s="446"/>
      <c r="AP83" s="446"/>
      <c r="AQ83" s="446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8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</row>
    <row r="84" spans="1:112" ht="15.75" customHeight="1" x14ac:dyDescent="0.35">
      <c r="A84" s="446"/>
      <c r="B84" s="446"/>
      <c r="C84" s="446"/>
      <c r="D84" s="446"/>
      <c r="E84" s="446"/>
      <c r="F84" s="446"/>
      <c r="G84" s="446"/>
      <c r="H84" s="446"/>
      <c r="I84" s="446"/>
      <c r="J84" s="446"/>
      <c r="K84" s="446"/>
      <c r="L84" s="446"/>
      <c r="M84" s="446"/>
      <c r="N84" s="446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46"/>
      <c r="AQ84" s="446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8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</row>
    <row r="85" spans="1:112" ht="15.75" customHeight="1" x14ac:dyDescent="0.35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446"/>
      <c r="M85" s="446"/>
      <c r="N85" s="446"/>
      <c r="O85" s="446"/>
      <c r="P85" s="446"/>
      <c r="Q85" s="446"/>
      <c r="R85" s="446"/>
      <c r="S85" s="446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46"/>
      <c r="AQ85" s="446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8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</row>
    <row r="86" spans="1:112" ht="15.75" customHeight="1" x14ac:dyDescent="0.35">
      <c r="A86" s="446"/>
      <c r="B86" s="446"/>
      <c r="C86" s="446"/>
      <c r="D86" s="446"/>
      <c r="E86" s="446"/>
      <c r="F86" s="446"/>
      <c r="G86" s="446"/>
      <c r="H86" s="446"/>
      <c r="I86" s="446"/>
      <c r="J86" s="446"/>
      <c r="K86" s="446"/>
      <c r="L86" s="446"/>
      <c r="M86" s="446"/>
      <c r="N86" s="446"/>
      <c r="O86" s="446"/>
      <c r="P86" s="446"/>
      <c r="Q86" s="446"/>
      <c r="R86" s="446"/>
      <c r="S86" s="446"/>
      <c r="T86" s="446"/>
      <c r="U86" s="446"/>
      <c r="V86" s="446"/>
      <c r="W86" s="446"/>
      <c r="X86" s="446"/>
      <c r="Y86" s="446"/>
      <c r="Z86" s="446"/>
      <c r="AA86" s="446"/>
      <c r="AB86" s="446"/>
      <c r="AC86" s="446"/>
      <c r="AD86" s="446"/>
      <c r="AE86" s="446"/>
      <c r="AF86" s="446"/>
      <c r="AG86" s="446"/>
      <c r="AH86" s="446"/>
      <c r="AI86" s="446"/>
      <c r="AJ86" s="446"/>
      <c r="AK86" s="446"/>
      <c r="AL86" s="446"/>
      <c r="AM86" s="446"/>
      <c r="AN86" s="446"/>
      <c r="AO86" s="446"/>
      <c r="AP86" s="446"/>
      <c r="AQ86" s="446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8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</row>
    <row r="87" spans="1:112" ht="15.75" customHeight="1" x14ac:dyDescent="0.35">
      <c r="A87" s="446"/>
      <c r="B87" s="446"/>
      <c r="C87" s="446"/>
      <c r="D87" s="446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6"/>
      <c r="P87" s="446"/>
      <c r="Q87" s="446"/>
      <c r="R87" s="446"/>
      <c r="S87" s="446"/>
      <c r="T87" s="446"/>
      <c r="U87" s="446"/>
      <c r="V87" s="446"/>
      <c r="W87" s="446"/>
      <c r="X87" s="446"/>
      <c r="Y87" s="446"/>
      <c r="Z87" s="446"/>
      <c r="AA87" s="446"/>
      <c r="AB87" s="446"/>
      <c r="AC87" s="446"/>
      <c r="AD87" s="446"/>
      <c r="AE87" s="446"/>
      <c r="AF87" s="446"/>
      <c r="AG87" s="446"/>
      <c r="AH87" s="446"/>
      <c r="AI87" s="446"/>
      <c r="AJ87" s="446"/>
      <c r="AK87" s="446"/>
      <c r="AL87" s="446"/>
      <c r="AM87" s="446"/>
      <c r="AN87" s="446"/>
      <c r="AO87" s="446"/>
      <c r="AP87" s="446"/>
      <c r="AQ87" s="446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8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</row>
    <row r="88" spans="1:112" ht="15.75" customHeight="1" x14ac:dyDescent="0.35">
      <c r="A88" s="446"/>
      <c r="B88" s="446"/>
      <c r="C88" s="446"/>
      <c r="D88" s="446"/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6"/>
      <c r="P88" s="446"/>
      <c r="Q88" s="446"/>
      <c r="R88" s="446"/>
      <c r="S88" s="446"/>
      <c r="T88" s="446"/>
      <c r="U88" s="446"/>
      <c r="V88" s="446"/>
      <c r="W88" s="446"/>
      <c r="X88" s="446"/>
      <c r="Y88" s="446"/>
      <c r="Z88" s="446"/>
      <c r="AA88" s="446"/>
      <c r="AB88" s="446"/>
      <c r="AC88" s="446"/>
      <c r="AD88" s="446"/>
      <c r="AE88" s="446"/>
      <c r="AF88" s="446"/>
      <c r="AG88" s="446"/>
      <c r="AH88" s="446"/>
      <c r="AI88" s="446"/>
      <c r="AJ88" s="446"/>
      <c r="AK88" s="446"/>
      <c r="AL88" s="446"/>
      <c r="AM88" s="446"/>
      <c r="AN88" s="446"/>
      <c r="AO88" s="446"/>
      <c r="AP88" s="446"/>
      <c r="AQ88" s="446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8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</row>
    <row r="89" spans="1:112" ht="15.75" customHeight="1" x14ac:dyDescent="0.35">
      <c r="A89" s="446"/>
      <c r="B89" s="446"/>
      <c r="C89" s="446"/>
      <c r="D89" s="446"/>
      <c r="E89" s="446"/>
      <c r="F89" s="446"/>
      <c r="G89" s="446"/>
      <c r="H89" s="446"/>
      <c r="I89" s="446"/>
      <c r="J89" s="446"/>
      <c r="K89" s="446"/>
      <c r="L89" s="446"/>
      <c r="M89" s="446"/>
      <c r="N89" s="446"/>
      <c r="O89" s="446"/>
      <c r="P89" s="446"/>
      <c r="Q89" s="446"/>
      <c r="R89" s="446"/>
      <c r="S89" s="446"/>
      <c r="T89" s="446"/>
      <c r="U89" s="446"/>
      <c r="V89" s="446"/>
      <c r="W89" s="446"/>
      <c r="X89" s="446"/>
      <c r="Y89" s="446"/>
      <c r="Z89" s="446"/>
      <c r="AA89" s="446"/>
      <c r="AB89" s="446"/>
      <c r="AC89" s="446"/>
      <c r="AD89" s="446"/>
      <c r="AE89" s="446"/>
      <c r="AF89" s="446"/>
      <c r="AG89" s="446"/>
      <c r="AH89" s="446"/>
      <c r="AI89" s="446"/>
      <c r="AJ89" s="446"/>
      <c r="AK89" s="446"/>
      <c r="AL89" s="446"/>
      <c r="AM89" s="446"/>
      <c r="AN89" s="446"/>
      <c r="AO89" s="446"/>
      <c r="AP89" s="446"/>
      <c r="AQ89" s="446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8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</row>
    <row r="90" spans="1:112" ht="15.75" customHeight="1" x14ac:dyDescent="0.35">
      <c r="A90" s="446"/>
      <c r="B90" s="446"/>
      <c r="C90" s="446"/>
      <c r="D90" s="446"/>
      <c r="E90" s="446"/>
      <c r="F90" s="446"/>
      <c r="G90" s="446"/>
      <c r="H90" s="446"/>
      <c r="I90" s="446"/>
      <c r="J90" s="446"/>
      <c r="K90" s="446"/>
      <c r="L90" s="446"/>
      <c r="M90" s="446"/>
      <c r="N90" s="446"/>
      <c r="O90" s="446"/>
      <c r="P90" s="446"/>
      <c r="Q90" s="446"/>
      <c r="R90" s="446"/>
      <c r="S90" s="446"/>
      <c r="T90" s="446"/>
      <c r="U90" s="446"/>
      <c r="V90" s="446"/>
      <c r="W90" s="446"/>
      <c r="X90" s="446"/>
      <c r="Y90" s="446"/>
      <c r="Z90" s="446"/>
      <c r="AA90" s="446"/>
      <c r="AB90" s="446"/>
      <c r="AC90" s="446"/>
      <c r="AD90" s="446"/>
      <c r="AE90" s="446"/>
      <c r="AF90" s="446"/>
      <c r="AG90" s="446"/>
      <c r="AH90" s="446"/>
      <c r="AI90" s="446"/>
      <c r="AJ90" s="446"/>
      <c r="AK90" s="446"/>
      <c r="AL90" s="446"/>
      <c r="AM90" s="446"/>
      <c r="AN90" s="446"/>
      <c r="AO90" s="446"/>
      <c r="AP90" s="446"/>
      <c r="AQ90" s="446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8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</row>
    <row r="91" spans="1:112" ht="15.75" customHeight="1" x14ac:dyDescent="0.35">
      <c r="A91" s="446"/>
      <c r="B91" s="446"/>
      <c r="C91" s="446"/>
      <c r="D91" s="446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446"/>
      <c r="T91" s="446"/>
      <c r="U91" s="446"/>
      <c r="V91" s="446"/>
      <c r="W91" s="446"/>
      <c r="X91" s="446"/>
      <c r="Y91" s="446"/>
      <c r="Z91" s="446"/>
      <c r="AA91" s="446"/>
      <c r="AB91" s="446"/>
      <c r="AC91" s="446"/>
      <c r="AD91" s="446"/>
      <c r="AE91" s="446"/>
      <c r="AF91" s="446"/>
      <c r="AG91" s="446"/>
      <c r="AH91" s="446"/>
      <c r="AI91" s="446"/>
      <c r="AJ91" s="446"/>
      <c r="AK91" s="446"/>
      <c r="AL91" s="446"/>
      <c r="AM91" s="446"/>
      <c r="AN91" s="446"/>
      <c r="AO91" s="446"/>
      <c r="AP91" s="446"/>
      <c r="AQ91" s="446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8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</row>
    <row r="92" spans="1:112" ht="15.75" customHeight="1" x14ac:dyDescent="0.35">
      <c r="A92" s="446"/>
      <c r="B92" s="446"/>
      <c r="C92" s="446"/>
      <c r="D92" s="446"/>
      <c r="E92" s="446"/>
      <c r="F92" s="446"/>
      <c r="G92" s="446"/>
      <c r="H92" s="446"/>
      <c r="I92" s="446"/>
      <c r="J92" s="446"/>
      <c r="K92" s="446"/>
      <c r="L92" s="446"/>
      <c r="M92" s="446"/>
      <c r="N92" s="446"/>
      <c r="O92" s="446"/>
      <c r="P92" s="446"/>
      <c r="Q92" s="446"/>
      <c r="R92" s="446"/>
      <c r="S92" s="446"/>
      <c r="T92" s="446"/>
      <c r="U92" s="446"/>
      <c r="V92" s="446"/>
      <c r="W92" s="446"/>
      <c r="X92" s="446"/>
      <c r="Y92" s="446"/>
      <c r="Z92" s="446"/>
      <c r="AA92" s="446"/>
      <c r="AB92" s="446"/>
      <c r="AC92" s="446"/>
      <c r="AD92" s="446"/>
      <c r="AE92" s="446"/>
      <c r="AF92" s="446"/>
      <c r="AG92" s="446"/>
      <c r="AH92" s="446"/>
      <c r="AI92" s="446"/>
      <c r="AJ92" s="446"/>
      <c r="AK92" s="446"/>
      <c r="AL92" s="446"/>
      <c r="AM92" s="446"/>
      <c r="AN92" s="446"/>
      <c r="AO92" s="446"/>
      <c r="AP92" s="446"/>
      <c r="AQ92" s="446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8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</row>
    <row r="93" spans="1:112" ht="15.75" customHeight="1" x14ac:dyDescent="0.35">
      <c r="A93" s="446"/>
      <c r="B93" s="446"/>
      <c r="C93" s="446"/>
      <c r="D93" s="446"/>
      <c r="E93" s="446"/>
      <c r="F93" s="446"/>
      <c r="G93" s="446"/>
      <c r="H93" s="446"/>
      <c r="I93" s="446"/>
      <c r="J93" s="446"/>
      <c r="K93" s="446"/>
      <c r="L93" s="446"/>
      <c r="M93" s="446"/>
      <c r="N93" s="446"/>
      <c r="O93" s="446"/>
      <c r="P93" s="446"/>
      <c r="Q93" s="446"/>
      <c r="R93" s="446"/>
      <c r="S93" s="446"/>
      <c r="T93" s="446"/>
      <c r="U93" s="446"/>
      <c r="V93" s="446"/>
      <c r="W93" s="446"/>
      <c r="X93" s="446"/>
      <c r="Y93" s="446"/>
      <c r="Z93" s="446"/>
      <c r="AA93" s="446"/>
      <c r="AB93" s="446"/>
      <c r="AC93" s="446"/>
      <c r="AD93" s="446"/>
      <c r="AE93" s="446"/>
      <c r="AF93" s="446"/>
      <c r="AG93" s="446"/>
      <c r="AH93" s="446"/>
      <c r="AI93" s="446"/>
      <c r="AJ93" s="446"/>
      <c r="AK93" s="446"/>
      <c r="AL93" s="446"/>
      <c r="AM93" s="446"/>
      <c r="AN93" s="446"/>
      <c r="AO93" s="446"/>
      <c r="AP93" s="446"/>
      <c r="AQ93" s="446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8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</row>
    <row r="94" spans="1:112" ht="15.75" customHeight="1" x14ac:dyDescent="0.35">
      <c r="A94" s="446"/>
      <c r="B94" s="446"/>
      <c r="C94" s="446"/>
      <c r="D94" s="446"/>
      <c r="E94" s="446"/>
      <c r="F94" s="446"/>
      <c r="G94" s="446"/>
      <c r="H94" s="446"/>
      <c r="I94" s="446"/>
      <c r="J94" s="446"/>
      <c r="K94" s="446"/>
      <c r="L94" s="446"/>
      <c r="M94" s="446"/>
      <c r="N94" s="446"/>
      <c r="O94" s="446"/>
      <c r="P94" s="446"/>
      <c r="Q94" s="446"/>
      <c r="R94" s="446"/>
      <c r="S94" s="446"/>
      <c r="T94" s="446"/>
      <c r="U94" s="446"/>
      <c r="V94" s="446"/>
      <c r="W94" s="446"/>
      <c r="X94" s="446"/>
      <c r="Y94" s="446"/>
      <c r="Z94" s="446"/>
      <c r="AA94" s="446"/>
      <c r="AB94" s="446"/>
      <c r="AC94" s="446"/>
      <c r="AD94" s="446"/>
      <c r="AE94" s="446"/>
      <c r="AF94" s="446"/>
      <c r="AG94" s="446"/>
      <c r="AH94" s="446"/>
      <c r="AI94" s="446"/>
      <c r="AJ94" s="446"/>
      <c r="AK94" s="446"/>
      <c r="AL94" s="446"/>
      <c r="AM94" s="446"/>
      <c r="AN94" s="446"/>
      <c r="AO94" s="446"/>
      <c r="AP94" s="446"/>
      <c r="AQ94" s="446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8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</row>
    <row r="95" spans="1:112" ht="15.75" customHeight="1" x14ac:dyDescent="0.35">
      <c r="A95" s="446"/>
      <c r="B95" s="446"/>
      <c r="C95" s="446"/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6"/>
      <c r="O95" s="446"/>
      <c r="P95" s="446"/>
      <c r="Q95" s="446"/>
      <c r="R95" s="446"/>
      <c r="S95" s="446"/>
      <c r="T95" s="446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46"/>
      <c r="AQ95" s="446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8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</row>
    <row r="96" spans="1:112" ht="15.75" customHeight="1" x14ac:dyDescent="0.35">
      <c r="A96" s="446"/>
      <c r="B96" s="446"/>
      <c r="C96" s="446"/>
      <c r="D96" s="446"/>
      <c r="E96" s="446"/>
      <c r="F96" s="446"/>
      <c r="G96" s="446"/>
      <c r="H96" s="446"/>
      <c r="I96" s="446"/>
      <c r="J96" s="446"/>
      <c r="K96" s="446"/>
      <c r="L96" s="446"/>
      <c r="M96" s="446"/>
      <c r="N96" s="446"/>
      <c r="O96" s="446"/>
      <c r="P96" s="446"/>
      <c r="Q96" s="446"/>
      <c r="R96" s="446"/>
      <c r="S96" s="446"/>
      <c r="T96" s="446"/>
      <c r="U96" s="446"/>
      <c r="V96" s="446"/>
      <c r="W96" s="446"/>
      <c r="X96" s="446"/>
      <c r="Y96" s="446"/>
      <c r="Z96" s="446"/>
      <c r="AA96" s="446"/>
      <c r="AB96" s="446"/>
      <c r="AC96" s="446"/>
      <c r="AD96" s="446"/>
      <c r="AE96" s="446"/>
      <c r="AF96" s="446"/>
      <c r="AG96" s="446"/>
      <c r="AH96" s="446"/>
      <c r="AI96" s="446"/>
      <c r="AJ96" s="446"/>
      <c r="AK96" s="446"/>
      <c r="AL96" s="446"/>
      <c r="AM96" s="446"/>
      <c r="AN96" s="446"/>
      <c r="AO96" s="446"/>
      <c r="AP96" s="446"/>
      <c r="AQ96" s="446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8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</row>
    <row r="97" spans="1:112" ht="15.75" customHeight="1" x14ac:dyDescent="0.35">
      <c r="A97" s="446"/>
      <c r="B97" s="446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  <c r="T97" s="446"/>
      <c r="U97" s="446"/>
      <c r="V97" s="446"/>
      <c r="W97" s="446"/>
      <c r="X97" s="446"/>
      <c r="Y97" s="446"/>
      <c r="Z97" s="446"/>
      <c r="AA97" s="446"/>
      <c r="AB97" s="446"/>
      <c r="AC97" s="446"/>
      <c r="AD97" s="446"/>
      <c r="AE97" s="446"/>
      <c r="AF97" s="446"/>
      <c r="AG97" s="446"/>
      <c r="AH97" s="446"/>
      <c r="AI97" s="446"/>
      <c r="AJ97" s="446"/>
      <c r="AK97" s="446"/>
      <c r="AL97" s="446"/>
      <c r="AM97" s="446"/>
      <c r="AN97" s="446"/>
      <c r="AO97" s="446"/>
      <c r="AP97" s="446"/>
      <c r="AQ97" s="446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8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</row>
    <row r="98" spans="1:112" ht="15.75" customHeight="1" x14ac:dyDescent="0.35">
      <c r="A98" s="446"/>
      <c r="B98" s="446"/>
      <c r="C98" s="446"/>
      <c r="D98" s="446"/>
      <c r="E98" s="446"/>
      <c r="F98" s="446"/>
      <c r="G98" s="446"/>
      <c r="H98" s="446"/>
      <c r="I98" s="446"/>
      <c r="J98" s="446"/>
      <c r="K98" s="446"/>
      <c r="L98" s="446"/>
      <c r="M98" s="446"/>
      <c r="N98" s="446"/>
      <c r="O98" s="446"/>
      <c r="P98" s="446"/>
      <c r="Q98" s="446"/>
      <c r="R98" s="446"/>
      <c r="S98" s="446"/>
      <c r="T98" s="446"/>
      <c r="U98" s="446"/>
      <c r="V98" s="446"/>
      <c r="W98" s="446"/>
      <c r="X98" s="446"/>
      <c r="Y98" s="446"/>
      <c r="Z98" s="446"/>
      <c r="AA98" s="446"/>
      <c r="AB98" s="446"/>
      <c r="AC98" s="446"/>
      <c r="AD98" s="446"/>
      <c r="AE98" s="446"/>
      <c r="AF98" s="446"/>
      <c r="AG98" s="446"/>
      <c r="AH98" s="446"/>
      <c r="AI98" s="446"/>
      <c r="AJ98" s="446"/>
      <c r="AK98" s="446"/>
      <c r="AL98" s="446"/>
      <c r="AM98" s="446"/>
      <c r="AN98" s="446"/>
      <c r="AO98" s="446"/>
      <c r="AP98" s="446"/>
      <c r="AQ98" s="446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8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</row>
    <row r="99" spans="1:112" ht="15.75" customHeight="1" x14ac:dyDescent="0.35">
      <c r="A99" s="446"/>
      <c r="B99" s="446"/>
      <c r="C99" s="446"/>
      <c r="D99" s="446"/>
      <c r="E99" s="446"/>
      <c r="F99" s="446"/>
      <c r="G99" s="446"/>
      <c r="H99" s="446"/>
      <c r="I99" s="446"/>
      <c r="J99" s="446"/>
      <c r="K99" s="446"/>
      <c r="L99" s="446"/>
      <c r="M99" s="446"/>
      <c r="N99" s="446"/>
      <c r="O99" s="446"/>
      <c r="P99" s="446"/>
      <c r="Q99" s="446"/>
      <c r="R99" s="446"/>
      <c r="S99" s="446"/>
      <c r="T99" s="446"/>
      <c r="U99" s="446"/>
      <c r="V99" s="446"/>
      <c r="W99" s="446"/>
      <c r="X99" s="446"/>
      <c r="Y99" s="446"/>
      <c r="Z99" s="446"/>
      <c r="AA99" s="446"/>
      <c r="AB99" s="446"/>
      <c r="AC99" s="446"/>
      <c r="AD99" s="446"/>
      <c r="AE99" s="446"/>
      <c r="AF99" s="446"/>
      <c r="AG99" s="446"/>
      <c r="AH99" s="446"/>
      <c r="AI99" s="446"/>
      <c r="AJ99" s="446"/>
      <c r="AK99" s="446"/>
      <c r="AL99" s="446"/>
      <c r="AM99" s="446"/>
      <c r="AN99" s="446"/>
      <c r="AO99" s="446"/>
      <c r="AP99" s="446"/>
      <c r="AQ99" s="446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8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</row>
    <row r="100" spans="1:112" ht="15.75" customHeight="1" x14ac:dyDescent="0.35">
      <c r="A100" s="446"/>
      <c r="B100" s="446"/>
      <c r="C100" s="446"/>
      <c r="D100" s="446"/>
      <c r="E100" s="446"/>
      <c r="F100" s="446"/>
      <c r="G100" s="446"/>
      <c r="H100" s="446"/>
      <c r="I100" s="446"/>
      <c r="J100" s="446"/>
      <c r="K100" s="446"/>
      <c r="L100" s="446"/>
      <c r="M100" s="446"/>
      <c r="N100" s="446"/>
      <c r="O100" s="446"/>
      <c r="P100" s="446"/>
      <c r="Q100" s="446"/>
      <c r="R100" s="446"/>
      <c r="S100" s="446"/>
      <c r="T100" s="446"/>
      <c r="U100" s="446"/>
      <c r="V100" s="446"/>
      <c r="W100" s="446"/>
      <c r="X100" s="446"/>
      <c r="Y100" s="446"/>
      <c r="Z100" s="446"/>
      <c r="AA100" s="446"/>
      <c r="AB100" s="446"/>
      <c r="AC100" s="446"/>
      <c r="AD100" s="446"/>
      <c r="AE100" s="446"/>
      <c r="AF100" s="446"/>
      <c r="AG100" s="446"/>
      <c r="AH100" s="446"/>
      <c r="AI100" s="446"/>
      <c r="AJ100" s="446"/>
      <c r="AK100" s="446"/>
      <c r="AL100" s="446"/>
      <c r="AM100" s="446"/>
      <c r="AN100" s="446"/>
      <c r="AO100" s="446"/>
      <c r="AP100" s="446"/>
      <c r="AQ100" s="446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8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</row>
    <row r="101" spans="1:112" ht="15.75" customHeight="1" x14ac:dyDescent="0.35">
      <c r="A101" s="446"/>
      <c r="B101" s="446"/>
      <c r="C101" s="446"/>
      <c r="D101" s="446"/>
      <c r="E101" s="446"/>
      <c r="F101" s="446"/>
      <c r="G101" s="446"/>
      <c r="H101" s="446"/>
      <c r="I101" s="446"/>
      <c r="J101" s="446"/>
      <c r="K101" s="446"/>
      <c r="L101" s="446"/>
      <c r="M101" s="446"/>
      <c r="N101" s="446"/>
      <c r="O101" s="446"/>
      <c r="P101" s="446"/>
      <c r="Q101" s="446"/>
      <c r="R101" s="446"/>
      <c r="S101" s="446"/>
      <c r="T101" s="446"/>
      <c r="U101" s="446"/>
      <c r="V101" s="446"/>
      <c r="W101" s="446"/>
      <c r="X101" s="446"/>
      <c r="Y101" s="446"/>
      <c r="Z101" s="446"/>
      <c r="AA101" s="446"/>
      <c r="AB101" s="446"/>
      <c r="AC101" s="446"/>
      <c r="AD101" s="446"/>
      <c r="AE101" s="446"/>
      <c r="AF101" s="446"/>
      <c r="AG101" s="446"/>
      <c r="AH101" s="446"/>
      <c r="AI101" s="446"/>
      <c r="AJ101" s="446"/>
      <c r="AK101" s="446"/>
      <c r="AL101" s="446"/>
      <c r="AM101" s="446"/>
      <c r="AN101" s="446"/>
      <c r="AO101" s="446"/>
      <c r="AP101" s="446"/>
      <c r="AQ101" s="446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8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</row>
    <row r="102" spans="1:112" ht="15.75" customHeight="1" x14ac:dyDescent="0.35">
      <c r="A102" s="446"/>
      <c r="B102" s="446"/>
      <c r="C102" s="446"/>
      <c r="D102" s="446"/>
      <c r="E102" s="446"/>
      <c r="F102" s="446"/>
      <c r="G102" s="446"/>
      <c r="H102" s="446"/>
      <c r="I102" s="446"/>
      <c r="J102" s="446"/>
      <c r="K102" s="446"/>
      <c r="L102" s="446"/>
      <c r="M102" s="446"/>
      <c r="N102" s="446"/>
      <c r="O102" s="446"/>
      <c r="P102" s="446"/>
      <c r="Q102" s="446"/>
      <c r="R102" s="446"/>
      <c r="S102" s="446"/>
      <c r="T102" s="446"/>
      <c r="U102" s="446"/>
      <c r="V102" s="446"/>
      <c r="W102" s="446"/>
      <c r="X102" s="446"/>
      <c r="Y102" s="446"/>
      <c r="Z102" s="446"/>
      <c r="AA102" s="446"/>
      <c r="AB102" s="446"/>
      <c r="AC102" s="446"/>
      <c r="AD102" s="446"/>
      <c r="AE102" s="446"/>
      <c r="AF102" s="446"/>
      <c r="AG102" s="446"/>
      <c r="AH102" s="446"/>
      <c r="AI102" s="446"/>
      <c r="AJ102" s="446"/>
      <c r="AK102" s="446"/>
      <c r="AL102" s="446"/>
      <c r="AM102" s="446"/>
      <c r="AN102" s="446"/>
      <c r="AO102" s="446"/>
      <c r="AP102" s="446"/>
      <c r="AQ102" s="446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8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</row>
    <row r="103" spans="1:112" ht="15.75" customHeight="1" x14ac:dyDescent="0.35">
      <c r="A103" s="446"/>
      <c r="B103" s="446"/>
      <c r="C103" s="446"/>
      <c r="D103" s="446"/>
      <c r="E103" s="446"/>
      <c r="F103" s="446"/>
      <c r="G103" s="446"/>
      <c r="H103" s="446"/>
      <c r="I103" s="446"/>
      <c r="J103" s="446"/>
      <c r="K103" s="446"/>
      <c r="L103" s="446"/>
      <c r="M103" s="446"/>
      <c r="N103" s="446"/>
      <c r="O103" s="446"/>
      <c r="P103" s="446"/>
      <c r="Q103" s="446"/>
      <c r="R103" s="446"/>
      <c r="S103" s="446"/>
      <c r="T103" s="446"/>
      <c r="U103" s="446"/>
      <c r="V103" s="446"/>
      <c r="W103" s="446"/>
      <c r="X103" s="446"/>
      <c r="Y103" s="446"/>
      <c r="Z103" s="446"/>
      <c r="AA103" s="446"/>
      <c r="AB103" s="446"/>
      <c r="AC103" s="446"/>
      <c r="AD103" s="446"/>
      <c r="AE103" s="446"/>
      <c r="AF103" s="446"/>
      <c r="AG103" s="446"/>
      <c r="AH103" s="446"/>
      <c r="AI103" s="446"/>
      <c r="AJ103" s="446"/>
      <c r="AK103" s="446"/>
      <c r="AL103" s="446"/>
      <c r="AM103" s="446"/>
      <c r="AN103" s="446"/>
      <c r="AO103" s="446"/>
      <c r="AP103" s="446"/>
      <c r="AQ103" s="446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8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</row>
    <row r="104" spans="1:112" ht="15.75" customHeight="1" x14ac:dyDescent="0.35">
      <c r="A104" s="446"/>
      <c r="B104" s="446"/>
      <c r="C104" s="446"/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  <c r="V104" s="446"/>
      <c r="W104" s="446"/>
      <c r="X104" s="446"/>
      <c r="Y104" s="446"/>
      <c r="Z104" s="446"/>
      <c r="AA104" s="446"/>
      <c r="AB104" s="446"/>
      <c r="AC104" s="446"/>
      <c r="AD104" s="446"/>
      <c r="AE104" s="446"/>
      <c r="AF104" s="446"/>
      <c r="AG104" s="446"/>
      <c r="AH104" s="446"/>
      <c r="AI104" s="446"/>
      <c r="AJ104" s="446"/>
      <c r="AK104" s="446"/>
      <c r="AL104" s="446"/>
      <c r="AM104" s="446"/>
      <c r="AN104" s="446"/>
      <c r="AO104" s="446"/>
      <c r="AP104" s="446"/>
      <c r="AQ104" s="446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8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</row>
    <row r="105" spans="1:112" ht="15.75" customHeight="1" x14ac:dyDescent="0.35">
      <c r="A105" s="446"/>
      <c r="B105" s="446"/>
      <c r="C105" s="446"/>
      <c r="D105" s="446"/>
      <c r="E105" s="446"/>
      <c r="F105" s="446"/>
      <c r="G105" s="446"/>
      <c r="H105" s="446"/>
      <c r="I105" s="446"/>
      <c r="J105" s="446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46"/>
      <c r="AQ105" s="446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8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</row>
    <row r="106" spans="1:112" ht="15.75" customHeight="1" x14ac:dyDescent="0.35">
      <c r="A106" s="446"/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  <c r="V106" s="446"/>
      <c r="W106" s="446"/>
      <c r="X106" s="446"/>
      <c r="Y106" s="446"/>
      <c r="Z106" s="446"/>
      <c r="AA106" s="446"/>
      <c r="AB106" s="446"/>
      <c r="AC106" s="446"/>
      <c r="AD106" s="446"/>
      <c r="AE106" s="446"/>
      <c r="AF106" s="446"/>
      <c r="AG106" s="446"/>
      <c r="AH106" s="446"/>
      <c r="AI106" s="446"/>
      <c r="AJ106" s="446"/>
      <c r="AK106" s="446"/>
      <c r="AL106" s="446"/>
      <c r="AM106" s="446"/>
      <c r="AN106" s="446"/>
      <c r="AO106" s="446"/>
      <c r="AP106" s="446"/>
      <c r="AQ106" s="446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8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</row>
    <row r="107" spans="1:112" ht="15.75" customHeight="1" x14ac:dyDescent="0.35">
      <c r="A107" s="446"/>
      <c r="B107" s="446"/>
      <c r="C107" s="446"/>
      <c r="D107" s="446"/>
      <c r="E107" s="446"/>
      <c r="F107" s="446"/>
      <c r="G107" s="446"/>
      <c r="H107" s="446"/>
      <c r="I107" s="446"/>
      <c r="J107" s="446"/>
      <c r="K107" s="44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8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</row>
    <row r="108" spans="1:112" ht="15.75" customHeight="1" x14ac:dyDescent="0.35">
      <c r="A108" s="446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6"/>
      <c r="AE108" s="446"/>
      <c r="AF108" s="446"/>
      <c r="AG108" s="446"/>
      <c r="AH108" s="446"/>
      <c r="AI108" s="446"/>
      <c r="AJ108" s="446"/>
      <c r="AK108" s="446"/>
      <c r="AL108" s="446"/>
      <c r="AM108" s="446"/>
      <c r="AN108" s="446"/>
      <c r="AO108" s="446"/>
      <c r="AP108" s="446"/>
      <c r="AQ108" s="446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8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</row>
    <row r="109" spans="1:112" ht="15.75" customHeight="1" x14ac:dyDescent="0.35">
      <c r="A109" s="446"/>
      <c r="B109" s="446"/>
      <c r="C109" s="446"/>
      <c r="D109" s="446"/>
      <c r="E109" s="446"/>
      <c r="F109" s="446"/>
      <c r="G109" s="446"/>
      <c r="H109" s="446"/>
      <c r="I109" s="4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  <c r="W109" s="446"/>
      <c r="X109" s="446"/>
      <c r="Y109" s="446"/>
      <c r="Z109" s="446"/>
      <c r="AA109" s="446"/>
      <c r="AB109" s="446"/>
      <c r="AC109" s="446"/>
      <c r="AD109" s="446"/>
      <c r="AE109" s="446"/>
      <c r="AF109" s="446"/>
      <c r="AG109" s="446"/>
      <c r="AH109" s="446"/>
      <c r="AI109" s="446"/>
      <c r="AJ109" s="446"/>
      <c r="AK109" s="446"/>
      <c r="AL109" s="446"/>
      <c r="AM109" s="446"/>
      <c r="AN109" s="446"/>
      <c r="AO109" s="446"/>
      <c r="AP109" s="446"/>
      <c r="AQ109" s="446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8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</row>
    <row r="110" spans="1:112" ht="15.75" customHeight="1" x14ac:dyDescent="0.35">
      <c r="A110" s="446"/>
      <c r="B110" s="446"/>
      <c r="C110" s="446"/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  <c r="V110" s="446"/>
      <c r="W110" s="446"/>
      <c r="X110" s="446"/>
      <c r="Y110" s="446"/>
      <c r="Z110" s="446"/>
      <c r="AA110" s="446"/>
      <c r="AB110" s="446"/>
      <c r="AC110" s="446"/>
      <c r="AD110" s="446"/>
      <c r="AE110" s="446"/>
      <c r="AF110" s="446"/>
      <c r="AG110" s="446"/>
      <c r="AH110" s="446"/>
      <c r="AI110" s="446"/>
      <c r="AJ110" s="446"/>
      <c r="AK110" s="446"/>
      <c r="AL110" s="446"/>
      <c r="AM110" s="446"/>
      <c r="AN110" s="446"/>
      <c r="AO110" s="446"/>
      <c r="AP110" s="446"/>
      <c r="AQ110" s="446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8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</row>
    <row r="111" spans="1:112" ht="15.75" customHeight="1" x14ac:dyDescent="0.35">
      <c r="A111" s="446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6"/>
      <c r="AE111" s="446"/>
      <c r="AF111" s="446"/>
      <c r="AG111" s="446"/>
      <c r="AH111" s="446"/>
      <c r="AI111" s="446"/>
      <c r="AJ111" s="446"/>
      <c r="AK111" s="446"/>
      <c r="AL111" s="446"/>
      <c r="AM111" s="446"/>
      <c r="AN111" s="446"/>
      <c r="AO111" s="446"/>
      <c r="AP111" s="446"/>
      <c r="AQ111" s="446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8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</row>
    <row r="112" spans="1:112" ht="15.75" customHeight="1" x14ac:dyDescent="0.35">
      <c r="A112" s="446"/>
      <c r="B112" s="446"/>
      <c r="C112" s="446"/>
      <c r="D112" s="446"/>
      <c r="E112" s="446"/>
      <c r="F112" s="446"/>
      <c r="G112" s="446"/>
      <c r="H112" s="446"/>
      <c r="I112" s="446"/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6"/>
      <c r="U112" s="446"/>
      <c r="V112" s="446"/>
      <c r="W112" s="446"/>
      <c r="X112" s="446"/>
      <c r="Y112" s="446"/>
      <c r="Z112" s="446"/>
      <c r="AA112" s="446"/>
      <c r="AB112" s="446"/>
      <c r="AC112" s="446"/>
      <c r="AD112" s="446"/>
      <c r="AE112" s="446"/>
      <c r="AF112" s="446"/>
      <c r="AG112" s="446"/>
      <c r="AH112" s="446"/>
      <c r="AI112" s="446"/>
      <c r="AJ112" s="446"/>
      <c r="AK112" s="446"/>
      <c r="AL112" s="446"/>
      <c r="AM112" s="446"/>
      <c r="AN112" s="446"/>
      <c r="AO112" s="446"/>
      <c r="AP112" s="446"/>
      <c r="AQ112" s="446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8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</row>
    <row r="113" spans="1:112" ht="15.75" customHeight="1" x14ac:dyDescent="0.35">
      <c r="A113" s="446"/>
      <c r="B113" s="446"/>
      <c r="C113" s="446"/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6"/>
      <c r="P113" s="446"/>
      <c r="Q113" s="446"/>
      <c r="R113" s="446"/>
      <c r="S113" s="446"/>
      <c r="T113" s="446"/>
      <c r="U113" s="446"/>
      <c r="V113" s="446"/>
      <c r="W113" s="446"/>
      <c r="X113" s="446"/>
      <c r="Y113" s="446"/>
      <c r="Z113" s="446"/>
      <c r="AA113" s="446"/>
      <c r="AB113" s="446"/>
      <c r="AC113" s="446"/>
      <c r="AD113" s="446"/>
      <c r="AE113" s="446"/>
      <c r="AF113" s="446"/>
      <c r="AG113" s="446"/>
      <c r="AH113" s="446"/>
      <c r="AI113" s="446"/>
      <c r="AJ113" s="446"/>
      <c r="AK113" s="446"/>
      <c r="AL113" s="446"/>
      <c r="AM113" s="446"/>
      <c r="AN113" s="446"/>
      <c r="AO113" s="446"/>
      <c r="AP113" s="446"/>
      <c r="AQ113" s="446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8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</row>
    <row r="114" spans="1:112" ht="15.75" customHeight="1" x14ac:dyDescent="0.35">
      <c r="A114" s="446"/>
      <c r="B114" s="446"/>
      <c r="C114" s="446"/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446"/>
      <c r="X114" s="446"/>
      <c r="Y114" s="446"/>
      <c r="Z114" s="446"/>
      <c r="AA114" s="446"/>
      <c r="AB114" s="446"/>
      <c r="AC114" s="446"/>
      <c r="AD114" s="446"/>
      <c r="AE114" s="446"/>
      <c r="AF114" s="446"/>
      <c r="AG114" s="446"/>
      <c r="AH114" s="446"/>
      <c r="AI114" s="446"/>
      <c r="AJ114" s="446"/>
      <c r="AK114" s="446"/>
      <c r="AL114" s="446"/>
      <c r="AM114" s="446"/>
      <c r="AN114" s="446"/>
      <c r="AO114" s="446"/>
      <c r="AP114" s="446"/>
      <c r="AQ114" s="446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32"/>
      <c r="BS114" s="132"/>
      <c r="BT114" s="132"/>
      <c r="BU114" s="132"/>
      <c r="BV114" s="132"/>
      <c r="BW114" s="132"/>
      <c r="BX114" s="132"/>
      <c r="BY114" s="132"/>
      <c r="BZ114" s="132"/>
      <c r="CA114" s="132"/>
      <c r="CB114" s="132"/>
      <c r="CC114" s="132"/>
      <c r="CD114" s="132"/>
      <c r="CE114" s="132"/>
      <c r="CF114" s="132"/>
      <c r="CG114" s="132"/>
      <c r="CH114" s="132"/>
      <c r="CI114" s="132"/>
      <c r="CJ114" s="132"/>
      <c r="CK114" s="132"/>
      <c r="CL114" s="132"/>
      <c r="CM114" s="132"/>
      <c r="CN114" s="132"/>
      <c r="CO114" s="132"/>
      <c r="CP114" s="138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</row>
    <row r="115" spans="1:112" ht="15.75" customHeight="1" x14ac:dyDescent="0.35">
      <c r="A115" s="446"/>
      <c r="B115" s="446"/>
      <c r="C115" s="446"/>
      <c r="D115" s="446"/>
      <c r="E115" s="446"/>
      <c r="F115" s="446"/>
      <c r="G115" s="446"/>
      <c r="H115" s="446"/>
      <c r="I115" s="446"/>
      <c r="J115" s="446"/>
      <c r="K115" s="446"/>
      <c r="L115" s="446"/>
      <c r="M115" s="446"/>
      <c r="N115" s="446"/>
      <c r="O115" s="446"/>
      <c r="P115" s="446"/>
      <c r="Q115" s="446"/>
      <c r="R115" s="446"/>
      <c r="S115" s="446"/>
      <c r="T115" s="446"/>
      <c r="U115" s="446"/>
      <c r="V115" s="446"/>
      <c r="W115" s="446"/>
      <c r="X115" s="446"/>
      <c r="Y115" s="446"/>
      <c r="Z115" s="446"/>
      <c r="AA115" s="446"/>
      <c r="AB115" s="446"/>
      <c r="AC115" s="446"/>
      <c r="AD115" s="446"/>
      <c r="AE115" s="446"/>
      <c r="AF115" s="446"/>
      <c r="AG115" s="446"/>
      <c r="AH115" s="446"/>
      <c r="AI115" s="446"/>
      <c r="AJ115" s="446"/>
      <c r="AK115" s="446"/>
      <c r="AL115" s="446"/>
      <c r="AM115" s="446"/>
      <c r="AN115" s="446"/>
      <c r="AO115" s="446"/>
      <c r="AP115" s="446"/>
      <c r="AQ115" s="446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32"/>
      <c r="CK115" s="132"/>
      <c r="CL115" s="132"/>
      <c r="CM115" s="132"/>
      <c r="CN115" s="132"/>
      <c r="CO115" s="132"/>
      <c r="CP115" s="138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</row>
    <row r="116" spans="1:112" ht="15.75" customHeight="1" x14ac:dyDescent="0.35">
      <c r="A116" s="446"/>
      <c r="B116" s="446"/>
      <c r="C116" s="446"/>
      <c r="D116" s="446"/>
      <c r="E116" s="446"/>
      <c r="F116" s="446"/>
      <c r="G116" s="446"/>
      <c r="H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446"/>
      <c r="X116" s="446"/>
      <c r="Y116" s="446"/>
      <c r="Z116" s="446"/>
      <c r="AA116" s="446"/>
      <c r="AB116" s="446"/>
      <c r="AC116" s="446"/>
      <c r="AD116" s="446"/>
      <c r="AE116" s="446"/>
      <c r="AF116" s="446"/>
      <c r="AG116" s="446"/>
      <c r="AH116" s="446"/>
      <c r="AI116" s="446"/>
      <c r="AJ116" s="446"/>
      <c r="AK116" s="446"/>
      <c r="AL116" s="446"/>
      <c r="AM116" s="446"/>
      <c r="AN116" s="446"/>
      <c r="AO116" s="446"/>
      <c r="AP116" s="446"/>
      <c r="AQ116" s="446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8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</row>
    <row r="117" spans="1:112" ht="15.75" customHeight="1" x14ac:dyDescent="0.35">
      <c r="A117" s="446"/>
      <c r="B117" s="446"/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446"/>
      <c r="X117" s="446"/>
      <c r="Y117" s="446"/>
      <c r="Z117" s="446"/>
      <c r="AA117" s="446"/>
      <c r="AB117" s="446"/>
      <c r="AC117" s="446"/>
      <c r="AD117" s="446"/>
      <c r="AE117" s="446"/>
      <c r="AF117" s="446"/>
      <c r="AG117" s="446"/>
      <c r="AH117" s="446"/>
      <c r="AI117" s="446"/>
      <c r="AJ117" s="446"/>
      <c r="AK117" s="446"/>
      <c r="AL117" s="446"/>
      <c r="AM117" s="446"/>
      <c r="AN117" s="446"/>
      <c r="AO117" s="446"/>
      <c r="AP117" s="446"/>
      <c r="AQ117" s="446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8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</row>
    <row r="118" spans="1:112" ht="15.75" customHeight="1" x14ac:dyDescent="0.35">
      <c r="A118" s="446"/>
      <c r="B118" s="446"/>
      <c r="C118" s="446"/>
      <c r="D118" s="446"/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  <c r="W118" s="446"/>
      <c r="X118" s="446"/>
      <c r="Y118" s="446"/>
      <c r="Z118" s="446"/>
      <c r="AA118" s="446"/>
      <c r="AB118" s="446"/>
      <c r="AC118" s="446"/>
      <c r="AD118" s="446"/>
      <c r="AE118" s="446"/>
      <c r="AF118" s="446"/>
      <c r="AG118" s="446"/>
      <c r="AH118" s="446"/>
      <c r="AI118" s="446"/>
      <c r="AJ118" s="446"/>
      <c r="AK118" s="446"/>
      <c r="AL118" s="446"/>
      <c r="AM118" s="446"/>
      <c r="AN118" s="446"/>
      <c r="AO118" s="446"/>
      <c r="AP118" s="446"/>
      <c r="AQ118" s="446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8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</row>
    <row r="119" spans="1:112" ht="15.75" customHeight="1" x14ac:dyDescent="0.35">
      <c r="A119" s="446"/>
      <c r="B119" s="446"/>
      <c r="C119" s="446"/>
      <c r="D119" s="446"/>
      <c r="E119" s="446"/>
      <c r="F119" s="446"/>
      <c r="G119" s="446"/>
      <c r="H119" s="446"/>
      <c r="I119" s="446"/>
      <c r="J119" s="446"/>
      <c r="K119" s="446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  <c r="W119" s="446"/>
      <c r="X119" s="446"/>
      <c r="Y119" s="446"/>
      <c r="Z119" s="446"/>
      <c r="AA119" s="446"/>
      <c r="AB119" s="446"/>
      <c r="AC119" s="446"/>
      <c r="AD119" s="446"/>
      <c r="AE119" s="446"/>
      <c r="AF119" s="446"/>
      <c r="AG119" s="446"/>
      <c r="AH119" s="446"/>
      <c r="AI119" s="446"/>
      <c r="AJ119" s="446"/>
      <c r="AK119" s="446"/>
      <c r="AL119" s="446"/>
      <c r="AM119" s="446"/>
      <c r="AN119" s="446"/>
      <c r="AO119" s="446"/>
      <c r="AP119" s="446"/>
      <c r="AQ119" s="446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2"/>
      <c r="CO119" s="132"/>
      <c r="CP119" s="138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</row>
    <row r="120" spans="1:112" ht="15.75" customHeight="1" x14ac:dyDescent="0.35">
      <c r="A120" s="446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446"/>
      <c r="U120" s="446"/>
      <c r="V120" s="446"/>
      <c r="W120" s="446"/>
      <c r="X120" s="446"/>
      <c r="Y120" s="446"/>
      <c r="Z120" s="446"/>
      <c r="AA120" s="446"/>
      <c r="AB120" s="446"/>
      <c r="AC120" s="446"/>
      <c r="AD120" s="446"/>
      <c r="AE120" s="446"/>
      <c r="AF120" s="446"/>
      <c r="AG120" s="446"/>
      <c r="AH120" s="446"/>
      <c r="AI120" s="446"/>
      <c r="AJ120" s="446"/>
      <c r="AK120" s="446"/>
      <c r="AL120" s="446"/>
      <c r="AM120" s="446"/>
      <c r="AN120" s="446"/>
      <c r="AO120" s="446"/>
      <c r="AP120" s="446"/>
      <c r="AQ120" s="446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2"/>
      <c r="CF120" s="132"/>
      <c r="CG120" s="132"/>
      <c r="CH120" s="132"/>
      <c r="CI120" s="132"/>
      <c r="CJ120" s="132"/>
      <c r="CK120" s="132"/>
      <c r="CL120" s="132"/>
      <c r="CM120" s="132"/>
      <c r="CN120" s="132"/>
      <c r="CO120" s="132"/>
      <c r="CP120" s="138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</row>
    <row r="121" spans="1:112" ht="15.75" customHeight="1" x14ac:dyDescent="0.35">
      <c r="A121" s="446"/>
      <c r="B121" s="446"/>
      <c r="C121" s="446"/>
      <c r="D121" s="446"/>
      <c r="E121" s="446"/>
      <c r="F121" s="446"/>
      <c r="G121" s="446"/>
      <c r="H121" s="446"/>
      <c r="I121" s="446"/>
      <c r="J121" s="446"/>
      <c r="K121" s="446"/>
      <c r="L121" s="446"/>
      <c r="M121" s="446"/>
      <c r="N121" s="446"/>
      <c r="O121" s="446"/>
      <c r="P121" s="446"/>
      <c r="Q121" s="446"/>
      <c r="R121" s="446"/>
      <c r="S121" s="446"/>
      <c r="T121" s="446"/>
      <c r="U121" s="446"/>
      <c r="V121" s="446"/>
      <c r="W121" s="446"/>
      <c r="X121" s="446"/>
      <c r="Y121" s="446"/>
      <c r="Z121" s="446"/>
      <c r="AA121" s="446"/>
      <c r="AB121" s="446"/>
      <c r="AC121" s="446"/>
      <c r="AD121" s="446"/>
      <c r="AE121" s="446"/>
      <c r="AF121" s="446"/>
      <c r="AG121" s="446"/>
      <c r="AH121" s="446"/>
      <c r="AI121" s="446"/>
      <c r="AJ121" s="446"/>
      <c r="AK121" s="446"/>
      <c r="AL121" s="446"/>
      <c r="AM121" s="446"/>
      <c r="AN121" s="446"/>
      <c r="AO121" s="446"/>
      <c r="AP121" s="446"/>
      <c r="AQ121" s="446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8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</row>
    <row r="122" spans="1:112" ht="15.75" customHeight="1" x14ac:dyDescent="0.35">
      <c r="A122" s="446"/>
      <c r="B122" s="446"/>
      <c r="C122" s="446"/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6"/>
      <c r="S122" s="446"/>
      <c r="T122" s="446"/>
      <c r="U122" s="446"/>
      <c r="V122" s="446"/>
      <c r="W122" s="446"/>
      <c r="X122" s="446"/>
      <c r="Y122" s="446"/>
      <c r="Z122" s="446"/>
      <c r="AA122" s="446"/>
      <c r="AB122" s="446"/>
      <c r="AC122" s="446"/>
      <c r="AD122" s="446"/>
      <c r="AE122" s="446"/>
      <c r="AF122" s="446"/>
      <c r="AG122" s="446"/>
      <c r="AH122" s="446"/>
      <c r="AI122" s="446"/>
      <c r="AJ122" s="446"/>
      <c r="AK122" s="446"/>
      <c r="AL122" s="446"/>
      <c r="AM122" s="446"/>
      <c r="AN122" s="446"/>
      <c r="AO122" s="446"/>
      <c r="AP122" s="446"/>
      <c r="AQ122" s="446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8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</row>
    <row r="123" spans="1:112" ht="15.75" customHeight="1" x14ac:dyDescent="0.35">
      <c r="A123" s="446"/>
      <c r="B123" s="446"/>
      <c r="C123" s="446"/>
      <c r="D123" s="446"/>
      <c r="E123" s="446"/>
      <c r="F123" s="446"/>
      <c r="G123" s="446"/>
      <c r="H123" s="446"/>
      <c r="I123" s="446"/>
      <c r="J123" s="446"/>
      <c r="K123" s="446"/>
      <c r="L123" s="446"/>
      <c r="M123" s="446"/>
      <c r="N123" s="446"/>
      <c r="O123" s="446"/>
      <c r="P123" s="446"/>
      <c r="Q123" s="446"/>
      <c r="R123" s="446"/>
      <c r="S123" s="446"/>
      <c r="T123" s="446"/>
      <c r="U123" s="446"/>
      <c r="V123" s="446"/>
      <c r="W123" s="446"/>
      <c r="X123" s="446"/>
      <c r="Y123" s="446"/>
      <c r="Z123" s="446"/>
      <c r="AA123" s="446"/>
      <c r="AB123" s="446"/>
      <c r="AC123" s="446"/>
      <c r="AD123" s="446"/>
      <c r="AE123" s="446"/>
      <c r="AF123" s="446"/>
      <c r="AG123" s="446"/>
      <c r="AH123" s="446"/>
      <c r="AI123" s="446"/>
      <c r="AJ123" s="446"/>
      <c r="AK123" s="446"/>
      <c r="AL123" s="446"/>
      <c r="AM123" s="446"/>
      <c r="AN123" s="446"/>
      <c r="AO123" s="446"/>
      <c r="AP123" s="446"/>
      <c r="AQ123" s="446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2"/>
      <c r="CF123" s="132"/>
      <c r="CG123" s="132"/>
      <c r="CH123" s="132"/>
      <c r="CI123" s="132"/>
      <c r="CJ123" s="132"/>
      <c r="CK123" s="132"/>
      <c r="CL123" s="132"/>
      <c r="CM123" s="132"/>
      <c r="CN123" s="132"/>
      <c r="CO123" s="132"/>
      <c r="CP123" s="138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</row>
    <row r="124" spans="1:112" ht="15.75" customHeight="1" x14ac:dyDescent="0.35">
      <c r="A124" s="446"/>
      <c r="B124" s="446"/>
      <c r="C124" s="446"/>
      <c r="D124" s="446"/>
      <c r="E124" s="446"/>
      <c r="F124" s="446"/>
      <c r="G124" s="446"/>
      <c r="H124" s="446"/>
      <c r="I124" s="446"/>
      <c r="J124" s="446"/>
      <c r="K124" s="446"/>
      <c r="L124" s="446"/>
      <c r="M124" s="446"/>
      <c r="N124" s="446"/>
      <c r="O124" s="446"/>
      <c r="P124" s="446"/>
      <c r="Q124" s="446"/>
      <c r="R124" s="446"/>
      <c r="S124" s="446"/>
      <c r="T124" s="446"/>
      <c r="U124" s="446"/>
      <c r="V124" s="446"/>
      <c r="W124" s="446"/>
      <c r="X124" s="446"/>
      <c r="Y124" s="446"/>
      <c r="Z124" s="446"/>
      <c r="AA124" s="446"/>
      <c r="AB124" s="446"/>
      <c r="AC124" s="446"/>
      <c r="AD124" s="446"/>
      <c r="AE124" s="446"/>
      <c r="AF124" s="446"/>
      <c r="AG124" s="446"/>
      <c r="AH124" s="446"/>
      <c r="AI124" s="446"/>
      <c r="AJ124" s="446"/>
      <c r="AK124" s="446"/>
      <c r="AL124" s="446"/>
      <c r="AM124" s="446"/>
      <c r="AN124" s="446"/>
      <c r="AO124" s="446"/>
      <c r="AP124" s="446"/>
      <c r="AQ124" s="446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32"/>
      <c r="CK124" s="132"/>
      <c r="CL124" s="132"/>
      <c r="CM124" s="132"/>
      <c r="CN124" s="132"/>
      <c r="CO124" s="132"/>
      <c r="CP124" s="138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</row>
    <row r="125" spans="1:112" ht="15.75" customHeight="1" x14ac:dyDescent="0.35">
      <c r="A125" s="446"/>
      <c r="B125" s="446"/>
      <c r="C125" s="446"/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  <c r="V125" s="446"/>
      <c r="W125" s="446"/>
      <c r="X125" s="446"/>
      <c r="Y125" s="446"/>
      <c r="Z125" s="446"/>
      <c r="AA125" s="446"/>
      <c r="AB125" s="446"/>
      <c r="AC125" s="446"/>
      <c r="AD125" s="446"/>
      <c r="AE125" s="446"/>
      <c r="AF125" s="446"/>
      <c r="AG125" s="446"/>
      <c r="AH125" s="446"/>
      <c r="AI125" s="446"/>
      <c r="AJ125" s="446"/>
      <c r="AK125" s="446"/>
      <c r="AL125" s="446"/>
      <c r="AM125" s="446"/>
      <c r="AN125" s="446"/>
      <c r="AO125" s="446"/>
      <c r="AP125" s="446"/>
      <c r="AQ125" s="446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8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</row>
    <row r="126" spans="1:112" ht="15.75" customHeight="1" x14ac:dyDescent="0.35">
      <c r="A126" s="446"/>
      <c r="B126" s="446"/>
      <c r="C126" s="446"/>
      <c r="D126" s="446"/>
      <c r="E126" s="446"/>
      <c r="F126" s="446"/>
      <c r="G126" s="446"/>
      <c r="H126" s="446"/>
      <c r="I126" s="446"/>
      <c r="J126" s="446"/>
      <c r="K126" s="446"/>
      <c r="L126" s="446"/>
      <c r="M126" s="446"/>
      <c r="N126" s="446"/>
      <c r="O126" s="446"/>
      <c r="P126" s="446"/>
      <c r="Q126" s="446"/>
      <c r="R126" s="446"/>
      <c r="S126" s="446"/>
      <c r="T126" s="446"/>
      <c r="U126" s="446"/>
      <c r="V126" s="446"/>
      <c r="W126" s="446"/>
      <c r="X126" s="446"/>
      <c r="Y126" s="446"/>
      <c r="Z126" s="446"/>
      <c r="AA126" s="446"/>
      <c r="AB126" s="446"/>
      <c r="AC126" s="446"/>
      <c r="AD126" s="446"/>
      <c r="AE126" s="446"/>
      <c r="AF126" s="446"/>
      <c r="AG126" s="446"/>
      <c r="AH126" s="446"/>
      <c r="AI126" s="446"/>
      <c r="AJ126" s="446"/>
      <c r="AK126" s="446"/>
      <c r="AL126" s="446"/>
      <c r="AM126" s="446"/>
      <c r="AN126" s="446"/>
      <c r="AO126" s="446"/>
      <c r="AP126" s="446"/>
      <c r="AQ126" s="446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8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</row>
    <row r="127" spans="1:112" ht="15.75" customHeight="1" x14ac:dyDescent="0.35">
      <c r="A127" s="446"/>
      <c r="B127" s="446"/>
      <c r="C127" s="446"/>
      <c r="D127" s="446"/>
      <c r="E127" s="446"/>
      <c r="F127" s="446"/>
      <c r="G127" s="446"/>
      <c r="H127" s="446"/>
      <c r="I127" s="446"/>
      <c r="J127" s="446"/>
      <c r="K127" s="446"/>
      <c r="L127" s="446"/>
      <c r="M127" s="446"/>
      <c r="N127" s="446"/>
      <c r="O127" s="446"/>
      <c r="P127" s="446"/>
      <c r="Q127" s="446"/>
      <c r="R127" s="446"/>
      <c r="S127" s="446"/>
      <c r="T127" s="446"/>
      <c r="U127" s="446"/>
      <c r="V127" s="446"/>
      <c r="W127" s="446"/>
      <c r="X127" s="446"/>
      <c r="Y127" s="446"/>
      <c r="Z127" s="446"/>
      <c r="AA127" s="446"/>
      <c r="AB127" s="446"/>
      <c r="AC127" s="446"/>
      <c r="AD127" s="446"/>
      <c r="AE127" s="446"/>
      <c r="AF127" s="446"/>
      <c r="AG127" s="446"/>
      <c r="AH127" s="446"/>
      <c r="AI127" s="446"/>
      <c r="AJ127" s="446"/>
      <c r="AK127" s="446"/>
      <c r="AL127" s="446"/>
      <c r="AM127" s="446"/>
      <c r="AN127" s="446"/>
      <c r="AO127" s="446"/>
      <c r="AP127" s="446"/>
      <c r="AQ127" s="446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8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</row>
    <row r="128" spans="1:112" ht="15.75" customHeight="1" x14ac:dyDescent="0.35">
      <c r="A128" s="446"/>
      <c r="B128" s="446"/>
      <c r="C128" s="446"/>
      <c r="D128" s="446"/>
      <c r="E128" s="446"/>
      <c r="F128" s="446"/>
      <c r="G128" s="446"/>
      <c r="H128" s="446"/>
      <c r="I128" s="446"/>
      <c r="J128" s="446"/>
      <c r="K128" s="446"/>
      <c r="L128" s="446"/>
      <c r="M128" s="446"/>
      <c r="N128" s="446"/>
      <c r="O128" s="446"/>
      <c r="P128" s="446"/>
      <c r="Q128" s="446"/>
      <c r="R128" s="446"/>
      <c r="S128" s="446"/>
      <c r="T128" s="446"/>
      <c r="U128" s="446"/>
      <c r="V128" s="446"/>
      <c r="W128" s="446"/>
      <c r="X128" s="446"/>
      <c r="Y128" s="446"/>
      <c r="Z128" s="446"/>
      <c r="AA128" s="446"/>
      <c r="AB128" s="446"/>
      <c r="AC128" s="446"/>
      <c r="AD128" s="446"/>
      <c r="AE128" s="446"/>
      <c r="AF128" s="446"/>
      <c r="AG128" s="446"/>
      <c r="AH128" s="446"/>
      <c r="AI128" s="446"/>
      <c r="AJ128" s="446"/>
      <c r="AK128" s="446"/>
      <c r="AL128" s="446"/>
      <c r="AM128" s="446"/>
      <c r="AN128" s="446"/>
      <c r="AO128" s="446"/>
      <c r="AP128" s="446"/>
      <c r="AQ128" s="446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2"/>
      <c r="CF128" s="132"/>
      <c r="CG128" s="132"/>
      <c r="CH128" s="132"/>
      <c r="CI128" s="132"/>
      <c r="CJ128" s="132"/>
      <c r="CK128" s="132"/>
      <c r="CL128" s="132"/>
      <c r="CM128" s="132"/>
      <c r="CN128" s="132"/>
      <c r="CO128" s="132"/>
      <c r="CP128" s="138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</row>
    <row r="129" spans="1:112" ht="15.75" customHeight="1" x14ac:dyDescent="0.35">
      <c r="A129" s="446"/>
      <c r="B129" s="446"/>
      <c r="C129" s="446"/>
      <c r="D129" s="446"/>
      <c r="E129" s="446"/>
      <c r="F129" s="446"/>
      <c r="G129" s="446"/>
      <c r="H129" s="446"/>
      <c r="I129" s="446"/>
      <c r="J129" s="446"/>
      <c r="K129" s="446"/>
      <c r="L129" s="446"/>
      <c r="M129" s="446"/>
      <c r="N129" s="446"/>
      <c r="O129" s="446"/>
      <c r="P129" s="446"/>
      <c r="Q129" s="446"/>
      <c r="R129" s="446"/>
      <c r="S129" s="446"/>
      <c r="T129" s="446"/>
      <c r="U129" s="446"/>
      <c r="V129" s="446"/>
      <c r="W129" s="446"/>
      <c r="X129" s="446"/>
      <c r="Y129" s="446"/>
      <c r="Z129" s="446"/>
      <c r="AA129" s="446"/>
      <c r="AB129" s="446"/>
      <c r="AC129" s="446"/>
      <c r="AD129" s="446"/>
      <c r="AE129" s="446"/>
      <c r="AF129" s="446"/>
      <c r="AG129" s="446"/>
      <c r="AH129" s="446"/>
      <c r="AI129" s="446"/>
      <c r="AJ129" s="446"/>
      <c r="AK129" s="446"/>
      <c r="AL129" s="446"/>
      <c r="AM129" s="446"/>
      <c r="AN129" s="446"/>
      <c r="AO129" s="446"/>
      <c r="AP129" s="446"/>
      <c r="AQ129" s="446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2"/>
      <c r="CF129" s="132"/>
      <c r="CG129" s="132"/>
      <c r="CH129" s="132"/>
      <c r="CI129" s="132"/>
      <c r="CJ129" s="132"/>
      <c r="CK129" s="132"/>
      <c r="CL129" s="132"/>
      <c r="CM129" s="132"/>
      <c r="CN129" s="132"/>
      <c r="CO129" s="132"/>
      <c r="CP129" s="138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</row>
    <row r="130" spans="1:112" ht="15.75" customHeight="1" x14ac:dyDescent="0.35">
      <c r="A130" s="446"/>
      <c r="B130" s="446"/>
      <c r="C130" s="446"/>
      <c r="D130" s="446"/>
      <c r="E130" s="446"/>
      <c r="F130" s="446"/>
      <c r="G130" s="446"/>
      <c r="H130" s="446"/>
      <c r="I130" s="446"/>
      <c r="J130" s="446"/>
      <c r="K130" s="446"/>
      <c r="L130" s="446"/>
      <c r="M130" s="446"/>
      <c r="N130" s="446"/>
      <c r="O130" s="446"/>
      <c r="P130" s="446"/>
      <c r="Q130" s="446"/>
      <c r="R130" s="446"/>
      <c r="S130" s="446"/>
      <c r="T130" s="446"/>
      <c r="U130" s="446"/>
      <c r="V130" s="446"/>
      <c r="W130" s="446"/>
      <c r="X130" s="446"/>
      <c r="Y130" s="446"/>
      <c r="Z130" s="446"/>
      <c r="AA130" s="446"/>
      <c r="AB130" s="446"/>
      <c r="AC130" s="446"/>
      <c r="AD130" s="446"/>
      <c r="AE130" s="446"/>
      <c r="AF130" s="446"/>
      <c r="AG130" s="446"/>
      <c r="AH130" s="446"/>
      <c r="AI130" s="446"/>
      <c r="AJ130" s="446"/>
      <c r="AK130" s="446"/>
      <c r="AL130" s="446"/>
      <c r="AM130" s="446"/>
      <c r="AN130" s="446"/>
      <c r="AO130" s="446"/>
      <c r="AP130" s="446"/>
      <c r="AQ130" s="446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2"/>
      <c r="CF130" s="132"/>
      <c r="CG130" s="132"/>
      <c r="CH130" s="132"/>
      <c r="CI130" s="132"/>
      <c r="CJ130" s="132"/>
      <c r="CK130" s="132"/>
      <c r="CL130" s="132"/>
      <c r="CM130" s="132"/>
      <c r="CN130" s="132"/>
      <c r="CO130" s="132"/>
      <c r="CP130" s="138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</row>
    <row r="131" spans="1:112" ht="15.75" customHeight="1" x14ac:dyDescent="0.35">
      <c r="A131" s="446"/>
      <c r="B131" s="446"/>
      <c r="C131" s="446"/>
      <c r="D131" s="446"/>
      <c r="E131" s="446"/>
      <c r="F131" s="446"/>
      <c r="G131" s="446"/>
      <c r="H131" s="446"/>
      <c r="I131" s="446"/>
      <c r="J131" s="446"/>
      <c r="K131" s="446"/>
      <c r="L131" s="446"/>
      <c r="M131" s="446"/>
      <c r="N131" s="446"/>
      <c r="O131" s="446"/>
      <c r="P131" s="446"/>
      <c r="Q131" s="446"/>
      <c r="R131" s="446"/>
      <c r="S131" s="446"/>
      <c r="T131" s="446"/>
      <c r="U131" s="446"/>
      <c r="V131" s="446"/>
      <c r="W131" s="446"/>
      <c r="X131" s="446"/>
      <c r="Y131" s="446"/>
      <c r="Z131" s="446"/>
      <c r="AA131" s="446"/>
      <c r="AB131" s="446"/>
      <c r="AC131" s="446"/>
      <c r="AD131" s="446"/>
      <c r="AE131" s="446"/>
      <c r="AF131" s="446"/>
      <c r="AG131" s="446"/>
      <c r="AH131" s="446"/>
      <c r="AI131" s="446"/>
      <c r="AJ131" s="446"/>
      <c r="AK131" s="446"/>
      <c r="AL131" s="446"/>
      <c r="AM131" s="446"/>
      <c r="AN131" s="446"/>
      <c r="AO131" s="446"/>
      <c r="AP131" s="446"/>
      <c r="AQ131" s="446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  <c r="BR131" s="132"/>
      <c r="BS131" s="132"/>
      <c r="BT131" s="132"/>
      <c r="BU131" s="132"/>
      <c r="BV131" s="132"/>
      <c r="BW131" s="132"/>
      <c r="BX131" s="132"/>
      <c r="BY131" s="132"/>
      <c r="BZ131" s="132"/>
      <c r="CA131" s="132"/>
      <c r="CB131" s="132"/>
      <c r="CC131" s="132"/>
      <c r="CD131" s="132"/>
      <c r="CE131" s="132"/>
      <c r="CF131" s="132"/>
      <c r="CG131" s="132"/>
      <c r="CH131" s="132"/>
      <c r="CI131" s="132"/>
      <c r="CJ131" s="132"/>
      <c r="CK131" s="132"/>
      <c r="CL131" s="132"/>
      <c r="CM131" s="132"/>
      <c r="CN131" s="132"/>
      <c r="CO131" s="132"/>
      <c r="CP131" s="138"/>
      <c r="CQ131" s="132"/>
      <c r="CR131" s="132"/>
      <c r="CS131" s="132"/>
      <c r="CT131" s="132"/>
      <c r="CU131" s="132"/>
      <c r="CV131" s="132"/>
      <c r="CW131" s="132"/>
      <c r="CX131" s="132"/>
      <c r="CY131" s="132"/>
      <c r="CZ131" s="132"/>
      <c r="DA131" s="132"/>
      <c r="DB131" s="132"/>
      <c r="DC131" s="132"/>
      <c r="DD131" s="132"/>
      <c r="DE131" s="132"/>
      <c r="DF131" s="132"/>
      <c r="DG131" s="132"/>
      <c r="DH131" s="132"/>
    </row>
    <row r="132" spans="1:112" ht="15.75" customHeight="1" x14ac:dyDescent="0.35">
      <c r="A132" s="446"/>
      <c r="B132" s="446"/>
      <c r="C132" s="446"/>
      <c r="D132" s="446"/>
      <c r="E132" s="446"/>
      <c r="F132" s="446"/>
      <c r="G132" s="446"/>
      <c r="H132" s="446"/>
      <c r="I132" s="446"/>
      <c r="J132" s="446"/>
      <c r="K132" s="446"/>
      <c r="L132" s="446"/>
      <c r="M132" s="446"/>
      <c r="N132" s="446"/>
      <c r="O132" s="446"/>
      <c r="P132" s="446"/>
      <c r="Q132" s="446"/>
      <c r="R132" s="446"/>
      <c r="S132" s="446"/>
      <c r="T132" s="446"/>
      <c r="U132" s="446"/>
      <c r="V132" s="446"/>
      <c r="W132" s="446"/>
      <c r="X132" s="446"/>
      <c r="Y132" s="446"/>
      <c r="Z132" s="446"/>
      <c r="AA132" s="446"/>
      <c r="AB132" s="446"/>
      <c r="AC132" s="446"/>
      <c r="AD132" s="446"/>
      <c r="AE132" s="446"/>
      <c r="AF132" s="446"/>
      <c r="AG132" s="446"/>
      <c r="AH132" s="446"/>
      <c r="AI132" s="446"/>
      <c r="AJ132" s="446"/>
      <c r="AK132" s="446"/>
      <c r="AL132" s="446"/>
      <c r="AM132" s="446"/>
      <c r="AN132" s="446"/>
      <c r="AO132" s="446"/>
      <c r="AP132" s="446"/>
      <c r="AQ132" s="446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8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</row>
    <row r="133" spans="1:112" ht="15.75" customHeight="1" x14ac:dyDescent="0.35">
      <c r="A133" s="446"/>
      <c r="B133" s="446"/>
      <c r="C133" s="446"/>
      <c r="D133" s="446"/>
      <c r="E133" s="446"/>
      <c r="F133" s="446"/>
      <c r="G133" s="446"/>
      <c r="H133" s="446"/>
      <c r="I133" s="446"/>
      <c r="J133" s="446"/>
      <c r="K133" s="446"/>
      <c r="L133" s="446"/>
      <c r="M133" s="446"/>
      <c r="N133" s="446"/>
      <c r="O133" s="446"/>
      <c r="P133" s="446"/>
      <c r="Q133" s="446"/>
      <c r="R133" s="446"/>
      <c r="S133" s="446"/>
      <c r="T133" s="446"/>
      <c r="U133" s="446"/>
      <c r="V133" s="446"/>
      <c r="W133" s="446"/>
      <c r="X133" s="446"/>
      <c r="Y133" s="446"/>
      <c r="Z133" s="446"/>
      <c r="AA133" s="446"/>
      <c r="AB133" s="446"/>
      <c r="AC133" s="446"/>
      <c r="AD133" s="446"/>
      <c r="AE133" s="446"/>
      <c r="AF133" s="446"/>
      <c r="AG133" s="446"/>
      <c r="AH133" s="446"/>
      <c r="AI133" s="446"/>
      <c r="AJ133" s="446"/>
      <c r="AK133" s="446"/>
      <c r="AL133" s="446"/>
      <c r="AM133" s="446"/>
      <c r="AN133" s="446"/>
      <c r="AO133" s="446"/>
      <c r="AP133" s="446"/>
      <c r="AQ133" s="446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2"/>
      <c r="CF133" s="132"/>
      <c r="CG133" s="132"/>
      <c r="CH133" s="132"/>
      <c r="CI133" s="132"/>
      <c r="CJ133" s="132"/>
      <c r="CK133" s="132"/>
      <c r="CL133" s="132"/>
      <c r="CM133" s="132"/>
      <c r="CN133" s="132"/>
      <c r="CO133" s="132"/>
      <c r="CP133" s="138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</row>
    <row r="134" spans="1:112" ht="15.75" customHeight="1" x14ac:dyDescent="0.35">
      <c r="A134" s="446"/>
      <c r="B134" s="446"/>
      <c r="C134" s="446"/>
      <c r="D134" s="446"/>
      <c r="E134" s="446"/>
      <c r="F134" s="446"/>
      <c r="G134" s="446"/>
      <c r="H134" s="446"/>
      <c r="I134" s="446"/>
      <c r="J134" s="446"/>
      <c r="K134" s="446"/>
      <c r="L134" s="446"/>
      <c r="M134" s="446"/>
      <c r="N134" s="446"/>
      <c r="O134" s="446"/>
      <c r="P134" s="446"/>
      <c r="Q134" s="446"/>
      <c r="R134" s="446"/>
      <c r="S134" s="446"/>
      <c r="T134" s="446"/>
      <c r="U134" s="446"/>
      <c r="V134" s="446"/>
      <c r="W134" s="446"/>
      <c r="X134" s="446"/>
      <c r="Y134" s="446"/>
      <c r="Z134" s="446"/>
      <c r="AA134" s="446"/>
      <c r="AB134" s="446"/>
      <c r="AC134" s="446"/>
      <c r="AD134" s="446"/>
      <c r="AE134" s="446"/>
      <c r="AF134" s="446"/>
      <c r="AG134" s="446"/>
      <c r="AH134" s="446"/>
      <c r="AI134" s="446"/>
      <c r="AJ134" s="446"/>
      <c r="AK134" s="446"/>
      <c r="AL134" s="446"/>
      <c r="AM134" s="446"/>
      <c r="AN134" s="446"/>
      <c r="AO134" s="446"/>
      <c r="AP134" s="446"/>
      <c r="AQ134" s="446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2"/>
      <c r="CF134" s="132"/>
      <c r="CG134" s="132"/>
      <c r="CH134" s="132"/>
      <c r="CI134" s="132"/>
      <c r="CJ134" s="132"/>
      <c r="CK134" s="132"/>
      <c r="CL134" s="132"/>
      <c r="CM134" s="132"/>
      <c r="CN134" s="132"/>
      <c r="CO134" s="132"/>
      <c r="CP134" s="138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</row>
    <row r="135" spans="1:112" ht="15.75" customHeight="1" x14ac:dyDescent="0.35">
      <c r="A135" s="446"/>
      <c r="B135" s="446"/>
      <c r="C135" s="446"/>
      <c r="D135" s="446"/>
      <c r="E135" s="446"/>
      <c r="F135" s="446"/>
      <c r="G135" s="446"/>
      <c r="H135" s="446"/>
      <c r="I135" s="446"/>
      <c r="J135" s="446"/>
      <c r="K135" s="446"/>
      <c r="L135" s="446"/>
      <c r="M135" s="446"/>
      <c r="N135" s="446"/>
      <c r="O135" s="446"/>
      <c r="P135" s="446"/>
      <c r="Q135" s="446"/>
      <c r="R135" s="446"/>
      <c r="S135" s="446"/>
      <c r="T135" s="446"/>
      <c r="U135" s="446"/>
      <c r="V135" s="446"/>
      <c r="W135" s="446"/>
      <c r="X135" s="446"/>
      <c r="Y135" s="446"/>
      <c r="Z135" s="446"/>
      <c r="AA135" s="446"/>
      <c r="AB135" s="446"/>
      <c r="AC135" s="446"/>
      <c r="AD135" s="446"/>
      <c r="AE135" s="446"/>
      <c r="AF135" s="446"/>
      <c r="AG135" s="446"/>
      <c r="AH135" s="446"/>
      <c r="AI135" s="446"/>
      <c r="AJ135" s="446"/>
      <c r="AK135" s="446"/>
      <c r="AL135" s="446"/>
      <c r="AM135" s="446"/>
      <c r="AN135" s="446"/>
      <c r="AO135" s="446"/>
      <c r="AP135" s="446"/>
      <c r="AQ135" s="446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2"/>
      <c r="CO135" s="132"/>
      <c r="CP135" s="138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</row>
    <row r="136" spans="1:112" ht="15.75" customHeight="1" x14ac:dyDescent="0.35">
      <c r="A136" s="446"/>
      <c r="B136" s="446"/>
      <c r="C136" s="446"/>
      <c r="D136" s="446"/>
      <c r="E136" s="446"/>
      <c r="F136" s="446"/>
      <c r="G136" s="446"/>
      <c r="H136" s="446"/>
      <c r="I136" s="446"/>
      <c r="J136" s="446"/>
      <c r="K136" s="446"/>
      <c r="L136" s="446"/>
      <c r="M136" s="446"/>
      <c r="N136" s="446"/>
      <c r="O136" s="446"/>
      <c r="P136" s="446"/>
      <c r="Q136" s="446"/>
      <c r="R136" s="446"/>
      <c r="S136" s="446"/>
      <c r="T136" s="446"/>
      <c r="U136" s="446"/>
      <c r="V136" s="446"/>
      <c r="W136" s="446"/>
      <c r="X136" s="446"/>
      <c r="Y136" s="446"/>
      <c r="Z136" s="446"/>
      <c r="AA136" s="446"/>
      <c r="AB136" s="446"/>
      <c r="AC136" s="446"/>
      <c r="AD136" s="446"/>
      <c r="AE136" s="446"/>
      <c r="AF136" s="446"/>
      <c r="AG136" s="446"/>
      <c r="AH136" s="446"/>
      <c r="AI136" s="446"/>
      <c r="AJ136" s="446"/>
      <c r="AK136" s="446"/>
      <c r="AL136" s="446"/>
      <c r="AM136" s="446"/>
      <c r="AN136" s="446"/>
      <c r="AO136" s="446"/>
      <c r="AP136" s="446"/>
      <c r="AQ136" s="446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8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</row>
    <row r="137" spans="1:112" ht="15.75" customHeight="1" x14ac:dyDescent="0.35">
      <c r="A137" s="446"/>
      <c r="B137" s="446"/>
      <c r="C137" s="446"/>
      <c r="D137" s="446"/>
      <c r="E137" s="446"/>
      <c r="F137" s="446"/>
      <c r="G137" s="446"/>
      <c r="H137" s="446"/>
      <c r="I137" s="446"/>
      <c r="J137" s="446"/>
      <c r="K137" s="446"/>
      <c r="L137" s="446"/>
      <c r="M137" s="446"/>
      <c r="N137" s="446"/>
      <c r="O137" s="446"/>
      <c r="P137" s="446"/>
      <c r="Q137" s="446"/>
      <c r="R137" s="446"/>
      <c r="S137" s="446"/>
      <c r="T137" s="446"/>
      <c r="U137" s="446"/>
      <c r="V137" s="446"/>
      <c r="W137" s="446"/>
      <c r="X137" s="446"/>
      <c r="Y137" s="446"/>
      <c r="Z137" s="446"/>
      <c r="AA137" s="446"/>
      <c r="AB137" s="446"/>
      <c r="AC137" s="446"/>
      <c r="AD137" s="446"/>
      <c r="AE137" s="446"/>
      <c r="AF137" s="446"/>
      <c r="AG137" s="446"/>
      <c r="AH137" s="446"/>
      <c r="AI137" s="446"/>
      <c r="AJ137" s="446"/>
      <c r="AK137" s="446"/>
      <c r="AL137" s="446"/>
      <c r="AM137" s="446"/>
      <c r="AN137" s="446"/>
      <c r="AO137" s="446"/>
      <c r="AP137" s="446"/>
      <c r="AQ137" s="446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  <c r="CN137" s="132"/>
      <c r="CO137" s="132"/>
      <c r="CP137" s="138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</row>
    <row r="138" spans="1:112" ht="15.75" customHeight="1" x14ac:dyDescent="0.35">
      <c r="A138" s="446"/>
      <c r="B138" s="446"/>
      <c r="C138" s="446"/>
      <c r="D138" s="446"/>
      <c r="E138" s="446"/>
      <c r="F138" s="446"/>
      <c r="G138" s="446"/>
      <c r="H138" s="446"/>
      <c r="I138" s="446"/>
      <c r="J138" s="446"/>
      <c r="K138" s="446"/>
      <c r="L138" s="446"/>
      <c r="M138" s="446"/>
      <c r="N138" s="446"/>
      <c r="O138" s="446"/>
      <c r="P138" s="446"/>
      <c r="Q138" s="446"/>
      <c r="R138" s="446"/>
      <c r="S138" s="446"/>
      <c r="T138" s="446"/>
      <c r="U138" s="446"/>
      <c r="V138" s="446"/>
      <c r="W138" s="446"/>
      <c r="X138" s="446"/>
      <c r="Y138" s="446"/>
      <c r="Z138" s="446"/>
      <c r="AA138" s="446"/>
      <c r="AB138" s="446"/>
      <c r="AC138" s="446"/>
      <c r="AD138" s="446"/>
      <c r="AE138" s="446"/>
      <c r="AF138" s="446"/>
      <c r="AG138" s="446"/>
      <c r="AH138" s="446"/>
      <c r="AI138" s="446"/>
      <c r="AJ138" s="446"/>
      <c r="AK138" s="446"/>
      <c r="AL138" s="446"/>
      <c r="AM138" s="446"/>
      <c r="AN138" s="446"/>
      <c r="AO138" s="446"/>
      <c r="AP138" s="446"/>
      <c r="AQ138" s="446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  <c r="CN138" s="132"/>
      <c r="CO138" s="132"/>
      <c r="CP138" s="138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</row>
    <row r="139" spans="1:112" ht="15.75" customHeight="1" x14ac:dyDescent="0.35">
      <c r="A139" s="446"/>
      <c r="B139" s="446"/>
      <c r="C139" s="446"/>
      <c r="D139" s="446"/>
      <c r="E139" s="446"/>
      <c r="F139" s="446"/>
      <c r="G139" s="446"/>
      <c r="H139" s="446"/>
      <c r="I139" s="446"/>
      <c r="J139" s="446"/>
      <c r="K139" s="44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  <c r="CN139" s="132"/>
      <c r="CO139" s="132"/>
      <c r="CP139" s="138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</row>
    <row r="140" spans="1:112" ht="15.75" customHeight="1" x14ac:dyDescent="0.35">
      <c r="A140" s="446"/>
      <c r="B140" s="446"/>
      <c r="C140" s="446"/>
      <c r="D140" s="446"/>
      <c r="E140" s="446"/>
      <c r="F140" s="446"/>
      <c r="G140" s="446"/>
      <c r="H140" s="446"/>
      <c r="I140" s="446"/>
      <c r="J140" s="446"/>
      <c r="K140" s="446"/>
      <c r="L140" s="446"/>
      <c r="M140" s="446"/>
      <c r="N140" s="446"/>
      <c r="O140" s="446"/>
      <c r="P140" s="446"/>
      <c r="Q140" s="446"/>
      <c r="R140" s="446"/>
      <c r="S140" s="446"/>
      <c r="T140" s="446"/>
      <c r="U140" s="446"/>
      <c r="V140" s="446"/>
      <c r="W140" s="446"/>
      <c r="X140" s="446"/>
      <c r="Y140" s="446"/>
      <c r="Z140" s="446"/>
      <c r="AA140" s="446"/>
      <c r="AB140" s="446"/>
      <c r="AC140" s="446"/>
      <c r="AD140" s="446"/>
      <c r="AE140" s="446"/>
      <c r="AF140" s="446"/>
      <c r="AG140" s="446"/>
      <c r="AH140" s="446"/>
      <c r="AI140" s="446"/>
      <c r="AJ140" s="446"/>
      <c r="AK140" s="446"/>
      <c r="AL140" s="446"/>
      <c r="AM140" s="446"/>
      <c r="AN140" s="446"/>
      <c r="AO140" s="446"/>
      <c r="AP140" s="446"/>
      <c r="AQ140" s="446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8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</row>
    <row r="141" spans="1:112" ht="15.75" customHeight="1" x14ac:dyDescent="0.35">
      <c r="A141" s="446"/>
      <c r="B141" s="446"/>
      <c r="C141" s="446"/>
      <c r="D141" s="446"/>
      <c r="E141" s="446"/>
      <c r="F141" s="446"/>
      <c r="G141" s="446"/>
      <c r="H141" s="446"/>
      <c r="I141" s="446"/>
      <c r="J141" s="446"/>
      <c r="K141" s="446"/>
      <c r="L141" s="446"/>
      <c r="M141" s="446"/>
      <c r="N141" s="446"/>
      <c r="O141" s="446"/>
      <c r="P141" s="446"/>
      <c r="Q141" s="446"/>
      <c r="R141" s="446"/>
      <c r="S141" s="446"/>
      <c r="T141" s="446"/>
      <c r="U141" s="446"/>
      <c r="V141" s="446"/>
      <c r="W141" s="446"/>
      <c r="X141" s="446"/>
      <c r="Y141" s="446"/>
      <c r="Z141" s="446"/>
      <c r="AA141" s="446"/>
      <c r="AB141" s="446"/>
      <c r="AC141" s="446"/>
      <c r="AD141" s="446"/>
      <c r="AE141" s="446"/>
      <c r="AF141" s="446"/>
      <c r="AG141" s="446"/>
      <c r="AH141" s="446"/>
      <c r="AI141" s="446"/>
      <c r="AJ141" s="446"/>
      <c r="AK141" s="446"/>
      <c r="AL141" s="446"/>
      <c r="AM141" s="446"/>
      <c r="AN141" s="446"/>
      <c r="AO141" s="446"/>
      <c r="AP141" s="446"/>
      <c r="AQ141" s="446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8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</row>
    <row r="142" spans="1:112" ht="15.75" customHeight="1" x14ac:dyDescent="0.35">
      <c r="A142" s="446"/>
      <c r="B142" s="446"/>
      <c r="C142" s="446"/>
      <c r="D142" s="446"/>
      <c r="E142" s="446"/>
      <c r="F142" s="446"/>
      <c r="G142" s="446"/>
      <c r="H142" s="446"/>
      <c r="I142" s="446"/>
      <c r="J142" s="446"/>
      <c r="K142" s="446"/>
      <c r="L142" s="446"/>
      <c r="M142" s="446"/>
      <c r="N142" s="446"/>
      <c r="O142" s="446"/>
      <c r="P142" s="446"/>
      <c r="Q142" s="446"/>
      <c r="R142" s="446"/>
      <c r="S142" s="446"/>
      <c r="T142" s="446"/>
      <c r="U142" s="446"/>
      <c r="V142" s="446"/>
      <c r="W142" s="446"/>
      <c r="X142" s="446"/>
      <c r="Y142" s="446"/>
      <c r="Z142" s="446"/>
      <c r="AA142" s="446"/>
      <c r="AB142" s="446"/>
      <c r="AC142" s="446"/>
      <c r="AD142" s="446"/>
      <c r="AE142" s="446"/>
      <c r="AF142" s="446"/>
      <c r="AG142" s="446"/>
      <c r="AH142" s="446"/>
      <c r="AI142" s="446"/>
      <c r="AJ142" s="446"/>
      <c r="AK142" s="446"/>
      <c r="AL142" s="446"/>
      <c r="AM142" s="446"/>
      <c r="AN142" s="446"/>
      <c r="AO142" s="446"/>
      <c r="AP142" s="446"/>
      <c r="AQ142" s="446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  <c r="CN142" s="132"/>
      <c r="CO142" s="132"/>
      <c r="CP142" s="138"/>
      <c r="CQ142" s="132"/>
      <c r="CR142" s="132"/>
      <c r="CS142" s="132"/>
      <c r="CT142" s="132"/>
      <c r="CU142" s="132"/>
      <c r="CV142" s="132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</row>
    <row r="143" spans="1:112" ht="15.75" customHeight="1" x14ac:dyDescent="0.35">
      <c r="A143" s="446"/>
      <c r="B143" s="446"/>
      <c r="C143" s="446"/>
      <c r="D143" s="446"/>
      <c r="E143" s="446"/>
      <c r="F143" s="446"/>
      <c r="G143" s="446"/>
      <c r="H143" s="446"/>
      <c r="I143" s="446"/>
      <c r="J143" s="446"/>
      <c r="K143" s="446"/>
      <c r="L143" s="446"/>
      <c r="M143" s="446"/>
      <c r="N143" s="446"/>
      <c r="O143" s="446"/>
      <c r="P143" s="446"/>
      <c r="Q143" s="446"/>
      <c r="R143" s="446"/>
      <c r="S143" s="446"/>
      <c r="T143" s="446"/>
      <c r="U143" s="446"/>
      <c r="V143" s="446"/>
      <c r="W143" s="446"/>
      <c r="X143" s="446"/>
      <c r="Y143" s="446"/>
      <c r="Z143" s="446"/>
      <c r="AA143" s="446"/>
      <c r="AB143" s="446"/>
      <c r="AC143" s="446"/>
      <c r="AD143" s="446"/>
      <c r="AE143" s="446"/>
      <c r="AF143" s="446"/>
      <c r="AG143" s="446"/>
      <c r="AH143" s="446"/>
      <c r="AI143" s="446"/>
      <c r="AJ143" s="446"/>
      <c r="AK143" s="446"/>
      <c r="AL143" s="446"/>
      <c r="AM143" s="446"/>
      <c r="AN143" s="446"/>
      <c r="AO143" s="446"/>
      <c r="AP143" s="446"/>
      <c r="AQ143" s="446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2"/>
      <c r="CO143" s="132"/>
      <c r="CP143" s="138"/>
      <c r="CQ143" s="132"/>
      <c r="CR143" s="132"/>
      <c r="CS143" s="132"/>
      <c r="CT143" s="132"/>
      <c r="CU143" s="132"/>
      <c r="CV143" s="132"/>
      <c r="CW143" s="132"/>
      <c r="CX143" s="132"/>
      <c r="CY143" s="132"/>
      <c r="CZ143" s="132"/>
      <c r="DA143" s="132"/>
      <c r="DB143" s="132"/>
      <c r="DC143" s="132"/>
      <c r="DD143" s="132"/>
      <c r="DE143" s="132"/>
      <c r="DF143" s="132"/>
      <c r="DG143" s="132"/>
      <c r="DH143" s="132"/>
    </row>
    <row r="144" spans="1:112" ht="15.75" customHeight="1" x14ac:dyDescent="0.35">
      <c r="A144" s="446"/>
      <c r="B144" s="446"/>
      <c r="C144" s="446"/>
      <c r="D144" s="446"/>
      <c r="E144" s="446"/>
      <c r="F144" s="446"/>
      <c r="G144" s="446"/>
      <c r="H144" s="446"/>
      <c r="I144" s="446"/>
      <c r="J144" s="446"/>
      <c r="K144" s="446"/>
      <c r="L144" s="446"/>
      <c r="M144" s="446"/>
      <c r="N144" s="446"/>
      <c r="O144" s="446"/>
      <c r="P144" s="446"/>
      <c r="Q144" s="446"/>
      <c r="R144" s="446"/>
      <c r="S144" s="446"/>
      <c r="T144" s="446"/>
      <c r="U144" s="446"/>
      <c r="V144" s="446"/>
      <c r="W144" s="446"/>
      <c r="X144" s="446"/>
      <c r="Y144" s="446"/>
      <c r="Z144" s="446"/>
      <c r="AA144" s="446"/>
      <c r="AB144" s="446"/>
      <c r="AC144" s="446"/>
      <c r="AD144" s="446"/>
      <c r="AE144" s="446"/>
      <c r="AF144" s="446"/>
      <c r="AG144" s="446"/>
      <c r="AH144" s="446"/>
      <c r="AI144" s="446"/>
      <c r="AJ144" s="446"/>
      <c r="AK144" s="446"/>
      <c r="AL144" s="446"/>
      <c r="AM144" s="446"/>
      <c r="AN144" s="446"/>
      <c r="AO144" s="446"/>
      <c r="AP144" s="446"/>
      <c r="AQ144" s="446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  <c r="CN144" s="132"/>
      <c r="CO144" s="132"/>
      <c r="CP144" s="138"/>
      <c r="CQ144" s="132"/>
      <c r="CR144" s="132"/>
      <c r="CS144" s="132"/>
      <c r="CT144" s="132"/>
      <c r="CU144" s="132"/>
      <c r="CV144" s="132"/>
      <c r="CW144" s="132"/>
      <c r="CX144" s="132"/>
      <c r="CY144" s="132"/>
      <c r="CZ144" s="132"/>
      <c r="DA144" s="132"/>
      <c r="DB144" s="132"/>
      <c r="DC144" s="132"/>
      <c r="DD144" s="132"/>
      <c r="DE144" s="132"/>
      <c r="DF144" s="132"/>
      <c r="DG144" s="132"/>
      <c r="DH144" s="132"/>
    </row>
    <row r="145" spans="1:112" ht="15.75" customHeight="1" x14ac:dyDescent="0.35">
      <c r="A145" s="446"/>
      <c r="B145" s="446"/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6"/>
      <c r="P145" s="446"/>
      <c r="Q145" s="446"/>
      <c r="R145" s="446"/>
      <c r="S145" s="446"/>
      <c r="T145" s="446"/>
      <c r="U145" s="446"/>
      <c r="V145" s="446"/>
      <c r="W145" s="446"/>
      <c r="X145" s="446"/>
      <c r="Y145" s="446"/>
      <c r="Z145" s="446"/>
      <c r="AA145" s="446"/>
      <c r="AB145" s="446"/>
      <c r="AC145" s="446"/>
      <c r="AD145" s="446"/>
      <c r="AE145" s="446"/>
      <c r="AF145" s="446"/>
      <c r="AG145" s="446"/>
      <c r="AH145" s="446"/>
      <c r="AI145" s="446"/>
      <c r="AJ145" s="446"/>
      <c r="AK145" s="446"/>
      <c r="AL145" s="446"/>
      <c r="AM145" s="446"/>
      <c r="AN145" s="446"/>
      <c r="AO145" s="446"/>
      <c r="AP145" s="446"/>
      <c r="AQ145" s="446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  <c r="CN145" s="132"/>
      <c r="CO145" s="132"/>
      <c r="CP145" s="138"/>
      <c r="CQ145" s="132"/>
      <c r="CR145" s="132"/>
      <c r="CS145" s="132"/>
      <c r="CT145" s="132"/>
      <c r="CU145" s="132"/>
      <c r="CV145" s="132"/>
      <c r="CW145" s="132"/>
      <c r="CX145" s="132"/>
      <c r="CY145" s="132"/>
      <c r="CZ145" s="132"/>
      <c r="DA145" s="132"/>
      <c r="DB145" s="132"/>
      <c r="DC145" s="132"/>
      <c r="DD145" s="132"/>
      <c r="DE145" s="132"/>
      <c r="DF145" s="132"/>
      <c r="DG145" s="132"/>
      <c r="DH145" s="132"/>
    </row>
    <row r="146" spans="1:112" ht="15.75" customHeight="1" x14ac:dyDescent="0.35">
      <c r="A146" s="446"/>
      <c r="B146" s="446"/>
      <c r="C146" s="446"/>
      <c r="D146" s="446"/>
      <c r="E146" s="446"/>
      <c r="F146" s="446"/>
      <c r="G146" s="446"/>
      <c r="H146" s="446"/>
      <c r="I146" s="446"/>
      <c r="J146" s="446"/>
      <c r="K146" s="446"/>
      <c r="L146" s="446"/>
      <c r="M146" s="446"/>
      <c r="N146" s="446"/>
      <c r="O146" s="446"/>
      <c r="P146" s="446"/>
      <c r="Q146" s="446"/>
      <c r="R146" s="446"/>
      <c r="S146" s="446"/>
      <c r="T146" s="446"/>
      <c r="U146" s="446"/>
      <c r="V146" s="446"/>
      <c r="W146" s="446"/>
      <c r="X146" s="446"/>
      <c r="Y146" s="446"/>
      <c r="Z146" s="446"/>
      <c r="AA146" s="446"/>
      <c r="AB146" s="446"/>
      <c r="AC146" s="446"/>
      <c r="AD146" s="446"/>
      <c r="AE146" s="446"/>
      <c r="AF146" s="446"/>
      <c r="AG146" s="446"/>
      <c r="AH146" s="446"/>
      <c r="AI146" s="446"/>
      <c r="AJ146" s="446"/>
      <c r="AK146" s="446"/>
      <c r="AL146" s="446"/>
      <c r="AM146" s="446"/>
      <c r="AN146" s="446"/>
      <c r="AO146" s="446"/>
      <c r="AP146" s="446"/>
      <c r="AQ146" s="446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  <c r="CN146" s="132"/>
      <c r="CO146" s="132"/>
      <c r="CP146" s="138"/>
      <c r="CQ146" s="132"/>
      <c r="CR146" s="132"/>
      <c r="CS146" s="132"/>
      <c r="CT146" s="132"/>
      <c r="CU146" s="132"/>
      <c r="CV146" s="132"/>
      <c r="CW146" s="132"/>
      <c r="CX146" s="132"/>
      <c r="CY146" s="132"/>
      <c r="CZ146" s="132"/>
      <c r="DA146" s="132"/>
      <c r="DB146" s="132"/>
      <c r="DC146" s="132"/>
      <c r="DD146" s="132"/>
      <c r="DE146" s="132"/>
      <c r="DF146" s="132"/>
      <c r="DG146" s="132"/>
      <c r="DH146" s="132"/>
    </row>
    <row r="147" spans="1:112" ht="15.75" customHeight="1" x14ac:dyDescent="0.35">
      <c r="A147" s="446"/>
      <c r="B147" s="446"/>
      <c r="C147" s="446"/>
      <c r="D147" s="446"/>
      <c r="E147" s="446"/>
      <c r="F147" s="446"/>
      <c r="G147" s="446"/>
      <c r="H147" s="446"/>
      <c r="I147" s="446"/>
      <c r="J147" s="446"/>
      <c r="K147" s="446"/>
      <c r="L147" s="446"/>
      <c r="M147" s="446"/>
      <c r="N147" s="446"/>
      <c r="O147" s="446"/>
      <c r="P147" s="446"/>
      <c r="Q147" s="446"/>
      <c r="R147" s="446"/>
      <c r="S147" s="446"/>
      <c r="T147" s="446"/>
      <c r="U147" s="446"/>
      <c r="V147" s="446"/>
      <c r="W147" s="446"/>
      <c r="X147" s="446"/>
      <c r="Y147" s="446"/>
      <c r="Z147" s="446"/>
      <c r="AA147" s="446"/>
      <c r="AB147" s="446"/>
      <c r="AC147" s="446"/>
      <c r="AD147" s="446"/>
      <c r="AE147" s="446"/>
      <c r="AF147" s="446"/>
      <c r="AG147" s="446"/>
      <c r="AH147" s="446"/>
      <c r="AI147" s="446"/>
      <c r="AJ147" s="446"/>
      <c r="AK147" s="446"/>
      <c r="AL147" s="446"/>
      <c r="AM147" s="446"/>
      <c r="AN147" s="446"/>
      <c r="AO147" s="446"/>
      <c r="AP147" s="446"/>
      <c r="AQ147" s="446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8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</row>
    <row r="148" spans="1:112" ht="15.75" customHeight="1" x14ac:dyDescent="0.35">
      <c r="A148" s="446"/>
      <c r="B148" s="446"/>
      <c r="C148" s="446"/>
      <c r="D148" s="446"/>
      <c r="E148" s="446"/>
      <c r="F148" s="446"/>
      <c r="G148" s="446"/>
      <c r="H148" s="446"/>
      <c r="I148" s="446"/>
      <c r="J148" s="446"/>
      <c r="K148" s="446"/>
      <c r="L148" s="446"/>
      <c r="M148" s="446"/>
      <c r="N148" s="446"/>
      <c r="O148" s="446"/>
      <c r="P148" s="446"/>
      <c r="Q148" s="446"/>
      <c r="R148" s="446"/>
      <c r="S148" s="446"/>
      <c r="T148" s="446"/>
      <c r="U148" s="446"/>
      <c r="V148" s="446"/>
      <c r="W148" s="446"/>
      <c r="X148" s="446"/>
      <c r="Y148" s="446"/>
      <c r="Z148" s="446"/>
      <c r="AA148" s="446"/>
      <c r="AB148" s="446"/>
      <c r="AC148" s="446"/>
      <c r="AD148" s="446"/>
      <c r="AE148" s="446"/>
      <c r="AF148" s="446"/>
      <c r="AG148" s="446"/>
      <c r="AH148" s="446"/>
      <c r="AI148" s="446"/>
      <c r="AJ148" s="446"/>
      <c r="AK148" s="446"/>
      <c r="AL148" s="446"/>
      <c r="AM148" s="446"/>
      <c r="AN148" s="446"/>
      <c r="AO148" s="446"/>
      <c r="AP148" s="446"/>
      <c r="AQ148" s="446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  <c r="CN148" s="132"/>
      <c r="CO148" s="132"/>
      <c r="CP148" s="138"/>
      <c r="CQ148" s="132"/>
      <c r="CR148" s="132"/>
      <c r="CS148" s="132"/>
      <c r="CT148" s="132"/>
      <c r="CU148" s="132"/>
      <c r="CV148" s="132"/>
      <c r="CW148" s="132"/>
      <c r="CX148" s="132"/>
      <c r="CY148" s="132"/>
      <c r="CZ148" s="132"/>
      <c r="DA148" s="132"/>
      <c r="DB148" s="132"/>
      <c r="DC148" s="132"/>
      <c r="DD148" s="132"/>
      <c r="DE148" s="132"/>
      <c r="DF148" s="132"/>
      <c r="DG148" s="132"/>
      <c r="DH148" s="132"/>
    </row>
    <row r="149" spans="1:112" ht="15.75" customHeight="1" x14ac:dyDescent="0.35">
      <c r="A149" s="446"/>
      <c r="B149" s="446"/>
      <c r="C149" s="446"/>
      <c r="D149" s="446"/>
      <c r="E149" s="446"/>
      <c r="F149" s="446"/>
      <c r="G149" s="446"/>
      <c r="H149" s="446"/>
      <c r="I149" s="446"/>
      <c r="J149" s="446"/>
      <c r="K149" s="446"/>
      <c r="L149" s="446"/>
      <c r="M149" s="446"/>
      <c r="N149" s="446"/>
      <c r="O149" s="446"/>
      <c r="P149" s="446"/>
      <c r="Q149" s="446"/>
      <c r="R149" s="446"/>
      <c r="S149" s="446"/>
      <c r="T149" s="446"/>
      <c r="U149" s="446"/>
      <c r="V149" s="446"/>
      <c r="W149" s="446"/>
      <c r="X149" s="446"/>
      <c r="Y149" s="446"/>
      <c r="Z149" s="446"/>
      <c r="AA149" s="446"/>
      <c r="AB149" s="446"/>
      <c r="AC149" s="446"/>
      <c r="AD149" s="446"/>
      <c r="AE149" s="446"/>
      <c r="AF149" s="446"/>
      <c r="AG149" s="446"/>
      <c r="AH149" s="446"/>
      <c r="AI149" s="446"/>
      <c r="AJ149" s="446"/>
      <c r="AK149" s="446"/>
      <c r="AL149" s="446"/>
      <c r="AM149" s="446"/>
      <c r="AN149" s="446"/>
      <c r="AO149" s="446"/>
      <c r="AP149" s="446"/>
      <c r="AQ149" s="446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8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</row>
    <row r="150" spans="1:112" ht="15.75" customHeight="1" x14ac:dyDescent="0.35">
      <c r="A150" s="446"/>
      <c r="B150" s="446"/>
      <c r="C150" s="446"/>
      <c r="D150" s="446"/>
      <c r="E150" s="446"/>
      <c r="F150" s="446"/>
      <c r="G150" s="446"/>
      <c r="H150" s="446"/>
      <c r="I150" s="446"/>
      <c r="J150" s="446"/>
      <c r="K150" s="446"/>
      <c r="L150" s="446"/>
      <c r="M150" s="446"/>
      <c r="N150" s="446"/>
      <c r="O150" s="446"/>
      <c r="P150" s="446"/>
      <c r="Q150" s="446"/>
      <c r="R150" s="446"/>
      <c r="S150" s="446"/>
      <c r="T150" s="446"/>
      <c r="U150" s="446"/>
      <c r="V150" s="446"/>
      <c r="W150" s="446"/>
      <c r="X150" s="446"/>
      <c r="Y150" s="446"/>
      <c r="Z150" s="446"/>
      <c r="AA150" s="446"/>
      <c r="AB150" s="446"/>
      <c r="AC150" s="446"/>
      <c r="AD150" s="446"/>
      <c r="AE150" s="446"/>
      <c r="AF150" s="446"/>
      <c r="AG150" s="446"/>
      <c r="AH150" s="446"/>
      <c r="AI150" s="446"/>
      <c r="AJ150" s="446"/>
      <c r="AK150" s="446"/>
      <c r="AL150" s="446"/>
      <c r="AM150" s="446"/>
      <c r="AN150" s="446"/>
      <c r="AO150" s="446"/>
      <c r="AP150" s="446"/>
      <c r="AQ150" s="446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8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32"/>
      <c r="DF150" s="132"/>
      <c r="DG150" s="132"/>
      <c r="DH150" s="132"/>
    </row>
    <row r="151" spans="1:112" ht="15.75" customHeight="1" x14ac:dyDescent="0.35">
      <c r="A151" s="446"/>
      <c r="B151" s="446"/>
      <c r="C151" s="446"/>
      <c r="D151" s="446"/>
      <c r="E151" s="446"/>
      <c r="F151" s="446"/>
      <c r="G151" s="446"/>
      <c r="H151" s="446"/>
      <c r="I151" s="446"/>
      <c r="J151" s="446"/>
      <c r="K151" s="446"/>
      <c r="L151" s="446"/>
      <c r="M151" s="446"/>
      <c r="N151" s="446"/>
      <c r="O151" s="446"/>
      <c r="P151" s="446"/>
      <c r="Q151" s="446"/>
      <c r="R151" s="446"/>
      <c r="S151" s="446"/>
      <c r="T151" s="446"/>
      <c r="U151" s="446"/>
      <c r="V151" s="446"/>
      <c r="W151" s="446"/>
      <c r="X151" s="446"/>
      <c r="Y151" s="446"/>
      <c r="Z151" s="446"/>
      <c r="AA151" s="446"/>
      <c r="AB151" s="446"/>
      <c r="AC151" s="446"/>
      <c r="AD151" s="446"/>
      <c r="AE151" s="446"/>
      <c r="AF151" s="446"/>
      <c r="AG151" s="446"/>
      <c r="AH151" s="446"/>
      <c r="AI151" s="446"/>
      <c r="AJ151" s="446"/>
      <c r="AK151" s="446"/>
      <c r="AL151" s="446"/>
      <c r="AM151" s="446"/>
      <c r="AN151" s="446"/>
      <c r="AO151" s="446"/>
      <c r="AP151" s="446"/>
      <c r="AQ151" s="446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2"/>
      <c r="CO151" s="132"/>
      <c r="CP151" s="138"/>
      <c r="CQ151" s="132"/>
      <c r="CR151" s="132"/>
      <c r="CS151" s="132"/>
      <c r="CT151" s="132"/>
      <c r="CU151" s="132"/>
      <c r="CV151" s="132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</row>
    <row r="152" spans="1:112" ht="15.75" customHeight="1" x14ac:dyDescent="0.35">
      <c r="A152" s="446"/>
      <c r="B152" s="446"/>
      <c r="C152" s="446"/>
      <c r="D152" s="446"/>
      <c r="E152" s="446"/>
      <c r="F152" s="446"/>
      <c r="G152" s="446"/>
      <c r="H152" s="446"/>
      <c r="I152" s="446"/>
      <c r="J152" s="446"/>
      <c r="K152" s="446"/>
      <c r="L152" s="446"/>
      <c r="M152" s="446"/>
      <c r="N152" s="446"/>
      <c r="O152" s="446"/>
      <c r="P152" s="446"/>
      <c r="Q152" s="446"/>
      <c r="R152" s="446"/>
      <c r="S152" s="446"/>
      <c r="T152" s="446"/>
      <c r="U152" s="446"/>
      <c r="V152" s="446"/>
      <c r="W152" s="446"/>
      <c r="X152" s="446"/>
      <c r="Y152" s="446"/>
      <c r="Z152" s="446"/>
      <c r="AA152" s="446"/>
      <c r="AB152" s="446"/>
      <c r="AC152" s="446"/>
      <c r="AD152" s="446"/>
      <c r="AE152" s="446"/>
      <c r="AF152" s="446"/>
      <c r="AG152" s="446"/>
      <c r="AH152" s="446"/>
      <c r="AI152" s="446"/>
      <c r="AJ152" s="446"/>
      <c r="AK152" s="446"/>
      <c r="AL152" s="446"/>
      <c r="AM152" s="446"/>
      <c r="AN152" s="446"/>
      <c r="AO152" s="446"/>
      <c r="AP152" s="446"/>
      <c r="AQ152" s="446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  <c r="CN152" s="132"/>
      <c r="CO152" s="132"/>
      <c r="CP152" s="138"/>
      <c r="CQ152" s="132"/>
      <c r="CR152" s="132"/>
      <c r="CS152" s="132"/>
      <c r="CT152" s="132"/>
      <c r="CU152" s="132"/>
      <c r="CV152" s="132"/>
      <c r="CW152" s="132"/>
      <c r="CX152" s="132"/>
      <c r="CY152" s="132"/>
      <c r="CZ152" s="132"/>
      <c r="DA152" s="132"/>
      <c r="DB152" s="132"/>
      <c r="DC152" s="132"/>
      <c r="DD152" s="132"/>
      <c r="DE152" s="132"/>
      <c r="DF152" s="132"/>
      <c r="DG152" s="132"/>
      <c r="DH152" s="132"/>
    </row>
    <row r="153" spans="1:112" ht="15.75" customHeight="1" x14ac:dyDescent="0.35">
      <c r="A153" s="446"/>
      <c r="B153" s="446"/>
      <c r="C153" s="446"/>
      <c r="D153" s="446"/>
      <c r="E153" s="446"/>
      <c r="F153" s="446"/>
      <c r="G153" s="446"/>
      <c r="H153" s="446"/>
      <c r="I153" s="446"/>
      <c r="J153" s="446"/>
      <c r="K153" s="446"/>
      <c r="L153" s="446"/>
      <c r="M153" s="446"/>
      <c r="N153" s="446"/>
      <c r="O153" s="446"/>
      <c r="P153" s="446"/>
      <c r="Q153" s="446"/>
      <c r="R153" s="446"/>
      <c r="S153" s="446"/>
      <c r="T153" s="446"/>
      <c r="U153" s="446"/>
      <c r="V153" s="446"/>
      <c r="W153" s="446"/>
      <c r="X153" s="446"/>
      <c r="Y153" s="446"/>
      <c r="Z153" s="446"/>
      <c r="AA153" s="446"/>
      <c r="AB153" s="446"/>
      <c r="AC153" s="446"/>
      <c r="AD153" s="446"/>
      <c r="AE153" s="446"/>
      <c r="AF153" s="446"/>
      <c r="AG153" s="446"/>
      <c r="AH153" s="446"/>
      <c r="AI153" s="446"/>
      <c r="AJ153" s="446"/>
      <c r="AK153" s="446"/>
      <c r="AL153" s="446"/>
      <c r="AM153" s="446"/>
      <c r="AN153" s="446"/>
      <c r="AO153" s="446"/>
      <c r="AP153" s="446"/>
      <c r="AQ153" s="446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  <c r="CN153" s="132"/>
      <c r="CO153" s="132"/>
      <c r="CP153" s="138"/>
      <c r="CQ153" s="132"/>
      <c r="CR153" s="132"/>
      <c r="CS153" s="132"/>
      <c r="CT153" s="132"/>
      <c r="CU153" s="132"/>
      <c r="CV153" s="132"/>
      <c r="CW153" s="132"/>
      <c r="CX153" s="132"/>
      <c r="CY153" s="132"/>
      <c r="CZ153" s="132"/>
      <c r="DA153" s="132"/>
      <c r="DB153" s="132"/>
      <c r="DC153" s="132"/>
      <c r="DD153" s="132"/>
      <c r="DE153" s="132"/>
      <c r="DF153" s="132"/>
      <c r="DG153" s="132"/>
      <c r="DH153" s="132"/>
    </row>
    <row r="154" spans="1:112" ht="15.75" customHeight="1" x14ac:dyDescent="0.35">
      <c r="A154" s="446"/>
      <c r="B154" s="446"/>
      <c r="C154" s="446"/>
      <c r="D154" s="446"/>
      <c r="E154" s="446"/>
      <c r="F154" s="446"/>
      <c r="G154" s="446"/>
      <c r="H154" s="446"/>
      <c r="I154" s="446"/>
      <c r="J154" s="446"/>
      <c r="K154" s="446"/>
      <c r="L154" s="446"/>
      <c r="M154" s="446"/>
      <c r="N154" s="446"/>
      <c r="O154" s="446"/>
      <c r="P154" s="446"/>
      <c r="Q154" s="446"/>
      <c r="R154" s="446"/>
      <c r="S154" s="446"/>
      <c r="T154" s="446"/>
      <c r="U154" s="446"/>
      <c r="V154" s="446"/>
      <c r="W154" s="446"/>
      <c r="X154" s="446"/>
      <c r="Y154" s="446"/>
      <c r="Z154" s="446"/>
      <c r="AA154" s="446"/>
      <c r="AB154" s="446"/>
      <c r="AC154" s="446"/>
      <c r="AD154" s="446"/>
      <c r="AE154" s="446"/>
      <c r="AF154" s="446"/>
      <c r="AG154" s="446"/>
      <c r="AH154" s="446"/>
      <c r="AI154" s="446"/>
      <c r="AJ154" s="446"/>
      <c r="AK154" s="446"/>
      <c r="AL154" s="446"/>
      <c r="AM154" s="446"/>
      <c r="AN154" s="446"/>
      <c r="AO154" s="446"/>
      <c r="AP154" s="446"/>
      <c r="AQ154" s="446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  <c r="CN154" s="132"/>
      <c r="CO154" s="132"/>
      <c r="CP154" s="138"/>
      <c r="CQ154" s="132"/>
      <c r="CR154" s="132"/>
      <c r="CS154" s="132"/>
      <c r="CT154" s="132"/>
      <c r="CU154" s="132"/>
      <c r="CV154" s="132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</row>
    <row r="155" spans="1:112" ht="15.75" customHeight="1" x14ac:dyDescent="0.35">
      <c r="A155" s="446"/>
      <c r="B155" s="446"/>
      <c r="C155" s="446"/>
      <c r="D155" s="446"/>
      <c r="E155" s="446"/>
      <c r="F155" s="446"/>
      <c r="G155" s="446"/>
      <c r="H155" s="446"/>
      <c r="I155" s="446"/>
      <c r="J155" s="446"/>
      <c r="K155" s="446"/>
      <c r="L155" s="446"/>
      <c r="M155" s="446"/>
      <c r="N155" s="446"/>
      <c r="O155" s="446"/>
      <c r="P155" s="446"/>
      <c r="Q155" s="446"/>
      <c r="R155" s="446"/>
      <c r="S155" s="446"/>
      <c r="T155" s="446"/>
      <c r="U155" s="446"/>
      <c r="V155" s="446"/>
      <c r="W155" s="446"/>
      <c r="X155" s="446"/>
      <c r="Y155" s="446"/>
      <c r="Z155" s="446"/>
      <c r="AA155" s="446"/>
      <c r="AB155" s="446"/>
      <c r="AC155" s="446"/>
      <c r="AD155" s="446"/>
      <c r="AE155" s="446"/>
      <c r="AF155" s="446"/>
      <c r="AG155" s="446"/>
      <c r="AH155" s="446"/>
      <c r="AI155" s="446"/>
      <c r="AJ155" s="446"/>
      <c r="AK155" s="446"/>
      <c r="AL155" s="446"/>
      <c r="AM155" s="446"/>
      <c r="AN155" s="446"/>
      <c r="AO155" s="446"/>
      <c r="AP155" s="446"/>
      <c r="AQ155" s="446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8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</row>
    <row r="156" spans="1:112" ht="15.75" customHeight="1" x14ac:dyDescent="0.35">
      <c r="A156" s="446"/>
      <c r="B156" s="446"/>
      <c r="C156" s="446"/>
      <c r="D156" s="446"/>
      <c r="E156" s="446"/>
      <c r="F156" s="446"/>
      <c r="G156" s="446"/>
      <c r="H156" s="446"/>
      <c r="I156" s="446"/>
      <c r="J156" s="446"/>
      <c r="K156" s="446"/>
      <c r="L156" s="446"/>
      <c r="M156" s="446"/>
      <c r="N156" s="446"/>
      <c r="O156" s="446"/>
      <c r="P156" s="446"/>
      <c r="Q156" s="446"/>
      <c r="R156" s="446"/>
      <c r="S156" s="446"/>
      <c r="T156" s="446"/>
      <c r="U156" s="446"/>
      <c r="V156" s="446"/>
      <c r="W156" s="446"/>
      <c r="X156" s="446"/>
      <c r="Y156" s="446"/>
      <c r="Z156" s="446"/>
      <c r="AA156" s="446"/>
      <c r="AB156" s="446"/>
      <c r="AC156" s="446"/>
      <c r="AD156" s="446"/>
      <c r="AE156" s="446"/>
      <c r="AF156" s="446"/>
      <c r="AG156" s="446"/>
      <c r="AH156" s="446"/>
      <c r="AI156" s="446"/>
      <c r="AJ156" s="446"/>
      <c r="AK156" s="446"/>
      <c r="AL156" s="446"/>
      <c r="AM156" s="446"/>
      <c r="AN156" s="446"/>
      <c r="AO156" s="446"/>
      <c r="AP156" s="446"/>
      <c r="AQ156" s="446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  <c r="CN156" s="132"/>
      <c r="CO156" s="132"/>
      <c r="CP156" s="138"/>
      <c r="CQ156" s="132"/>
      <c r="CR156" s="132"/>
      <c r="CS156" s="132"/>
      <c r="CT156" s="132"/>
      <c r="CU156" s="132"/>
      <c r="CV156" s="132"/>
      <c r="CW156" s="132"/>
      <c r="CX156" s="132"/>
      <c r="CY156" s="132"/>
      <c r="CZ156" s="132"/>
      <c r="DA156" s="132"/>
      <c r="DB156" s="132"/>
      <c r="DC156" s="132"/>
      <c r="DD156" s="132"/>
      <c r="DE156" s="132"/>
      <c r="DF156" s="132"/>
      <c r="DG156" s="132"/>
      <c r="DH156" s="132"/>
    </row>
    <row r="157" spans="1:112" ht="15.75" customHeight="1" x14ac:dyDescent="0.35">
      <c r="A157" s="446"/>
      <c r="B157" s="446"/>
      <c r="C157" s="446"/>
      <c r="D157" s="446"/>
      <c r="E157" s="446"/>
      <c r="F157" s="446"/>
      <c r="G157" s="446"/>
      <c r="H157" s="446"/>
      <c r="I157" s="446"/>
      <c r="J157" s="446"/>
      <c r="K157" s="446"/>
      <c r="L157" s="446"/>
      <c r="M157" s="446"/>
      <c r="N157" s="446"/>
      <c r="O157" s="446"/>
      <c r="P157" s="446"/>
      <c r="Q157" s="446"/>
      <c r="R157" s="446"/>
      <c r="S157" s="446"/>
      <c r="T157" s="446"/>
      <c r="U157" s="446"/>
      <c r="V157" s="446"/>
      <c r="W157" s="446"/>
      <c r="X157" s="446"/>
      <c r="Y157" s="446"/>
      <c r="Z157" s="446"/>
      <c r="AA157" s="446"/>
      <c r="AB157" s="446"/>
      <c r="AC157" s="446"/>
      <c r="AD157" s="446"/>
      <c r="AE157" s="446"/>
      <c r="AF157" s="446"/>
      <c r="AG157" s="446"/>
      <c r="AH157" s="446"/>
      <c r="AI157" s="446"/>
      <c r="AJ157" s="446"/>
      <c r="AK157" s="446"/>
      <c r="AL157" s="446"/>
      <c r="AM157" s="446"/>
      <c r="AN157" s="446"/>
      <c r="AO157" s="446"/>
      <c r="AP157" s="446"/>
      <c r="AQ157" s="446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8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</row>
    <row r="158" spans="1:112" ht="15.75" customHeight="1" x14ac:dyDescent="0.35">
      <c r="A158" s="446"/>
      <c r="B158" s="446"/>
      <c r="C158" s="446"/>
      <c r="D158" s="446"/>
      <c r="E158" s="446"/>
      <c r="F158" s="446"/>
      <c r="G158" s="446"/>
      <c r="H158" s="446"/>
      <c r="I158" s="446"/>
      <c r="J158" s="446"/>
      <c r="K158" s="446"/>
      <c r="L158" s="446"/>
      <c r="M158" s="446"/>
      <c r="N158" s="446"/>
      <c r="O158" s="446"/>
      <c r="P158" s="446"/>
      <c r="Q158" s="446"/>
      <c r="R158" s="446"/>
      <c r="S158" s="446"/>
      <c r="T158" s="446"/>
      <c r="U158" s="446"/>
      <c r="V158" s="446"/>
      <c r="W158" s="446"/>
      <c r="X158" s="446"/>
      <c r="Y158" s="446"/>
      <c r="Z158" s="446"/>
      <c r="AA158" s="446"/>
      <c r="AB158" s="446"/>
      <c r="AC158" s="446"/>
      <c r="AD158" s="446"/>
      <c r="AE158" s="446"/>
      <c r="AF158" s="446"/>
      <c r="AG158" s="446"/>
      <c r="AH158" s="446"/>
      <c r="AI158" s="446"/>
      <c r="AJ158" s="446"/>
      <c r="AK158" s="446"/>
      <c r="AL158" s="446"/>
      <c r="AM158" s="446"/>
      <c r="AN158" s="446"/>
      <c r="AO158" s="446"/>
      <c r="AP158" s="446"/>
      <c r="AQ158" s="446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  <c r="CN158" s="132"/>
      <c r="CO158" s="132"/>
      <c r="CP158" s="138"/>
      <c r="CQ158" s="132"/>
      <c r="CR158" s="132"/>
      <c r="CS158" s="132"/>
      <c r="CT158" s="132"/>
      <c r="CU158" s="132"/>
      <c r="CV158" s="132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</row>
    <row r="159" spans="1:112" ht="15.75" customHeight="1" x14ac:dyDescent="0.35">
      <c r="A159" s="446"/>
      <c r="B159" s="446"/>
      <c r="C159" s="446"/>
      <c r="D159" s="446"/>
      <c r="E159" s="446"/>
      <c r="F159" s="446"/>
      <c r="G159" s="446"/>
      <c r="H159" s="446"/>
      <c r="I159" s="446"/>
      <c r="J159" s="446"/>
      <c r="K159" s="446"/>
      <c r="L159" s="446"/>
      <c r="M159" s="446"/>
      <c r="N159" s="446"/>
      <c r="O159" s="446"/>
      <c r="P159" s="446"/>
      <c r="Q159" s="446"/>
      <c r="R159" s="446"/>
      <c r="S159" s="446"/>
      <c r="T159" s="446"/>
      <c r="U159" s="446"/>
      <c r="V159" s="446"/>
      <c r="W159" s="446"/>
      <c r="X159" s="446"/>
      <c r="Y159" s="446"/>
      <c r="Z159" s="446"/>
      <c r="AA159" s="446"/>
      <c r="AB159" s="446"/>
      <c r="AC159" s="446"/>
      <c r="AD159" s="446"/>
      <c r="AE159" s="446"/>
      <c r="AF159" s="446"/>
      <c r="AG159" s="446"/>
      <c r="AH159" s="446"/>
      <c r="AI159" s="446"/>
      <c r="AJ159" s="446"/>
      <c r="AK159" s="446"/>
      <c r="AL159" s="446"/>
      <c r="AM159" s="446"/>
      <c r="AN159" s="446"/>
      <c r="AO159" s="446"/>
      <c r="AP159" s="446"/>
      <c r="AQ159" s="446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2"/>
      <c r="CO159" s="132"/>
      <c r="CP159" s="138"/>
      <c r="CQ159" s="132"/>
      <c r="CR159" s="132"/>
      <c r="CS159" s="132"/>
      <c r="CT159" s="132"/>
      <c r="CU159" s="132"/>
      <c r="CV159" s="132"/>
      <c r="CW159" s="132"/>
      <c r="CX159" s="132"/>
      <c r="CY159" s="132"/>
      <c r="CZ159" s="132"/>
      <c r="DA159" s="132"/>
      <c r="DB159" s="132"/>
      <c r="DC159" s="132"/>
      <c r="DD159" s="132"/>
      <c r="DE159" s="132"/>
      <c r="DF159" s="132"/>
      <c r="DG159" s="132"/>
      <c r="DH159" s="132"/>
    </row>
    <row r="160" spans="1:112" ht="15.75" customHeight="1" x14ac:dyDescent="0.35">
      <c r="A160" s="446"/>
      <c r="B160" s="446"/>
      <c r="C160" s="446"/>
      <c r="D160" s="446"/>
      <c r="E160" s="446"/>
      <c r="F160" s="446"/>
      <c r="G160" s="446"/>
      <c r="H160" s="446"/>
      <c r="I160" s="446"/>
      <c r="J160" s="446"/>
      <c r="K160" s="446"/>
      <c r="L160" s="446"/>
      <c r="M160" s="446"/>
      <c r="N160" s="446"/>
      <c r="O160" s="446"/>
      <c r="P160" s="446"/>
      <c r="Q160" s="446"/>
      <c r="R160" s="446"/>
      <c r="S160" s="446"/>
      <c r="T160" s="446"/>
      <c r="U160" s="446"/>
      <c r="V160" s="446"/>
      <c r="W160" s="446"/>
      <c r="X160" s="446"/>
      <c r="Y160" s="446"/>
      <c r="Z160" s="446"/>
      <c r="AA160" s="446"/>
      <c r="AB160" s="446"/>
      <c r="AC160" s="446"/>
      <c r="AD160" s="446"/>
      <c r="AE160" s="446"/>
      <c r="AF160" s="446"/>
      <c r="AG160" s="446"/>
      <c r="AH160" s="446"/>
      <c r="AI160" s="446"/>
      <c r="AJ160" s="446"/>
      <c r="AK160" s="446"/>
      <c r="AL160" s="446"/>
      <c r="AM160" s="446"/>
      <c r="AN160" s="446"/>
      <c r="AO160" s="446"/>
      <c r="AP160" s="446"/>
      <c r="AQ160" s="446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  <c r="CN160" s="132"/>
      <c r="CO160" s="132"/>
      <c r="CP160" s="138"/>
      <c r="CQ160" s="132"/>
      <c r="CR160" s="132"/>
      <c r="CS160" s="132"/>
      <c r="CT160" s="132"/>
      <c r="CU160" s="132"/>
      <c r="CV160" s="132"/>
      <c r="CW160" s="132"/>
      <c r="CX160" s="132"/>
      <c r="CY160" s="132"/>
      <c r="CZ160" s="132"/>
      <c r="DA160" s="132"/>
      <c r="DB160" s="132"/>
      <c r="DC160" s="132"/>
      <c r="DD160" s="132"/>
      <c r="DE160" s="132"/>
      <c r="DF160" s="132"/>
      <c r="DG160" s="132"/>
      <c r="DH160" s="132"/>
    </row>
    <row r="161" spans="1:112" ht="15.75" customHeight="1" x14ac:dyDescent="0.35">
      <c r="A161" s="446"/>
      <c r="B161" s="446"/>
      <c r="C161" s="446"/>
      <c r="D161" s="446"/>
      <c r="E161" s="446"/>
      <c r="F161" s="446"/>
      <c r="G161" s="446"/>
      <c r="H161" s="446"/>
      <c r="I161" s="446"/>
      <c r="J161" s="446"/>
      <c r="K161" s="446"/>
      <c r="L161" s="446"/>
      <c r="M161" s="446"/>
      <c r="N161" s="446"/>
      <c r="O161" s="446"/>
      <c r="P161" s="446"/>
      <c r="Q161" s="446"/>
      <c r="R161" s="446"/>
      <c r="S161" s="446"/>
      <c r="T161" s="446"/>
      <c r="U161" s="446"/>
      <c r="V161" s="446"/>
      <c r="W161" s="446"/>
      <c r="X161" s="446"/>
      <c r="Y161" s="446"/>
      <c r="Z161" s="446"/>
      <c r="AA161" s="446"/>
      <c r="AB161" s="446"/>
      <c r="AC161" s="446"/>
      <c r="AD161" s="446"/>
      <c r="AE161" s="446"/>
      <c r="AF161" s="446"/>
      <c r="AG161" s="446"/>
      <c r="AH161" s="446"/>
      <c r="AI161" s="446"/>
      <c r="AJ161" s="446"/>
      <c r="AK161" s="446"/>
      <c r="AL161" s="446"/>
      <c r="AM161" s="446"/>
      <c r="AN161" s="446"/>
      <c r="AO161" s="446"/>
      <c r="AP161" s="446"/>
      <c r="AQ161" s="446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8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</row>
    <row r="162" spans="1:112" ht="15.75" customHeight="1" x14ac:dyDescent="0.35">
      <c r="A162" s="446"/>
      <c r="B162" s="446"/>
      <c r="C162" s="446"/>
      <c r="D162" s="446"/>
      <c r="E162" s="446"/>
      <c r="F162" s="446"/>
      <c r="G162" s="446"/>
      <c r="H162" s="446"/>
      <c r="I162" s="446"/>
      <c r="J162" s="446"/>
      <c r="K162" s="446"/>
      <c r="L162" s="446"/>
      <c r="M162" s="446"/>
      <c r="N162" s="446"/>
      <c r="O162" s="446"/>
      <c r="P162" s="446"/>
      <c r="Q162" s="446"/>
      <c r="R162" s="446"/>
      <c r="S162" s="446"/>
      <c r="T162" s="446"/>
      <c r="U162" s="446"/>
      <c r="V162" s="446"/>
      <c r="W162" s="446"/>
      <c r="X162" s="446"/>
      <c r="Y162" s="446"/>
      <c r="Z162" s="446"/>
      <c r="AA162" s="446"/>
      <c r="AB162" s="446"/>
      <c r="AC162" s="446"/>
      <c r="AD162" s="446"/>
      <c r="AE162" s="446"/>
      <c r="AF162" s="446"/>
      <c r="AG162" s="446"/>
      <c r="AH162" s="446"/>
      <c r="AI162" s="446"/>
      <c r="AJ162" s="446"/>
      <c r="AK162" s="446"/>
      <c r="AL162" s="446"/>
      <c r="AM162" s="446"/>
      <c r="AN162" s="446"/>
      <c r="AO162" s="446"/>
      <c r="AP162" s="446"/>
      <c r="AQ162" s="446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8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</row>
    <row r="163" spans="1:112" ht="15.75" customHeight="1" x14ac:dyDescent="0.35">
      <c r="A163" s="446"/>
      <c r="B163" s="446"/>
      <c r="C163" s="446"/>
      <c r="D163" s="446"/>
      <c r="E163" s="446"/>
      <c r="F163" s="446"/>
      <c r="G163" s="446"/>
      <c r="H163" s="446"/>
      <c r="I163" s="446"/>
      <c r="J163" s="446"/>
      <c r="K163" s="446"/>
      <c r="L163" s="446"/>
      <c r="M163" s="446"/>
      <c r="N163" s="446"/>
      <c r="O163" s="446"/>
      <c r="P163" s="446"/>
      <c r="Q163" s="446"/>
      <c r="R163" s="446"/>
      <c r="S163" s="446"/>
      <c r="T163" s="446"/>
      <c r="U163" s="446"/>
      <c r="V163" s="446"/>
      <c r="W163" s="446"/>
      <c r="X163" s="446"/>
      <c r="Y163" s="446"/>
      <c r="Z163" s="446"/>
      <c r="AA163" s="446"/>
      <c r="AB163" s="446"/>
      <c r="AC163" s="446"/>
      <c r="AD163" s="446"/>
      <c r="AE163" s="446"/>
      <c r="AF163" s="446"/>
      <c r="AG163" s="446"/>
      <c r="AH163" s="446"/>
      <c r="AI163" s="446"/>
      <c r="AJ163" s="446"/>
      <c r="AK163" s="446"/>
      <c r="AL163" s="446"/>
      <c r="AM163" s="446"/>
      <c r="AN163" s="446"/>
      <c r="AO163" s="446"/>
      <c r="AP163" s="446"/>
      <c r="AQ163" s="446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  <c r="CN163" s="132"/>
      <c r="CO163" s="132"/>
      <c r="CP163" s="138"/>
      <c r="CQ163" s="132"/>
      <c r="CR163" s="132"/>
      <c r="CS163" s="132"/>
      <c r="CT163" s="132"/>
      <c r="CU163" s="132"/>
      <c r="CV163" s="132"/>
      <c r="CW163" s="132"/>
      <c r="CX163" s="132"/>
      <c r="CY163" s="132"/>
      <c r="CZ163" s="132"/>
      <c r="DA163" s="132"/>
      <c r="DB163" s="132"/>
      <c r="DC163" s="132"/>
      <c r="DD163" s="132"/>
      <c r="DE163" s="132"/>
      <c r="DF163" s="132"/>
      <c r="DG163" s="132"/>
      <c r="DH163" s="132"/>
    </row>
    <row r="164" spans="1:112" ht="15.75" customHeight="1" x14ac:dyDescent="0.35">
      <c r="A164" s="446"/>
      <c r="B164" s="446"/>
      <c r="C164" s="446"/>
      <c r="D164" s="446"/>
      <c r="E164" s="446"/>
      <c r="F164" s="446"/>
      <c r="G164" s="446"/>
      <c r="H164" s="446"/>
      <c r="I164" s="446"/>
      <c r="J164" s="446"/>
      <c r="K164" s="446"/>
      <c r="L164" s="446"/>
      <c r="M164" s="446"/>
      <c r="N164" s="446"/>
      <c r="O164" s="446"/>
      <c r="P164" s="446"/>
      <c r="Q164" s="446"/>
      <c r="R164" s="446"/>
      <c r="S164" s="446"/>
      <c r="T164" s="446"/>
      <c r="U164" s="446"/>
      <c r="V164" s="446"/>
      <c r="W164" s="446"/>
      <c r="X164" s="446"/>
      <c r="Y164" s="446"/>
      <c r="Z164" s="446"/>
      <c r="AA164" s="446"/>
      <c r="AB164" s="446"/>
      <c r="AC164" s="446"/>
      <c r="AD164" s="446"/>
      <c r="AE164" s="446"/>
      <c r="AF164" s="446"/>
      <c r="AG164" s="446"/>
      <c r="AH164" s="446"/>
      <c r="AI164" s="446"/>
      <c r="AJ164" s="446"/>
      <c r="AK164" s="446"/>
      <c r="AL164" s="446"/>
      <c r="AM164" s="446"/>
      <c r="AN164" s="446"/>
      <c r="AO164" s="446"/>
      <c r="AP164" s="446"/>
      <c r="AQ164" s="446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  <c r="CN164" s="132"/>
      <c r="CO164" s="132"/>
      <c r="CP164" s="138"/>
      <c r="CQ164" s="132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</row>
    <row r="165" spans="1:112" ht="15.75" customHeight="1" x14ac:dyDescent="0.35">
      <c r="A165" s="446"/>
      <c r="B165" s="446"/>
      <c r="C165" s="446"/>
      <c r="D165" s="446"/>
      <c r="E165" s="446"/>
      <c r="F165" s="446"/>
      <c r="G165" s="446"/>
      <c r="H165" s="446"/>
      <c r="I165" s="446"/>
      <c r="J165" s="446"/>
      <c r="K165" s="446"/>
      <c r="L165" s="446"/>
      <c r="M165" s="446"/>
      <c r="N165" s="446"/>
      <c r="O165" s="446"/>
      <c r="P165" s="446"/>
      <c r="Q165" s="446"/>
      <c r="R165" s="446"/>
      <c r="S165" s="446"/>
      <c r="T165" s="446"/>
      <c r="U165" s="446"/>
      <c r="V165" s="446"/>
      <c r="W165" s="446"/>
      <c r="X165" s="446"/>
      <c r="Y165" s="446"/>
      <c r="Z165" s="446"/>
      <c r="AA165" s="446"/>
      <c r="AB165" s="446"/>
      <c r="AC165" s="446"/>
      <c r="AD165" s="446"/>
      <c r="AE165" s="446"/>
      <c r="AF165" s="446"/>
      <c r="AG165" s="446"/>
      <c r="AH165" s="446"/>
      <c r="AI165" s="446"/>
      <c r="AJ165" s="446"/>
      <c r="AK165" s="446"/>
      <c r="AL165" s="446"/>
      <c r="AM165" s="446"/>
      <c r="AN165" s="446"/>
      <c r="AO165" s="446"/>
      <c r="AP165" s="446"/>
      <c r="AQ165" s="446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8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</row>
    <row r="166" spans="1:112" ht="15.75" customHeight="1" x14ac:dyDescent="0.35">
      <c r="A166" s="446"/>
      <c r="B166" s="446"/>
      <c r="C166" s="446"/>
      <c r="D166" s="446"/>
      <c r="E166" s="446"/>
      <c r="F166" s="446"/>
      <c r="G166" s="446"/>
      <c r="H166" s="446"/>
      <c r="I166" s="446"/>
      <c r="J166" s="446"/>
      <c r="K166" s="446"/>
      <c r="L166" s="446"/>
      <c r="M166" s="446"/>
      <c r="N166" s="446"/>
      <c r="O166" s="446"/>
      <c r="P166" s="446"/>
      <c r="Q166" s="446"/>
      <c r="R166" s="446"/>
      <c r="S166" s="446"/>
      <c r="T166" s="446"/>
      <c r="U166" s="446"/>
      <c r="V166" s="446"/>
      <c r="W166" s="446"/>
      <c r="X166" s="446"/>
      <c r="Y166" s="446"/>
      <c r="Z166" s="446"/>
      <c r="AA166" s="446"/>
      <c r="AB166" s="446"/>
      <c r="AC166" s="446"/>
      <c r="AD166" s="446"/>
      <c r="AE166" s="446"/>
      <c r="AF166" s="446"/>
      <c r="AG166" s="446"/>
      <c r="AH166" s="446"/>
      <c r="AI166" s="446"/>
      <c r="AJ166" s="446"/>
      <c r="AK166" s="446"/>
      <c r="AL166" s="446"/>
      <c r="AM166" s="446"/>
      <c r="AN166" s="446"/>
      <c r="AO166" s="446"/>
      <c r="AP166" s="446"/>
      <c r="AQ166" s="446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  <c r="CN166" s="132"/>
      <c r="CO166" s="132"/>
      <c r="CP166" s="138"/>
      <c r="CQ166" s="132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</row>
    <row r="167" spans="1:112" ht="15.75" customHeight="1" x14ac:dyDescent="0.35">
      <c r="A167" s="446"/>
      <c r="B167" s="446"/>
      <c r="C167" s="446"/>
      <c r="D167" s="446"/>
      <c r="E167" s="446"/>
      <c r="F167" s="446"/>
      <c r="G167" s="446"/>
      <c r="H167" s="446"/>
      <c r="I167" s="446"/>
      <c r="J167" s="446"/>
      <c r="K167" s="446"/>
      <c r="L167" s="446"/>
      <c r="M167" s="446"/>
      <c r="N167" s="446"/>
      <c r="O167" s="446"/>
      <c r="P167" s="446"/>
      <c r="Q167" s="446"/>
      <c r="R167" s="446"/>
      <c r="S167" s="446"/>
      <c r="T167" s="446"/>
      <c r="U167" s="446"/>
      <c r="V167" s="446"/>
      <c r="W167" s="446"/>
      <c r="X167" s="446"/>
      <c r="Y167" s="446"/>
      <c r="Z167" s="446"/>
      <c r="AA167" s="446"/>
      <c r="AB167" s="446"/>
      <c r="AC167" s="446"/>
      <c r="AD167" s="446"/>
      <c r="AE167" s="446"/>
      <c r="AF167" s="446"/>
      <c r="AG167" s="446"/>
      <c r="AH167" s="446"/>
      <c r="AI167" s="446"/>
      <c r="AJ167" s="446"/>
      <c r="AK167" s="446"/>
      <c r="AL167" s="446"/>
      <c r="AM167" s="446"/>
      <c r="AN167" s="446"/>
      <c r="AO167" s="446"/>
      <c r="AP167" s="446"/>
      <c r="AQ167" s="446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  <c r="CN167" s="132"/>
      <c r="CO167" s="132"/>
      <c r="CP167" s="138"/>
      <c r="CQ167" s="132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</row>
    <row r="168" spans="1:112" ht="15.75" customHeight="1" x14ac:dyDescent="0.35">
      <c r="A168" s="446"/>
      <c r="B168" s="446"/>
      <c r="C168" s="446"/>
      <c r="D168" s="446"/>
      <c r="E168" s="446"/>
      <c r="F168" s="446"/>
      <c r="G168" s="446"/>
      <c r="H168" s="446"/>
      <c r="I168" s="446"/>
      <c r="J168" s="446"/>
      <c r="K168" s="446"/>
      <c r="L168" s="446"/>
      <c r="M168" s="446"/>
      <c r="N168" s="446"/>
      <c r="O168" s="446"/>
      <c r="P168" s="446"/>
      <c r="Q168" s="446"/>
      <c r="R168" s="446"/>
      <c r="S168" s="446"/>
      <c r="T168" s="446"/>
      <c r="U168" s="446"/>
      <c r="V168" s="446"/>
      <c r="W168" s="446"/>
      <c r="X168" s="446"/>
      <c r="Y168" s="446"/>
      <c r="Z168" s="446"/>
      <c r="AA168" s="446"/>
      <c r="AB168" s="446"/>
      <c r="AC168" s="446"/>
      <c r="AD168" s="446"/>
      <c r="AE168" s="446"/>
      <c r="AF168" s="446"/>
      <c r="AG168" s="446"/>
      <c r="AH168" s="446"/>
      <c r="AI168" s="446"/>
      <c r="AJ168" s="446"/>
      <c r="AK168" s="446"/>
      <c r="AL168" s="446"/>
      <c r="AM168" s="446"/>
      <c r="AN168" s="446"/>
      <c r="AO168" s="446"/>
      <c r="AP168" s="446"/>
      <c r="AQ168" s="446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  <c r="CN168" s="132"/>
      <c r="CO168" s="132"/>
      <c r="CP168" s="138"/>
      <c r="CQ168" s="132"/>
      <c r="CR168" s="132"/>
      <c r="CS168" s="132"/>
      <c r="CT168" s="132"/>
      <c r="CU168" s="132"/>
      <c r="CV168" s="132"/>
      <c r="CW168" s="132"/>
      <c r="CX168" s="132"/>
      <c r="CY168" s="132"/>
      <c r="CZ168" s="132"/>
      <c r="DA168" s="132"/>
      <c r="DB168" s="132"/>
      <c r="DC168" s="132"/>
      <c r="DD168" s="132"/>
      <c r="DE168" s="132"/>
      <c r="DF168" s="132"/>
      <c r="DG168" s="132"/>
      <c r="DH168" s="132"/>
    </row>
    <row r="169" spans="1:112" ht="15.75" customHeight="1" x14ac:dyDescent="0.35">
      <c r="A169" s="446"/>
      <c r="B169" s="446"/>
      <c r="C169" s="446"/>
      <c r="D169" s="446"/>
      <c r="E169" s="446"/>
      <c r="F169" s="446"/>
      <c r="G169" s="446"/>
      <c r="H169" s="446"/>
      <c r="I169" s="446"/>
      <c r="J169" s="446"/>
      <c r="K169" s="446"/>
      <c r="L169" s="446"/>
      <c r="M169" s="446"/>
      <c r="N169" s="446"/>
      <c r="O169" s="446"/>
      <c r="P169" s="446"/>
      <c r="Q169" s="446"/>
      <c r="R169" s="446"/>
      <c r="S169" s="446"/>
      <c r="T169" s="446"/>
      <c r="U169" s="446"/>
      <c r="V169" s="446"/>
      <c r="W169" s="446"/>
      <c r="X169" s="446"/>
      <c r="Y169" s="446"/>
      <c r="Z169" s="446"/>
      <c r="AA169" s="446"/>
      <c r="AB169" s="446"/>
      <c r="AC169" s="446"/>
      <c r="AD169" s="446"/>
      <c r="AE169" s="446"/>
      <c r="AF169" s="446"/>
      <c r="AG169" s="446"/>
      <c r="AH169" s="446"/>
      <c r="AI169" s="446"/>
      <c r="AJ169" s="446"/>
      <c r="AK169" s="446"/>
      <c r="AL169" s="446"/>
      <c r="AM169" s="446"/>
      <c r="AN169" s="446"/>
      <c r="AO169" s="446"/>
      <c r="AP169" s="446"/>
      <c r="AQ169" s="446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8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</row>
    <row r="170" spans="1:112" ht="15.75" customHeight="1" x14ac:dyDescent="0.35">
      <c r="A170" s="446"/>
      <c r="B170" s="446"/>
      <c r="C170" s="446"/>
      <c r="D170" s="446"/>
      <c r="E170" s="446"/>
      <c r="F170" s="446"/>
      <c r="G170" s="446"/>
      <c r="H170" s="446"/>
      <c r="I170" s="446"/>
      <c r="J170" s="446"/>
      <c r="K170" s="446"/>
      <c r="L170" s="446"/>
      <c r="M170" s="446"/>
      <c r="N170" s="446"/>
      <c r="O170" s="446"/>
      <c r="P170" s="446"/>
      <c r="Q170" s="446"/>
      <c r="R170" s="446"/>
      <c r="S170" s="446"/>
      <c r="T170" s="446"/>
      <c r="U170" s="446"/>
      <c r="V170" s="446"/>
      <c r="W170" s="446"/>
      <c r="X170" s="446"/>
      <c r="Y170" s="446"/>
      <c r="Z170" s="446"/>
      <c r="AA170" s="446"/>
      <c r="AB170" s="446"/>
      <c r="AC170" s="446"/>
      <c r="AD170" s="446"/>
      <c r="AE170" s="446"/>
      <c r="AF170" s="446"/>
      <c r="AG170" s="446"/>
      <c r="AH170" s="446"/>
      <c r="AI170" s="446"/>
      <c r="AJ170" s="446"/>
      <c r="AK170" s="446"/>
      <c r="AL170" s="446"/>
      <c r="AM170" s="446"/>
      <c r="AN170" s="446"/>
      <c r="AO170" s="446"/>
      <c r="AP170" s="446"/>
      <c r="AQ170" s="446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8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</row>
    <row r="171" spans="1:112" ht="15.75" customHeight="1" x14ac:dyDescent="0.35">
      <c r="A171" s="446"/>
      <c r="B171" s="446"/>
      <c r="C171" s="446"/>
      <c r="D171" s="446"/>
      <c r="E171" s="446"/>
      <c r="F171" s="446"/>
      <c r="G171" s="446"/>
      <c r="H171" s="446"/>
      <c r="I171" s="446"/>
      <c r="J171" s="446"/>
      <c r="K171" s="446"/>
      <c r="L171" s="446"/>
      <c r="M171" s="446"/>
      <c r="N171" s="446"/>
      <c r="O171" s="446"/>
      <c r="P171" s="446"/>
      <c r="Q171" s="446"/>
      <c r="R171" s="446"/>
      <c r="S171" s="446"/>
      <c r="T171" s="446"/>
      <c r="U171" s="446"/>
      <c r="V171" s="446"/>
      <c r="W171" s="446"/>
      <c r="X171" s="446"/>
      <c r="Y171" s="446"/>
      <c r="Z171" s="446"/>
      <c r="AA171" s="446"/>
      <c r="AB171" s="446"/>
      <c r="AC171" s="446"/>
      <c r="AD171" s="446"/>
      <c r="AE171" s="446"/>
      <c r="AF171" s="446"/>
      <c r="AG171" s="446"/>
      <c r="AH171" s="446"/>
      <c r="AI171" s="446"/>
      <c r="AJ171" s="446"/>
      <c r="AK171" s="446"/>
      <c r="AL171" s="446"/>
      <c r="AM171" s="446"/>
      <c r="AN171" s="446"/>
      <c r="AO171" s="446"/>
      <c r="AP171" s="446"/>
      <c r="AQ171" s="446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8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</row>
    <row r="172" spans="1:112" ht="15.75" customHeight="1" x14ac:dyDescent="0.35">
      <c r="A172" s="446"/>
      <c r="B172" s="446"/>
      <c r="C172" s="446"/>
      <c r="D172" s="446"/>
      <c r="E172" s="446"/>
      <c r="F172" s="446"/>
      <c r="G172" s="446"/>
      <c r="H172" s="446"/>
      <c r="I172" s="446"/>
      <c r="J172" s="446"/>
      <c r="K172" s="446"/>
      <c r="L172" s="446"/>
      <c r="M172" s="446"/>
      <c r="N172" s="446"/>
      <c r="O172" s="446"/>
      <c r="P172" s="446"/>
      <c r="Q172" s="446"/>
      <c r="R172" s="446"/>
      <c r="S172" s="446"/>
      <c r="T172" s="446"/>
      <c r="U172" s="446"/>
      <c r="V172" s="446"/>
      <c r="W172" s="446"/>
      <c r="X172" s="446"/>
      <c r="Y172" s="446"/>
      <c r="Z172" s="446"/>
      <c r="AA172" s="446"/>
      <c r="AB172" s="446"/>
      <c r="AC172" s="446"/>
      <c r="AD172" s="446"/>
      <c r="AE172" s="446"/>
      <c r="AF172" s="446"/>
      <c r="AG172" s="446"/>
      <c r="AH172" s="446"/>
      <c r="AI172" s="446"/>
      <c r="AJ172" s="446"/>
      <c r="AK172" s="446"/>
      <c r="AL172" s="446"/>
      <c r="AM172" s="446"/>
      <c r="AN172" s="446"/>
      <c r="AO172" s="446"/>
      <c r="AP172" s="446"/>
      <c r="AQ172" s="446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8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</row>
    <row r="173" spans="1:112" ht="15.75" customHeight="1" x14ac:dyDescent="0.35">
      <c r="A173" s="446"/>
      <c r="B173" s="446"/>
      <c r="C173" s="446"/>
      <c r="D173" s="446"/>
      <c r="E173" s="446"/>
      <c r="F173" s="446"/>
      <c r="G173" s="446"/>
      <c r="H173" s="446"/>
      <c r="I173" s="446"/>
      <c r="J173" s="446"/>
      <c r="K173" s="446"/>
      <c r="L173" s="446"/>
      <c r="M173" s="446"/>
      <c r="N173" s="446"/>
      <c r="O173" s="446"/>
      <c r="P173" s="446"/>
      <c r="Q173" s="446"/>
      <c r="R173" s="446"/>
      <c r="S173" s="446"/>
      <c r="T173" s="446"/>
      <c r="U173" s="446"/>
      <c r="V173" s="446"/>
      <c r="W173" s="446"/>
      <c r="X173" s="446"/>
      <c r="Y173" s="446"/>
      <c r="Z173" s="446"/>
      <c r="AA173" s="446"/>
      <c r="AB173" s="446"/>
      <c r="AC173" s="446"/>
      <c r="AD173" s="446"/>
      <c r="AE173" s="446"/>
      <c r="AF173" s="446"/>
      <c r="AG173" s="446"/>
      <c r="AH173" s="446"/>
      <c r="AI173" s="446"/>
      <c r="AJ173" s="446"/>
      <c r="AK173" s="446"/>
      <c r="AL173" s="446"/>
      <c r="AM173" s="446"/>
      <c r="AN173" s="446"/>
      <c r="AO173" s="446"/>
      <c r="AP173" s="446"/>
      <c r="AQ173" s="446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8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</row>
    <row r="174" spans="1:112" ht="15.75" customHeight="1" x14ac:dyDescent="0.35">
      <c r="A174" s="446"/>
      <c r="B174" s="446"/>
      <c r="C174" s="446"/>
      <c r="D174" s="446"/>
      <c r="E174" s="446"/>
      <c r="F174" s="446"/>
      <c r="G174" s="446"/>
      <c r="H174" s="446"/>
      <c r="I174" s="446"/>
      <c r="J174" s="446"/>
      <c r="K174" s="446"/>
      <c r="L174" s="446"/>
      <c r="M174" s="446"/>
      <c r="N174" s="446"/>
      <c r="O174" s="446"/>
      <c r="P174" s="446"/>
      <c r="Q174" s="446"/>
      <c r="R174" s="446"/>
      <c r="S174" s="446"/>
      <c r="T174" s="446"/>
      <c r="U174" s="446"/>
      <c r="V174" s="446"/>
      <c r="W174" s="446"/>
      <c r="X174" s="446"/>
      <c r="Y174" s="446"/>
      <c r="Z174" s="446"/>
      <c r="AA174" s="446"/>
      <c r="AB174" s="446"/>
      <c r="AC174" s="446"/>
      <c r="AD174" s="446"/>
      <c r="AE174" s="446"/>
      <c r="AF174" s="446"/>
      <c r="AG174" s="446"/>
      <c r="AH174" s="446"/>
      <c r="AI174" s="446"/>
      <c r="AJ174" s="446"/>
      <c r="AK174" s="446"/>
      <c r="AL174" s="446"/>
      <c r="AM174" s="446"/>
      <c r="AN174" s="446"/>
      <c r="AO174" s="446"/>
      <c r="AP174" s="446"/>
      <c r="AQ174" s="446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8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</row>
    <row r="175" spans="1:112" ht="15.75" customHeight="1" x14ac:dyDescent="0.35">
      <c r="A175" s="446"/>
      <c r="B175" s="446"/>
      <c r="C175" s="446"/>
      <c r="D175" s="446"/>
      <c r="E175" s="446"/>
      <c r="F175" s="446"/>
      <c r="G175" s="446"/>
      <c r="H175" s="446"/>
      <c r="I175" s="446"/>
      <c r="J175" s="446"/>
      <c r="K175" s="446"/>
      <c r="L175" s="446"/>
      <c r="M175" s="446"/>
      <c r="N175" s="446"/>
      <c r="O175" s="446"/>
      <c r="P175" s="446"/>
      <c r="Q175" s="446"/>
      <c r="R175" s="446"/>
      <c r="S175" s="446"/>
      <c r="T175" s="446"/>
      <c r="U175" s="446"/>
      <c r="V175" s="446"/>
      <c r="W175" s="446"/>
      <c r="X175" s="446"/>
      <c r="Y175" s="446"/>
      <c r="Z175" s="446"/>
      <c r="AA175" s="446"/>
      <c r="AB175" s="446"/>
      <c r="AC175" s="446"/>
      <c r="AD175" s="446"/>
      <c r="AE175" s="446"/>
      <c r="AF175" s="446"/>
      <c r="AG175" s="446"/>
      <c r="AH175" s="446"/>
      <c r="AI175" s="446"/>
      <c r="AJ175" s="446"/>
      <c r="AK175" s="446"/>
      <c r="AL175" s="446"/>
      <c r="AM175" s="446"/>
      <c r="AN175" s="446"/>
      <c r="AO175" s="446"/>
      <c r="AP175" s="446"/>
      <c r="AQ175" s="446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8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</row>
    <row r="176" spans="1:112" ht="15.75" customHeight="1" x14ac:dyDescent="0.35">
      <c r="A176" s="446"/>
      <c r="B176" s="446"/>
      <c r="C176" s="446"/>
      <c r="D176" s="446"/>
      <c r="E176" s="446"/>
      <c r="F176" s="446"/>
      <c r="G176" s="446"/>
      <c r="H176" s="446"/>
      <c r="I176" s="446"/>
      <c r="J176" s="446"/>
      <c r="K176" s="446"/>
      <c r="L176" s="446"/>
      <c r="M176" s="446"/>
      <c r="N176" s="446"/>
      <c r="O176" s="446"/>
      <c r="P176" s="446"/>
      <c r="Q176" s="446"/>
      <c r="R176" s="446"/>
      <c r="S176" s="446"/>
      <c r="T176" s="446"/>
      <c r="U176" s="446"/>
      <c r="V176" s="446"/>
      <c r="W176" s="446"/>
      <c r="X176" s="446"/>
      <c r="Y176" s="446"/>
      <c r="Z176" s="446"/>
      <c r="AA176" s="446"/>
      <c r="AB176" s="446"/>
      <c r="AC176" s="446"/>
      <c r="AD176" s="446"/>
      <c r="AE176" s="446"/>
      <c r="AF176" s="446"/>
      <c r="AG176" s="446"/>
      <c r="AH176" s="446"/>
      <c r="AI176" s="446"/>
      <c r="AJ176" s="446"/>
      <c r="AK176" s="446"/>
      <c r="AL176" s="446"/>
      <c r="AM176" s="446"/>
      <c r="AN176" s="446"/>
      <c r="AO176" s="446"/>
      <c r="AP176" s="446"/>
      <c r="AQ176" s="446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8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</row>
    <row r="177" spans="1:112" ht="15.75" customHeight="1" x14ac:dyDescent="0.35">
      <c r="A177" s="446"/>
      <c r="B177" s="446"/>
      <c r="C177" s="446"/>
      <c r="D177" s="446"/>
      <c r="E177" s="446"/>
      <c r="F177" s="446"/>
      <c r="G177" s="446"/>
      <c r="H177" s="446"/>
      <c r="I177" s="446"/>
      <c r="J177" s="446"/>
      <c r="K177" s="446"/>
      <c r="L177" s="446"/>
      <c r="M177" s="446"/>
      <c r="N177" s="446"/>
      <c r="O177" s="446"/>
      <c r="P177" s="446"/>
      <c r="Q177" s="446"/>
      <c r="R177" s="446"/>
      <c r="S177" s="446"/>
      <c r="T177" s="446"/>
      <c r="U177" s="446"/>
      <c r="V177" s="446"/>
      <c r="W177" s="446"/>
      <c r="X177" s="446"/>
      <c r="Y177" s="446"/>
      <c r="Z177" s="446"/>
      <c r="AA177" s="446"/>
      <c r="AB177" s="446"/>
      <c r="AC177" s="446"/>
      <c r="AD177" s="446"/>
      <c r="AE177" s="446"/>
      <c r="AF177" s="446"/>
      <c r="AG177" s="446"/>
      <c r="AH177" s="446"/>
      <c r="AI177" s="446"/>
      <c r="AJ177" s="446"/>
      <c r="AK177" s="446"/>
      <c r="AL177" s="446"/>
      <c r="AM177" s="446"/>
      <c r="AN177" s="446"/>
      <c r="AO177" s="446"/>
      <c r="AP177" s="446"/>
      <c r="AQ177" s="446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8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</row>
    <row r="178" spans="1:112" ht="15.75" customHeight="1" x14ac:dyDescent="0.35">
      <c r="A178" s="446"/>
      <c r="B178" s="446"/>
      <c r="C178" s="446"/>
      <c r="D178" s="446"/>
      <c r="E178" s="446"/>
      <c r="F178" s="446"/>
      <c r="G178" s="446"/>
      <c r="H178" s="446"/>
      <c r="I178" s="446"/>
      <c r="J178" s="446"/>
      <c r="K178" s="446"/>
      <c r="L178" s="446"/>
      <c r="M178" s="446"/>
      <c r="N178" s="446"/>
      <c r="O178" s="446"/>
      <c r="P178" s="446"/>
      <c r="Q178" s="446"/>
      <c r="R178" s="446"/>
      <c r="S178" s="446"/>
      <c r="T178" s="446"/>
      <c r="U178" s="446"/>
      <c r="V178" s="446"/>
      <c r="W178" s="446"/>
      <c r="X178" s="446"/>
      <c r="Y178" s="446"/>
      <c r="Z178" s="446"/>
      <c r="AA178" s="446"/>
      <c r="AB178" s="446"/>
      <c r="AC178" s="446"/>
      <c r="AD178" s="446"/>
      <c r="AE178" s="446"/>
      <c r="AF178" s="446"/>
      <c r="AG178" s="446"/>
      <c r="AH178" s="446"/>
      <c r="AI178" s="446"/>
      <c r="AJ178" s="446"/>
      <c r="AK178" s="446"/>
      <c r="AL178" s="446"/>
      <c r="AM178" s="446"/>
      <c r="AN178" s="446"/>
      <c r="AO178" s="446"/>
      <c r="AP178" s="446"/>
      <c r="AQ178" s="446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8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</row>
    <row r="179" spans="1:112" ht="15.75" customHeight="1" x14ac:dyDescent="0.35">
      <c r="A179" s="446"/>
      <c r="B179" s="446"/>
      <c r="C179" s="446"/>
      <c r="D179" s="446"/>
      <c r="E179" s="446"/>
      <c r="F179" s="446"/>
      <c r="G179" s="446"/>
      <c r="H179" s="446"/>
      <c r="I179" s="446"/>
      <c r="J179" s="446"/>
      <c r="K179" s="446"/>
      <c r="L179" s="446"/>
      <c r="M179" s="446"/>
      <c r="N179" s="446"/>
      <c r="O179" s="446"/>
      <c r="P179" s="446"/>
      <c r="Q179" s="446"/>
      <c r="R179" s="446"/>
      <c r="S179" s="446"/>
      <c r="T179" s="446"/>
      <c r="U179" s="446"/>
      <c r="V179" s="446"/>
      <c r="W179" s="446"/>
      <c r="X179" s="446"/>
      <c r="Y179" s="446"/>
      <c r="Z179" s="446"/>
      <c r="AA179" s="446"/>
      <c r="AB179" s="446"/>
      <c r="AC179" s="446"/>
      <c r="AD179" s="446"/>
      <c r="AE179" s="446"/>
      <c r="AF179" s="446"/>
      <c r="AG179" s="446"/>
      <c r="AH179" s="446"/>
      <c r="AI179" s="446"/>
      <c r="AJ179" s="446"/>
      <c r="AK179" s="446"/>
      <c r="AL179" s="446"/>
      <c r="AM179" s="446"/>
      <c r="AN179" s="446"/>
      <c r="AO179" s="446"/>
      <c r="AP179" s="446"/>
      <c r="AQ179" s="446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8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</row>
    <row r="180" spans="1:112" ht="15.75" customHeight="1" x14ac:dyDescent="0.35">
      <c r="A180" s="446"/>
      <c r="B180" s="446"/>
      <c r="C180" s="446"/>
      <c r="D180" s="446"/>
      <c r="E180" s="446"/>
      <c r="F180" s="446"/>
      <c r="G180" s="446"/>
      <c r="H180" s="446"/>
      <c r="I180" s="446"/>
      <c r="J180" s="446"/>
      <c r="K180" s="446"/>
      <c r="L180" s="446"/>
      <c r="M180" s="446"/>
      <c r="N180" s="446"/>
      <c r="O180" s="446"/>
      <c r="P180" s="446"/>
      <c r="Q180" s="446"/>
      <c r="R180" s="446"/>
      <c r="S180" s="446"/>
      <c r="T180" s="446"/>
      <c r="U180" s="446"/>
      <c r="V180" s="446"/>
      <c r="W180" s="446"/>
      <c r="X180" s="446"/>
      <c r="Y180" s="446"/>
      <c r="Z180" s="446"/>
      <c r="AA180" s="446"/>
      <c r="AB180" s="446"/>
      <c r="AC180" s="446"/>
      <c r="AD180" s="446"/>
      <c r="AE180" s="446"/>
      <c r="AF180" s="446"/>
      <c r="AG180" s="446"/>
      <c r="AH180" s="446"/>
      <c r="AI180" s="446"/>
      <c r="AJ180" s="446"/>
      <c r="AK180" s="446"/>
      <c r="AL180" s="446"/>
      <c r="AM180" s="446"/>
      <c r="AN180" s="446"/>
      <c r="AO180" s="446"/>
      <c r="AP180" s="446"/>
      <c r="AQ180" s="446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8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</row>
    <row r="181" spans="1:112" ht="15.75" customHeight="1" x14ac:dyDescent="0.35">
      <c r="A181" s="446"/>
      <c r="B181" s="446"/>
      <c r="C181" s="446"/>
      <c r="D181" s="446"/>
      <c r="E181" s="446"/>
      <c r="F181" s="446"/>
      <c r="G181" s="446"/>
      <c r="H181" s="446"/>
      <c r="I181" s="446"/>
      <c r="J181" s="446"/>
      <c r="K181" s="446"/>
      <c r="L181" s="446"/>
      <c r="M181" s="446"/>
      <c r="N181" s="446"/>
      <c r="O181" s="446"/>
      <c r="P181" s="446"/>
      <c r="Q181" s="446"/>
      <c r="R181" s="446"/>
      <c r="S181" s="446"/>
      <c r="T181" s="446"/>
      <c r="U181" s="446"/>
      <c r="V181" s="446"/>
      <c r="W181" s="446"/>
      <c r="X181" s="446"/>
      <c r="Y181" s="446"/>
      <c r="Z181" s="446"/>
      <c r="AA181" s="446"/>
      <c r="AB181" s="446"/>
      <c r="AC181" s="446"/>
      <c r="AD181" s="446"/>
      <c r="AE181" s="446"/>
      <c r="AF181" s="446"/>
      <c r="AG181" s="446"/>
      <c r="AH181" s="446"/>
      <c r="AI181" s="446"/>
      <c r="AJ181" s="446"/>
      <c r="AK181" s="446"/>
      <c r="AL181" s="446"/>
      <c r="AM181" s="446"/>
      <c r="AN181" s="446"/>
      <c r="AO181" s="446"/>
      <c r="AP181" s="446"/>
      <c r="AQ181" s="446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2"/>
      <c r="BM181" s="132"/>
      <c r="BN181" s="132"/>
      <c r="BO181" s="132"/>
      <c r="BP181" s="132"/>
      <c r="BQ181" s="132"/>
      <c r="BR181" s="132"/>
      <c r="BS181" s="132"/>
      <c r="BT181" s="132"/>
      <c r="BU181" s="132"/>
      <c r="BV181" s="132"/>
      <c r="BW181" s="132"/>
      <c r="BX181" s="132"/>
      <c r="BY181" s="132"/>
      <c r="BZ181" s="132"/>
      <c r="CA181" s="132"/>
      <c r="CB181" s="132"/>
      <c r="CC181" s="132"/>
      <c r="CD181" s="132"/>
      <c r="CE181" s="132"/>
      <c r="CF181" s="132"/>
      <c r="CG181" s="132"/>
      <c r="CH181" s="132"/>
      <c r="CI181" s="132"/>
      <c r="CJ181" s="132"/>
      <c r="CK181" s="132"/>
      <c r="CL181" s="132"/>
      <c r="CM181" s="132"/>
      <c r="CN181" s="132"/>
      <c r="CO181" s="132"/>
      <c r="CP181" s="138"/>
      <c r="CQ181" s="132"/>
      <c r="CR181" s="132"/>
      <c r="CS181" s="132"/>
      <c r="CT181" s="132"/>
      <c r="CU181" s="132"/>
      <c r="CV181" s="132"/>
      <c r="CW181" s="132"/>
      <c r="CX181" s="132"/>
      <c r="CY181" s="132"/>
      <c r="CZ181" s="132"/>
      <c r="DA181" s="132"/>
      <c r="DB181" s="132"/>
      <c r="DC181" s="132"/>
      <c r="DD181" s="132"/>
      <c r="DE181" s="132"/>
      <c r="DF181" s="132"/>
      <c r="DG181" s="132"/>
      <c r="DH181" s="132"/>
    </row>
    <row r="182" spans="1:112" ht="15.75" customHeight="1" x14ac:dyDescent="0.35">
      <c r="A182" s="446"/>
      <c r="B182" s="446"/>
      <c r="C182" s="446"/>
      <c r="D182" s="446"/>
      <c r="E182" s="446"/>
      <c r="F182" s="446"/>
      <c r="G182" s="446"/>
      <c r="H182" s="446"/>
      <c r="I182" s="446"/>
      <c r="J182" s="446"/>
      <c r="K182" s="446"/>
      <c r="L182" s="446"/>
      <c r="M182" s="446"/>
      <c r="N182" s="446"/>
      <c r="O182" s="446"/>
      <c r="P182" s="446"/>
      <c r="Q182" s="446"/>
      <c r="R182" s="446"/>
      <c r="S182" s="446"/>
      <c r="T182" s="446"/>
      <c r="U182" s="446"/>
      <c r="V182" s="446"/>
      <c r="W182" s="446"/>
      <c r="X182" s="446"/>
      <c r="Y182" s="446"/>
      <c r="Z182" s="446"/>
      <c r="AA182" s="446"/>
      <c r="AB182" s="446"/>
      <c r="AC182" s="446"/>
      <c r="AD182" s="446"/>
      <c r="AE182" s="446"/>
      <c r="AF182" s="446"/>
      <c r="AG182" s="446"/>
      <c r="AH182" s="446"/>
      <c r="AI182" s="446"/>
      <c r="AJ182" s="446"/>
      <c r="AK182" s="446"/>
      <c r="AL182" s="446"/>
      <c r="AM182" s="446"/>
      <c r="AN182" s="446"/>
      <c r="AO182" s="446"/>
      <c r="AP182" s="446"/>
      <c r="AQ182" s="446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8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</row>
    <row r="183" spans="1:112" ht="15.75" customHeight="1" x14ac:dyDescent="0.35">
      <c r="A183" s="446"/>
      <c r="B183" s="446"/>
      <c r="C183" s="446"/>
      <c r="D183" s="446"/>
      <c r="E183" s="446"/>
      <c r="F183" s="446"/>
      <c r="G183" s="446"/>
      <c r="H183" s="446"/>
      <c r="I183" s="446"/>
      <c r="J183" s="446"/>
      <c r="K183" s="446"/>
      <c r="L183" s="446"/>
      <c r="M183" s="446"/>
      <c r="N183" s="446"/>
      <c r="O183" s="446"/>
      <c r="P183" s="446"/>
      <c r="Q183" s="446"/>
      <c r="R183" s="446"/>
      <c r="S183" s="446"/>
      <c r="T183" s="446"/>
      <c r="U183" s="446"/>
      <c r="V183" s="446"/>
      <c r="W183" s="446"/>
      <c r="X183" s="446"/>
      <c r="Y183" s="446"/>
      <c r="Z183" s="446"/>
      <c r="AA183" s="446"/>
      <c r="AB183" s="446"/>
      <c r="AC183" s="446"/>
      <c r="AD183" s="446"/>
      <c r="AE183" s="446"/>
      <c r="AF183" s="446"/>
      <c r="AG183" s="446"/>
      <c r="AH183" s="446"/>
      <c r="AI183" s="446"/>
      <c r="AJ183" s="446"/>
      <c r="AK183" s="446"/>
      <c r="AL183" s="446"/>
      <c r="AM183" s="446"/>
      <c r="AN183" s="446"/>
      <c r="AO183" s="446"/>
      <c r="AP183" s="446"/>
      <c r="AQ183" s="446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8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</row>
    <row r="184" spans="1:112" ht="15.75" customHeight="1" x14ac:dyDescent="0.35">
      <c r="A184" s="446"/>
      <c r="B184" s="446"/>
      <c r="C184" s="446"/>
      <c r="D184" s="446"/>
      <c r="E184" s="446"/>
      <c r="F184" s="446"/>
      <c r="G184" s="446"/>
      <c r="H184" s="446"/>
      <c r="I184" s="446"/>
      <c r="J184" s="446"/>
      <c r="K184" s="446"/>
      <c r="L184" s="446"/>
      <c r="M184" s="446"/>
      <c r="N184" s="446"/>
      <c r="O184" s="446"/>
      <c r="P184" s="446"/>
      <c r="Q184" s="446"/>
      <c r="R184" s="446"/>
      <c r="S184" s="446"/>
      <c r="T184" s="446"/>
      <c r="U184" s="446"/>
      <c r="V184" s="446"/>
      <c r="W184" s="446"/>
      <c r="X184" s="446"/>
      <c r="Y184" s="446"/>
      <c r="Z184" s="446"/>
      <c r="AA184" s="446"/>
      <c r="AB184" s="446"/>
      <c r="AC184" s="446"/>
      <c r="AD184" s="446"/>
      <c r="AE184" s="446"/>
      <c r="AF184" s="446"/>
      <c r="AG184" s="446"/>
      <c r="AH184" s="446"/>
      <c r="AI184" s="446"/>
      <c r="AJ184" s="446"/>
      <c r="AK184" s="446"/>
      <c r="AL184" s="446"/>
      <c r="AM184" s="446"/>
      <c r="AN184" s="446"/>
      <c r="AO184" s="446"/>
      <c r="AP184" s="446"/>
      <c r="AQ184" s="446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8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</row>
    <row r="185" spans="1:112" ht="15.75" customHeight="1" x14ac:dyDescent="0.35">
      <c r="A185" s="446"/>
      <c r="B185" s="446"/>
      <c r="C185" s="446"/>
      <c r="D185" s="446"/>
      <c r="E185" s="446"/>
      <c r="F185" s="446"/>
      <c r="G185" s="446"/>
      <c r="H185" s="446"/>
      <c r="I185" s="446"/>
      <c r="J185" s="446"/>
      <c r="K185" s="446"/>
      <c r="L185" s="446"/>
      <c r="M185" s="446"/>
      <c r="N185" s="446"/>
      <c r="O185" s="446"/>
      <c r="P185" s="446"/>
      <c r="Q185" s="446"/>
      <c r="R185" s="446"/>
      <c r="S185" s="446"/>
      <c r="T185" s="446"/>
      <c r="U185" s="446"/>
      <c r="V185" s="446"/>
      <c r="W185" s="446"/>
      <c r="X185" s="446"/>
      <c r="Y185" s="446"/>
      <c r="Z185" s="446"/>
      <c r="AA185" s="446"/>
      <c r="AB185" s="446"/>
      <c r="AC185" s="446"/>
      <c r="AD185" s="446"/>
      <c r="AE185" s="446"/>
      <c r="AF185" s="446"/>
      <c r="AG185" s="446"/>
      <c r="AH185" s="446"/>
      <c r="AI185" s="446"/>
      <c r="AJ185" s="446"/>
      <c r="AK185" s="446"/>
      <c r="AL185" s="446"/>
      <c r="AM185" s="446"/>
      <c r="AN185" s="446"/>
      <c r="AO185" s="446"/>
      <c r="AP185" s="446"/>
      <c r="AQ185" s="446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8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</row>
    <row r="186" spans="1:112" ht="15.75" customHeight="1" x14ac:dyDescent="0.35">
      <c r="A186" s="446"/>
      <c r="B186" s="446"/>
      <c r="C186" s="446"/>
      <c r="D186" s="446"/>
      <c r="E186" s="446"/>
      <c r="F186" s="446"/>
      <c r="G186" s="446"/>
      <c r="H186" s="446"/>
      <c r="I186" s="446"/>
      <c r="J186" s="446"/>
      <c r="K186" s="446"/>
      <c r="L186" s="446"/>
      <c r="M186" s="446"/>
      <c r="N186" s="446"/>
      <c r="O186" s="446"/>
      <c r="P186" s="446"/>
      <c r="Q186" s="446"/>
      <c r="R186" s="446"/>
      <c r="S186" s="446"/>
      <c r="T186" s="446"/>
      <c r="U186" s="446"/>
      <c r="V186" s="446"/>
      <c r="W186" s="446"/>
      <c r="X186" s="446"/>
      <c r="Y186" s="446"/>
      <c r="Z186" s="446"/>
      <c r="AA186" s="446"/>
      <c r="AB186" s="446"/>
      <c r="AC186" s="446"/>
      <c r="AD186" s="446"/>
      <c r="AE186" s="446"/>
      <c r="AF186" s="446"/>
      <c r="AG186" s="446"/>
      <c r="AH186" s="446"/>
      <c r="AI186" s="446"/>
      <c r="AJ186" s="446"/>
      <c r="AK186" s="446"/>
      <c r="AL186" s="446"/>
      <c r="AM186" s="446"/>
      <c r="AN186" s="446"/>
      <c r="AO186" s="446"/>
      <c r="AP186" s="446"/>
      <c r="AQ186" s="446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2"/>
      <c r="BM186" s="132"/>
      <c r="BN186" s="132"/>
      <c r="BO186" s="132"/>
      <c r="BP186" s="132"/>
      <c r="BQ186" s="132"/>
      <c r="BR186" s="132"/>
      <c r="BS186" s="132"/>
      <c r="BT186" s="132"/>
      <c r="BU186" s="132"/>
      <c r="BV186" s="132"/>
      <c r="BW186" s="132"/>
      <c r="BX186" s="132"/>
      <c r="BY186" s="132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8"/>
      <c r="CQ186" s="132"/>
      <c r="CR186" s="132"/>
      <c r="CS186" s="132"/>
      <c r="CT186" s="132"/>
      <c r="CU186" s="132"/>
      <c r="CV186" s="132"/>
      <c r="CW186" s="132"/>
      <c r="CX186" s="132"/>
      <c r="CY186" s="132"/>
      <c r="CZ186" s="132"/>
      <c r="DA186" s="132"/>
      <c r="DB186" s="132"/>
      <c r="DC186" s="132"/>
      <c r="DD186" s="132"/>
      <c r="DE186" s="132"/>
      <c r="DF186" s="132"/>
      <c r="DG186" s="132"/>
      <c r="DH186" s="132"/>
    </row>
    <row r="187" spans="1:112" ht="15.75" customHeight="1" x14ac:dyDescent="0.35">
      <c r="A187" s="446"/>
      <c r="B187" s="446"/>
      <c r="C187" s="446"/>
      <c r="D187" s="446"/>
      <c r="E187" s="446"/>
      <c r="F187" s="446"/>
      <c r="G187" s="446"/>
      <c r="H187" s="446"/>
      <c r="I187" s="446"/>
      <c r="J187" s="446"/>
      <c r="K187" s="446"/>
      <c r="L187" s="446"/>
      <c r="M187" s="446"/>
      <c r="N187" s="446"/>
      <c r="O187" s="446"/>
      <c r="P187" s="446"/>
      <c r="Q187" s="446"/>
      <c r="R187" s="446"/>
      <c r="S187" s="446"/>
      <c r="T187" s="446"/>
      <c r="U187" s="446"/>
      <c r="V187" s="446"/>
      <c r="W187" s="446"/>
      <c r="X187" s="446"/>
      <c r="Y187" s="446"/>
      <c r="Z187" s="446"/>
      <c r="AA187" s="446"/>
      <c r="AB187" s="446"/>
      <c r="AC187" s="446"/>
      <c r="AD187" s="446"/>
      <c r="AE187" s="446"/>
      <c r="AF187" s="446"/>
      <c r="AG187" s="446"/>
      <c r="AH187" s="446"/>
      <c r="AI187" s="446"/>
      <c r="AJ187" s="446"/>
      <c r="AK187" s="446"/>
      <c r="AL187" s="446"/>
      <c r="AM187" s="446"/>
      <c r="AN187" s="446"/>
      <c r="AO187" s="446"/>
      <c r="AP187" s="446"/>
      <c r="AQ187" s="446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8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</row>
    <row r="188" spans="1:112" ht="15.75" customHeight="1" x14ac:dyDescent="0.35">
      <c r="A188" s="446"/>
      <c r="B188" s="446"/>
      <c r="C188" s="446"/>
      <c r="D188" s="446"/>
      <c r="E188" s="446"/>
      <c r="F188" s="446"/>
      <c r="G188" s="446"/>
      <c r="H188" s="446"/>
      <c r="I188" s="446"/>
      <c r="J188" s="446"/>
      <c r="K188" s="446"/>
      <c r="L188" s="446"/>
      <c r="M188" s="446"/>
      <c r="N188" s="446"/>
      <c r="O188" s="446"/>
      <c r="P188" s="446"/>
      <c r="Q188" s="446"/>
      <c r="R188" s="446"/>
      <c r="S188" s="446"/>
      <c r="T188" s="446"/>
      <c r="U188" s="446"/>
      <c r="V188" s="446"/>
      <c r="W188" s="446"/>
      <c r="X188" s="446"/>
      <c r="Y188" s="446"/>
      <c r="Z188" s="446"/>
      <c r="AA188" s="446"/>
      <c r="AB188" s="446"/>
      <c r="AC188" s="446"/>
      <c r="AD188" s="446"/>
      <c r="AE188" s="446"/>
      <c r="AF188" s="446"/>
      <c r="AG188" s="446"/>
      <c r="AH188" s="446"/>
      <c r="AI188" s="446"/>
      <c r="AJ188" s="446"/>
      <c r="AK188" s="446"/>
      <c r="AL188" s="446"/>
      <c r="AM188" s="446"/>
      <c r="AN188" s="446"/>
      <c r="AO188" s="446"/>
      <c r="AP188" s="446"/>
      <c r="AQ188" s="446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8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</row>
    <row r="189" spans="1:112" ht="15.75" customHeight="1" x14ac:dyDescent="0.35">
      <c r="A189" s="446"/>
      <c r="B189" s="446"/>
      <c r="C189" s="446"/>
      <c r="D189" s="446"/>
      <c r="E189" s="446"/>
      <c r="F189" s="446"/>
      <c r="G189" s="446"/>
      <c r="H189" s="446"/>
      <c r="I189" s="446"/>
      <c r="J189" s="446"/>
      <c r="K189" s="446"/>
      <c r="L189" s="446"/>
      <c r="M189" s="446"/>
      <c r="N189" s="446"/>
      <c r="O189" s="446"/>
      <c r="P189" s="446"/>
      <c r="Q189" s="446"/>
      <c r="R189" s="446"/>
      <c r="S189" s="446"/>
      <c r="T189" s="446"/>
      <c r="U189" s="446"/>
      <c r="V189" s="446"/>
      <c r="W189" s="446"/>
      <c r="X189" s="446"/>
      <c r="Y189" s="446"/>
      <c r="Z189" s="446"/>
      <c r="AA189" s="446"/>
      <c r="AB189" s="446"/>
      <c r="AC189" s="446"/>
      <c r="AD189" s="446"/>
      <c r="AE189" s="446"/>
      <c r="AF189" s="446"/>
      <c r="AG189" s="446"/>
      <c r="AH189" s="446"/>
      <c r="AI189" s="446"/>
      <c r="AJ189" s="446"/>
      <c r="AK189" s="446"/>
      <c r="AL189" s="446"/>
      <c r="AM189" s="446"/>
      <c r="AN189" s="446"/>
      <c r="AO189" s="446"/>
      <c r="AP189" s="446"/>
      <c r="AQ189" s="446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8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</row>
    <row r="190" spans="1:112" ht="15.75" customHeight="1" x14ac:dyDescent="0.35">
      <c r="A190" s="446"/>
      <c r="B190" s="446"/>
      <c r="C190" s="446"/>
      <c r="D190" s="446"/>
      <c r="E190" s="446"/>
      <c r="F190" s="446"/>
      <c r="G190" s="446"/>
      <c r="H190" s="446"/>
      <c r="I190" s="446"/>
      <c r="J190" s="446"/>
      <c r="K190" s="446"/>
      <c r="L190" s="446"/>
      <c r="M190" s="446"/>
      <c r="N190" s="446"/>
      <c r="O190" s="446"/>
      <c r="P190" s="446"/>
      <c r="Q190" s="446"/>
      <c r="R190" s="446"/>
      <c r="S190" s="446"/>
      <c r="T190" s="446"/>
      <c r="U190" s="446"/>
      <c r="V190" s="446"/>
      <c r="W190" s="446"/>
      <c r="X190" s="446"/>
      <c r="Y190" s="446"/>
      <c r="Z190" s="446"/>
      <c r="AA190" s="446"/>
      <c r="AB190" s="446"/>
      <c r="AC190" s="446"/>
      <c r="AD190" s="446"/>
      <c r="AE190" s="446"/>
      <c r="AF190" s="446"/>
      <c r="AG190" s="446"/>
      <c r="AH190" s="446"/>
      <c r="AI190" s="446"/>
      <c r="AJ190" s="446"/>
      <c r="AK190" s="446"/>
      <c r="AL190" s="446"/>
      <c r="AM190" s="446"/>
      <c r="AN190" s="446"/>
      <c r="AO190" s="446"/>
      <c r="AP190" s="446"/>
      <c r="AQ190" s="446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8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</row>
    <row r="191" spans="1:112" ht="15.75" customHeight="1" x14ac:dyDescent="0.35">
      <c r="A191" s="446"/>
      <c r="B191" s="446"/>
      <c r="C191" s="446"/>
      <c r="D191" s="446"/>
      <c r="E191" s="446"/>
      <c r="F191" s="446"/>
      <c r="G191" s="446"/>
      <c r="H191" s="446"/>
      <c r="I191" s="446"/>
      <c r="J191" s="446"/>
      <c r="K191" s="446"/>
      <c r="L191" s="446"/>
      <c r="M191" s="446"/>
      <c r="N191" s="446"/>
      <c r="O191" s="446"/>
      <c r="P191" s="446"/>
      <c r="Q191" s="446"/>
      <c r="R191" s="446"/>
      <c r="S191" s="446"/>
      <c r="T191" s="446"/>
      <c r="U191" s="446"/>
      <c r="V191" s="446"/>
      <c r="W191" s="446"/>
      <c r="X191" s="446"/>
      <c r="Y191" s="446"/>
      <c r="Z191" s="446"/>
      <c r="AA191" s="446"/>
      <c r="AB191" s="446"/>
      <c r="AC191" s="446"/>
      <c r="AD191" s="446"/>
      <c r="AE191" s="446"/>
      <c r="AF191" s="446"/>
      <c r="AG191" s="446"/>
      <c r="AH191" s="446"/>
      <c r="AI191" s="446"/>
      <c r="AJ191" s="446"/>
      <c r="AK191" s="446"/>
      <c r="AL191" s="446"/>
      <c r="AM191" s="446"/>
      <c r="AN191" s="446"/>
      <c r="AO191" s="446"/>
      <c r="AP191" s="446"/>
      <c r="AQ191" s="446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8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</row>
    <row r="192" spans="1:112" ht="15.75" customHeight="1" x14ac:dyDescent="0.35">
      <c r="A192" s="446"/>
      <c r="B192" s="446"/>
      <c r="C192" s="446"/>
      <c r="D192" s="446"/>
      <c r="E192" s="446"/>
      <c r="F192" s="446"/>
      <c r="G192" s="446"/>
      <c r="H192" s="446"/>
      <c r="I192" s="446"/>
      <c r="J192" s="446"/>
      <c r="K192" s="446"/>
      <c r="L192" s="446"/>
      <c r="M192" s="446"/>
      <c r="N192" s="446"/>
      <c r="O192" s="446"/>
      <c r="P192" s="446"/>
      <c r="Q192" s="446"/>
      <c r="R192" s="446"/>
      <c r="S192" s="446"/>
      <c r="T192" s="446"/>
      <c r="U192" s="446"/>
      <c r="V192" s="446"/>
      <c r="W192" s="446"/>
      <c r="X192" s="446"/>
      <c r="Y192" s="446"/>
      <c r="Z192" s="446"/>
      <c r="AA192" s="446"/>
      <c r="AB192" s="446"/>
      <c r="AC192" s="446"/>
      <c r="AD192" s="446"/>
      <c r="AE192" s="446"/>
      <c r="AF192" s="446"/>
      <c r="AG192" s="446"/>
      <c r="AH192" s="446"/>
      <c r="AI192" s="446"/>
      <c r="AJ192" s="446"/>
      <c r="AK192" s="446"/>
      <c r="AL192" s="446"/>
      <c r="AM192" s="446"/>
      <c r="AN192" s="446"/>
      <c r="AO192" s="446"/>
      <c r="AP192" s="446"/>
      <c r="AQ192" s="446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2"/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8"/>
      <c r="CQ192" s="132"/>
      <c r="CR192" s="132"/>
      <c r="CS192" s="132"/>
      <c r="CT192" s="132"/>
      <c r="CU192" s="132"/>
      <c r="CV192" s="132"/>
      <c r="CW192" s="132"/>
      <c r="CX192" s="132"/>
      <c r="CY192" s="132"/>
      <c r="CZ192" s="132"/>
      <c r="DA192" s="132"/>
      <c r="DB192" s="132"/>
      <c r="DC192" s="132"/>
      <c r="DD192" s="132"/>
      <c r="DE192" s="132"/>
      <c r="DF192" s="132"/>
      <c r="DG192" s="132"/>
      <c r="DH192" s="132"/>
    </row>
    <row r="193" spans="1:112" ht="15.75" customHeight="1" x14ac:dyDescent="0.35">
      <c r="A193" s="446"/>
      <c r="B193" s="446"/>
      <c r="C193" s="446"/>
      <c r="D193" s="446"/>
      <c r="E193" s="446"/>
      <c r="F193" s="446"/>
      <c r="G193" s="446"/>
      <c r="H193" s="446"/>
      <c r="I193" s="446"/>
      <c r="J193" s="446"/>
      <c r="K193" s="446"/>
      <c r="L193" s="446"/>
      <c r="M193" s="446"/>
      <c r="N193" s="446"/>
      <c r="O193" s="446"/>
      <c r="P193" s="446"/>
      <c r="Q193" s="446"/>
      <c r="R193" s="446"/>
      <c r="S193" s="446"/>
      <c r="T193" s="446"/>
      <c r="U193" s="446"/>
      <c r="V193" s="446"/>
      <c r="W193" s="446"/>
      <c r="X193" s="446"/>
      <c r="Y193" s="446"/>
      <c r="Z193" s="446"/>
      <c r="AA193" s="446"/>
      <c r="AB193" s="446"/>
      <c r="AC193" s="446"/>
      <c r="AD193" s="446"/>
      <c r="AE193" s="446"/>
      <c r="AF193" s="446"/>
      <c r="AG193" s="446"/>
      <c r="AH193" s="446"/>
      <c r="AI193" s="446"/>
      <c r="AJ193" s="446"/>
      <c r="AK193" s="446"/>
      <c r="AL193" s="446"/>
      <c r="AM193" s="446"/>
      <c r="AN193" s="446"/>
      <c r="AO193" s="446"/>
      <c r="AP193" s="446"/>
      <c r="AQ193" s="446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8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</row>
    <row r="194" spans="1:112" ht="15.75" customHeight="1" x14ac:dyDescent="0.35">
      <c r="A194" s="446"/>
      <c r="B194" s="446"/>
      <c r="C194" s="446"/>
      <c r="D194" s="446"/>
      <c r="E194" s="446"/>
      <c r="F194" s="446"/>
      <c r="G194" s="446"/>
      <c r="H194" s="446"/>
      <c r="I194" s="446"/>
      <c r="J194" s="446"/>
      <c r="K194" s="446"/>
      <c r="L194" s="446"/>
      <c r="M194" s="446"/>
      <c r="N194" s="446"/>
      <c r="O194" s="446"/>
      <c r="P194" s="446"/>
      <c r="Q194" s="446"/>
      <c r="R194" s="446"/>
      <c r="S194" s="446"/>
      <c r="T194" s="446"/>
      <c r="U194" s="446"/>
      <c r="V194" s="446"/>
      <c r="W194" s="446"/>
      <c r="X194" s="446"/>
      <c r="Y194" s="446"/>
      <c r="Z194" s="446"/>
      <c r="AA194" s="446"/>
      <c r="AB194" s="446"/>
      <c r="AC194" s="446"/>
      <c r="AD194" s="446"/>
      <c r="AE194" s="446"/>
      <c r="AF194" s="446"/>
      <c r="AG194" s="446"/>
      <c r="AH194" s="446"/>
      <c r="AI194" s="446"/>
      <c r="AJ194" s="446"/>
      <c r="AK194" s="446"/>
      <c r="AL194" s="446"/>
      <c r="AM194" s="446"/>
      <c r="AN194" s="446"/>
      <c r="AO194" s="446"/>
      <c r="AP194" s="446"/>
      <c r="AQ194" s="446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8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</row>
    <row r="195" spans="1:112" ht="15.75" customHeight="1" x14ac:dyDescent="0.35">
      <c r="A195" s="446"/>
      <c r="B195" s="446"/>
      <c r="C195" s="446"/>
      <c r="D195" s="446"/>
      <c r="E195" s="446"/>
      <c r="F195" s="446"/>
      <c r="G195" s="446"/>
      <c r="H195" s="446"/>
      <c r="I195" s="446"/>
      <c r="J195" s="446"/>
      <c r="K195" s="446"/>
      <c r="L195" s="446"/>
      <c r="M195" s="446"/>
      <c r="N195" s="446"/>
      <c r="O195" s="446"/>
      <c r="P195" s="446"/>
      <c r="Q195" s="446"/>
      <c r="R195" s="446"/>
      <c r="S195" s="446"/>
      <c r="T195" s="446"/>
      <c r="U195" s="446"/>
      <c r="V195" s="446"/>
      <c r="W195" s="446"/>
      <c r="X195" s="446"/>
      <c r="Y195" s="446"/>
      <c r="Z195" s="446"/>
      <c r="AA195" s="446"/>
      <c r="AB195" s="446"/>
      <c r="AC195" s="446"/>
      <c r="AD195" s="446"/>
      <c r="AE195" s="446"/>
      <c r="AF195" s="446"/>
      <c r="AG195" s="446"/>
      <c r="AH195" s="446"/>
      <c r="AI195" s="446"/>
      <c r="AJ195" s="446"/>
      <c r="AK195" s="446"/>
      <c r="AL195" s="446"/>
      <c r="AM195" s="446"/>
      <c r="AN195" s="446"/>
      <c r="AO195" s="446"/>
      <c r="AP195" s="446"/>
      <c r="AQ195" s="446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2"/>
      <c r="CF195" s="132"/>
      <c r="CG195" s="132"/>
      <c r="CH195" s="132"/>
      <c r="CI195" s="132"/>
      <c r="CJ195" s="132"/>
      <c r="CK195" s="132"/>
      <c r="CL195" s="132"/>
      <c r="CM195" s="132"/>
      <c r="CN195" s="132"/>
      <c r="CO195" s="132"/>
      <c r="CP195" s="138"/>
      <c r="CQ195" s="132"/>
      <c r="CR195" s="132"/>
      <c r="CS195" s="132"/>
      <c r="CT195" s="132"/>
      <c r="CU195" s="132"/>
      <c r="CV195" s="132"/>
      <c r="CW195" s="132"/>
      <c r="CX195" s="132"/>
      <c r="CY195" s="132"/>
      <c r="CZ195" s="132"/>
      <c r="DA195" s="132"/>
      <c r="DB195" s="132"/>
      <c r="DC195" s="132"/>
      <c r="DD195" s="132"/>
      <c r="DE195" s="132"/>
      <c r="DF195" s="132"/>
      <c r="DG195" s="132"/>
      <c r="DH195" s="132"/>
    </row>
    <row r="196" spans="1:112" ht="15.75" customHeight="1" x14ac:dyDescent="0.35">
      <c r="A196" s="446"/>
      <c r="B196" s="446"/>
      <c r="C196" s="446"/>
      <c r="D196" s="446"/>
      <c r="E196" s="446"/>
      <c r="F196" s="446"/>
      <c r="G196" s="446"/>
      <c r="H196" s="446"/>
      <c r="I196" s="446"/>
      <c r="J196" s="446"/>
      <c r="K196" s="446"/>
      <c r="L196" s="446"/>
      <c r="M196" s="446"/>
      <c r="N196" s="446"/>
      <c r="O196" s="446"/>
      <c r="P196" s="446"/>
      <c r="Q196" s="446"/>
      <c r="R196" s="446"/>
      <c r="S196" s="446"/>
      <c r="T196" s="446"/>
      <c r="U196" s="446"/>
      <c r="V196" s="446"/>
      <c r="W196" s="446"/>
      <c r="X196" s="446"/>
      <c r="Y196" s="446"/>
      <c r="Z196" s="446"/>
      <c r="AA196" s="446"/>
      <c r="AB196" s="446"/>
      <c r="AC196" s="446"/>
      <c r="AD196" s="446"/>
      <c r="AE196" s="446"/>
      <c r="AF196" s="446"/>
      <c r="AG196" s="446"/>
      <c r="AH196" s="446"/>
      <c r="AI196" s="446"/>
      <c r="AJ196" s="446"/>
      <c r="AK196" s="446"/>
      <c r="AL196" s="446"/>
      <c r="AM196" s="446"/>
      <c r="AN196" s="446"/>
      <c r="AO196" s="446"/>
      <c r="AP196" s="446"/>
      <c r="AQ196" s="446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8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</row>
    <row r="197" spans="1:112" ht="15.75" customHeight="1" x14ac:dyDescent="0.35">
      <c r="A197" s="446"/>
      <c r="B197" s="446"/>
      <c r="C197" s="446"/>
      <c r="D197" s="446"/>
      <c r="E197" s="446"/>
      <c r="F197" s="446"/>
      <c r="G197" s="446"/>
      <c r="H197" s="446"/>
      <c r="I197" s="446"/>
      <c r="J197" s="446"/>
      <c r="K197" s="446"/>
      <c r="L197" s="446"/>
      <c r="M197" s="446"/>
      <c r="N197" s="446"/>
      <c r="O197" s="446"/>
      <c r="P197" s="446"/>
      <c r="Q197" s="446"/>
      <c r="R197" s="446"/>
      <c r="S197" s="446"/>
      <c r="T197" s="446"/>
      <c r="U197" s="446"/>
      <c r="V197" s="446"/>
      <c r="W197" s="446"/>
      <c r="X197" s="446"/>
      <c r="Y197" s="446"/>
      <c r="Z197" s="446"/>
      <c r="AA197" s="446"/>
      <c r="AB197" s="446"/>
      <c r="AC197" s="446"/>
      <c r="AD197" s="446"/>
      <c r="AE197" s="446"/>
      <c r="AF197" s="446"/>
      <c r="AG197" s="446"/>
      <c r="AH197" s="446"/>
      <c r="AI197" s="446"/>
      <c r="AJ197" s="446"/>
      <c r="AK197" s="446"/>
      <c r="AL197" s="446"/>
      <c r="AM197" s="446"/>
      <c r="AN197" s="446"/>
      <c r="AO197" s="446"/>
      <c r="AP197" s="446"/>
      <c r="AQ197" s="446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8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</row>
    <row r="198" spans="1:112" ht="15.75" customHeight="1" x14ac:dyDescent="0.35">
      <c r="A198" s="446"/>
      <c r="B198" s="446"/>
      <c r="C198" s="446"/>
      <c r="D198" s="446"/>
      <c r="E198" s="446"/>
      <c r="F198" s="446"/>
      <c r="G198" s="446"/>
      <c r="H198" s="446"/>
      <c r="I198" s="446"/>
      <c r="J198" s="446"/>
      <c r="K198" s="446"/>
      <c r="L198" s="446"/>
      <c r="M198" s="446"/>
      <c r="N198" s="446"/>
      <c r="O198" s="446"/>
      <c r="P198" s="446"/>
      <c r="Q198" s="446"/>
      <c r="R198" s="446"/>
      <c r="S198" s="446"/>
      <c r="T198" s="446"/>
      <c r="U198" s="446"/>
      <c r="V198" s="446"/>
      <c r="W198" s="446"/>
      <c r="X198" s="446"/>
      <c r="Y198" s="446"/>
      <c r="Z198" s="446"/>
      <c r="AA198" s="446"/>
      <c r="AB198" s="446"/>
      <c r="AC198" s="446"/>
      <c r="AD198" s="446"/>
      <c r="AE198" s="446"/>
      <c r="AF198" s="446"/>
      <c r="AG198" s="446"/>
      <c r="AH198" s="446"/>
      <c r="AI198" s="446"/>
      <c r="AJ198" s="446"/>
      <c r="AK198" s="446"/>
      <c r="AL198" s="446"/>
      <c r="AM198" s="446"/>
      <c r="AN198" s="446"/>
      <c r="AO198" s="446"/>
      <c r="AP198" s="446"/>
      <c r="AQ198" s="446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8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</row>
    <row r="199" spans="1:112" ht="15.75" customHeight="1" x14ac:dyDescent="0.35">
      <c r="A199" s="446"/>
      <c r="B199" s="446"/>
      <c r="C199" s="446"/>
      <c r="D199" s="446"/>
      <c r="E199" s="446"/>
      <c r="F199" s="446"/>
      <c r="G199" s="446"/>
      <c r="H199" s="446"/>
      <c r="I199" s="446"/>
      <c r="J199" s="446"/>
      <c r="K199" s="446"/>
      <c r="L199" s="446"/>
      <c r="M199" s="446"/>
      <c r="N199" s="446"/>
      <c r="O199" s="446"/>
      <c r="P199" s="446"/>
      <c r="Q199" s="446"/>
      <c r="R199" s="446"/>
      <c r="S199" s="446"/>
      <c r="T199" s="446"/>
      <c r="U199" s="446"/>
      <c r="V199" s="446"/>
      <c r="W199" s="446"/>
      <c r="X199" s="446"/>
      <c r="Y199" s="446"/>
      <c r="Z199" s="446"/>
      <c r="AA199" s="446"/>
      <c r="AB199" s="446"/>
      <c r="AC199" s="446"/>
      <c r="AD199" s="446"/>
      <c r="AE199" s="446"/>
      <c r="AF199" s="446"/>
      <c r="AG199" s="446"/>
      <c r="AH199" s="446"/>
      <c r="AI199" s="446"/>
      <c r="AJ199" s="446"/>
      <c r="AK199" s="446"/>
      <c r="AL199" s="446"/>
      <c r="AM199" s="446"/>
      <c r="AN199" s="446"/>
      <c r="AO199" s="446"/>
      <c r="AP199" s="446"/>
      <c r="AQ199" s="446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8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</row>
    <row r="200" spans="1:112" ht="15.75" customHeight="1" x14ac:dyDescent="0.35">
      <c r="A200" s="446"/>
      <c r="B200" s="446"/>
      <c r="C200" s="446"/>
      <c r="D200" s="446"/>
      <c r="E200" s="446"/>
      <c r="F200" s="446"/>
      <c r="G200" s="446"/>
      <c r="H200" s="446"/>
      <c r="I200" s="446"/>
      <c r="J200" s="446"/>
      <c r="K200" s="446"/>
      <c r="L200" s="446"/>
      <c r="M200" s="446"/>
      <c r="N200" s="446"/>
      <c r="O200" s="446"/>
      <c r="P200" s="446"/>
      <c r="Q200" s="446"/>
      <c r="R200" s="446"/>
      <c r="S200" s="446"/>
      <c r="T200" s="446"/>
      <c r="U200" s="446"/>
      <c r="V200" s="446"/>
      <c r="W200" s="446"/>
      <c r="X200" s="446"/>
      <c r="Y200" s="446"/>
      <c r="Z200" s="446"/>
      <c r="AA200" s="446"/>
      <c r="AB200" s="446"/>
      <c r="AC200" s="446"/>
      <c r="AD200" s="446"/>
      <c r="AE200" s="446"/>
      <c r="AF200" s="446"/>
      <c r="AG200" s="446"/>
      <c r="AH200" s="446"/>
      <c r="AI200" s="446"/>
      <c r="AJ200" s="446"/>
      <c r="AK200" s="446"/>
      <c r="AL200" s="446"/>
      <c r="AM200" s="446"/>
      <c r="AN200" s="446"/>
      <c r="AO200" s="446"/>
      <c r="AP200" s="446"/>
      <c r="AQ200" s="446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8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</row>
    <row r="201" spans="1:112" ht="15.75" customHeight="1" x14ac:dyDescent="0.35">
      <c r="A201" s="446"/>
      <c r="B201" s="446"/>
      <c r="C201" s="446"/>
      <c r="D201" s="446"/>
      <c r="E201" s="446"/>
      <c r="F201" s="446"/>
      <c r="G201" s="446"/>
      <c r="H201" s="446"/>
      <c r="I201" s="446"/>
      <c r="J201" s="446"/>
      <c r="K201" s="446"/>
      <c r="L201" s="446"/>
      <c r="M201" s="446"/>
      <c r="N201" s="446"/>
      <c r="O201" s="446"/>
      <c r="P201" s="446"/>
      <c r="Q201" s="446"/>
      <c r="R201" s="446"/>
      <c r="S201" s="446"/>
      <c r="T201" s="446"/>
      <c r="U201" s="446"/>
      <c r="V201" s="446"/>
      <c r="W201" s="446"/>
      <c r="X201" s="446"/>
      <c r="Y201" s="446"/>
      <c r="Z201" s="446"/>
      <c r="AA201" s="446"/>
      <c r="AB201" s="446"/>
      <c r="AC201" s="446"/>
      <c r="AD201" s="446"/>
      <c r="AE201" s="446"/>
      <c r="AF201" s="446"/>
      <c r="AG201" s="446"/>
      <c r="AH201" s="446"/>
      <c r="AI201" s="446"/>
      <c r="AJ201" s="446"/>
      <c r="AK201" s="446"/>
      <c r="AL201" s="446"/>
      <c r="AM201" s="446"/>
      <c r="AN201" s="446"/>
      <c r="AO201" s="446"/>
      <c r="AP201" s="446"/>
      <c r="AQ201" s="446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8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</row>
    <row r="202" spans="1:112" ht="15.75" customHeight="1" x14ac:dyDescent="0.35">
      <c r="A202" s="446"/>
      <c r="B202" s="446"/>
      <c r="C202" s="446"/>
      <c r="D202" s="446"/>
      <c r="E202" s="446"/>
      <c r="F202" s="446"/>
      <c r="G202" s="446"/>
      <c r="H202" s="446"/>
      <c r="I202" s="446"/>
      <c r="J202" s="446"/>
      <c r="K202" s="446"/>
      <c r="L202" s="446"/>
      <c r="M202" s="446"/>
      <c r="N202" s="446"/>
      <c r="O202" s="446"/>
      <c r="P202" s="446"/>
      <c r="Q202" s="446"/>
      <c r="R202" s="446"/>
      <c r="S202" s="446"/>
      <c r="T202" s="446"/>
      <c r="U202" s="446"/>
      <c r="V202" s="446"/>
      <c r="W202" s="446"/>
      <c r="X202" s="446"/>
      <c r="Y202" s="446"/>
      <c r="Z202" s="446"/>
      <c r="AA202" s="446"/>
      <c r="AB202" s="446"/>
      <c r="AC202" s="446"/>
      <c r="AD202" s="446"/>
      <c r="AE202" s="446"/>
      <c r="AF202" s="446"/>
      <c r="AG202" s="446"/>
      <c r="AH202" s="446"/>
      <c r="AI202" s="446"/>
      <c r="AJ202" s="446"/>
      <c r="AK202" s="446"/>
      <c r="AL202" s="446"/>
      <c r="AM202" s="446"/>
      <c r="AN202" s="446"/>
      <c r="AO202" s="446"/>
      <c r="AP202" s="446"/>
      <c r="AQ202" s="446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8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</row>
    <row r="203" spans="1:112" ht="15.75" customHeight="1" x14ac:dyDescent="0.35">
      <c r="A203" s="446"/>
      <c r="B203" s="446"/>
      <c r="C203" s="446"/>
      <c r="D203" s="446"/>
      <c r="E203" s="446"/>
      <c r="F203" s="446"/>
      <c r="G203" s="446"/>
      <c r="H203" s="446"/>
      <c r="I203" s="446"/>
      <c r="J203" s="446"/>
      <c r="K203" s="446"/>
      <c r="L203" s="446"/>
      <c r="M203" s="446"/>
      <c r="N203" s="446"/>
      <c r="O203" s="446"/>
      <c r="P203" s="446"/>
      <c r="Q203" s="446"/>
      <c r="R203" s="446"/>
      <c r="S203" s="446"/>
      <c r="T203" s="446"/>
      <c r="U203" s="446"/>
      <c r="V203" s="446"/>
      <c r="W203" s="446"/>
      <c r="X203" s="446"/>
      <c r="Y203" s="446"/>
      <c r="Z203" s="446"/>
      <c r="AA203" s="446"/>
      <c r="AB203" s="446"/>
      <c r="AC203" s="446"/>
      <c r="AD203" s="446"/>
      <c r="AE203" s="446"/>
      <c r="AF203" s="446"/>
      <c r="AG203" s="446"/>
      <c r="AH203" s="446"/>
      <c r="AI203" s="446"/>
      <c r="AJ203" s="446"/>
      <c r="AK203" s="446"/>
      <c r="AL203" s="446"/>
      <c r="AM203" s="446"/>
      <c r="AN203" s="446"/>
      <c r="AO203" s="446"/>
      <c r="AP203" s="446"/>
      <c r="AQ203" s="446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8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</row>
    <row r="204" spans="1:112" ht="15.75" customHeight="1" x14ac:dyDescent="0.35">
      <c r="A204" s="446"/>
      <c r="B204" s="446"/>
      <c r="C204" s="446"/>
      <c r="D204" s="446"/>
      <c r="E204" s="446"/>
      <c r="F204" s="446"/>
      <c r="G204" s="446"/>
      <c r="H204" s="446"/>
      <c r="I204" s="446"/>
      <c r="J204" s="446"/>
      <c r="K204" s="446"/>
      <c r="L204" s="446"/>
      <c r="M204" s="446"/>
      <c r="N204" s="446"/>
      <c r="O204" s="446"/>
      <c r="P204" s="446"/>
      <c r="Q204" s="446"/>
      <c r="R204" s="446"/>
      <c r="S204" s="446"/>
      <c r="T204" s="446"/>
      <c r="U204" s="446"/>
      <c r="V204" s="446"/>
      <c r="W204" s="446"/>
      <c r="X204" s="446"/>
      <c r="Y204" s="446"/>
      <c r="Z204" s="446"/>
      <c r="AA204" s="446"/>
      <c r="AB204" s="446"/>
      <c r="AC204" s="446"/>
      <c r="AD204" s="446"/>
      <c r="AE204" s="446"/>
      <c r="AF204" s="446"/>
      <c r="AG204" s="446"/>
      <c r="AH204" s="446"/>
      <c r="AI204" s="446"/>
      <c r="AJ204" s="446"/>
      <c r="AK204" s="446"/>
      <c r="AL204" s="446"/>
      <c r="AM204" s="446"/>
      <c r="AN204" s="446"/>
      <c r="AO204" s="446"/>
      <c r="AP204" s="446"/>
      <c r="AQ204" s="446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8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</row>
    <row r="205" spans="1:112" ht="15.75" customHeight="1" x14ac:dyDescent="0.35">
      <c r="A205" s="446"/>
      <c r="B205" s="446"/>
      <c r="C205" s="446"/>
      <c r="D205" s="446"/>
      <c r="E205" s="446"/>
      <c r="F205" s="446"/>
      <c r="G205" s="446"/>
      <c r="H205" s="446"/>
      <c r="I205" s="446"/>
      <c r="J205" s="446"/>
      <c r="K205" s="446"/>
      <c r="L205" s="446"/>
      <c r="M205" s="446"/>
      <c r="N205" s="446"/>
      <c r="O205" s="446"/>
      <c r="P205" s="446"/>
      <c r="Q205" s="446"/>
      <c r="R205" s="446"/>
      <c r="S205" s="446"/>
      <c r="T205" s="446"/>
      <c r="U205" s="446"/>
      <c r="V205" s="446"/>
      <c r="W205" s="446"/>
      <c r="X205" s="446"/>
      <c r="Y205" s="446"/>
      <c r="Z205" s="446"/>
      <c r="AA205" s="446"/>
      <c r="AB205" s="446"/>
      <c r="AC205" s="446"/>
      <c r="AD205" s="446"/>
      <c r="AE205" s="446"/>
      <c r="AF205" s="446"/>
      <c r="AG205" s="446"/>
      <c r="AH205" s="446"/>
      <c r="AI205" s="446"/>
      <c r="AJ205" s="446"/>
      <c r="AK205" s="446"/>
      <c r="AL205" s="446"/>
      <c r="AM205" s="446"/>
      <c r="AN205" s="446"/>
      <c r="AO205" s="446"/>
      <c r="AP205" s="446"/>
      <c r="AQ205" s="446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8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</row>
    <row r="206" spans="1:112" ht="15.75" customHeight="1" x14ac:dyDescent="0.35">
      <c r="A206" s="446"/>
      <c r="B206" s="446"/>
      <c r="C206" s="446"/>
      <c r="D206" s="446"/>
      <c r="E206" s="446"/>
      <c r="F206" s="446"/>
      <c r="G206" s="446"/>
      <c r="H206" s="446"/>
      <c r="I206" s="446"/>
      <c r="J206" s="446"/>
      <c r="K206" s="446"/>
      <c r="L206" s="446"/>
      <c r="M206" s="446"/>
      <c r="N206" s="446"/>
      <c r="O206" s="446"/>
      <c r="P206" s="446"/>
      <c r="Q206" s="446"/>
      <c r="R206" s="446"/>
      <c r="S206" s="446"/>
      <c r="T206" s="446"/>
      <c r="U206" s="446"/>
      <c r="V206" s="446"/>
      <c r="W206" s="446"/>
      <c r="X206" s="446"/>
      <c r="Y206" s="446"/>
      <c r="Z206" s="446"/>
      <c r="AA206" s="446"/>
      <c r="AB206" s="446"/>
      <c r="AC206" s="446"/>
      <c r="AD206" s="446"/>
      <c r="AE206" s="446"/>
      <c r="AF206" s="446"/>
      <c r="AG206" s="446"/>
      <c r="AH206" s="446"/>
      <c r="AI206" s="446"/>
      <c r="AJ206" s="446"/>
      <c r="AK206" s="446"/>
      <c r="AL206" s="446"/>
      <c r="AM206" s="446"/>
      <c r="AN206" s="446"/>
      <c r="AO206" s="446"/>
      <c r="AP206" s="446"/>
      <c r="AQ206" s="446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8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</row>
    <row r="207" spans="1:112" ht="15.75" customHeight="1" x14ac:dyDescent="0.35">
      <c r="A207" s="446"/>
      <c r="B207" s="446"/>
      <c r="C207" s="446"/>
      <c r="D207" s="446"/>
      <c r="E207" s="446"/>
      <c r="F207" s="446"/>
      <c r="G207" s="446"/>
      <c r="H207" s="446"/>
      <c r="I207" s="446"/>
      <c r="J207" s="446"/>
      <c r="K207" s="446"/>
      <c r="L207" s="446"/>
      <c r="M207" s="446"/>
      <c r="N207" s="446"/>
      <c r="O207" s="446"/>
      <c r="P207" s="446"/>
      <c r="Q207" s="446"/>
      <c r="R207" s="446"/>
      <c r="S207" s="446"/>
      <c r="T207" s="446"/>
      <c r="U207" s="446"/>
      <c r="V207" s="446"/>
      <c r="W207" s="446"/>
      <c r="X207" s="446"/>
      <c r="Y207" s="446"/>
      <c r="Z207" s="446"/>
      <c r="AA207" s="446"/>
      <c r="AB207" s="446"/>
      <c r="AC207" s="446"/>
      <c r="AD207" s="446"/>
      <c r="AE207" s="446"/>
      <c r="AF207" s="446"/>
      <c r="AG207" s="446"/>
      <c r="AH207" s="446"/>
      <c r="AI207" s="446"/>
      <c r="AJ207" s="446"/>
      <c r="AK207" s="446"/>
      <c r="AL207" s="446"/>
      <c r="AM207" s="446"/>
      <c r="AN207" s="446"/>
      <c r="AO207" s="446"/>
      <c r="AP207" s="446"/>
      <c r="AQ207" s="446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132"/>
      <c r="CO207" s="132"/>
      <c r="CP207" s="138"/>
      <c r="CQ207" s="132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2"/>
      <c r="DD207" s="132"/>
      <c r="DE207" s="132"/>
      <c r="DF207" s="132"/>
      <c r="DG207" s="132"/>
      <c r="DH207" s="132"/>
    </row>
    <row r="208" spans="1:112" ht="15.75" customHeight="1" x14ac:dyDescent="0.35">
      <c r="A208" s="446"/>
      <c r="B208" s="446"/>
      <c r="C208" s="446"/>
      <c r="D208" s="446"/>
      <c r="E208" s="446"/>
      <c r="F208" s="446"/>
      <c r="G208" s="446"/>
      <c r="H208" s="446"/>
      <c r="I208" s="446"/>
      <c r="J208" s="446"/>
      <c r="K208" s="446"/>
      <c r="L208" s="446"/>
      <c r="M208" s="446"/>
      <c r="N208" s="446"/>
      <c r="O208" s="446"/>
      <c r="P208" s="446"/>
      <c r="Q208" s="446"/>
      <c r="R208" s="446"/>
      <c r="S208" s="446"/>
      <c r="T208" s="446"/>
      <c r="U208" s="446"/>
      <c r="V208" s="446"/>
      <c r="W208" s="446"/>
      <c r="X208" s="446"/>
      <c r="Y208" s="446"/>
      <c r="Z208" s="446"/>
      <c r="AA208" s="446"/>
      <c r="AB208" s="446"/>
      <c r="AC208" s="446"/>
      <c r="AD208" s="446"/>
      <c r="AE208" s="446"/>
      <c r="AF208" s="446"/>
      <c r="AG208" s="446"/>
      <c r="AH208" s="446"/>
      <c r="AI208" s="446"/>
      <c r="AJ208" s="446"/>
      <c r="AK208" s="446"/>
      <c r="AL208" s="446"/>
      <c r="AM208" s="446"/>
      <c r="AN208" s="446"/>
      <c r="AO208" s="446"/>
      <c r="AP208" s="446"/>
      <c r="AQ208" s="446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8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32"/>
      <c r="DD208" s="132"/>
      <c r="DE208" s="132"/>
      <c r="DF208" s="132"/>
      <c r="DG208" s="132"/>
      <c r="DH208" s="132"/>
    </row>
    <row r="209" spans="1:112" ht="15.75" customHeight="1" x14ac:dyDescent="0.35">
      <c r="A209" s="446"/>
      <c r="B209" s="446"/>
      <c r="C209" s="446"/>
      <c r="D209" s="446"/>
      <c r="E209" s="446"/>
      <c r="F209" s="446"/>
      <c r="G209" s="446"/>
      <c r="H209" s="446"/>
      <c r="I209" s="446"/>
      <c r="J209" s="446"/>
      <c r="K209" s="446"/>
      <c r="L209" s="446"/>
      <c r="M209" s="446"/>
      <c r="N209" s="446"/>
      <c r="O209" s="446"/>
      <c r="P209" s="446"/>
      <c r="Q209" s="446"/>
      <c r="R209" s="446"/>
      <c r="S209" s="446"/>
      <c r="T209" s="446"/>
      <c r="U209" s="446"/>
      <c r="V209" s="446"/>
      <c r="W209" s="446"/>
      <c r="X209" s="446"/>
      <c r="Y209" s="446"/>
      <c r="Z209" s="446"/>
      <c r="AA209" s="446"/>
      <c r="AB209" s="446"/>
      <c r="AC209" s="446"/>
      <c r="AD209" s="446"/>
      <c r="AE209" s="446"/>
      <c r="AF209" s="446"/>
      <c r="AG209" s="446"/>
      <c r="AH209" s="446"/>
      <c r="AI209" s="446"/>
      <c r="AJ209" s="446"/>
      <c r="AK209" s="446"/>
      <c r="AL209" s="446"/>
      <c r="AM209" s="446"/>
      <c r="AN209" s="446"/>
      <c r="AO209" s="446"/>
      <c r="AP209" s="446"/>
      <c r="AQ209" s="446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32"/>
      <c r="BM209" s="132"/>
      <c r="BN209" s="132"/>
      <c r="BO209" s="132"/>
      <c r="BP209" s="132"/>
      <c r="BQ209" s="132"/>
      <c r="BR209" s="132"/>
      <c r="BS209" s="132"/>
      <c r="BT209" s="132"/>
      <c r="BU209" s="132"/>
      <c r="BV209" s="132"/>
      <c r="BW209" s="132"/>
      <c r="BX209" s="132"/>
      <c r="BY209" s="132"/>
      <c r="BZ209" s="132"/>
      <c r="CA209" s="132"/>
      <c r="CB209" s="132"/>
      <c r="CC209" s="132"/>
      <c r="CD209" s="132"/>
      <c r="CE209" s="132"/>
      <c r="CF209" s="132"/>
      <c r="CG209" s="132"/>
      <c r="CH209" s="132"/>
      <c r="CI209" s="132"/>
      <c r="CJ209" s="132"/>
      <c r="CK209" s="132"/>
      <c r="CL209" s="132"/>
      <c r="CM209" s="132"/>
      <c r="CN209" s="132"/>
      <c r="CO209" s="132"/>
      <c r="CP209" s="138"/>
      <c r="CQ209" s="132"/>
      <c r="CR209" s="132"/>
      <c r="CS209" s="132"/>
      <c r="CT209" s="132"/>
      <c r="CU209" s="132"/>
      <c r="CV209" s="132"/>
      <c r="CW209" s="132"/>
      <c r="CX209" s="132"/>
      <c r="CY209" s="132"/>
      <c r="CZ209" s="132"/>
      <c r="DA209" s="132"/>
      <c r="DB209" s="132"/>
      <c r="DC209" s="132"/>
      <c r="DD209" s="132"/>
      <c r="DE209" s="132"/>
      <c r="DF209" s="132"/>
      <c r="DG209" s="132"/>
      <c r="DH209" s="132"/>
    </row>
    <row r="210" spans="1:112" ht="15.75" customHeight="1" x14ac:dyDescent="0.35">
      <c r="A210" s="446"/>
      <c r="B210" s="446"/>
      <c r="C210" s="446"/>
      <c r="D210" s="446"/>
      <c r="E210" s="446"/>
      <c r="F210" s="446"/>
      <c r="G210" s="446"/>
      <c r="H210" s="446"/>
      <c r="I210" s="446"/>
      <c r="J210" s="446"/>
      <c r="K210" s="446"/>
      <c r="L210" s="446"/>
      <c r="M210" s="446"/>
      <c r="N210" s="446"/>
      <c r="O210" s="446"/>
      <c r="P210" s="446"/>
      <c r="Q210" s="446"/>
      <c r="R210" s="446"/>
      <c r="S210" s="446"/>
      <c r="T210" s="446"/>
      <c r="U210" s="446"/>
      <c r="V210" s="446"/>
      <c r="W210" s="446"/>
      <c r="X210" s="446"/>
      <c r="Y210" s="446"/>
      <c r="Z210" s="446"/>
      <c r="AA210" s="446"/>
      <c r="AB210" s="446"/>
      <c r="AC210" s="446"/>
      <c r="AD210" s="446"/>
      <c r="AE210" s="446"/>
      <c r="AF210" s="446"/>
      <c r="AG210" s="446"/>
      <c r="AH210" s="446"/>
      <c r="AI210" s="446"/>
      <c r="AJ210" s="446"/>
      <c r="AK210" s="446"/>
      <c r="AL210" s="446"/>
      <c r="AM210" s="446"/>
      <c r="AN210" s="446"/>
      <c r="AO210" s="446"/>
      <c r="AP210" s="446"/>
      <c r="AQ210" s="446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32"/>
      <c r="BM210" s="132"/>
      <c r="BN210" s="132"/>
      <c r="BO210" s="132"/>
      <c r="BP210" s="132"/>
      <c r="BQ210" s="132"/>
      <c r="BR210" s="132"/>
      <c r="BS210" s="132"/>
      <c r="BT210" s="132"/>
      <c r="BU210" s="132"/>
      <c r="BV210" s="132"/>
      <c r="BW210" s="132"/>
      <c r="BX210" s="132"/>
      <c r="BY210" s="132"/>
      <c r="BZ210" s="132"/>
      <c r="CA210" s="132"/>
      <c r="CB210" s="132"/>
      <c r="CC210" s="132"/>
      <c r="CD210" s="132"/>
      <c r="CE210" s="132"/>
      <c r="CF210" s="132"/>
      <c r="CG210" s="132"/>
      <c r="CH210" s="132"/>
      <c r="CI210" s="132"/>
      <c r="CJ210" s="132"/>
      <c r="CK210" s="132"/>
      <c r="CL210" s="132"/>
      <c r="CM210" s="132"/>
      <c r="CN210" s="132"/>
      <c r="CO210" s="132"/>
      <c r="CP210" s="138"/>
      <c r="CQ210" s="132"/>
      <c r="CR210" s="132"/>
      <c r="CS210" s="132"/>
      <c r="CT210" s="132"/>
      <c r="CU210" s="132"/>
      <c r="CV210" s="132"/>
      <c r="CW210" s="132"/>
      <c r="CX210" s="132"/>
      <c r="CY210" s="132"/>
      <c r="CZ210" s="132"/>
      <c r="DA210" s="132"/>
      <c r="DB210" s="132"/>
      <c r="DC210" s="132"/>
      <c r="DD210" s="132"/>
      <c r="DE210" s="132"/>
      <c r="DF210" s="132"/>
      <c r="DG210" s="132"/>
      <c r="DH210" s="132"/>
    </row>
    <row r="211" spans="1:112" ht="15.75" customHeight="1" x14ac:dyDescent="0.35">
      <c r="A211" s="446"/>
      <c r="B211" s="446"/>
      <c r="C211" s="446"/>
      <c r="D211" s="446"/>
      <c r="E211" s="446"/>
      <c r="F211" s="446"/>
      <c r="G211" s="446"/>
      <c r="H211" s="446"/>
      <c r="I211" s="446"/>
      <c r="J211" s="446"/>
      <c r="K211" s="446"/>
      <c r="L211" s="446"/>
      <c r="M211" s="446"/>
      <c r="N211" s="446"/>
      <c r="O211" s="446"/>
      <c r="P211" s="446"/>
      <c r="Q211" s="446"/>
      <c r="R211" s="446"/>
      <c r="S211" s="446"/>
      <c r="T211" s="446"/>
      <c r="U211" s="446"/>
      <c r="V211" s="446"/>
      <c r="W211" s="446"/>
      <c r="X211" s="446"/>
      <c r="Y211" s="446"/>
      <c r="Z211" s="446"/>
      <c r="AA211" s="446"/>
      <c r="AB211" s="446"/>
      <c r="AC211" s="446"/>
      <c r="AD211" s="446"/>
      <c r="AE211" s="446"/>
      <c r="AF211" s="446"/>
      <c r="AG211" s="446"/>
      <c r="AH211" s="446"/>
      <c r="AI211" s="446"/>
      <c r="AJ211" s="446"/>
      <c r="AK211" s="446"/>
      <c r="AL211" s="446"/>
      <c r="AM211" s="446"/>
      <c r="AN211" s="446"/>
      <c r="AO211" s="446"/>
      <c r="AP211" s="446"/>
      <c r="AQ211" s="446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32"/>
      <c r="BM211" s="132"/>
      <c r="BN211" s="132"/>
      <c r="BO211" s="132"/>
      <c r="BP211" s="132"/>
      <c r="BQ211" s="132"/>
      <c r="BR211" s="132"/>
      <c r="BS211" s="132"/>
      <c r="BT211" s="132"/>
      <c r="BU211" s="132"/>
      <c r="BV211" s="132"/>
      <c r="BW211" s="132"/>
      <c r="BX211" s="132"/>
      <c r="BY211" s="132"/>
      <c r="BZ211" s="132"/>
      <c r="CA211" s="132"/>
      <c r="CB211" s="132"/>
      <c r="CC211" s="132"/>
      <c r="CD211" s="132"/>
      <c r="CE211" s="132"/>
      <c r="CF211" s="132"/>
      <c r="CG211" s="132"/>
      <c r="CH211" s="132"/>
      <c r="CI211" s="132"/>
      <c r="CJ211" s="132"/>
      <c r="CK211" s="132"/>
      <c r="CL211" s="132"/>
      <c r="CM211" s="132"/>
      <c r="CN211" s="132"/>
      <c r="CO211" s="132"/>
      <c r="CP211" s="138"/>
      <c r="CQ211" s="132"/>
      <c r="CR211" s="132"/>
      <c r="CS211" s="132"/>
      <c r="CT211" s="132"/>
      <c r="CU211" s="132"/>
      <c r="CV211" s="132"/>
      <c r="CW211" s="132"/>
      <c r="CX211" s="132"/>
      <c r="CY211" s="132"/>
      <c r="CZ211" s="132"/>
      <c r="DA211" s="132"/>
      <c r="DB211" s="132"/>
      <c r="DC211" s="132"/>
      <c r="DD211" s="132"/>
      <c r="DE211" s="132"/>
      <c r="DF211" s="132"/>
      <c r="DG211" s="132"/>
      <c r="DH211" s="132"/>
    </row>
    <row r="212" spans="1:112" ht="15.75" customHeight="1" x14ac:dyDescent="0.35">
      <c r="A212" s="446"/>
      <c r="B212" s="446"/>
      <c r="C212" s="446"/>
      <c r="D212" s="446"/>
      <c r="E212" s="446"/>
      <c r="F212" s="446"/>
      <c r="G212" s="446"/>
      <c r="H212" s="446"/>
      <c r="I212" s="446"/>
      <c r="J212" s="446"/>
      <c r="K212" s="446"/>
      <c r="L212" s="446"/>
      <c r="M212" s="446"/>
      <c r="N212" s="446"/>
      <c r="O212" s="446"/>
      <c r="P212" s="446"/>
      <c r="Q212" s="446"/>
      <c r="R212" s="446"/>
      <c r="S212" s="446"/>
      <c r="T212" s="446"/>
      <c r="U212" s="446"/>
      <c r="V212" s="446"/>
      <c r="W212" s="446"/>
      <c r="X212" s="446"/>
      <c r="Y212" s="446"/>
      <c r="Z212" s="446"/>
      <c r="AA212" s="446"/>
      <c r="AB212" s="446"/>
      <c r="AC212" s="446"/>
      <c r="AD212" s="446"/>
      <c r="AE212" s="446"/>
      <c r="AF212" s="446"/>
      <c r="AG212" s="446"/>
      <c r="AH212" s="446"/>
      <c r="AI212" s="446"/>
      <c r="AJ212" s="446"/>
      <c r="AK212" s="446"/>
      <c r="AL212" s="446"/>
      <c r="AM212" s="446"/>
      <c r="AN212" s="446"/>
      <c r="AO212" s="446"/>
      <c r="AP212" s="446"/>
      <c r="AQ212" s="446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32"/>
      <c r="BM212" s="132"/>
      <c r="BN212" s="132"/>
      <c r="BO212" s="132"/>
      <c r="BP212" s="132"/>
      <c r="BQ212" s="132"/>
      <c r="BR212" s="132"/>
      <c r="BS212" s="132"/>
      <c r="BT212" s="132"/>
      <c r="BU212" s="132"/>
      <c r="BV212" s="132"/>
      <c r="BW212" s="132"/>
      <c r="BX212" s="132"/>
      <c r="BY212" s="132"/>
      <c r="BZ212" s="132"/>
      <c r="CA212" s="132"/>
      <c r="CB212" s="132"/>
      <c r="CC212" s="132"/>
      <c r="CD212" s="132"/>
      <c r="CE212" s="132"/>
      <c r="CF212" s="132"/>
      <c r="CG212" s="132"/>
      <c r="CH212" s="132"/>
      <c r="CI212" s="132"/>
      <c r="CJ212" s="132"/>
      <c r="CK212" s="132"/>
      <c r="CL212" s="132"/>
      <c r="CM212" s="132"/>
      <c r="CN212" s="132"/>
      <c r="CO212" s="132"/>
      <c r="CP212" s="138"/>
      <c r="CQ212" s="132"/>
      <c r="CR212" s="132"/>
      <c r="CS212" s="132"/>
      <c r="CT212" s="132"/>
      <c r="CU212" s="132"/>
      <c r="CV212" s="132"/>
      <c r="CW212" s="132"/>
      <c r="CX212" s="132"/>
      <c r="CY212" s="132"/>
      <c r="CZ212" s="132"/>
      <c r="DA212" s="132"/>
      <c r="DB212" s="132"/>
      <c r="DC212" s="132"/>
      <c r="DD212" s="132"/>
      <c r="DE212" s="132"/>
      <c r="DF212" s="132"/>
      <c r="DG212" s="132"/>
      <c r="DH212" s="132"/>
    </row>
    <row r="213" spans="1:112" ht="15.75" customHeight="1" x14ac:dyDescent="0.35">
      <c r="A213" s="446"/>
      <c r="B213" s="446"/>
      <c r="C213" s="446"/>
      <c r="D213" s="446"/>
      <c r="E213" s="446"/>
      <c r="F213" s="446"/>
      <c r="G213" s="446"/>
      <c r="H213" s="446"/>
      <c r="I213" s="446"/>
      <c r="J213" s="446"/>
      <c r="K213" s="446"/>
      <c r="L213" s="446"/>
      <c r="M213" s="446"/>
      <c r="N213" s="446"/>
      <c r="O213" s="446"/>
      <c r="P213" s="446"/>
      <c r="Q213" s="446"/>
      <c r="R213" s="446"/>
      <c r="S213" s="446"/>
      <c r="T213" s="446"/>
      <c r="U213" s="446"/>
      <c r="V213" s="446"/>
      <c r="W213" s="446"/>
      <c r="X213" s="446"/>
      <c r="Y213" s="446"/>
      <c r="Z213" s="446"/>
      <c r="AA213" s="446"/>
      <c r="AB213" s="446"/>
      <c r="AC213" s="446"/>
      <c r="AD213" s="446"/>
      <c r="AE213" s="446"/>
      <c r="AF213" s="446"/>
      <c r="AG213" s="446"/>
      <c r="AH213" s="446"/>
      <c r="AI213" s="446"/>
      <c r="AJ213" s="446"/>
      <c r="AK213" s="446"/>
      <c r="AL213" s="446"/>
      <c r="AM213" s="446"/>
      <c r="AN213" s="446"/>
      <c r="AO213" s="446"/>
      <c r="AP213" s="446"/>
      <c r="AQ213" s="446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32"/>
      <c r="BM213" s="132"/>
      <c r="BN213" s="132"/>
      <c r="BO213" s="132"/>
      <c r="BP213" s="132"/>
      <c r="BQ213" s="132"/>
      <c r="BR213" s="132"/>
      <c r="BS213" s="132"/>
      <c r="BT213" s="132"/>
      <c r="BU213" s="132"/>
      <c r="BV213" s="132"/>
      <c r="BW213" s="132"/>
      <c r="BX213" s="132"/>
      <c r="BY213" s="132"/>
      <c r="BZ213" s="132"/>
      <c r="CA213" s="132"/>
      <c r="CB213" s="132"/>
      <c r="CC213" s="132"/>
      <c r="CD213" s="132"/>
      <c r="CE213" s="132"/>
      <c r="CF213" s="132"/>
      <c r="CG213" s="132"/>
      <c r="CH213" s="132"/>
      <c r="CI213" s="132"/>
      <c r="CJ213" s="132"/>
      <c r="CK213" s="132"/>
      <c r="CL213" s="132"/>
      <c r="CM213" s="132"/>
      <c r="CN213" s="132"/>
      <c r="CO213" s="132"/>
      <c r="CP213" s="138"/>
      <c r="CQ213" s="132"/>
      <c r="CR213" s="132"/>
      <c r="CS213" s="132"/>
      <c r="CT213" s="132"/>
      <c r="CU213" s="132"/>
      <c r="CV213" s="132"/>
      <c r="CW213" s="132"/>
      <c r="CX213" s="132"/>
      <c r="CY213" s="132"/>
      <c r="CZ213" s="132"/>
      <c r="DA213" s="132"/>
      <c r="DB213" s="132"/>
      <c r="DC213" s="132"/>
      <c r="DD213" s="132"/>
      <c r="DE213" s="132"/>
      <c r="DF213" s="132"/>
      <c r="DG213" s="132"/>
      <c r="DH213" s="132"/>
    </row>
    <row r="214" spans="1:112" ht="15.75" customHeight="1" x14ac:dyDescent="0.35">
      <c r="A214" s="446"/>
      <c r="B214" s="446"/>
      <c r="C214" s="446"/>
      <c r="D214" s="446"/>
      <c r="E214" s="446"/>
      <c r="F214" s="446"/>
      <c r="G214" s="446"/>
      <c r="H214" s="446"/>
      <c r="I214" s="446"/>
      <c r="J214" s="446"/>
      <c r="K214" s="446"/>
      <c r="L214" s="446"/>
      <c r="M214" s="446"/>
      <c r="N214" s="446"/>
      <c r="O214" s="446"/>
      <c r="P214" s="446"/>
      <c r="Q214" s="446"/>
      <c r="R214" s="446"/>
      <c r="S214" s="446"/>
      <c r="T214" s="446"/>
      <c r="U214" s="446"/>
      <c r="V214" s="446"/>
      <c r="W214" s="446"/>
      <c r="X214" s="446"/>
      <c r="Y214" s="446"/>
      <c r="Z214" s="446"/>
      <c r="AA214" s="446"/>
      <c r="AB214" s="446"/>
      <c r="AC214" s="446"/>
      <c r="AD214" s="446"/>
      <c r="AE214" s="446"/>
      <c r="AF214" s="446"/>
      <c r="AG214" s="446"/>
      <c r="AH214" s="446"/>
      <c r="AI214" s="446"/>
      <c r="AJ214" s="446"/>
      <c r="AK214" s="446"/>
      <c r="AL214" s="446"/>
      <c r="AM214" s="446"/>
      <c r="AN214" s="446"/>
      <c r="AO214" s="446"/>
      <c r="AP214" s="446"/>
      <c r="AQ214" s="446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32"/>
      <c r="BM214" s="132"/>
      <c r="BN214" s="132"/>
      <c r="BO214" s="132"/>
      <c r="BP214" s="132"/>
      <c r="BQ214" s="132"/>
      <c r="BR214" s="132"/>
      <c r="BS214" s="132"/>
      <c r="BT214" s="132"/>
      <c r="BU214" s="132"/>
      <c r="BV214" s="132"/>
      <c r="BW214" s="132"/>
      <c r="BX214" s="132"/>
      <c r="BY214" s="132"/>
      <c r="BZ214" s="132"/>
      <c r="CA214" s="132"/>
      <c r="CB214" s="132"/>
      <c r="CC214" s="132"/>
      <c r="CD214" s="132"/>
      <c r="CE214" s="132"/>
      <c r="CF214" s="132"/>
      <c r="CG214" s="132"/>
      <c r="CH214" s="132"/>
      <c r="CI214" s="132"/>
      <c r="CJ214" s="132"/>
      <c r="CK214" s="132"/>
      <c r="CL214" s="132"/>
      <c r="CM214" s="132"/>
      <c r="CN214" s="132"/>
      <c r="CO214" s="132"/>
      <c r="CP214" s="138"/>
      <c r="CQ214" s="132"/>
      <c r="CR214" s="132"/>
      <c r="CS214" s="132"/>
      <c r="CT214" s="132"/>
      <c r="CU214" s="132"/>
      <c r="CV214" s="132"/>
      <c r="CW214" s="132"/>
      <c r="CX214" s="132"/>
      <c r="CY214" s="132"/>
      <c r="CZ214" s="132"/>
      <c r="DA214" s="132"/>
      <c r="DB214" s="132"/>
      <c r="DC214" s="132"/>
      <c r="DD214" s="132"/>
      <c r="DE214" s="132"/>
      <c r="DF214" s="132"/>
      <c r="DG214" s="132"/>
      <c r="DH214" s="132"/>
    </row>
    <row r="215" spans="1:112" ht="15.75" customHeight="1" x14ac:dyDescent="0.35">
      <c r="A215" s="446"/>
      <c r="B215" s="446"/>
      <c r="C215" s="446"/>
      <c r="D215" s="446"/>
      <c r="E215" s="446"/>
      <c r="F215" s="446"/>
      <c r="G215" s="446"/>
      <c r="H215" s="446"/>
      <c r="I215" s="446"/>
      <c r="J215" s="446"/>
      <c r="K215" s="446"/>
      <c r="L215" s="446"/>
      <c r="M215" s="446"/>
      <c r="N215" s="446"/>
      <c r="O215" s="446"/>
      <c r="P215" s="446"/>
      <c r="Q215" s="446"/>
      <c r="R215" s="446"/>
      <c r="S215" s="446"/>
      <c r="T215" s="446"/>
      <c r="U215" s="446"/>
      <c r="V215" s="446"/>
      <c r="W215" s="446"/>
      <c r="X215" s="446"/>
      <c r="Y215" s="446"/>
      <c r="Z215" s="446"/>
      <c r="AA215" s="446"/>
      <c r="AB215" s="446"/>
      <c r="AC215" s="446"/>
      <c r="AD215" s="446"/>
      <c r="AE215" s="446"/>
      <c r="AF215" s="446"/>
      <c r="AG215" s="446"/>
      <c r="AH215" s="446"/>
      <c r="AI215" s="446"/>
      <c r="AJ215" s="446"/>
      <c r="AK215" s="446"/>
      <c r="AL215" s="446"/>
      <c r="AM215" s="446"/>
      <c r="AN215" s="446"/>
      <c r="AO215" s="446"/>
      <c r="AP215" s="446"/>
      <c r="AQ215" s="446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2"/>
      <c r="BM215" s="132"/>
      <c r="BN215" s="132"/>
      <c r="BO215" s="132"/>
      <c r="BP215" s="132"/>
      <c r="BQ215" s="132"/>
      <c r="BR215" s="132"/>
      <c r="BS215" s="132"/>
      <c r="BT215" s="132"/>
      <c r="BU215" s="132"/>
      <c r="BV215" s="132"/>
      <c r="BW215" s="132"/>
      <c r="BX215" s="132"/>
      <c r="BY215" s="132"/>
      <c r="BZ215" s="132"/>
      <c r="CA215" s="132"/>
      <c r="CB215" s="132"/>
      <c r="CC215" s="132"/>
      <c r="CD215" s="132"/>
      <c r="CE215" s="132"/>
      <c r="CF215" s="132"/>
      <c r="CG215" s="132"/>
      <c r="CH215" s="132"/>
      <c r="CI215" s="132"/>
      <c r="CJ215" s="132"/>
      <c r="CK215" s="132"/>
      <c r="CL215" s="132"/>
      <c r="CM215" s="132"/>
      <c r="CN215" s="132"/>
      <c r="CO215" s="132"/>
      <c r="CP215" s="138"/>
      <c r="CQ215" s="132"/>
      <c r="CR215" s="132"/>
      <c r="CS215" s="132"/>
      <c r="CT215" s="132"/>
      <c r="CU215" s="132"/>
      <c r="CV215" s="132"/>
      <c r="CW215" s="132"/>
      <c r="CX215" s="132"/>
      <c r="CY215" s="132"/>
      <c r="CZ215" s="132"/>
      <c r="DA215" s="132"/>
      <c r="DB215" s="132"/>
      <c r="DC215" s="132"/>
      <c r="DD215" s="132"/>
      <c r="DE215" s="132"/>
      <c r="DF215" s="132"/>
      <c r="DG215" s="132"/>
      <c r="DH215" s="132"/>
    </row>
    <row r="216" spans="1:112" ht="15.75" customHeight="1" x14ac:dyDescent="0.35">
      <c r="A216" s="446"/>
      <c r="B216" s="446"/>
      <c r="C216" s="446"/>
      <c r="D216" s="446"/>
      <c r="E216" s="446"/>
      <c r="F216" s="446"/>
      <c r="G216" s="446"/>
      <c r="H216" s="446"/>
      <c r="I216" s="446"/>
      <c r="J216" s="446"/>
      <c r="K216" s="446"/>
      <c r="L216" s="446"/>
      <c r="M216" s="446"/>
      <c r="N216" s="446"/>
      <c r="O216" s="446"/>
      <c r="P216" s="446"/>
      <c r="Q216" s="446"/>
      <c r="R216" s="446"/>
      <c r="S216" s="446"/>
      <c r="T216" s="446"/>
      <c r="U216" s="446"/>
      <c r="V216" s="446"/>
      <c r="W216" s="446"/>
      <c r="X216" s="446"/>
      <c r="Y216" s="446"/>
      <c r="Z216" s="446"/>
      <c r="AA216" s="446"/>
      <c r="AB216" s="446"/>
      <c r="AC216" s="446"/>
      <c r="AD216" s="446"/>
      <c r="AE216" s="446"/>
      <c r="AF216" s="446"/>
      <c r="AG216" s="446"/>
      <c r="AH216" s="446"/>
      <c r="AI216" s="446"/>
      <c r="AJ216" s="446"/>
      <c r="AK216" s="446"/>
      <c r="AL216" s="446"/>
      <c r="AM216" s="446"/>
      <c r="AN216" s="446"/>
      <c r="AO216" s="446"/>
      <c r="AP216" s="446"/>
      <c r="AQ216" s="446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  <c r="BI216" s="132"/>
      <c r="BJ216" s="132"/>
      <c r="BK216" s="132"/>
      <c r="BL216" s="132"/>
      <c r="BM216" s="132"/>
      <c r="BN216" s="132"/>
      <c r="BO216" s="132"/>
      <c r="BP216" s="132"/>
      <c r="BQ216" s="132"/>
      <c r="BR216" s="132"/>
      <c r="BS216" s="132"/>
      <c r="BT216" s="132"/>
      <c r="BU216" s="132"/>
      <c r="BV216" s="132"/>
      <c r="BW216" s="132"/>
      <c r="BX216" s="132"/>
      <c r="BY216" s="132"/>
      <c r="BZ216" s="132"/>
      <c r="CA216" s="132"/>
      <c r="CB216" s="132"/>
      <c r="CC216" s="132"/>
      <c r="CD216" s="132"/>
      <c r="CE216" s="132"/>
      <c r="CF216" s="132"/>
      <c r="CG216" s="132"/>
      <c r="CH216" s="132"/>
      <c r="CI216" s="132"/>
      <c r="CJ216" s="132"/>
      <c r="CK216" s="132"/>
      <c r="CL216" s="132"/>
      <c r="CM216" s="132"/>
      <c r="CN216" s="132"/>
      <c r="CO216" s="132"/>
      <c r="CP216" s="138"/>
      <c r="CQ216" s="132"/>
      <c r="CR216" s="132"/>
      <c r="CS216" s="132"/>
      <c r="CT216" s="132"/>
      <c r="CU216" s="132"/>
      <c r="CV216" s="132"/>
      <c r="CW216" s="132"/>
      <c r="CX216" s="132"/>
      <c r="CY216" s="132"/>
      <c r="CZ216" s="132"/>
      <c r="DA216" s="132"/>
      <c r="DB216" s="132"/>
      <c r="DC216" s="132"/>
      <c r="DD216" s="132"/>
      <c r="DE216" s="132"/>
      <c r="DF216" s="132"/>
      <c r="DG216" s="132"/>
      <c r="DH216" s="132"/>
    </row>
    <row r="217" spans="1:112" ht="15.75" customHeight="1" x14ac:dyDescent="0.35">
      <c r="A217" s="446"/>
      <c r="B217" s="446"/>
      <c r="C217" s="446"/>
      <c r="D217" s="446"/>
      <c r="E217" s="446"/>
      <c r="F217" s="446"/>
      <c r="G217" s="446"/>
      <c r="H217" s="446"/>
      <c r="I217" s="446"/>
      <c r="J217" s="446"/>
      <c r="K217" s="446"/>
      <c r="L217" s="446"/>
      <c r="M217" s="446"/>
      <c r="N217" s="446"/>
      <c r="O217" s="446"/>
      <c r="P217" s="446"/>
      <c r="Q217" s="446"/>
      <c r="R217" s="446"/>
      <c r="S217" s="446"/>
      <c r="T217" s="446"/>
      <c r="U217" s="446"/>
      <c r="V217" s="446"/>
      <c r="W217" s="446"/>
      <c r="X217" s="446"/>
      <c r="Y217" s="446"/>
      <c r="Z217" s="446"/>
      <c r="AA217" s="446"/>
      <c r="AB217" s="446"/>
      <c r="AC217" s="446"/>
      <c r="AD217" s="446"/>
      <c r="AE217" s="446"/>
      <c r="AF217" s="446"/>
      <c r="AG217" s="446"/>
      <c r="AH217" s="446"/>
      <c r="AI217" s="446"/>
      <c r="AJ217" s="446"/>
      <c r="AK217" s="446"/>
      <c r="AL217" s="446"/>
      <c r="AM217" s="446"/>
      <c r="AN217" s="446"/>
      <c r="AO217" s="446"/>
      <c r="AP217" s="446"/>
      <c r="AQ217" s="446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2"/>
      <c r="BJ217" s="132"/>
      <c r="BK217" s="132"/>
      <c r="BL217" s="132"/>
      <c r="BM217" s="132"/>
      <c r="BN217" s="132"/>
      <c r="BO217" s="132"/>
      <c r="BP217" s="132"/>
      <c r="BQ217" s="132"/>
      <c r="BR217" s="132"/>
      <c r="BS217" s="132"/>
      <c r="BT217" s="132"/>
      <c r="BU217" s="132"/>
      <c r="BV217" s="132"/>
      <c r="BW217" s="132"/>
      <c r="BX217" s="132"/>
      <c r="BY217" s="132"/>
      <c r="BZ217" s="132"/>
      <c r="CA217" s="132"/>
      <c r="CB217" s="132"/>
      <c r="CC217" s="132"/>
      <c r="CD217" s="132"/>
      <c r="CE217" s="132"/>
      <c r="CF217" s="132"/>
      <c r="CG217" s="132"/>
      <c r="CH217" s="132"/>
      <c r="CI217" s="132"/>
      <c r="CJ217" s="132"/>
      <c r="CK217" s="132"/>
      <c r="CL217" s="132"/>
      <c r="CM217" s="132"/>
      <c r="CN217" s="132"/>
      <c r="CO217" s="132"/>
      <c r="CP217" s="138"/>
      <c r="CQ217" s="132"/>
      <c r="CR217" s="132"/>
      <c r="CS217" s="132"/>
      <c r="CT217" s="132"/>
      <c r="CU217" s="132"/>
      <c r="CV217" s="132"/>
      <c r="CW217" s="132"/>
      <c r="CX217" s="132"/>
      <c r="CY217" s="132"/>
      <c r="CZ217" s="132"/>
      <c r="DA217" s="132"/>
      <c r="DB217" s="132"/>
      <c r="DC217" s="132"/>
      <c r="DD217" s="132"/>
      <c r="DE217" s="132"/>
      <c r="DF217" s="132"/>
      <c r="DG217" s="132"/>
      <c r="DH217" s="132"/>
    </row>
    <row r="218" spans="1:112" ht="15.75" customHeight="1" x14ac:dyDescent="0.35">
      <c r="A218" s="446"/>
      <c r="B218" s="446"/>
      <c r="C218" s="446"/>
      <c r="D218" s="446"/>
      <c r="E218" s="446"/>
      <c r="F218" s="446"/>
      <c r="G218" s="446"/>
      <c r="H218" s="446"/>
      <c r="I218" s="446"/>
      <c r="J218" s="446"/>
      <c r="K218" s="446"/>
      <c r="L218" s="446"/>
      <c r="M218" s="446"/>
      <c r="N218" s="446"/>
      <c r="O218" s="446"/>
      <c r="P218" s="446"/>
      <c r="Q218" s="446"/>
      <c r="R218" s="446"/>
      <c r="S218" s="446"/>
      <c r="T218" s="446"/>
      <c r="U218" s="446"/>
      <c r="V218" s="446"/>
      <c r="W218" s="446"/>
      <c r="X218" s="446"/>
      <c r="Y218" s="446"/>
      <c r="Z218" s="446"/>
      <c r="AA218" s="446"/>
      <c r="AB218" s="446"/>
      <c r="AC218" s="446"/>
      <c r="AD218" s="446"/>
      <c r="AE218" s="446"/>
      <c r="AF218" s="446"/>
      <c r="AG218" s="446"/>
      <c r="AH218" s="446"/>
      <c r="AI218" s="446"/>
      <c r="AJ218" s="446"/>
      <c r="AK218" s="446"/>
      <c r="AL218" s="446"/>
      <c r="AM218" s="446"/>
      <c r="AN218" s="446"/>
      <c r="AO218" s="446"/>
      <c r="AP218" s="446"/>
      <c r="AQ218" s="446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132"/>
      <c r="BJ218" s="132"/>
      <c r="BK218" s="132"/>
      <c r="BL218" s="132"/>
      <c r="BM218" s="132"/>
      <c r="BN218" s="132"/>
      <c r="BO218" s="132"/>
      <c r="BP218" s="132"/>
      <c r="BQ218" s="132"/>
      <c r="BR218" s="132"/>
      <c r="BS218" s="132"/>
      <c r="BT218" s="132"/>
      <c r="BU218" s="132"/>
      <c r="BV218" s="132"/>
      <c r="BW218" s="132"/>
      <c r="BX218" s="132"/>
      <c r="BY218" s="132"/>
      <c r="BZ218" s="132"/>
      <c r="CA218" s="132"/>
      <c r="CB218" s="132"/>
      <c r="CC218" s="132"/>
      <c r="CD218" s="132"/>
      <c r="CE218" s="132"/>
      <c r="CF218" s="132"/>
      <c r="CG218" s="132"/>
      <c r="CH218" s="132"/>
      <c r="CI218" s="132"/>
      <c r="CJ218" s="132"/>
      <c r="CK218" s="132"/>
      <c r="CL218" s="132"/>
      <c r="CM218" s="132"/>
      <c r="CN218" s="132"/>
      <c r="CO218" s="132"/>
      <c r="CP218" s="138"/>
      <c r="CQ218" s="132"/>
      <c r="CR218" s="132"/>
      <c r="CS218" s="132"/>
      <c r="CT218" s="132"/>
      <c r="CU218" s="132"/>
      <c r="CV218" s="132"/>
      <c r="CW218" s="132"/>
      <c r="CX218" s="132"/>
      <c r="CY218" s="132"/>
      <c r="CZ218" s="132"/>
      <c r="DA218" s="132"/>
      <c r="DB218" s="132"/>
      <c r="DC218" s="132"/>
      <c r="DD218" s="132"/>
      <c r="DE218" s="132"/>
      <c r="DF218" s="132"/>
      <c r="DG218" s="132"/>
      <c r="DH218" s="132"/>
    </row>
    <row r="219" spans="1:112" ht="15.75" customHeight="1" x14ac:dyDescent="0.35">
      <c r="A219" s="446"/>
      <c r="B219" s="446"/>
      <c r="C219" s="446"/>
      <c r="D219" s="446"/>
      <c r="E219" s="446"/>
      <c r="F219" s="446"/>
      <c r="G219" s="446"/>
      <c r="H219" s="446"/>
      <c r="I219" s="446"/>
      <c r="J219" s="446"/>
      <c r="K219" s="446"/>
      <c r="L219" s="446"/>
      <c r="M219" s="446"/>
      <c r="N219" s="446"/>
      <c r="O219" s="446"/>
      <c r="P219" s="446"/>
      <c r="Q219" s="446"/>
      <c r="R219" s="446"/>
      <c r="S219" s="446"/>
      <c r="T219" s="446"/>
      <c r="U219" s="446"/>
      <c r="V219" s="446"/>
      <c r="W219" s="446"/>
      <c r="X219" s="446"/>
      <c r="Y219" s="446"/>
      <c r="Z219" s="446"/>
      <c r="AA219" s="446"/>
      <c r="AB219" s="446"/>
      <c r="AC219" s="446"/>
      <c r="AD219" s="446"/>
      <c r="AE219" s="446"/>
      <c r="AF219" s="446"/>
      <c r="AG219" s="446"/>
      <c r="AH219" s="446"/>
      <c r="AI219" s="446"/>
      <c r="AJ219" s="446"/>
      <c r="AK219" s="446"/>
      <c r="AL219" s="446"/>
      <c r="AM219" s="446"/>
      <c r="AN219" s="446"/>
      <c r="AO219" s="446"/>
      <c r="AP219" s="446"/>
      <c r="AQ219" s="446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32"/>
      <c r="BM219" s="132"/>
      <c r="BN219" s="132"/>
      <c r="BO219" s="132"/>
      <c r="BP219" s="132"/>
      <c r="BQ219" s="132"/>
      <c r="BR219" s="132"/>
      <c r="BS219" s="132"/>
      <c r="BT219" s="132"/>
      <c r="BU219" s="132"/>
      <c r="BV219" s="132"/>
      <c r="BW219" s="132"/>
      <c r="BX219" s="132"/>
      <c r="BY219" s="132"/>
      <c r="BZ219" s="132"/>
      <c r="CA219" s="132"/>
      <c r="CB219" s="132"/>
      <c r="CC219" s="132"/>
      <c r="CD219" s="132"/>
      <c r="CE219" s="132"/>
      <c r="CF219" s="132"/>
      <c r="CG219" s="132"/>
      <c r="CH219" s="132"/>
      <c r="CI219" s="132"/>
      <c r="CJ219" s="132"/>
      <c r="CK219" s="132"/>
      <c r="CL219" s="132"/>
      <c r="CM219" s="132"/>
      <c r="CN219" s="132"/>
      <c r="CO219" s="132"/>
      <c r="CP219" s="138"/>
      <c r="CQ219" s="132"/>
      <c r="CR219" s="132"/>
      <c r="CS219" s="132"/>
      <c r="CT219" s="132"/>
      <c r="CU219" s="132"/>
      <c r="CV219" s="132"/>
      <c r="CW219" s="132"/>
      <c r="CX219" s="132"/>
      <c r="CY219" s="132"/>
      <c r="CZ219" s="132"/>
      <c r="DA219" s="132"/>
      <c r="DB219" s="132"/>
      <c r="DC219" s="132"/>
      <c r="DD219" s="132"/>
      <c r="DE219" s="132"/>
      <c r="DF219" s="132"/>
      <c r="DG219" s="132"/>
      <c r="DH219" s="132"/>
    </row>
    <row r="220" spans="1:112" ht="15.75" customHeight="1" x14ac:dyDescent="0.35">
      <c r="A220" s="446"/>
      <c r="B220" s="446"/>
      <c r="C220" s="446"/>
      <c r="D220" s="446"/>
      <c r="E220" s="446"/>
      <c r="F220" s="446"/>
      <c r="G220" s="446"/>
      <c r="H220" s="446"/>
      <c r="I220" s="446"/>
      <c r="J220" s="446"/>
      <c r="K220" s="446"/>
      <c r="L220" s="446"/>
      <c r="M220" s="446"/>
      <c r="N220" s="446"/>
      <c r="O220" s="446"/>
      <c r="P220" s="446"/>
      <c r="Q220" s="446"/>
      <c r="R220" s="446"/>
      <c r="S220" s="446"/>
      <c r="T220" s="446"/>
      <c r="U220" s="446"/>
      <c r="V220" s="446"/>
      <c r="W220" s="446"/>
      <c r="X220" s="446"/>
      <c r="Y220" s="446"/>
      <c r="Z220" s="446"/>
      <c r="AA220" s="446"/>
      <c r="AB220" s="446"/>
      <c r="AC220" s="446"/>
      <c r="AD220" s="446"/>
      <c r="AE220" s="446"/>
      <c r="AF220" s="446"/>
      <c r="AG220" s="446"/>
      <c r="AH220" s="446"/>
      <c r="AI220" s="446"/>
      <c r="AJ220" s="446"/>
      <c r="AK220" s="446"/>
      <c r="AL220" s="446"/>
      <c r="AM220" s="446"/>
      <c r="AN220" s="446"/>
      <c r="AO220" s="446"/>
      <c r="AP220" s="446"/>
      <c r="AQ220" s="446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  <c r="BH220" s="132"/>
      <c r="BI220" s="132"/>
      <c r="BJ220" s="132"/>
      <c r="BK220" s="132"/>
      <c r="BL220" s="132"/>
      <c r="BM220" s="132"/>
      <c r="BN220" s="132"/>
      <c r="BO220" s="132"/>
      <c r="BP220" s="132"/>
      <c r="BQ220" s="132"/>
      <c r="BR220" s="132"/>
      <c r="BS220" s="132"/>
      <c r="BT220" s="132"/>
      <c r="BU220" s="132"/>
      <c r="BV220" s="132"/>
      <c r="BW220" s="132"/>
      <c r="BX220" s="132"/>
      <c r="BY220" s="132"/>
      <c r="BZ220" s="132"/>
      <c r="CA220" s="132"/>
      <c r="CB220" s="132"/>
      <c r="CC220" s="132"/>
      <c r="CD220" s="132"/>
      <c r="CE220" s="132"/>
      <c r="CF220" s="132"/>
      <c r="CG220" s="132"/>
      <c r="CH220" s="132"/>
      <c r="CI220" s="132"/>
      <c r="CJ220" s="132"/>
      <c r="CK220" s="132"/>
      <c r="CL220" s="132"/>
      <c r="CM220" s="132"/>
      <c r="CN220" s="132"/>
      <c r="CO220" s="132"/>
      <c r="CP220" s="138"/>
      <c r="CQ220" s="132"/>
      <c r="CR220" s="132"/>
      <c r="CS220" s="132"/>
      <c r="CT220" s="132"/>
      <c r="CU220" s="132"/>
      <c r="CV220" s="132"/>
      <c r="CW220" s="132"/>
      <c r="CX220" s="132"/>
      <c r="CY220" s="132"/>
      <c r="CZ220" s="132"/>
      <c r="DA220" s="132"/>
      <c r="DB220" s="132"/>
      <c r="DC220" s="132"/>
      <c r="DD220" s="132"/>
      <c r="DE220" s="132"/>
      <c r="DF220" s="132"/>
      <c r="DG220" s="132"/>
      <c r="DH220" s="132"/>
    </row>
    <row r="221" spans="1:112" ht="15.75" customHeight="1" x14ac:dyDescent="0.35">
      <c r="A221" s="446"/>
      <c r="B221" s="446"/>
      <c r="C221" s="446"/>
      <c r="D221" s="446"/>
      <c r="E221" s="446"/>
      <c r="F221" s="446"/>
      <c r="G221" s="446"/>
      <c r="H221" s="446"/>
      <c r="I221" s="446"/>
      <c r="J221" s="446"/>
      <c r="K221" s="446"/>
      <c r="L221" s="446"/>
      <c r="M221" s="446"/>
      <c r="N221" s="446"/>
      <c r="O221" s="446"/>
      <c r="P221" s="446"/>
      <c r="Q221" s="446"/>
      <c r="R221" s="446"/>
      <c r="S221" s="446"/>
      <c r="T221" s="446"/>
      <c r="U221" s="446"/>
      <c r="V221" s="446"/>
      <c r="W221" s="446"/>
      <c r="X221" s="446"/>
      <c r="Y221" s="446"/>
      <c r="Z221" s="446"/>
      <c r="AA221" s="446"/>
      <c r="AB221" s="446"/>
      <c r="AC221" s="446"/>
      <c r="AD221" s="446"/>
      <c r="AE221" s="446"/>
      <c r="AF221" s="446"/>
      <c r="AG221" s="446"/>
      <c r="AH221" s="446"/>
      <c r="AI221" s="446"/>
      <c r="AJ221" s="446"/>
      <c r="AK221" s="446"/>
      <c r="AL221" s="446"/>
      <c r="AM221" s="446"/>
      <c r="AN221" s="446"/>
      <c r="AO221" s="446"/>
      <c r="AP221" s="446"/>
      <c r="AQ221" s="446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  <c r="BI221" s="132"/>
      <c r="BJ221" s="132"/>
      <c r="BK221" s="132"/>
      <c r="BL221" s="132"/>
      <c r="BM221" s="132"/>
      <c r="BN221" s="132"/>
      <c r="BO221" s="132"/>
      <c r="BP221" s="132"/>
      <c r="BQ221" s="132"/>
      <c r="BR221" s="132"/>
      <c r="BS221" s="132"/>
      <c r="BT221" s="132"/>
      <c r="BU221" s="132"/>
      <c r="BV221" s="132"/>
      <c r="BW221" s="132"/>
      <c r="BX221" s="132"/>
      <c r="BY221" s="132"/>
      <c r="BZ221" s="132"/>
      <c r="CA221" s="132"/>
      <c r="CB221" s="132"/>
      <c r="CC221" s="132"/>
      <c r="CD221" s="132"/>
      <c r="CE221" s="132"/>
      <c r="CF221" s="132"/>
      <c r="CG221" s="132"/>
      <c r="CH221" s="132"/>
      <c r="CI221" s="132"/>
      <c r="CJ221" s="132"/>
      <c r="CK221" s="132"/>
      <c r="CL221" s="132"/>
      <c r="CM221" s="132"/>
      <c r="CN221" s="132"/>
      <c r="CO221" s="132"/>
      <c r="CP221" s="138"/>
      <c r="CQ221" s="132"/>
      <c r="CR221" s="132"/>
      <c r="CS221" s="132"/>
      <c r="CT221" s="132"/>
      <c r="CU221" s="132"/>
      <c r="CV221" s="132"/>
      <c r="CW221" s="132"/>
      <c r="CX221" s="132"/>
      <c r="CY221" s="132"/>
      <c r="CZ221" s="132"/>
      <c r="DA221" s="132"/>
      <c r="DB221" s="132"/>
      <c r="DC221" s="132"/>
      <c r="DD221" s="132"/>
      <c r="DE221" s="132"/>
      <c r="DF221" s="132"/>
      <c r="DG221" s="132"/>
      <c r="DH221" s="132"/>
    </row>
    <row r="222" spans="1:112" ht="15.75" customHeight="1" x14ac:dyDescent="0.35">
      <c r="A222" s="446"/>
      <c r="B222" s="446"/>
      <c r="C222" s="446"/>
      <c r="D222" s="446"/>
      <c r="E222" s="446"/>
      <c r="F222" s="446"/>
      <c r="G222" s="446"/>
      <c r="H222" s="446"/>
      <c r="I222" s="446"/>
      <c r="J222" s="446"/>
      <c r="K222" s="446"/>
      <c r="L222" s="446"/>
      <c r="M222" s="446"/>
      <c r="N222" s="446"/>
      <c r="O222" s="446"/>
      <c r="P222" s="446"/>
      <c r="Q222" s="446"/>
      <c r="R222" s="446"/>
      <c r="S222" s="446"/>
      <c r="T222" s="446"/>
      <c r="U222" s="446"/>
      <c r="V222" s="446"/>
      <c r="W222" s="446"/>
      <c r="X222" s="446"/>
      <c r="Y222" s="446"/>
      <c r="Z222" s="446"/>
      <c r="AA222" s="446"/>
      <c r="AB222" s="446"/>
      <c r="AC222" s="446"/>
      <c r="AD222" s="446"/>
      <c r="AE222" s="446"/>
      <c r="AF222" s="446"/>
      <c r="AG222" s="446"/>
      <c r="AH222" s="446"/>
      <c r="AI222" s="446"/>
      <c r="AJ222" s="446"/>
      <c r="AK222" s="446"/>
      <c r="AL222" s="446"/>
      <c r="AM222" s="446"/>
      <c r="AN222" s="446"/>
      <c r="AO222" s="446"/>
      <c r="AP222" s="446"/>
      <c r="AQ222" s="446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  <c r="BH222" s="132"/>
      <c r="BI222" s="132"/>
      <c r="BJ222" s="132"/>
      <c r="BK222" s="132"/>
      <c r="BL222" s="132"/>
      <c r="BM222" s="132"/>
      <c r="BN222" s="132"/>
      <c r="BO222" s="132"/>
      <c r="BP222" s="132"/>
      <c r="BQ222" s="132"/>
      <c r="BR222" s="132"/>
      <c r="BS222" s="132"/>
      <c r="BT222" s="132"/>
      <c r="BU222" s="132"/>
      <c r="BV222" s="132"/>
      <c r="BW222" s="132"/>
      <c r="BX222" s="132"/>
      <c r="BY222" s="132"/>
      <c r="BZ222" s="132"/>
      <c r="CA222" s="132"/>
      <c r="CB222" s="132"/>
      <c r="CC222" s="132"/>
      <c r="CD222" s="132"/>
      <c r="CE222" s="132"/>
      <c r="CF222" s="132"/>
      <c r="CG222" s="132"/>
      <c r="CH222" s="132"/>
      <c r="CI222" s="132"/>
      <c r="CJ222" s="132"/>
      <c r="CK222" s="132"/>
      <c r="CL222" s="132"/>
      <c r="CM222" s="132"/>
      <c r="CN222" s="132"/>
      <c r="CO222" s="132"/>
      <c r="CP222" s="138"/>
      <c r="CQ222" s="132"/>
      <c r="CR222" s="132"/>
      <c r="CS222" s="132"/>
      <c r="CT222" s="132"/>
      <c r="CU222" s="132"/>
      <c r="CV222" s="132"/>
      <c r="CW222" s="132"/>
      <c r="CX222" s="132"/>
      <c r="CY222" s="132"/>
      <c r="CZ222" s="132"/>
      <c r="DA222" s="132"/>
      <c r="DB222" s="132"/>
      <c r="DC222" s="132"/>
      <c r="DD222" s="132"/>
      <c r="DE222" s="132"/>
      <c r="DF222" s="132"/>
      <c r="DG222" s="132"/>
      <c r="DH222" s="132"/>
    </row>
    <row r="223" spans="1:112" ht="15.75" customHeight="1" x14ac:dyDescent="0.35">
      <c r="A223" s="446"/>
      <c r="B223" s="446"/>
      <c r="C223" s="446"/>
      <c r="D223" s="446"/>
      <c r="E223" s="446"/>
      <c r="F223" s="446"/>
      <c r="G223" s="446"/>
      <c r="H223" s="446"/>
      <c r="I223" s="446"/>
      <c r="J223" s="446"/>
      <c r="K223" s="446"/>
      <c r="L223" s="446"/>
      <c r="M223" s="446"/>
      <c r="N223" s="446"/>
      <c r="O223" s="446"/>
      <c r="P223" s="446"/>
      <c r="Q223" s="446"/>
      <c r="R223" s="446"/>
      <c r="S223" s="446"/>
      <c r="T223" s="446"/>
      <c r="U223" s="446"/>
      <c r="V223" s="446"/>
      <c r="W223" s="446"/>
      <c r="X223" s="446"/>
      <c r="Y223" s="446"/>
      <c r="Z223" s="446"/>
      <c r="AA223" s="446"/>
      <c r="AB223" s="446"/>
      <c r="AC223" s="446"/>
      <c r="AD223" s="446"/>
      <c r="AE223" s="446"/>
      <c r="AF223" s="446"/>
      <c r="AG223" s="446"/>
      <c r="AH223" s="446"/>
      <c r="AI223" s="446"/>
      <c r="AJ223" s="446"/>
      <c r="AK223" s="446"/>
      <c r="AL223" s="446"/>
      <c r="AM223" s="446"/>
      <c r="AN223" s="446"/>
      <c r="AO223" s="446"/>
      <c r="AP223" s="446"/>
      <c r="AQ223" s="446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32"/>
      <c r="BM223" s="132"/>
      <c r="BN223" s="132"/>
      <c r="BO223" s="132"/>
      <c r="BP223" s="132"/>
      <c r="BQ223" s="132"/>
      <c r="BR223" s="132"/>
      <c r="BS223" s="132"/>
      <c r="BT223" s="132"/>
      <c r="BU223" s="132"/>
      <c r="BV223" s="132"/>
      <c r="BW223" s="132"/>
      <c r="BX223" s="132"/>
      <c r="BY223" s="132"/>
      <c r="BZ223" s="132"/>
      <c r="CA223" s="132"/>
      <c r="CB223" s="132"/>
      <c r="CC223" s="132"/>
      <c r="CD223" s="132"/>
      <c r="CE223" s="132"/>
      <c r="CF223" s="132"/>
      <c r="CG223" s="132"/>
      <c r="CH223" s="132"/>
      <c r="CI223" s="132"/>
      <c r="CJ223" s="132"/>
      <c r="CK223" s="132"/>
      <c r="CL223" s="132"/>
      <c r="CM223" s="132"/>
      <c r="CN223" s="132"/>
      <c r="CO223" s="132"/>
      <c r="CP223" s="138"/>
      <c r="CQ223" s="132"/>
      <c r="CR223" s="132"/>
      <c r="CS223" s="132"/>
      <c r="CT223" s="132"/>
      <c r="CU223" s="132"/>
      <c r="CV223" s="132"/>
      <c r="CW223" s="132"/>
      <c r="CX223" s="132"/>
      <c r="CY223" s="132"/>
      <c r="CZ223" s="132"/>
      <c r="DA223" s="132"/>
      <c r="DB223" s="132"/>
      <c r="DC223" s="132"/>
      <c r="DD223" s="132"/>
      <c r="DE223" s="132"/>
      <c r="DF223" s="132"/>
      <c r="DG223" s="132"/>
      <c r="DH223" s="132"/>
    </row>
    <row r="224" spans="1:112" ht="15.75" customHeight="1" x14ac:dyDescent="0.35">
      <c r="A224" s="446"/>
      <c r="B224" s="446"/>
      <c r="C224" s="446"/>
      <c r="D224" s="446"/>
      <c r="E224" s="446"/>
      <c r="F224" s="446"/>
      <c r="G224" s="446"/>
      <c r="H224" s="446"/>
      <c r="I224" s="446"/>
      <c r="J224" s="446"/>
      <c r="K224" s="446"/>
      <c r="L224" s="446"/>
      <c r="M224" s="446"/>
      <c r="N224" s="446"/>
      <c r="O224" s="446"/>
      <c r="P224" s="446"/>
      <c r="Q224" s="446"/>
      <c r="R224" s="446"/>
      <c r="S224" s="446"/>
      <c r="T224" s="446"/>
      <c r="U224" s="446"/>
      <c r="V224" s="446"/>
      <c r="W224" s="446"/>
      <c r="X224" s="446"/>
      <c r="Y224" s="446"/>
      <c r="Z224" s="446"/>
      <c r="AA224" s="446"/>
      <c r="AB224" s="446"/>
      <c r="AC224" s="446"/>
      <c r="AD224" s="446"/>
      <c r="AE224" s="446"/>
      <c r="AF224" s="446"/>
      <c r="AG224" s="446"/>
      <c r="AH224" s="446"/>
      <c r="AI224" s="446"/>
      <c r="AJ224" s="446"/>
      <c r="AK224" s="446"/>
      <c r="AL224" s="446"/>
      <c r="AM224" s="446"/>
      <c r="AN224" s="446"/>
      <c r="AO224" s="446"/>
      <c r="AP224" s="446"/>
      <c r="AQ224" s="446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32"/>
      <c r="BM224" s="132"/>
      <c r="BN224" s="132"/>
      <c r="BO224" s="132"/>
      <c r="BP224" s="132"/>
      <c r="BQ224" s="132"/>
      <c r="BR224" s="132"/>
      <c r="BS224" s="132"/>
      <c r="BT224" s="132"/>
      <c r="BU224" s="132"/>
      <c r="BV224" s="132"/>
      <c r="BW224" s="132"/>
      <c r="BX224" s="132"/>
      <c r="BY224" s="132"/>
      <c r="BZ224" s="132"/>
      <c r="CA224" s="132"/>
      <c r="CB224" s="132"/>
      <c r="CC224" s="132"/>
      <c r="CD224" s="132"/>
      <c r="CE224" s="132"/>
      <c r="CF224" s="132"/>
      <c r="CG224" s="132"/>
      <c r="CH224" s="132"/>
      <c r="CI224" s="132"/>
      <c r="CJ224" s="132"/>
      <c r="CK224" s="132"/>
      <c r="CL224" s="132"/>
      <c r="CM224" s="132"/>
      <c r="CN224" s="132"/>
      <c r="CO224" s="132"/>
      <c r="CP224" s="138"/>
      <c r="CQ224" s="132"/>
      <c r="CR224" s="132"/>
      <c r="CS224" s="132"/>
      <c r="CT224" s="132"/>
      <c r="CU224" s="132"/>
      <c r="CV224" s="132"/>
      <c r="CW224" s="132"/>
      <c r="CX224" s="132"/>
      <c r="CY224" s="132"/>
      <c r="CZ224" s="132"/>
      <c r="DA224" s="132"/>
      <c r="DB224" s="132"/>
      <c r="DC224" s="132"/>
      <c r="DD224" s="132"/>
      <c r="DE224" s="132"/>
      <c r="DF224" s="132"/>
      <c r="DG224" s="132"/>
      <c r="DH224" s="132"/>
    </row>
    <row r="225" spans="1:112" ht="15.75" customHeight="1" x14ac:dyDescent="0.35">
      <c r="A225" s="446"/>
      <c r="B225" s="446"/>
      <c r="C225" s="446"/>
      <c r="D225" s="446"/>
      <c r="E225" s="446"/>
      <c r="F225" s="446"/>
      <c r="G225" s="446"/>
      <c r="H225" s="446"/>
      <c r="I225" s="446"/>
      <c r="J225" s="446"/>
      <c r="K225" s="446"/>
      <c r="L225" s="446"/>
      <c r="M225" s="446"/>
      <c r="N225" s="446"/>
      <c r="O225" s="446"/>
      <c r="P225" s="446"/>
      <c r="Q225" s="446"/>
      <c r="R225" s="446"/>
      <c r="S225" s="446"/>
      <c r="T225" s="446"/>
      <c r="U225" s="446"/>
      <c r="V225" s="446"/>
      <c r="W225" s="446"/>
      <c r="X225" s="446"/>
      <c r="Y225" s="446"/>
      <c r="Z225" s="446"/>
      <c r="AA225" s="446"/>
      <c r="AB225" s="446"/>
      <c r="AC225" s="446"/>
      <c r="AD225" s="446"/>
      <c r="AE225" s="446"/>
      <c r="AF225" s="446"/>
      <c r="AG225" s="446"/>
      <c r="AH225" s="446"/>
      <c r="AI225" s="446"/>
      <c r="AJ225" s="446"/>
      <c r="AK225" s="446"/>
      <c r="AL225" s="446"/>
      <c r="AM225" s="446"/>
      <c r="AN225" s="446"/>
      <c r="AO225" s="446"/>
      <c r="AP225" s="446"/>
      <c r="AQ225" s="446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  <c r="BH225" s="132"/>
      <c r="BI225" s="132"/>
      <c r="BJ225" s="132"/>
      <c r="BK225" s="132"/>
      <c r="BL225" s="132"/>
      <c r="BM225" s="132"/>
      <c r="BN225" s="132"/>
      <c r="BO225" s="132"/>
      <c r="BP225" s="132"/>
      <c r="BQ225" s="132"/>
      <c r="BR225" s="132"/>
      <c r="BS225" s="132"/>
      <c r="BT225" s="132"/>
      <c r="BU225" s="132"/>
      <c r="BV225" s="132"/>
      <c r="BW225" s="132"/>
      <c r="BX225" s="132"/>
      <c r="BY225" s="132"/>
      <c r="BZ225" s="132"/>
      <c r="CA225" s="132"/>
      <c r="CB225" s="132"/>
      <c r="CC225" s="132"/>
      <c r="CD225" s="132"/>
      <c r="CE225" s="132"/>
      <c r="CF225" s="132"/>
      <c r="CG225" s="132"/>
      <c r="CH225" s="132"/>
      <c r="CI225" s="132"/>
      <c r="CJ225" s="132"/>
      <c r="CK225" s="132"/>
      <c r="CL225" s="132"/>
      <c r="CM225" s="132"/>
      <c r="CN225" s="132"/>
      <c r="CO225" s="132"/>
      <c r="CP225" s="138"/>
      <c r="CQ225" s="132"/>
      <c r="CR225" s="132"/>
      <c r="CS225" s="132"/>
      <c r="CT225" s="132"/>
      <c r="CU225" s="132"/>
      <c r="CV225" s="132"/>
      <c r="CW225" s="132"/>
      <c r="CX225" s="132"/>
      <c r="CY225" s="132"/>
      <c r="CZ225" s="132"/>
      <c r="DA225" s="132"/>
      <c r="DB225" s="132"/>
      <c r="DC225" s="132"/>
      <c r="DD225" s="132"/>
      <c r="DE225" s="132"/>
      <c r="DF225" s="132"/>
      <c r="DG225" s="132"/>
      <c r="DH225" s="132"/>
    </row>
    <row r="226" spans="1:112" ht="15.75" customHeight="1" x14ac:dyDescent="0.35">
      <c r="A226" s="446"/>
      <c r="B226" s="446"/>
      <c r="C226" s="446"/>
      <c r="D226" s="446"/>
      <c r="E226" s="446"/>
      <c r="F226" s="446"/>
      <c r="G226" s="446"/>
      <c r="H226" s="446"/>
      <c r="I226" s="446"/>
      <c r="J226" s="446"/>
      <c r="K226" s="446"/>
      <c r="L226" s="446"/>
      <c r="M226" s="446"/>
      <c r="N226" s="446"/>
      <c r="O226" s="446"/>
      <c r="P226" s="446"/>
      <c r="Q226" s="446"/>
      <c r="R226" s="446"/>
      <c r="S226" s="446"/>
      <c r="T226" s="446"/>
      <c r="U226" s="446"/>
      <c r="V226" s="446"/>
      <c r="W226" s="446"/>
      <c r="X226" s="446"/>
      <c r="Y226" s="446"/>
      <c r="Z226" s="446"/>
      <c r="AA226" s="446"/>
      <c r="AB226" s="446"/>
      <c r="AC226" s="446"/>
      <c r="AD226" s="446"/>
      <c r="AE226" s="446"/>
      <c r="AF226" s="446"/>
      <c r="AG226" s="446"/>
      <c r="AH226" s="446"/>
      <c r="AI226" s="446"/>
      <c r="AJ226" s="446"/>
      <c r="AK226" s="446"/>
      <c r="AL226" s="446"/>
      <c r="AM226" s="446"/>
      <c r="AN226" s="446"/>
      <c r="AO226" s="446"/>
      <c r="AP226" s="446"/>
      <c r="AQ226" s="446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  <c r="BH226" s="132"/>
      <c r="BI226" s="132"/>
      <c r="BJ226" s="132"/>
      <c r="BK226" s="132"/>
      <c r="BL226" s="132"/>
      <c r="BM226" s="132"/>
      <c r="BN226" s="132"/>
      <c r="BO226" s="132"/>
      <c r="BP226" s="132"/>
      <c r="BQ226" s="132"/>
      <c r="BR226" s="132"/>
      <c r="BS226" s="132"/>
      <c r="BT226" s="132"/>
      <c r="BU226" s="132"/>
      <c r="BV226" s="132"/>
      <c r="BW226" s="132"/>
      <c r="BX226" s="132"/>
      <c r="BY226" s="132"/>
      <c r="BZ226" s="132"/>
      <c r="CA226" s="132"/>
      <c r="CB226" s="132"/>
      <c r="CC226" s="132"/>
      <c r="CD226" s="132"/>
      <c r="CE226" s="132"/>
      <c r="CF226" s="132"/>
      <c r="CG226" s="132"/>
      <c r="CH226" s="132"/>
      <c r="CI226" s="132"/>
      <c r="CJ226" s="132"/>
      <c r="CK226" s="132"/>
      <c r="CL226" s="132"/>
      <c r="CM226" s="132"/>
      <c r="CN226" s="132"/>
      <c r="CO226" s="132"/>
      <c r="CP226" s="138"/>
      <c r="CQ226" s="132"/>
      <c r="CR226" s="132"/>
      <c r="CS226" s="132"/>
      <c r="CT226" s="132"/>
      <c r="CU226" s="132"/>
      <c r="CV226" s="132"/>
      <c r="CW226" s="132"/>
      <c r="CX226" s="132"/>
      <c r="CY226" s="132"/>
      <c r="CZ226" s="132"/>
      <c r="DA226" s="132"/>
      <c r="DB226" s="132"/>
      <c r="DC226" s="132"/>
      <c r="DD226" s="132"/>
      <c r="DE226" s="132"/>
      <c r="DF226" s="132"/>
      <c r="DG226" s="132"/>
      <c r="DH226" s="132"/>
    </row>
    <row r="227" spans="1:112" ht="15.75" customHeight="1" x14ac:dyDescent="0.35">
      <c r="A227" s="446"/>
      <c r="B227" s="446"/>
      <c r="C227" s="446"/>
      <c r="D227" s="446"/>
      <c r="E227" s="446"/>
      <c r="F227" s="446"/>
      <c r="G227" s="446"/>
      <c r="H227" s="446"/>
      <c r="I227" s="446"/>
      <c r="J227" s="446"/>
      <c r="K227" s="446"/>
      <c r="L227" s="446"/>
      <c r="M227" s="446"/>
      <c r="N227" s="446"/>
      <c r="O227" s="446"/>
      <c r="P227" s="446"/>
      <c r="Q227" s="446"/>
      <c r="R227" s="446"/>
      <c r="S227" s="446"/>
      <c r="T227" s="446"/>
      <c r="U227" s="446"/>
      <c r="V227" s="446"/>
      <c r="W227" s="446"/>
      <c r="X227" s="446"/>
      <c r="Y227" s="446"/>
      <c r="Z227" s="446"/>
      <c r="AA227" s="446"/>
      <c r="AB227" s="446"/>
      <c r="AC227" s="446"/>
      <c r="AD227" s="446"/>
      <c r="AE227" s="446"/>
      <c r="AF227" s="446"/>
      <c r="AG227" s="446"/>
      <c r="AH227" s="446"/>
      <c r="AI227" s="446"/>
      <c r="AJ227" s="446"/>
      <c r="AK227" s="446"/>
      <c r="AL227" s="446"/>
      <c r="AM227" s="446"/>
      <c r="AN227" s="446"/>
      <c r="AO227" s="446"/>
      <c r="AP227" s="446"/>
      <c r="AQ227" s="446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  <c r="BI227" s="132"/>
      <c r="BJ227" s="132"/>
      <c r="BK227" s="132"/>
      <c r="BL227" s="132"/>
      <c r="BM227" s="132"/>
      <c r="BN227" s="132"/>
      <c r="BO227" s="132"/>
      <c r="BP227" s="132"/>
      <c r="BQ227" s="132"/>
      <c r="BR227" s="132"/>
      <c r="BS227" s="132"/>
      <c r="BT227" s="132"/>
      <c r="BU227" s="132"/>
      <c r="BV227" s="132"/>
      <c r="BW227" s="132"/>
      <c r="BX227" s="132"/>
      <c r="BY227" s="132"/>
      <c r="BZ227" s="132"/>
      <c r="CA227" s="132"/>
      <c r="CB227" s="132"/>
      <c r="CC227" s="132"/>
      <c r="CD227" s="132"/>
      <c r="CE227" s="132"/>
      <c r="CF227" s="132"/>
      <c r="CG227" s="132"/>
      <c r="CH227" s="132"/>
      <c r="CI227" s="132"/>
      <c r="CJ227" s="132"/>
      <c r="CK227" s="132"/>
      <c r="CL227" s="132"/>
      <c r="CM227" s="132"/>
      <c r="CN227" s="132"/>
      <c r="CO227" s="132"/>
      <c r="CP227" s="138"/>
      <c r="CQ227" s="132"/>
      <c r="CR227" s="132"/>
      <c r="CS227" s="132"/>
      <c r="CT227" s="132"/>
      <c r="CU227" s="132"/>
      <c r="CV227" s="132"/>
      <c r="CW227" s="132"/>
      <c r="CX227" s="132"/>
      <c r="CY227" s="132"/>
      <c r="CZ227" s="132"/>
      <c r="DA227" s="132"/>
      <c r="DB227" s="132"/>
      <c r="DC227" s="132"/>
      <c r="DD227" s="132"/>
      <c r="DE227" s="132"/>
      <c r="DF227" s="132"/>
      <c r="DG227" s="132"/>
      <c r="DH227" s="132"/>
    </row>
    <row r="228" spans="1:112" ht="15.75" customHeight="1" x14ac:dyDescent="0.35">
      <c r="A228" s="446"/>
      <c r="B228" s="446"/>
      <c r="C228" s="446"/>
      <c r="D228" s="446"/>
      <c r="E228" s="446"/>
      <c r="F228" s="446"/>
      <c r="G228" s="446"/>
      <c r="H228" s="446"/>
      <c r="I228" s="446"/>
      <c r="J228" s="446"/>
      <c r="K228" s="446"/>
      <c r="L228" s="446"/>
      <c r="M228" s="446"/>
      <c r="N228" s="446"/>
      <c r="O228" s="446"/>
      <c r="P228" s="446"/>
      <c r="Q228" s="446"/>
      <c r="R228" s="446"/>
      <c r="S228" s="446"/>
      <c r="T228" s="446"/>
      <c r="U228" s="446"/>
      <c r="V228" s="446"/>
      <c r="W228" s="446"/>
      <c r="X228" s="446"/>
      <c r="Y228" s="446"/>
      <c r="Z228" s="446"/>
      <c r="AA228" s="446"/>
      <c r="AB228" s="446"/>
      <c r="AC228" s="446"/>
      <c r="AD228" s="446"/>
      <c r="AE228" s="446"/>
      <c r="AF228" s="446"/>
      <c r="AG228" s="446"/>
      <c r="AH228" s="446"/>
      <c r="AI228" s="446"/>
      <c r="AJ228" s="446"/>
      <c r="AK228" s="446"/>
      <c r="AL228" s="446"/>
      <c r="AM228" s="446"/>
      <c r="AN228" s="446"/>
      <c r="AO228" s="446"/>
      <c r="AP228" s="446"/>
      <c r="AQ228" s="446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  <c r="BH228" s="132"/>
      <c r="BI228" s="132"/>
      <c r="BJ228" s="132"/>
      <c r="BK228" s="132"/>
      <c r="BL228" s="132"/>
      <c r="BM228" s="132"/>
      <c r="BN228" s="132"/>
      <c r="BO228" s="132"/>
      <c r="BP228" s="132"/>
      <c r="BQ228" s="132"/>
      <c r="BR228" s="132"/>
      <c r="BS228" s="132"/>
      <c r="BT228" s="132"/>
      <c r="BU228" s="132"/>
      <c r="BV228" s="132"/>
      <c r="BW228" s="132"/>
      <c r="BX228" s="132"/>
      <c r="BY228" s="132"/>
      <c r="BZ228" s="132"/>
      <c r="CA228" s="132"/>
      <c r="CB228" s="132"/>
      <c r="CC228" s="132"/>
      <c r="CD228" s="132"/>
      <c r="CE228" s="132"/>
      <c r="CF228" s="132"/>
      <c r="CG228" s="132"/>
      <c r="CH228" s="132"/>
      <c r="CI228" s="132"/>
      <c r="CJ228" s="132"/>
      <c r="CK228" s="132"/>
      <c r="CL228" s="132"/>
      <c r="CM228" s="132"/>
      <c r="CN228" s="132"/>
      <c r="CO228" s="132"/>
      <c r="CP228" s="138"/>
      <c r="CQ228" s="132"/>
      <c r="CR228" s="132"/>
      <c r="CS228" s="132"/>
      <c r="CT228" s="132"/>
      <c r="CU228" s="132"/>
      <c r="CV228" s="132"/>
      <c r="CW228" s="132"/>
      <c r="CX228" s="132"/>
      <c r="CY228" s="132"/>
      <c r="CZ228" s="132"/>
      <c r="DA228" s="132"/>
      <c r="DB228" s="132"/>
      <c r="DC228" s="132"/>
      <c r="DD228" s="132"/>
      <c r="DE228" s="132"/>
      <c r="DF228" s="132"/>
      <c r="DG228" s="132"/>
      <c r="DH228" s="132"/>
    </row>
    <row r="229" spans="1:112" ht="15.75" customHeight="1" x14ac:dyDescent="0.35">
      <c r="A229" s="446"/>
      <c r="B229" s="446"/>
      <c r="C229" s="446"/>
      <c r="D229" s="446"/>
      <c r="E229" s="446"/>
      <c r="F229" s="446"/>
      <c r="G229" s="446"/>
      <c r="H229" s="446"/>
      <c r="I229" s="446"/>
      <c r="J229" s="446"/>
      <c r="K229" s="446"/>
      <c r="L229" s="446"/>
      <c r="M229" s="446"/>
      <c r="N229" s="446"/>
      <c r="O229" s="446"/>
      <c r="P229" s="446"/>
      <c r="Q229" s="446"/>
      <c r="R229" s="446"/>
      <c r="S229" s="446"/>
      <c r="T229" s="446"/>
      <c r="U229" s="446"/>
      <c r="V229" s="446"/>
      <c r="W229" s="446"/>
      <c r="X229" s="446"/>
      <c r="Y229" s="446"/>
      <c r="Z229" s="446"/>
      <c r="AA229" s="446"/>
      <c r="AB229" s="446"/>
      <c r="AC229" s="446"/>
      <c r="AD229" s="446"/>
      <c r="AE229" s="446"/>
      <c r="AF229" s="446"/>
      <c r="AG229" s="446"/>
      <c r="AH229" s="446"/>
      <c r="AI229" s="446"/>
      <c r="AJ229" s="446"/>
      <c r="AK229" s="446"/>
      <c r="AL229" s="446"/>
      <c r="AM229" s="446"/>
      <c r="AN229" s="446"/>
      <c r="AO229" s="446"/>
      <c r="AP229" s="446"/>
      <c r="AQ229" s="446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  <c r="BH229" s="132"/>
      <c r="BI229" s="132"/>
      <c r="BJ229" s="132"/>
      <c r="BK229" s="132"/>
      <c r="BL229" s="132"/>
      <c r="BM229" s="132"/>
      <c r="BN229" s="132"/>
      <c r="BO229" s="132"/>
      <c r="BP229" s="132"/>
      <c r="BQ229" s="132"/>
      <c r="BR229" s="132"/>
      <c r="BS229" s="132"/>
      <c r="BT229" s="132"/>
      <c r="BU229" s="132"/>
      <c r="BV229" s="132"/>
      <c r="BW229" s="132"/>
      <c r="BX229" s="132"/>
      <c r="BY229" s="132"/>
      <c r="BZ229" s="132"/>
      <c r="CA229" s="132"/>
      <c r="CB229" s="132"/>
      <c r="CC229" s="132"/>
      <c r="CD229" s="132"/>
      <c r="CE229" s="132"/>
      <c r="CF229" s="132"/>
      <c r="CG229" s="132"/>
      <c r="CH229" s="132"/>
      <c r="CI229" s="132"/>
      <c r="CJ229" s="132"/>
      <c r="CK229" s="132"/>
      <c r="CL229" s="132"/>
      <c r="CM229" s="132"/>
      <c r="CN229" s="132"/>
      <c r="CO229" s="132"/>
      <c r="CP229" s="138"/>
      <c r="CQ229" s="132"/>
      <c r="CR229" s="132"/>
      <c r="CS229" s="132"/>
      <c r="CT229" s="132"/>
      <c r="CU229" s="132"/>
      <c r="CV229" s="132"/>
      <c r="CW229" s="132"/>
      <c r="CX229" s="132"/>
      <c r="CY229" s="132"/>
      <c r="CZ229" s="132"/>
      <c r="DA229" s="132"/>
      <c r="DB229" s="132"/>
      <c r="DC229" s="132"/>
      <c r="DD229" s="132"/>
      <c r="DE229" s="132"/>
      <c r="DF229" s="132"/>
      <c r="DG229" s="132"/>
      <c r="DH229" s="132"/>
    </row>
    <row r="230" spans="1:112" ht="15.75" customHeight="1" x14ac:dyDescent="0.35">
      <c r="A230" s="446"/>
      <c r="B230" s="446"/>
      <c r="C230" s="446"/>
      <c r="D230" s="446"/>
      <c r="E230" s="446"/>
      <c r="F230" s="446"/>
      <c r="G230" s="446"/>
      <c r="H230" s="446"/>
      <c r="I230" s="446"/>
      <c r="J230" s="446"/>
      <c r="K230" s="446"/>
      <c r="L230" s="446"/>
      <c r="M230" s="446"/>
      <c r="N230" s="446"/>
      <c r="O230" s="446"/>
      <c r="P230" s="446"/>
      <c r="Q230" s="446"/>
      <c r="R230" s="446"/>
      <c r="S230" s="446"/>
      <c r="T230" s="446"/>
      <c r="U230" s="446"/>
      <c r="V230" s="446"/>
      <c r="W230" s="446"/>
      <c r="X230" s="446"/>
      <c r="Y230" s="446"/>
      <c r="Z230" s="446"/>
      <c r="AA230" s="446"/>
      <c r="AB230" s="446"/>
      <c r="AC230" s="446"/>
      <c r="AD230" s="446"/>
      <c r="AE230" s="446"/>
      <c r="AF230" s="446"/>
      <c r="AG230" s="446"/>
      <c r="AH230" s="446"/>
      <c r="AI230" s="446"/>
      <c r="AJ230" s="446"/>
      <c r="AK230" s="446"/>
      <c r="AL230" s="446"/>
      <c r="AM230" s="446"/>
      <c r="AN230" s="446"/>
      <c r="AO230" s="446"/>
      <c r="AP230" s="446"/>
      <c r="AQ230" s="446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  <c r="BH230" s="132"/>
      <c r="BI230" s="132"/>
      <c r="BJ230" s="132"/>
      <c r="BK230" s="132"/>
      <c r="BL230" s="132"/>
      <c r="BM230" s="132"/>
      <c r="BN230" s="132"/>
      <c r="BO230" s="132"/>
      <c r="BP230" s="132"/>
      <c r="BQ230" s="132"/>
      <c r="BR230" s="132"/>
      <c r="BS230" s="132"/>
      <c r="BT230" s="132"/>
      <c r="BU230" s="132"/>
      <c r="BV230" s="132"/>
      <c r="BW230" s="132"/>
      <c r="BX230" s="132"/>
      <c r="BY230" s="132"/>
      <c r="BZ230" s="132"/>
      <c r="CA230" s="132"/>
      <c r="CB230" s="132"/>
      <c r="CC230" s="132"/>
      <c r="CD230" s="132"/>
      <c r="CE230" s="132"/>
      <c r="CF230" s="132"/>
      <c r="CG230" s="132"/>
      <c r="CH230" s="132"/>
      <c r="CI230" s="132"/>
      <c r="CJ230" s="132"/>
      <c r="CK230" s="132"/>
      <c r="CL230" s="132"/>
      <c r="CM230" s="132"/>
      <c r="CN230" s="132"/>
      <c r="CO230" s="132"/>
      <c r="CP230" s="138"/>
      <c r="CQ230" s="132"/>
      <c r="CR230" s="132"/>
      <c r="CS230" s="132"/>
      <c r="CT230" s="132"/>
      <c r="CU230" s="132"/>
      <c r="CV230" s="132"/>
      <c r="CW230" s="132"/>
      <c r="CX230" s="132"/>
      <c r="CY230" s="132"/>
      <c r="CZ230" s="132"/>
      <c r="DA230" s="132"/>
      <c r="DB230" s="132"/>
      <c r="DC230" s="132"/>
      <c r="DD230" s="132"/>
      <c r="DE230" s="132"/>
      <c r="DF230" s="132"/>
      <c r="DG230" s="132"/>
      <c r="DH230" s="132"/>
    </row>
    <row r="231" spans="1:112" ht="15.75" customHeight="1" x14ac:dyDescent="0.35">
      <c r="A231" s="446"/>
      <c r="B231" s="446"/>
      <c r="C231" s="446"/>
      <c r="D231" s="446"/>
      <c r="E231" s="446"/>
      <c r="F231" s="446"/>
      <c r="G231" s="446"/>
      <c r="H231" s="446"/>
      <c r="I231" s="446"/>
      <c r="J231" s="446"/>
      <c r="K231" s="446"/>
      <c r="L231" s="446"/>
      <c r="M231" s="446"/>
      <c r="N231" s="446"/>
      <c r="O231" s="446"/>
      <c r="P231" s="446"/>
      <c r="Q231" s="446"/>
      <c r="R231" s="446"/>
      <c r="S231" s="446"/>
      <c r="T231" s="446"/>
      <c r="U231" s="446"/>
      <c r="V231" s="446"/>
      <c r="W231" s="446"/>
      <c r="X231" s="446"/>
      <c r="Y231" s="446"/>
      <c r="Z231" s="446"/>
      <c r="AA231" s="446"/>
      <c r="AB231" s="446"/>
      <c r="AC231" s="446"/>
      <c r="AD231" s="446"/>
      <c r="AE231" s="446"/>
      <c r="AF231" s="446"/>
      <c r="AG231" s="446"/>
      <c r="AH231" s="446"/>
      <c r="AI231" s="446"/>
      <c r="AJ231" s="446"/>
      <c r="AK231" s="446"/>
      <c r="AL231" s="446"/>
      <c r="AM231" s="446"/>
      <c r="AN231" s="446"/>
      <c r="AO231" s="446"/>
      <c r="AP231" s="446"/>
      <c r="AQ231" s="446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  <c r="BI231" s="132"/>
      <c r="BJ231" s="132"/>
      <c r="BK231" s="132"/>
      <c r="BL231" s="132"/>
      <c r="BM231" s="132"/>
      <c r="BN231" s="132"/>
      <c r="BO231" s="132"/>
      <c r="BP231" s="132"/>
      <c r="BQ231" s="132"/>
      <c r="BR231" s="132"/>
      <c r="BS231" s="132"/>
      <c r="BT231" s="132"/>
      <c r="BU231" s="132"/>
      <c r="BV231" s="132"/>
      <c r="BW231" s="132"/>
      <c r="BX231" s="132"/>
      <c r="BY231" s="132"/>
      <c r="BZ231" s="132"/>
      <c r="CA231" s="132"/>
      <c r="CB231" s="132"/>
      <c r="CC231" s="132"/>
      <c r="CD231" s="132"/>
      <c r="CE231" s="132"/>
      <c r="CF231" s="132"/>
      <c r="CG231" s="132"/>
      <c r="CH231" s="132"/>
      <c r="CI231" s="132"/>
      <c r="CJ231" s="132"/>
      <c r="CK231" s="132"/>
      <c r="CL231" s="132"/>
      <c r="CM231" s="132"/>
      <c r="CN231" s="132"/>
      <c r="CO231" s="132"/>
      <c r="CP231" s="138"/>
      <c r="CQ231" s="132"/>
      <c r="CR231" s="132"/>
      <c r="CS231" s="132"/>
      <c r="CT231" s="132"/>
      <c r="CU231" s="132"/>
      <c r="CV231" s="132"/>
      <c r="CW231" s="132"/>
      <c r="CX231" s="132"/>
      <c r="CY231" s="132"/>
      <c r="CZ231" s="132"/>
      <c r="DA231" s="132"/>
      <c r="DB231" s="132"/>
      <c r="DC231" s="132"/>
      <c r="DD231" s="132"/>
      <c r="DE231" s="132"/>
      <c r="DF231" s="132"/>
      <c r="DG231" s="132"/>
      <c r="DH231" s="132"/>
    </row>
    <row r="232" spans="1:112" ht="15.75" customHeight="1" x14ac:dyDescent="0.35">
      <c r="A232" s="446"/>
      <c r="B232" s="446"/>
      <c r="C232" s="446"/>
      <c r="D232" s="446"/>
      <c r="E232" s="446"/>
      <c r="F232" s="446"/>
      <c r="G232" s="446"/>
      <c r="H232" s="446"/>
      <c r="I232" s="446"/>
      <c r="J232" s="446"/>
      <c r="K232" s="446"/>
      <c r="L232" s="446"/>
      <c r="M232" s="446"/>
      <c r="N232" s="446"/>
      <c r="O232" s="446"/>
      <c r="P232" s="446"/>
      <c r="Q232" s="446"/>
      <c r="R232" s="446"/>
      <c r="S232" s="446"/>
      <c r="T232" s="446"/>
      <c r="U232" s="446"/>
      <c r="V232" s="446"/>
      <c r="W232" s="446"/>
      <c r="X232" s="446"/>
      <c r="Y232" s="446"/>
      <c r="Z232" s="446"/>
      <c r="AA232" s="446"/>
      <c r="AB232" s="446"/>
      <c r="AC232" s="446"/>
      <c r="AD232" s="446"/>
      <c r="AE232" s="446"/>
      <c r="AF232" s="446"/>
      <c r="AG232" s="446"/>
      <c r="AH232" s="446"/>
      <c r="AI232" s="446"/>
      <c r="AJ232" s="446"/>
      <c r="AK232" s="446"/>
      <c r="AL232" s="446"/>
      <c r="AM232" s="446"/>
      <c r="AN232" s="446"/>
      <c r="AO232" s="446"/>
      <c r="AP232" s="446"/>
      <c r="AQ232" s="446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  <c r="BI232" s="132"/>
      <c r="BJ232" s="132"/>
      <c r="BK232" s="132"/>
      <c r="BL232" s="132"/>
      <c r="BM232" s="132"/>
      <c r="BN232" s="132"/>
      <c r="BO232" s="132"/>
      <c r="BP232" s="132"/>
      <c r="BQ232" s="132"/>
      <c r="BR232" s="132"/>
      <c r="BS232" s="132"/>
      <c r="BT232" s="132"/>
      <c r="BU232" s="132"/>
      <c r="BV232" s="132"/>
      <c r="BW232" s="132"/>
      <c r="BX232" s="132"/>
      <c r="BY232" s="132"/>
      <c r="BZ232" s="132"/>
      <c r="CA232" s="132"/>
      <c r="CB232" s="132"/>
      <c r="CC232" s="132"/>
      <c r="CD232" s="132"/>
      <c r="CE232" s="132"/>
      <c r="CF232" s="132"/>
      <c r="CG232" s="132"/>
      <c r="CH232" s="132"/>
      <c r="CI232" s="132"/>
      <c r="CJ232" s="132"/>
      <c r="CK232" s="132"/>
      <c r="CL232" s="132"/>
      <c r="CM232" s="132"/>
      <c r="CN232" s="132"/>
      <c r="CO232" s="132"/>
      <c r="CP232" s="138"/>
      <c r="CQ232" s="132"/>
      <c r="CR232" s="132"/>
      <c r="CS232" s="132"/>
      <c r="CT232" s="132"/>
      <c r="CU232" s="132"/>
      <c r="CV232" s="132"/>
      <c r="CW232" s="132"/>
      <c r="CX232" s="132"/>
      <c r="CY232" s="132"/>
      <c r="CZ232" s="132"/>
      <c r="DA232" s="132"/>
      <c r="DB232" s="132"/>
      <c r="DC232" s="132"/>
      <c r="DD232" s="132"/>
      <c r="DE232" s="132"/>
      <c r="DF232" s="132"/>
      <c r="DG232" s="132"/>
      <c r="DH232" s="132"/>
    </row>
    <row r="233" spans="1:112" ht="15.75" customHeight="1" x14ac:dyDescent="0.35">
      <c r="A233" s="446"/>
      <c r="B233" s="446"/>
      <c r="C233" s="446"/>
      <c r="D233" s="446"/>
      <c r="E233" s="446"/>
      <c r="F233" s="446"/>
      <c r="G233" s="446"/>
      <c r="H233" s="446"/>
      <c r="I233" s="446"/>
      <c r="J233" s="446"/>
      <c r="K233" s="446"/>
      <c r="L233" s="446"/>
      <c r="M233" s="446"/>
      <c r="N233" s="446"/>
      <c r="O233" s="446"/>
      <c r="P233" s="446"/>
      <c r="Q233" s="446"/>
      <c r="R233" s="446"/>
      <c r="S233" s="446"/>
      <c r="T233" s="446"/>
      <c r="U233" s="446"/>
      <c r="V233" s="446"/>
      <c r="W233" s="446"/>
      <c r="X233" s="446"/>
      <c r="Y233" s="446"/>
      <c r="Z233" s="446"/>
      <c r="AA233" s="446"/>
      <c r="AB233" s="446"/>
      <c r="AC233" s="446"/>
      <c r="AD233" s="446"/>
      <c r="AE233" s="446"/>
      <c r="AF233" s="446"/>
      <c r="AG233" s="446"/>
      <c r="AH233" s="446"/>
      <c r="AI233" s="446"/>
      <c r="AJ233" s="446"/>
      <c r="AK233" s="446"/>
      <c r="AL233" s="446"/>
      <c r="AM233" s="446"/>
      <c r="AN233" s="446"/>
      <c r="AO233" s="446"/>
      <c r="AP233" s="446"/>
      <c r="AQ233" s="446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32"/>
      <c r="BM233" s="132"/>
      <c r="BN233" s="132"/>
      <c r="BO233" s="132"/>
      <c r="BP233" s="132"/>
      <c r="BQ233" s="132"/>
      <c r="BR233" s="132"/>
      <c r="BS233" s="132"/>
      <c r="BT233" s="132"/>
      <c r="BU233" s="132"/>
      <c r="BV233" s="132"/>
      <c r="BW233" s="132"/>
      <c r="BX233" s="132"/>
      <c r="BY233" s="132"/>
      <c r="BZ233" s="132"/>
      <c r="CA233" s="132"/>
      <c r="CB233" s="132"/>
      <c r="CC233" s="132"/>
      <c r="CD233" s="132"/>
      <c r="CE233" s="132"/>
      <c r="CF233" s="132"/>
      <c r="CG233" s="132"/>
      <c r="CH233" s="132"/>
      <c r="CI233" s="132"/>
      <c r="CJ233" s="132"/>
      <c r="CK233" s="132"/>
      <c r="CL233" s="132"/>
      <c r="CM233" s="132"/>
      <c r="CN233" s="132"/>
      <c r="CO233" s="132"/>
      <c r="CP233" s="138"/>
      <c r="CQ233" s="132"/>
      <c r="CR233" s="132"/>
      <c r="CS233" s="132"/>
      <c r="CT233" s="132"/>
      <c r="CU233" s="132"/>
      <c r="CV233" s="132"/>
      <c r="CW233" s="132"/>
      <c r="CX233" s="132"/>
      <c r="CY233" s="132"/>
      <c r="CZ233" s="132"/>
      <c r="DA233" s="132"/>
      <c r="DB233" s="132"/>
      <c r="DC233" s="132"/>
      <c r="DD233" s="132"/>
      <c r="DE233" s="132"/>
      <c r="DF233" s="132"/>
      <c r="DG233" s="132"/>
      <c r="DH233" s="132"/>
    </row>
    <row r="234" spans="1:112" ht="15.75" customHeight="1" x14ac:dyDescent="0.35">
      <c r="A234" s="446"/>
      <c r="B234" s="446"/>
      <c r="C234" s="446"/>
      <c r="D234" s="446"/>
      <c r="E234" s="446"/>
      <c r="F234" s="446"/>
      <c r="G234" s="446"/>
      <c r="H234" s="446"/>
      <c r="I234" s="446"/>
      <c r="J234" s="446"/>
      <c r="K234" s="446"/>
      <c r="L234" s="446"/>
      <c r="M234" s="446"/>
      <c r="N234" s="446"/>
      <c r="O234" s="446"/>
      <c r="P234" s="446"/>
      <c r="Q234" s="446"/>
      <c r="R234" s="446"/>
      <c r="S234" s="446"/>
      <c r="T234" s="446"/>
      <c r="U234" s="446"/>
      <c r="V234" s="446"/>
      <c r="W234" s="446"/>
      <c r="X234" s="446"/>
      <c r="Y234" s="446"/>
      <c r="Z234" s="446"/>
      <c r="AA234" s="446"/>
      <c r="AB234" s="446"/>
      <c r="AC234" s="446"/>
      <c r="AD234" s="446"/>
      <c r="AE234" s="446"/>
      <c r="AF234" s="446"/>
      <c r="AG234" s="446"/>
      <c r="AH234" s="446"/>
      <c r="AI234" s="446"/>
      <c r="AJ234" s="446"/>
      <c r="AK234" s="446"/>
      <c r="AL234" s="446"/>
      <c r="AM234" s="446"/>
      <c r="AN234" s="446"/>
      <c r="AO234" s="446"/>
      <c r="AP234" s="446"/>
      <c r="AQ234" s="446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  <c r="BH234" s="132"/>
      <c r="BI234" s="132"/>
      <c r="BJ234" s="132"/>
      <c r="BK234" s="132"/>
      <c r="BL234" s="132"/>
      <c r="BM234" s="132"/>
      <c r="BN234" s="132"/>
      <c r="BO234" s="132"/>
      <c r="BP234" s="132"/>
      <c r="BQ234" s="132"/>
      <c r="BR234" s="132"/>
      <c r="BS234" s="132"/>
      <c r="BT234" s="132"/>
      <c r="BU234" s="132"/>
      <c r="BV234" s="132"/>
      <c r="BW234" s="132"/>
      <c r="BX234" s="132"/>
      <c r="BY234" s="132"/>
      <c r="BZ234" s="132"/>
      <c r="CA234" s="132"/>
      <c r="CB234" s="132"/>
      <c r="CC234" s="132"/>
      <c r="CD234" s="132"/>
      <c r="CE234" s="132"/>
      <c r="CF234" s="132"/>
      <c r="CG234" s="132"/>
      <c r="CH234" s="132"/>
      <c r="CI234" s="132"/>
      <c r="CJ234" s="132"/>
      <c r="CK234" s="132"/>
      <c r="CL234" s="132"/>
      <c r="CM234" s="132"/>
      <c r="CN234" s="132"/>
      <c r="CO234" s="132"/>
      <c r="CP234" s="138"/>
      <c r="CQ234" s="132"/>
      <c r="CR234" s="132"/>
      <c r="CS234" s="132"/>
      <c r="CT234" s="132"/>
      <c r="CU234" s="132"/>
      <c r="CV234" s="132"/>
      <c r="CW234" s="132"/>
      <c r="CX234" s="132"/>
      <c r="CY234" s="132"/>
      <c r="CZ234" s="132"/>
      <c r="DA234" s="132"/>
      <c r="DB234" s="132"/>
      <c r="DC234" s="132"/>
      <c r="DD234" s="132"/>
      <c r="DE234" s="132"/>
      <c r="DF234" s="132"/>
      <c r="DG234" s="132"/>
      <c r="DH234" s="132"/>
    </row>
    <row r="235" spans="1:112" ht="15.75" customHeight="1" x14ac:dyDescent="0.35">
      <c r="A235" s="446"/>
      <c r="B235" s="446"/>
      <c r="C235" s="446"/>
      <c r="D235" s="446"/>
      <c r="E235" s="446"/>
      <c r="F235" s="446"/>
      <c r="G235" s="446"/>
      <c r="H235" s="446"/>
      <c r="I235" s="446"/>
      <c r="J235" s="446"/>
      <c r="K235" s="446"/>
      <c r="L235" s="446"/>
      <c r="M235" s="446"/>
      <c r="N235" s="446"/>
      <c r="O235" s="446"/>
      <c r="P235" s="446"/>
      <c r="Q235" s="446"/>
      <c r="R235" s="446"/>
      <c r="S235" s="446"/>
      <c r="T235" s="446"/>
      <c r="U235" s="446"/>
      <c r="V235" s="446"/>
      <c r="W235" s="446"/>
      <c r="X235" s="446"/>
      <c r="Y235" s="446"/>
      <c r="Z235" s="446"/>
      <c r="AA235" s="446"/>
      <c r="AB235" s="446"/>
      <c r="AC235" s="446"/>
      <c r="AD235" s="446"/>
      <c r="AE235" s="446"/>
      <c r="AF235" s="446"/>
      <c r="AG235" s="446"/>
      <c r="AH235" s="446"/>
      <c r="AI235" s="446"/>
      <c r="AJ235" s="446"/>
      <c r="AK235" s="446"/>
      <c r="AL235" s="446"/>
      <c r="AM235" s="446"/>
      <c r="AN235" s="446"/>
      <c r="AO235" s="446"/>
      <c r="AP235" s="446"/>
      <c r="AQ235" s="446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  <c r="BH235" s="132"/>
      <c r="BI235" s="132"/>
      <c r="BJ235" s="132"/>
      <c r="BK235" s="132"/>
      <c r="BL235" s="132"/>
      <c r="BM235" s="132"/>
      <c r="BN235" s="132"/>
      <c r="BO235" s="132"/>
      <c r="BP235" s="132"/>
      <c r="BQ235" s="132"/>
      <c r="BR235" s="132"/>
      <c r="BS235" s="132"/>
      <c r="BT235" s="132"/>
      <c r="BU235" s="132"/>
      <c r="BV235" s="132"/>
      <c r="BW235" s="132"/>
      <c r="BX235" s="132"/>
      <c r="BY235" s="132"/>
      <c r="BZ235" s="132"/>
      <c r="CA235" s="132"/>
      <c r="CB235" s="132"/>
      <c r="CC235" s="132"/>
      <c r="CD235" s="132"/>
      <c r="CE235" s="132"/>
      <c r="CF235" s="132"/>
      <c r="CG235" s="132"/>
      <c r="CH235" s="132"/>
      <c r="CI235" s="132"/>
      <c r="CJ235" s="132"/>
      <c r="CK235" s="132"/>
      <c r="CL235" s="132"/>
      <c r="CM235" s="132"/>
      <c r="CN235" s="132"/>
      <c r="CO235" s="132"/>
      <c r="CP235" s="138"/>
      <c r="CQ235" s="132"/>
      <c r="CR235" s="132"/>
      <c r="CS235" s="132"/>
      <c r="CT235" s="132"/>
      <c r="CU235" s="132"/>
      <c r="CV235" s="132"/>
      <c r="CW235" s="132"/>
      <c r="CX235" s="132"/>
      <c r="CY235" s="132"/>
      <c r="CZ235" s="132"/>
      <c r="DA235" s="132"/>
      <c r="DB235" s="132"/>
      <c r="DC235" s="132"/>
      <c r="DD235" s="132"/>
      <c r="DE235" s="132"/>
      <c r="DF235" s="132"/>
      <c r="DG235" s="132"/>
      <c r="DH235" s="132"/>
    </row>
    <row r="236" spans="1:112" ht="15.75" customHeight="1" x14ac:dyDescent="0.35">
      <c r="A236" s="446"/>
      <c r="B236" s="446"/>
      <c r="C236" s="446"/>
      <c r="D236" s="446"/>
      <c r="E236" s="446"/>
      <c r="F236" s="446"/>
      <c r="G236" s="446"/>
      <c r="H236" s="446"/>
      <c r="I236" s="446"/>
      <c r="J236" s="446"/>
      <c r="K236" s="446"/>
      <c r="L236" s="446"/>
      <c r="M236" s="446"/>
      <c r="N236" s="446"/>
      <c r="O236" s="446"/>
      <c r="P236" s="446"/>
      <c r="Q236" s="446"/>
      <c r="R236" s="446"/>
      <c r="S236" s="446"/>
      <c r="T236" s="446"/>
      <c r="U236" s="446"/>
      <c r="V236" s="446"/>
      <c r="W236" s="446"/>
      <c r="X236" s="446"/>
      <c r="Y236" s="446"/>
      <c r="Z236" s="446"/>
      <c r="AA236" s="446"/>
      <c r="AB236" s="446"/>
      <c r="AC236" s="446"/>
      <c r="AD236" s="446"/>
      <c r="AE236" s="446"/>
      <c r="AF236" s="446"/>
      <c r="AG236" s="446"/>
      <c r="AH236" s="446"/>
      <c r="AI236" s="446"/>
      <c r="AJ236" s="446"/>
      <c r="AK236" s="446"/>
      <c r="AL236" s="446"/>
      <c r="AM236" s="446"/>
      <c r="AN236" s="446"/>
      <c r="AO236" s="446"/>
      <c r="AP236" s="446"/>
      <c r="AQ236" s="446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  <c r="BH236" s="132"/>
      <c r="BI236" s="132"/>
      <c r="BJ236" s="132"/>
      <c r="BK236" s="132"/>
      <c r="BL236" s="132"/>
      <c r="BM236" s="132"/>
      <c r="BN236" s="132"/>
      <c r="BO236" s="132"/>
      <c r="BP236" s="132"/>
      <c r="BQ236" s="132"/>
      <c r="BR236" s="132"/>
      <c r="BS236" s="132"/>
      <c r="BT236" s="132"/>
      <c r="BU236" s="132"/>
      <c r="BV236" s="132"/>
      <c r="BW236" s="132"/>
      <c r="BX236" s="132"/>
      <c r="BY236" s="132"/>
      <c r="BZ236" s="132"/>
      <c r="CA236" s="132"/>
      <c r="CB236" s="132"/>
      <c r="CC236" s="132"/>
      <c r="CD236" s="132"/>
      <c r="CE236" s="132"/>
      <c r="CF236" s="132"/>
      <c r="CG236" s="132"/>
      <c r="CH236" s="132"/>
      <c r="CI236" s="132"/>
      <c r="CJ236" s="132"/>
      <c r="CK236" s="132"/>
      <c r="CL236" s="132"/>
      <c r="CM236" s="132"/>
      <c r="CN236" s="132"/>
      <c r="CO236" s="132"/>
      <c r="CP236" s="138"/>
      <c r="CQ236" s="132"/>
      <c r="CR236" s="132"/>
      <c r="CS236" s="132"/>
      <c r="CT236" s="132"/>
      <c r="CU236" s="132"/>
      <c r="CV236" s="132"/>
      <c r="CW236" s="132"/>
      <c r="CX236" s="132"/>
      <c r="CY236" s="132"/>
      <c r="CZ236" s="132"/>
      <c r="DA236" s="132"/>
      <c r="DB236" s="132"/>
      <c r="DC236" s="132"/>
      <c r="DD236" s="132"/>
      <c r="DE236" s="132"/>
      <c r="DF236" s="132"/>
      <c r="DG236" s="132"/>
      <c r="DH236" s="132"/>
    </row>
    <row r="237" spans="1:112" ht="15.75" customHeight="1" x14ac:dyDescent="0.35">
      <c r="A237" s="446"/>
      <c r="B237" s="446"/>
      <c r="C237" s="446"/>
      <c r="D237" s="446"/>
      <c r="E237" s="446"/>
      <c r="F237" s="446"/>
      <c r="G237" s="446"/>
      <c r="H237" s="446"/>
      <c r="I237" s="446"/>
      <c r="J237" s="446"/>
      <c r="K237" s="446"/>
      <c r="L237" s="446"/>
      <c r="M237" s="446"/>
      <c r="N237" s="446"/>
      <c r="O237" s="446"/>
      <c r="P237" s="446"/>
      <c r="Q237" s="446"/>
      <c r="R237" s="446"/>
      <c r="S237" s="446"/>
      <c r="T237" s="446"/>
      <c r="U237" s="446"/>
      <c r="V237" s="446"/>
      <c r="W237" s="446"/>
      <c r="X237" s="446"/>
      <c r="Y237" s="446"/>
      <c r="Z237" s="446"/>
      <c r="AA237" s="446"/>
      <c r="AB237" s="446"/>
      <c r="AC237" s="446"/>
      <c r="AD237" s="446"/>
      <c r="AE237" s="446"/>
      <c r="AF237" s="446"/>
      <c r="AG237" s="446"/>
      <c r="AH237" s="446"/>
      <c r="AI237" s="446"/>
      <c r="AJ237" s="446"/>
      <c r="AK237" s="446"/>
      <c r="AL237" s="446"/>
      <c r="AM237" s="446"/>
      <c r="AN237" s="446"/>
      <c r="AO237" s="446"/>
      <c r="AP237" s="446"/>
      <c r="AQ237" s="446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32"/>
      <c r="BM237" s="132"/>
      <c r="BN237" s="132"/>
      <c r="BO237" s="132"/>
      <c r="BP237" s="132"/>
      <c r="BQ237" s="132"/>
      <c r="BR237" s="132"/>
      <c r="BS237" s="132"/>
      <c r="BT237" s="132"/>
      <c r="BU237" s="132"/>
      <c r="BV237" s="132"/>
      <c r="BW237" s="132"/>
      <c r="BX237" s="132"/>
      <c r="BY237" s="132"/>
      <c r="BZ237" s="132"/>
      <c r="CA237" s="132"/>
      <c r="CB237" s="132"/>
      <c r="CC237" s="132"/>
      <c r="CD237" s="132"/>
      <c r="CE237" s="132"/>
      <c r="CF237" s="132"/>
      <c r="CG237" s="132"/>
      <c r="CH237" s="132"/>
      <c r="CI237" s="132"/>
      <c r="CJ237" s="132"/>
      <c r="CK237" s="132"/>
      <c r="CL237" s="132"/>
      <c r="CM237" s="132"/>
      <c r="CN237" s="132"/>
      <c r="CO237" s="132"/>
      <c r="CP237" s="138"/>
      <c r="CQ237" s="132"/>
      <c r="CR237" s="132"/>
      <c r="CS237" s="132"/>
      <c r="CT237" s="132"/>
      <c r="CU237" s="132"/>
      <c r="CV237" s="132"/>
      <c r="CW237" s="132"/>
      <c r="CX237" s="132"/>
      <c r="CY237" s="132"/>
      <c r="CZ237" s="132"/>
      <c r="DA237" s="132"/>
      <c r="DB237" s="132"/>
      <c r="DC237" s="132"/>
      <c r="DD237" s="132"/>
      <c r="DE237" s="132"/>
      <c r="DF237" s="132"/>
      <c r="DG237" s="132"/>
      <c r="DH237" s="13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5:CQ5 CO6:CP34 A7:CN7 CQ7 A9:CN9 CQ9 A11:CN11 CQ11 A13:CN13 CQ13 A15:CN15 CQ15 A17:CN17 CQ17 A19:CN19 CQ19 A21:CN21 CQ21 A23:CN23 CQ23 A25:CN25 CQ25 A27:CN27 CQ27 A29:CN29 CQ29 A31:CN31 CQ31 A33:CN33 CQ33">
    <cfRule type="cellIs" dxfId="39" priority="12" operator="greaterThan">
      <formula>0</formula>
    </cfRule>
  </conditionalFormatting>
  <conditionalFormatting sqref="A6:CQ6 A8:CQ8 A10:CQ10 A12:CQ12 A14:CQ14 A16:CQ16 A18:CQ18">
    <cfRule type="cellIs" dxfId="38" priority="5" operator="equal">
      <formula>0</formula>
    </cfRule>
    <cfRule type="cellIs" dxfId="37" priority="6" operator="greaterThan">
      <formula>0</formula>
    </cfRule>
  </conditionalFormatting>
  <conditionalFormatting sqref="A20:CQ20 A22:CQ22 A24:CQ24 A26:CQ26 A28:CQ28 A30:CQ30 A32:CQ32 A34:CQ34">
    <cfRule type="cellIs" dxfId="36" priority="3" operator="equal">
      <formula>0</formula>
    </cfRule>
    <cfRule type="cellIs" dxfId="35" priority="4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4" priority="17" operator="greaterThan">
      <formula>7500</formula>
    </cfRule>
    <cfRule type="cellIs" dxfId="33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2" priority="16" operator="greaterThan">
      <formula>0</formula>
    </cfRule>
  </conditionalFormatting>
  <conditionalFormatting sqref="CO6:CP34 A5:CQ5 A7:CN7 CQ7 A9:CN9 CQ9 A11:CN11 CQ11 A13:CN13 CQ13 A15:CN15 CQ15 A17:CN17 CQ17 A19:CN19 CQ19 A21:CN21 CQ21 A23:CN23 CQ23 A25:CN25 CQ25 A27:CN27 CQ27 A29:CN29 CQ29 A31:CN31 CQ31 A33:CN33 CQ33">
    <cfRule type="cellIs" dxfId="31" priority="11" operator="greaterThan">
      <formula>0</formula>
    </cfRule>
    <cfRule type="cellIs" dxfId="30" priority="13" operator="equal">
      <formula>0</formula>
    </cfRule>
  </conditionalFormatting>
  <conditionalFormatting sqref="CR35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'Lista Suspensa'!$AM$2:$AM$4</xm:f>
          </x14:formula1>
          <xm:sqref>CO3:CP3</xm:sqref>
        </x14:dataValidation>
        <x14:dataValidation type="list" allowBlank="1" showInputMessage="1" showErrorMessage="1" xr:uid="{00000000-0002-0000-0100-000001000000}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19"/>
  <sheetViews>
    <sheetView workbookViewId="0">
      <selection activeCell="G63" sqref="G63"/>
    </sheetView>
  </sheetViews>
  <sheetFormatPr defaultColWidth="33.453125" defaultRowHeight="14.5" x14ac:dyDescent="0.35"/>
  <cols>
    <col min="10" max="10" width="33.453125" style="224"/>
    <col min="11" max="537" width="33.453125" style="245"/>
  </cols>
  <sheetData>
    <row r="1" spans="1:28" ht="112.5" customHeight="1" thickBot="1" x14ac:dyDescent="0.55000000000000004">
      <c r="A1" s="241" t="s">
        <v>278</v>
      </c>
      <c r="B1" s="498" t="s">
        <v>279</v>
      </c>
      <c r="C1" s="498"/>
      <c r="D1" s="498"/>
      <c r="E1" s="498"/>
      <c r="F1" s="242"/>
      <c r="G1" s="242"/>
      <c r="H1" s="242"/>
      <c r="I1" s="242"/>
      <c r="J1" s="242"/>
      <c r="K1" s="243"/>
      <c r="L1" s="243"/>
      <c r="M1" s="243"/>
      <c r="N1" s="244"/>
      <c r="O1" s="244"/>
      <c r="P1" s="244"/>
      <c r="Q1" s="244"/>
      <c r="R1" s="244"/>
      <c r="S1" s="244"/>
      <c r="T1" s="244"/>
      <c r="U1" s="138"/>
      <c r="V1" s="138"/>
      <c r="W1" s="138"/>
      <c r="X1" s="138"/>
      <c r="Y1" s="138"/>
      <c r="Z1" s="138"/>
      <c r="AA1" s="138"/>
      <c r="AB1" s="138"/>
    </row>
    <row r="2" spans="1:28" ht="21.5" thickBot="1" x14ac:dyDescent="0.4">
      <c r="A2" s="246" t="s">
        <v>0</v>
      </c>
      <c r="B2" s="81"/>
      <c r="C2" s="81"/>
      <c r="D2" s="590" t="s">
        <v>280</v>
      </c>
      <c r="E2" s="591"/>
      <c r="F2" s="591"/>
      <c r="G2" s="591"/>
      <c r="H2" s="592"/>
      <c r="I2" s="88"/>
      <c r="J2" s="8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</row>
    <row r="3" spans="1:28" ht="15" thickBot="1" x14ac:dyDescent="0.4">
      <c r="A3" s="493" t="s">
        <v>281</v>
      </c>
      <c r="B3" s="494"/>
      <c r="C3" s="398" t="s">
        <v>282</v>
      </c>
      <c r="D3" s="570" t="s">
        <v>283</v>
      </c>
      <c r="E3" s="571"/>
      <c r="F3" s="571"/>
      <c r="G3" s="571"/>
      <c r="H3" s="572"/>
      <c r="I3" s="88"/>
      <c r="J3" s="88"/>
      <c r="K3" s="138"/>
      <c r="L3" s="138"/>
      <c r="M3" s="138"/>
      <c r="N3" s="138"/>
      <c r="O3" s="138"/>
      <c r="P3" s="138"/>
      <c r="Q3" s="138"/>
      <c r="R3" s="247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28" ht="15" thickBot="1" x14ac:dyDescent="0.4">
      <c r="A4" s="569" t="s">
        <v>1</v>
      </c>
      <c r="B4" s="491"/>
      <c r="C4" s="399" t="s">
        <v>191</v>
      </c>
      <c r="D4" s="570" t="s">
        <v>284</v>
      </c>
      <c r="E4" s="571"/>
      <c r="F4" s="571"/>
      <c r="G4" s="571"/>
      <c r="H4" s="572"/>
      <c r="I4" s="88"/>
      <c r="J4" s="88"/>
      <c r="K4" s="138"/>
      <c r="L4" s="138"/>
      <c r="M4" s="138"/>
      <c r="N4" s="138"/>
      <c r="O4" s="138"/>
      <c r="P4" s="138"/>
      <c r="Q4" s="138"/>
      <c r="R4" s="247"/>
      <c r="S4" s="138"/>
      <c r="T4" s="138"/>
      <c r="U4" s="138"/>
      <c r="V4" s="138"/>
      <c r="W4" s="138"/>
      <c r="X4" s="138"/>
      <c r="Y4" s="138"/>
      <c r="Z4" s="138"/>
      <c r="AA4" s="138"/>
      <c r="AB4" s="138"/>
    </row>
    <row r="5" spans="1:28" ht="15" thickBot="1" x14ac:dyDescent="0.4">
      <c r="A5" s="578" t="s">
        <v>153</v>
      </c>
      <c r="B5" s="491"/>
      <c r="C5" s="400" t="s">
        <v>285</v>
      </c>
      <c r="D5" s="570" t="s">
        <v>286</v>
      </c>
      <c r="E5" s="571"/>
      <c r="F5" s="571"/>
      <c r="G5" s="571"/>
      <c r="H5" s="572"/>
      <c r="I5" s="88"/>
      <c r="J5" s="88"/>
      <c r="K5" s="138"/>
      <c r="L5" s="138"/>
      <c r="M5" s="138"/>
      <c r="N5" s="138"/>
      <c r="O5" s="138"/>
      <c r="P5" s="138"/>
      <c r="Q5" s="138"/>
      <c r="R5" s="247"/>
      <c r="S5" s="138"/>
      <c r="T5" s="138"/>
      <c r="U5" s="138"/>
      <c r="V5" s="138"/>
      <c r="W5" s="138"/>
      <c r="X5" s="138"/>
      <c r="Y5" s="138"/>
      <c r="Z5" s="138"/>
      <c r="AA5" s="138"/>
      <c r="AB5" s="138"/>
    </row>
    <row r="6" spans="1:28" ht="15" thickBot="1" x14ac:dyDescent="0.4">
      <c r="A6" s="569" t="s">
        <v>2</v>
      </c>
      <c r="B6" s="491"/>
      <c r="C6" s="399" t="s">
        <v>3</v>
      </c>
      <c r="D6" s="570" t="s">
        <v>287</v>
      </c>
      <c r="E6" s="571"/>
      <c r="F6" s="571"/>
      <c r="G6" s="571"/>
      <c r="H6" s="572"/>
      <c r="I6" s="88"/>
      <c r="J6" s="88"/>
      <c r="K6" s="138"/>
      <c r="L6" s="138"/>
      <c r="M6" s="138"/>
      <c r="N6" s="138"/>
      <c r="O6" s="138"/>
      <c r="P6" s="138"/>
      <c r="Q6" s="138"/>
      <c r="R6" s="247"/>
      <c r="S6" s="138"/>
      <c r="T6" s="138"/>
      <c r="U6" s="138"/>
      <c r="V6" s="138"/>
      <c r="W6" s="138"/>
      <c r="X6" s="138"/>
      <c r="Y6" s="138"/>
      <c r="Z6" s="138"/>
      <c r="AA6" s="138"/>
      <c r="AB6" s="138"/>
    </row>
    <row r="7" spans="1:28" ht="14.25" customHeight="1" thickBot="1" x14ac:dyDescent="0.4">
      <c r="A7" s="578" t="s">
        <v>4</v>
      </c>
      <c r="B7" s="491"/>
      <c r="C7" s="401" t="s">
        <v>117</v>
      </c>
      <c r="D7" s="570" t="s">
        <v>288</v>
      </c>
      <c r="E7" s="571"/>
      <c r="F7" s="571"/>
      <c r="G7" s="571"/>
      <c r="H7" s="572"/>
      <c r="I7" s="88"/>
      <c r="J7" s="88"/>
      <c r="K7" s="138"/>
      <c r="L7" s="138"/>
      <c r="M7" s="138"/>
      <c r="N7" s="138"/>
      <c r="O7" s="138"/>
      <c r="P7" s="138"/>
      <c r="Q7" s="138"/>
      <c r="R7" s="247"/>
      <c r="S7" s="138"/>
      <c r="T7" s="138"/>
      <c r="U7" s="138"/>
      <c r="V7" s="138"/>
      <c r="W7" s="138"/>
      <c r="X7" s="138"/>
      <c r="Y7" s="138"/>
      <c r="Z7" s="138"/>
      <c r="AA7" s="138"/>
      <c r="AB7" s="138"/>
    </row>
    <row r="8" spans="1:28" ht="15" thickBot="1" x14ac:dyDescent="0.4">
      <c r="A8" s="569" t="s">
        <v>289</v>
      </c>
      <c r="B8" s="491"/>
      <c r="C8" s="402" t="s">
        <v>290</v>
      </c>
      <c r="D8" s="587" t="s">
        <v>291</v>
      </c>
      <c r="E8" s="588"/>
      <c r="F8" s="588"/>
      <c r="G8" s="588"/>
      <c r="H8" s="589"/>
      <c r="I8" s="88"/>
      <c r="J8" s="88"/>
      <c r="K8" s="138"/>
      <c r="L8" s="138"/>
      <c r="M8" s="138"/>
      <c r="N8" s="138"/>
      <c r="O8" s="138"/>
      <c r="P8" s="138"/>
      <c r="Q8" s="138"/>
      <c r="R8" s="247"/>
      <c r="S8" s="138"/>
      <c r="T8" s="138"/>
      <c r="U8" s="138"/>
      <c r="V8" s="138"/>
      <c r="W8" s="138"/>
      <c r="X8" s="138"/>
      <c r="Y8" s="138"/>
      <c r="Z8" s="138"/>
      <c r="AA8" s="138"/>
      <c r="AB8" s="138"/>
    </row>
    <row r="9" spans="1:28" ht="15" thickBot="1" x14ac:dyDescent="0.4">
      <c r="A9" s="578" t="s">
        <v>292</v>
      </c>
      <c r="B9" s="491"/>
      <c r="C9" s="403" t="s">
        <v>293</v>
      </c>
      <c r="D9" s="587" t="s">
        <v>294</v>
      </c>
      <c r="E9" s="588"/>
      <c r="F9" s="588"/>
      <c r="G9" s="588"/>
      <c r="H9" s="589"/>
      <c r="I9" s="88"/>
      <c r="J9" s="88"/>
      <c r="K9" s="138"/>
      <c r="L9" s="138"/>
      <c r="M9" s="138"/>
      <c r="N9" s="138"/>
      <c r="O9" s="138"/>
      <c r="P9" s="138"/>
      <c r="Q9" s="138"/>
      <c r="R9" s="247"/>
      <c r="S9" s="138"/>
      <c r="T9" s="138"/>
      <c r="U9" s="138"/>
      <c r="V9" s="138"/>
      <c r="W9" s="138"/>
      <c r="X9" s="138"/>
      <c r="Y9" s="138"/>
      <c r="Z9" s="138"/>
      <c r="AA9" s="138"/>
      <c r="AB9" s="138"/>
    </row>
    <row r="10" spans="1:28" ht="15" thickBot="1" x14ac:dyDescent="0.4">
      <c r="A10" s="569" t="s">
        <v>6</v>
      </c>
      <c r="B10" s="491"/>
      <c r="C10" s="404">
        <v>100</v>
      </c>
      <c r="D10" s="574" t="s">
        <v>295</v>
      </c>
      <c r="E10" s="575"/>
      <c r="F10" s="575"/>
      <c r="G10" s="575"/>
      <c r="H10" s="576"/>
      <c r="I10" s="88"/>
      <c r="J10" s="88"/>
      <c r="K10" s="138"/>
      <c r="L10" s="138"/>
      <c r="M10" s="138"/>
      <c r="N10" s="138"/>
      <c r="O10" s="138"/>
      <c r="P10" s="138"/>
      <c r="Q10" s="138"/>
      <c r="R10" s="247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</row>
    <row r="11" spans="1:28" ht="15" thickBot="1" x14ac:dyDescent="0.4">
      <c r="A11" s="578" t="s">
        <v>7</v>
      </c>
      <c r="B11" s="491"/>
      <c r="C11" s="400">
        <v>50</v>
      </c>
      <c r="D11" s="574" t="s">
        <v>296</v>
      </c>
      <c r="E11" s="575"/>
      <c r="F11" s="575"/>
      <c r="G11" s="575"/>
      <c r="H11" s="576"/>
      <c r="I11" s="88"/>
      <c r="J11" s="88"/>
      <c r="K11" s="138"/>
      <c r="L11" s="138"/>
      <c r="M11" s="138"/>
      <c r="N11" s="138"/>
      <c r="O11" s="138"/>
      <c r="P11" s="138"/>
      <c r="Q11" s="138"/>
      <c r="R11" s="247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</row>
    <row r="12" spans="1:28" ht="15.75" customHeight="1" thickBot="1" x14ac:dyDescent="0.4">
      <c r="A12" s="586" t="s">
        <v>8</v>
      </c>
      <c r="B12" s="491"/>
      <c r="C12" s="399">
        <v>50</v>
      </c>
      <c r="D12" s="574" t="s">
        <v>297</v>
      </c>
      <c r="E12" s="575"/>
      <c r="F12" s="575"/>
      <c r="G12" s="575"/>
      <c r="H12" s="576"/>
      <c r="I12" s="88"/>
      <c r="J12" s="88"/>
      <c r="K12" s="138"/>
      <c r="L12" s="138"/>
      <c r="M12" s="138"/>
      <c r="N12" s="138"/>
      <c r="O12" s="138"/>
      <c r="P12" s="138"/>
      <c r="Q12" s="138"/>
      <c r="R12" s="24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</row>
    <row r="13" spans="1:28" ht="15" thickBot="1" x14ac:dyDescent="0.4">
      <c r="A13" s="578" t="s">
        <v>253</v>
      </c>
      <c r="B13" s="491"/>
      <c r="C13" s="400">
        <v>20</v>
      </c>
      <c r="D13" s="570" t="s">
        <v>298</v>
      </c>
      <c r="E13" s="571"/>
      <c r="F13" s="571"/>
      <c r="G13" s="571"/>
      <c r="H13" s="572"/>
      <c r="I13" s="88"/>
      <c r="J13" s="88"/>
      <c r="K13" s="138"/>
      <c r="L13" s="138"/>
      <c r="M13" s="138"/>
      <c r="N13" s="138"/>
      <c r="O13" s="138"/>
      <c r="P13" s="138"/>
      <c r="Q13" s="138"/>
      <c r="R13" s="247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</row>
    <row r="14" spans="1:28" ht="15" thickBot="1" x14ac:dyDescent="0.4">
      <c r="A14" s="569" t="s">
        <v>9</v>
      </c>
      <c r="B14" s="491"/>
      <c r="C14" s="399">
        <v>1.5</v>
      </c>
      <c r="D14" s="570" t="s">
        <v>299</v>
      </c>
      <c r="E14" s="571"/>
      <c r="F14" s="571"/>
      <c r="G14" s="571"/>
      <c r="H14" s="572"/>
      <c r="I14" s="88"/>
      <c r="J14" s="88"/>
      <c r="K14" s="138"/>
      <c r="L14" s="138"/>
      <c r="M14" s="138"/>
      <c r="N14" s="138"/>
      <c r="O14" s="138"/>
      <c r="P14" s="138"/>
      <c r="Q14" s="138"/>
      <c r="R14" s="247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</row>
    <row r="15" spans="1:28" ht="15.75" customHeight="1" thickBot="1" x14ac:dyDescent="0.4">
      <c r="A15" s="573" t="s">
        <v>154</v>
      </c>
      <c r="B15" s="491"/>
      <c r="C15" s="405" t="s">
        <v>11</v>
      </c>
      <c r="D15" s="574" t="s">
        <v>300</v>
      </c>
      <c r="E15" s="575"/>
      <c r="F15" s="575"/>
      <c r="G15" s="575"/>
      <c r="H15" s="576"/>
      <c r="I15" s="88"/>
      <c r="J15" s="88"/>
      <c r="K15" s="138"/>
      <c r="L15" s="138"/>
      <c r="M15" s="138"/>
      <c r="N15" s="138"/>
      <c r="O15" s="138"/>
      <c r="P15" s="138"/>
      <c r="Q15" s="138"/>
      <c r="R15" s="247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</row>
    <row r="16" spans="1:28" ht="15.75" customHeight="1" thickBot="1" x14ac:dyDescent="0.4">
      <c r="A16" s="577" t="s">
        <v>155</v>
      </c>
      <c r="B16" s="491"/>
      <c r="C16" s="406" t="s">
        <v>13</v>
      </c>
      <c r="D16" s="574" t="s">
        <v>301</v>
      </c>
      <c r="E16" s="575"/>
      <c r="F16" s="575"/>
      <c r="G16" s="575"/>
      <c r="H16" s="576"/>
      <c r="I16" s="88"/>
      <c r="J16" s="88"/>
      <c r="K16" s="138"/>
      <c r="L16" s="138"/>
      <c r="M16" s="138"/>
      <c r="N16" s="138"/>
      <c r="O16" s="138"/>
      <c r="P16" s="138"/>
      <c r="Q16" s="138"/>
      <c r="R16" s="247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</row>
    <row r="17" spans="1:28" ht="15" thickBot="1" x14ac:dyDescent="0.4">
      <c r="A17" s="578" t="s">
        <v>14</v>
      </c>
      <c r="B17" s="491"/>
      <c r="C17" s="405" t="s">
        <v>204</v>
      </c>
      <c r="D17" s="574" t="s">
        <v>302</v>
      </c>
      <c r="E17" s="575"/>
      <c r="F17" s="575"/>
      <c r="G17" s="575"/>
      <c r="H17" s="576"/>
      <c r="I17" s="88"/>
      <c r="J17" s="88"/>
      <c r="K17" s="138"/>
      <c r="L17" s="138"/>
      <c r="M17" s="138"/>
      <c r="N17" s="138"/>
      <c r="O17" s="138"/>
      <c r="P17" s="138"/>
      <c r="Q17" s="138"/>
      <c r="R17" s="247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</row>
    <row r="18" spans="1:28" ht="15" thickBot="1" x14ac:dyDescent="0.4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138"/>
      <c r="L18" s="138"/>
      <c r="M18" s="138"/>
      <c r="N18" s="138"/>
      <c r="O18" s="138"/>
      <c r="P18" s="138"/>
      <c r="Q18" s="138"/>
      <c r="R18" s="247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</row>
    <row r="19" spans="1:28" ht="21" x14ac:dyDescent="0.5">
      <c r="A19" s="579" t="s">
        <v>165</v>
      </c>
      <c r="B19" s="580"/>
      <c r="C19" s="580"/>
      <c r="D19" s="580"/>
      <c r="E19" s="580"/>
      <c r="F19" s="580"/>
      <c r="G19" s="580"/>
      <c r="H19" s="581"/>
      <c r="I19" s="188"/>
      <c r="J19" s="8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</row>
    <row r="20" spans="1:28" ht="29.5" thickBot="1" x14ac:dyDescent="0.4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194</v>
      </c>
      <c r="G20" s="16" t="s">
        <v>20</v>
      </c>
      <c r="H20" s="16" t="s">
        <v>156</v>
      </c>
      <c r="I20" s="248"/>
      <c r="J20" s="8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</row>
    <row r="21" spans="1:28" ht="15.75" customHeight="1" thickBot="1" x14ac:dyDescent="0.4">
      <c r="A21" s="11" t="s">
        <v>22</v>
      </c>
      <c r="B21" s="249">
        <v>50</v>
      </c>
      <c r="C21" s="249">
        <v>20</v>
      </c>
      <c r="D21" s="249">
        <v>250</v>
      </c>
      <c r="E21" s="250">
        <v>0.5</v>
      </c>
      <c r="F21" s="251"/>
      <c r="G21" s="252"/>
      <c r="H21" s="253"/>
      <c r="I21" s="254"/>
      <c r="J21" s="8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</row>
    <row r="22" spans="1:28" ht="15.75" customHeight="1" thickBot="1" x14ac:dyDescent="0.4">
      <c r="A22" s="12" t="s">
        <v>23</v>
      </c>
      <c r="B22" s="255"/>
      <c r="C22" s="255"/>
      <c r="D22" s="255"/>
      <c r="E22" s="256"/>
      <c r="F22" s="257"/>
      <c r="G22" s="258"/>
      <c r="H22" s="259"/>
      <c r="I22" s="254"/>
      <c r="J22" s="8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</row>
    <row r="23" spans="1:28" ht="15.75" customHeight="1" thickBot="1" x14ac:dyDescent="0.4">
      <c r="A23" s="11" t="s">
        <v>24</v>
      </c>
      <c r="B23" s="249"/>
      <c r="C23" s="249"/>
      <c r="D23" s="249"/>
      <c r="E23" s="250"/>
      <c r="F23" s="260"/>
      <c r="G23" s="258"/>
      <c r="H23" s="259"/>
      <c r="I23" s="254"/>
      <c r="J23" s="8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</row>
    <row r="24" spans="1:28" ht="15.75" customHeight="1" thickBot="1" x14ac:dyDescent="0.4">
      <c r="A24" s="12" t="s">
        <v>25</v>
      </c>
      <c r="B24" s="255">
        <v>100</v>
      </c>
      <c r="C24" s="255"/>
      <c r="D24" s="255">
        <v>350</v>
      </c>
      <c r="E24" s="261">
        <v>0.5</v>
      </c>
      <c r="F24" s="262">
        <v>50</v>
      </c>
      <c r="G24" s="258"/>
      <c r="H24" s="259"/>
      <c r="I24" s="254"/>
      <c r="J24" s="8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</row>
    <row r="25" spans="1:28" ht="15.75" customHeight="1" thickBot="1" x14ac:dyDescent="0.4">
      <c r="A25" s="11" t="s">
        <v>26</v>
      </c>
      <c r="B25" s="249"/>
      <c r="C25" s="249"/>
      <c r="D25" s="249"/>
      <c r="E25" s="263"/>
      <c r="F25" s="250"/>
      <c r="G25" s="258"/>
      <c r="H25" s="259"/>
      <c r="I25" s="254"/>
      <c r="J25" s="8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</row>
    <row r="26" spans="1:28" ht="15.75" customHeight="1" thickBot="1" x14ac:dyDescent="0.4">
      <c r="A26" s="12" t="s">
        <v>27</v>
      </c>
      <c r="B26" s="255"/>
      <c r="C26" s="255"/>
      <c r="D26" s="255"/>
      <c r="E26" s="261"/>
      <c r="F26" s="256"/>
      <c r="G26" s="258"/>
      <c r="H26" s="259"/>
      <c r="I26" s="254"/>
      <c r="J26" s="8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</row>
    <row r="27" spans="1:28" ht="15.75" customHeight="1" thickBot="1" x14ac:dyDescent="0.4">
      <c r="A27" s="11" t="s">
        <v>28</v>
      </c>
      <c r="B27" s="249">
        <v>120</v>
      </c>
      <c r="C27" s="249">
        <v>5</v>
      </c>
      <c r="D27" s="249">
        <v>400</v>
      </c>
      <c r="E27" s="263">
        <v>0.5</v>
      </c>
      <c r="F27" s="250">
        <v>50</v>
      </c>
      <c r="G27" s="258"/>
      <c r="H27" s="259"/>
      <c r="I27" s="254"/>
      <c r="J27" s="8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</row>
    <row r="28" spans="1:28" ht="15.75" customHeight="1" thickBot="1" x14ac:dyDescent="0.4">
      <c r="A28" s="12" t="s">
        <v>29</v>
      </c>
      <c r="B28" s="255"/>
      <c r="C28" s="255"/>
      <c r="D28" s="255"/>
      <c r="E28" s="261"/>
      <c r="F28" s="256"/>
      <c r="G28" s="258"/>
      <c r="H28" s="259"/>
      <c r="I28" s="254"/>
      <c r="J28" s="8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</row>
    <row r="29" spans="1:28" ht="15.75" customHeight="1" thickBot="1" x14ac:dyDescent="0.4">
      <c r="A29" s="11" t="s">
        <v>30</v>
      </c>
      <c r="B29" s="249"/>
      <c r="C29" s="249"/>
      <c r="D29" s="249"/>
      <c r="E29" s="263"/>
      <c r="F29" s="250"/>
      <c r="G29" s="258"/>
      <c r="H29" s="259"/>
      <c r="I29" s="254"/>
      <c r="J29" s="8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</row>
    <row r="30" spans="1:28" ht="15.75" customHeight="1" thickBot="1" x14ac:dyDescent="0.4">
      <c r="A30" s="12" t="s">
        <v>31</v>
      </c>
      <c r="B30" s="255">
        <v>400</v>
      </c>
      <c r="C30" s="255"/>
      <c r="D30" s="255">
        <v>550</v>
      </c>
      <c r="E30" s="261">
        <v>0.5</v>
      </c>
      <c r="F30" s="256">
        <v>50</v>
      </c>
      <c r="G30" s="258"/>
      <c r="H30" s="259"/>
      <c r="I30" s="254"/>
      <c r="J30" s="8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</row>
    <row r="31" spans="1:28" ht="15.75" customHeight="1" thickBot="1" x14ac:dyDescent="0.4">
      <c r="A31" s="11" t="s">
        <v>32</v>
      </c>
      <c r="B31" s="249"/>
      <c r="C31" s="249"/>
      <c r="D31" s="249"/>
      <c r="E31" s="263"/>
      <c r="F31" s="250"/>
      <c r="G31" s="258"/>
      <c r="H31" s="259"/>
      <c r="I31" s="254"/>
      <c r="J31" s="8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</row>
    <row r="32" spans="1:28" ht="15.75" customHeight="1" thickBot="1" x14ac:dyDescent="0.4">
      <c r="A32" s="12" t="s">
        <v>33</v>
      </c>
      <c r="B32" s="255"/>
      <c r="C32" s="255"/>
      <c r="D32" s="255"/>
      <c r="E32" s="264"/>
      <c r="F32" s="256"/>
      <c r="G32" s="258"/>
      <c r="H32" s="259"/>
      <c r="I32" s="254"/>
      <c r="J32" s="8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</row>
    <row r="33" spans="1:28" ht="15.75" customHeight="1" thickBot="1" x14ac:dyDescent="0.4">
      <c r="A33" s="11" t="s">
        <v>34</v>
      </c>
      <c r="B33" s="249"/>
      <c r="C33" s="249"/>
      <c r="D33" s="265"/>
      <c r="E33" s="266"/>
      <c r="F33" s="267"/>
      <c r="G33" s="268"/>
      <c r="H33" s="269"/>
      <c r="I33" s="254"/>
      <c r="J33" s="8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</row>
    <row r="34" spans="1:28" ht="15.75" customHeight="1" thickBot="1" x14ac:dyDescent="0.4">
      <c r="A34" s="12" t="s">
        <v>35</v>
      </c>
      <c r="B34" s="255">
        <v>30</v>
      </c>
      <c r="C34" s="255"/>
      <c r="D34" s="270">
        <v>600</v>
      </c>
      <c r="E34" s="271"/>
      <c r="F34" s="272">
        <v>40</v>
      </c>
      <c r="G34" s="261">
        <v>4</v>
      </c>
      <c r="H34" s="255">
        <v>305</v>
      </c>
      <c r="I34" s="226">
        <f>G34*H34</f>
        <v>1220</v>
      </c>
      <c r="J34" s="8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</row>
    <row r="35" spans="1:28" ht="15.75" customHeight="1" thickBot="1" x14ac:dyDescent="0.4">
      <c r="A35" s="273" t="s">
        <v>36</v>
      </c>
      <c r="B35" s="274"/>
      <c r="C35" s="274"/>
      <c r="D35" s="275"/>
      <c r="E35" s="276"/>
      <c r="F35" s="277"/>
      <c r="G35" s="278"/>
      <c r="H35" s="279"/>
      <c r="I35" s="167"/>
      <c r="J35" s="280"/>
      <c r="K35" s="281"/>
      <c r="L35" s="281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</row>
    <row r="36" spans="1:28" ht="131.25" customHeight="1" thickBot="1" x14ac:dyDescent="0.4">
      <c r="A36" s="282"/>
      <c r="B36" s="283" t="s">
        <v>303</v>
      </c>
      <c r="C36" s="284" t="s">
        <v>304</v>
      </c>
      <c r="D36" s="285" t="s">
        <v>305</v>
      </c>
      <c r="E36" s="284" t="s">
        <v>306</v>
      </c>
      <c r="F36" s="284" t="s">
        <v>307</v>
      </c>
      <c r="G36" s="286" t="s">
        <v>308</v>
      </c>
      <c r="H36" s="286" t="s">
        <v>309</v>
      </c>
      <c r="I36" s="167"/>
      <c r="J36" s="280"/>
      <c r="K36" s="281"/>
      <c r="L36" s="281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</row>
    <row r="37" spans="1:28" ht="11.25" customHeight="1" thickBot="1" x14ac:dyDescent="0.4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138"/>
      <c r="L37" s="138"/>
      <c r="M37" s="138"/>
      <c r="N37" s="138"/>
      <c r="O37" s="138"/>
      <c r="P37" s="138"/>
      <c r="Q37" s="138"/>
      <c r="R37" s="247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</row>
    <row r="38" spans="1:28" ht="24" customHeight="1" thickBot="1" x14ac:dyDescent="0.55000000000000004">
      <c r="A38" s="582" t="s">
        <v>164</v>
      </c>
      <c r="B38" s="583"/>
      <c r="C38" s="583"/>
      <c r="D38" s="583"/>
      <c r="E38" s="506"/>
      <c r="F38" s="287"/>
      <c r="G38" s="287"/>
      <c r="H38" s="287"/>
      <c r="I38" s="287"/>
      <c r="J38" s="287"/>
      <c r="K38" s="288"/>
      <c r="L38" s="288"/>
      <c r="M38" s="138"/>
      <c r="N38" s="138"/>
      <c r="O38" s="138"/>
      <c r="P38" s="247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</row>
    <row r="39" spans="1:28" ht="36" customHeight="1" thickBot="1" x14ac:dyDescent="0.4">
      <c r="A39" s="8" t="s">
        <v>15</v>
      </c>
      <c r="B39" s="68" t="s">
        <v>37</v>
      </c>
      <c r="C39" s="16" t="s">
        <v>38</v>
      </c>
      <c r="D39" s="68" t="s">
        <v>100</v>
      </c>
      <c r="E39" s="9" t="s">
        <v>39</v>
      </c>
      <c r="F39" s="88"/>
      <c r="G39" s="289"/>
      <c r="H39" s="289"/>
      <c r="I39" s="289"/>
      <c r="J39" s="289"/>
      <c r="K39" s="290"/>
      <c r="L39" s="290"/>
      <c r="M39" s="138"/>
      <c r="N39" s="138"/>
      <c r="O39" s="138"/>
      <c r="P39" s="247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</row>
    <row r="40" spans="1:28" ht="15.75" customHeight="1" thickBot="1" x14ac:dyDescent="0.4">
      <c r="A40" s="11" t="s">
        <v>22</v>
      </c>
      <c r="B40" s="400" t="s">
        <v>40</v>
      </c>
      <c r="C40" s="407" t="s">
        <v>104</v>
      </c>
      <c r="D40" s="408" t="s">
        <v>42</v>
      </c>
      <c r="E40" s="409" t="s">
        <v>13</v>
      </c>
      <c r="F40" s="88"/>
      <c r="G40" s="291"/>
      <c r="H40" s="292"/>
      <c r="I40" s="291"/>
      <c r="J40" s="293"/>
      <c r="K40" s="294"/>
      <c r="L40" s="295"/>
      <c r="M40" s="138"/>
      <c r="N40" s="138"/>
      <c r="O40" s="138"/>
      <c r="P40" s="247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</row>
    <row r="41" spans="1:28" ht="15.75" customHeight="1" thickBot="1" x14ac:dyDescent="0.4">
      <c r="A41" s="12" t="s">
        <v>23</v>
      </c>
      <c r="B41" s="399"/>
      <c r="C41" s="410"/>
      <c r="D41" s="411"/>
      <c r="E41" s="412"/>
      <c r="F41" s="88"/>
      <c r="G41" s="291"/>
      <c r="H41" s="292"/>
      <c r="I41" s="291"/>
      <c r="J41" s="293"/>
      <c r="K41" s="294"/>
      <c r="L41" s="295"/>
      <c r="M41" s="138"/>
      <c r="N41" s="138"/>
      <c r="O41" s="138"/>
      <c r="P41" s="247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</row>
    <row r="42" spans="1:28" ht="15.75" customHeight="1" thickBot="1" x14ac:dyDescent="0.4">
      <c r="A42" s="11" t="s">
        <v>24</v>
      </c>
      <c r="B42" s="400"/>
      <c r="C42" s="407"/>
      <c r="D42" s="408"/>
      <c r="E42" s="409"/>
      <c r="F42" s="88"/>
      <c r="G42" s="291"/>
      <c r="H42" s="292"/>
      <c r="I42" s="291"/>
      <c r="J42" s="293"/>
      <c r="K42" s="294"/>
      <c r="L42" s="295"/>
      <c r="M42" s="138"/>
      <c r="N42" s="138"/>
      <c r="O42" s="138"/>
      <c r="P42" s="247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</row>
    <row r="43" spans="1:28" ht="15.75" customHeight="1" thickBot="1" x14ac:dyDescent="0.4">
      <c r="A43" s="12" t="s">
        <v>25</v>
      </c>
      <c r="B43" s="399" t="s">
        <v>111</v>
      </c>
      <c r="C43" s="410" t="s">
        <v>104</v>
      </c>
      <c r="D43" s="411" t="s">
        <v>198</v>
      </c>
      <c r="E43" s="412" t="s">
        <v>11</v>
      </c>
      <c r="F43" s="88"/>
      <c r="G43" s="291"/>
      <c r="H43" s="292"/>
      <c r="I43" s="291"/>
      <c r="J43" s="293"/>
      <c r="K43" s="294"/>
      <c r="L43" s="295"/>
      <c r="M43" s="138"/>
      <c r="N43" s="138"/>
      <c r="O43" s="138"/>
      <c r="P43" s="247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</row>
    <row r="44" spans="1:28" ht="15.75" customHeight="1" thickBot="1" x14ac:dyDescent="0.4">
      <c r="A44" s="11" t="s">
        <v>26</v>
      </c>
      <c r="B44" s="400"/>
      <c r="C44" s="407"/>
      <c r="D44" s="408"/>
      <c r="E44" s="409"/>
      <c r="F44" s="88"/>
      <c r="G44" s="291"/>
      <c r="H44" s="292"/>
      <c r="I44" s="291"/>
      <c r="J44" s="293"/>
      <c r="K44" s="294"/>
      <c r="L44" s="295"/>
      <c r="M44" s="138"/>
      <c r="N44" s="138"/>
      <c r="O44" s="138"/>
      <c r="P44" s="247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</row>
    <row r="45" spans="1:28" ht="15.75" customHeight="1" thickBot="1" x14ac:dyDescent="0.4">
      <c r="A45" s="12" t="s">
        <v>27</v>
      </c>
      <c r="B45" s="399"/>
      <c r="C45" s="410"/>
      <c r="D45" s="411"/>
      <c r="E45" s="412"/>
      <c r="F45" s="88"/>
      <c r="G45" s="291"/>
      <c r="H45" s="292"/>
      <c r="I45" s="291"/>
      <c r="J45" s="293"/>
      <c r="K45" s="294"/>
      <c r="L45" s="295"/>
      <c r="M45" s="138"/>
      <c r="N45" s="138"/>
      <c r="O45" s="138"/>
      <c r="P45" s="247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</row>
    <row r="46" spans="1:28" ht="15.75" customHeight="1" thickBot="1" x14ac:dyDescent="0.4">
      <c r="A46" s="11" t="s">
        <v>28</v>
      </c>
      <c r="B46" s="400" t="s">
        <v>40</v>
      </c>
      <c r="C46" s="407" t="s">
        <v>41</v>
      </c>
      <c r="D46" s="408" t="s">
        <v>42</v>
      </c>
      <c r="E46" s="409" t="s">
        <v>13</v>
      </c>
      <c r="F46" s="88"/>
      <c r="G46" s="291"/>
      <c r="H46" s="292"/>
      <c r="I46" s="291"/>
      <c r="J46" s="293"/>
      <c r="K46" s="294"/>
      <c r="L46" s="295"/>
      <c r="M46" s="138"/>
      <c r="N46" s="138"/>
      <c r="O46" s="138"/>
      <c r="P46" s="247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</row>
    <row r="47" spans="1:28" ht="15.75" customHeight="1" thickBot="1" x14ac:dyDescent="0.4">
      <c r="A47" s="12" t="s">
        <v>29</v>
      </c>
      <c r="B47" s="399"/>
      <c r="C47" s="410"/>
      <c r="D47" s="411"/>
      <c r="E47" s="412"/>
      <c r="F47" s="88"/>
      <c r="G47" s="291"/>
      <c r="H47" s="292"/>
      <c r="I47" s="291"/>
      <c r="J47" s="293"/>
      <c r="K47" s="294"/>
      <c r="L47" s="295"/>
      <c r="M47" s="138"/>
      <c r="N47" s="138"/>
      <c r="O47" s="138"/>
      <c r="P47" s="247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</row>
    <row r="48" spans="1:28" ht="15.75" customHeight="1" thickBot="1" x14ac:dyDescent="0.4">
      <c r="A48" s="11" t="s">
        <v>30</v>
      </c>
      <c r="B48" s="400"/>
      <c r="C48" s="407"/>
      <c r="D48" s="408"/>
      <c r="E48" s="409"/>
      <c r="F48" s="88"/>
      <c r="G48" s="291"/>
      <c r="H48" s="292"/>
      <c r="I48" s="291"/>
      <c r="J48" s="293"/>
      <c r="K48" s="294"/>
      <c r="L48" s="295"/>
      <c r="M48" s="138"/>
      <c r="N48" s="138"/>
      <c r="O48" s="138"/>
      <c r="P48" s="247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</row>
    <row r="49" spans="1:537" ht="15.75" customHeight="1" thickBot="1" x14ac:dyDescent="0.4">
      <c r="A49" s="12" t="s">
        <v>31</v>
      </c>
      <c r="B49" s="399" t="s">
        <v>106</v>
      </c>
      <c r="C49" s="413" t="s">
        <v>105</v>
      </c>
      <c r="D49" s="411" t="s">
        <v>108</v>
      </c>
      <c r="E49" s="412" t="s">
        <v>11</v>
      </c>
      <c r="F49" s="88"/>
      <c r="G49" s="291"/>
      <c r="H49" s="292"/>
      <c r="I49" s="291"/>
      <c r="J49" s="293"/>
      <c r="K49" s="294"/>
      <c r="L49" s="295"/>
      <c r="M49" s="138"/>
      <c r="N49" s="138"/>
      <c r="O49" s="138"/>
      <c r="P49" s="247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</row>
    <row r="50" spans="1:537" ht="15.75" customHeight="1" thickBot="1" x14ac:dyDescent="0.4">
      <c r="A50" s="11" t="s">
        <v>32</v>
      </c>
      <c r="B50" s="400"/>
      <c r="C50" s="414"/>
      <c r="D50" s="408"/>
      <c r="E50" s="409"/>
      <c r="F50" s="88"/>
      <c r="G50" s="291"/>
      <c r="H50" s="292"/>
      <c r="I50" s="291"/>
      <c r="J50" s="293"/>
      <c r="K50" s="294"/>
      <c r="L50" s="295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</row>
    <row r="51" spans="1:537" ht="15.75" customHeight="1" thickBot="1" x14ac:dyDescent="0.4">
      <c r="A51" s="12" t="s">
        <v>33</v>
      </c>
      <c r="B51" s="399"/>
      <c r="C51" s="413"/>
      <c r="D51" s="411"/>
      <c r="E51" s="412"/>
      <c r="F51" s="88"/>
      <c r="G51" s="291"/>
      <c r="H51" s="292"/>
      <c r="I51" s="291"/>
      <c r="J51" s="293"/>
      <c r="K51" s="294"/>
      <c r="L51" s="295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</row>
    <row r="52" spans="1:537" ht="15.75" customHeight="1" thickBot="1" x14ac:dyDescent="0.4">
      <c r="A52" s="11" t="s">
        <v>34</v>
      </c>
      <c r="B52" s="400" t="s">
        <v>111</v>
      </c>
      <c r="C52" s="407" t="s">
        <v>104</v>
      </c>
      <c r="D52" s="408" t="s">
        <v>42</v>
      </c>
      <c r="E52" s="409" t="s">
        <v>13</v>
      </c>
      <c r="F52" s="88"/>
      <c r="G52" s="291"/>
      <c r="H52" s="292"/>
      <c r="I52" s="291"/>
      <c r="J52" s="293"/>
      <c r="K52" s="294"/>
      <c r="L52" s="295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</row>
    <row r="53" spans="1:537" ht="15.75" customHeight="1" thickBot="1" x14ac:dyDescent="0.4">
      <c r="A53" s="12" t="s">
        <v>35</v>
      </c>
      <c r="B53" s="399"/>
      <c r="C53" s="410"/>
      <c r="D53" s="411"/>
      <c r="E53" s="412"/>
      <c r="F53" s="88"/>
      <c r="G53" s="291"/>
      <c r="H53" s="292"/>
      <c r="I53" s="291"/>
      <c r="J53" s="293"/>
      <c r="K53" s="294"/>
      <c r="L53" s="295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</row>
    <row r="54" spans="1:537" ht="15.75" customHeight="1" thickBot="1" x14ac:dyDescent="0.4">
      <c r="A54" s="11" t="s">
        <v>36</v>
      </c>
      <c r="B54" s="415"/>
      <c r="C54" s="416"/>
      <c r="D54" s="417"/>
      <c r="E54" s="418"/>
      <c r="F54" s="88"/>
      <c r="G54" s="291"/>
      <c r="H54" s="292"/>
      <c r="I54" s="291"/>
      <c r="J54" s="293"/>
      <c r="K54" s="294"/>
      <c r="L54" s="295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</row>
    <row r="55" spans="1:537" ht="80.25" customHeight="1" thickBot="1" x14ac:dyDescent="0.4">
      <c r="A55" s="282"/>
      <c r="B55" s="296" t="s">
        <v>310</v>
      </c>
      <c r="C55" s="296" t="s">
        <v>311</v>
      </c>
      <c r="D55" s="296" t="s">
        <v>312</v>
      </c>
      <c r="E55" s="296" t="s">
        <v>313</v>
      </c>
      <c r="F55" s="88"/>
      <c r="G55" s="291"/>
      <c r="H55" s="292"/>
      <c r="I55" s="291"/>
      <c r="J55" s="293"/>
      <c r="K55" s="294"/>
      <c r="L55" s="295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</row>
    <row r="56" spans="1:537" ht="326.25" customHeight="1" thickBot="1" x14ac:dyDescent="0.4">
      <c r="A56" s="282"/>
      <c r="B56" s="297" t="s">
        <v>314</v>
      </c>
      <c r="C56" s="297" t="s">
        <v>315</v>
      </c>
      <c r="D56" s="297" t="s">
        <v>316</v>
      </c>
      <c r="E56" s="298" t="s">
        <v>317</v>
      </c>
      <c r="F56" s="88"/>
      <c r="G56" s="291"/>
      <c r="H56" s="292"/>
      <c r="I56" s="291"/>
      <c r="J56" s="293"/>
      <c r="K56" s="294"/>
      <c r="L56" s="295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</row>
    <row r="57" spans="1:537" s="90" customFormat="1" ht="14.25" customHeight="1" thickBot="1" x14ac:dyDescent="0.4">
      <c r="A57" s="282"/>
      <c r="B57" s="299"/>
      <c r="C57" s="300"/>
      <c r="D57" s="301"/>
      <c r="E57" s="302"/>
      <c r="F57" s="302"/>
      <c r="G57" s="302"/>
      <c r="H57" s="302"/>
      <c r="I57" s="303"/>
      <c r="J57" s="302"/>
      <c r="K57" s="304"/>
      <c r="L57" s="302"/>
      <c r="M57" s="304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/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  <c r="RG57" s="245"/>
      <c r="RH57" s="245"/>
      <c r="RI57" s="245"/>
      <c r="RJ57" s="245"/>
      <c r="RK57" s="245"/>
      <c r="RL57" s="245"/>
      <c r="RM57" s="245"/>
      <c r="RN57" s="245"/>
      <c r="RO57" s="245"/>
      <c r="RP57" s="245"/>
      <c r="RQ57" s="245"/>
      <c r="RR57" s="245"/>
      <c r="RS57" s="245"/>
      <c r="RT57" s="245"/>
      <c r="RU57" s="245"/>
      <c r="RV57" s="245"/>
      <c r="RW57" s="245"/>
      <c r="RX57" s="245"/>
      <c r="RY57" s="245"/>
      <c r="RZ57" s="245"/>
      <c r="SA57" s="245"/>
      <c r="SB57" s="245"/>
      <c r="SC57" s="245"/>
      <c r="SD57" s="245"/>
      <c r="SE57" s="245"/>
      <c r="SF57" s="245"/>
      <c r="SG57" s="245"/>
      <c r="SH57" s="245"/>
      <c r="SI57" s="245"/>
      <c r="SJ57" s="245"/>
      <c r="SK57" s="245"/>
      <c r="SL57" s="245"/>
      <c r="SM57" s="245"/>
      <c r="SN57" s="245"/>
      <c r="SO57" s="245"/>
      <c r="SP57" s="245"/>
      <c r="SQ57" s="245"/>
      <c r="SR57" s="245"/>
      <c r="SS57" s="245"/>
      <c r="ST57" s="245"/>
      <c r="SU57" s="245"/>
      <c r="SV57" s="245"/>
      <c r="SW57" s="245"/>
      <c r="SX57" s="245"/>
      <c r="SY57" s="245"/>
      <c r="SZ57" s="245"/>
      <c r="TA57" s="245"/>
      <c r="TB57" s="245"/>
      <c r="TC57" s="245"/>
      <c r="TD57" s="245"/>
      <c r="TE57" s="245"/>
      <c r="TF57" s="245"/>
      <c r="TG57" s="245"/>
      <c r="TH57" s="245"/>
      <c r="TI57" s="245"/>
      <c r="TJ57" s="245"/>
      <c r="TK57" s="245"/>
      <c r="TL57" s="245"/>
      <c r="TM57" s="245"/>
      <c r="TN57" s="245"/>
      <c r="TO57" s="245"/>
      <c r="TP57" s="245"/>
      <c r="TQ57" s="245"/>
    </row>
    <row r="58" spans="1:537" ht="20.25" customHeight="1" thickBot="1" x14ac:dyDescent="0.55000000000000004">
      <c r="A58" s="584" t="s">
        <v>163</v>
      </c>
      <c r="B58" s="585"/>
      <c r="C58" s="585"/>
      <c r="D58" s="585"/>
      <c r="E58" s="585"/>
      <c r="F58" s="585"/>
      <c r="G58" s="585"/>
      <c r="H58" s="287"/>
      <c r="I58" s="287"/>
      <c r="J58" s="287"/>
      <c r="K58" s="288"/>
      <c r="L58" s="288"/>
      <c r="M58" s="288"/>
      <c r="N58" s="28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</row>
    <row r="59" spans="1:537" ht="33.75" customHeight="1" thickBot="1" x14ac:dyDescent="0.4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68" t="s">
        <v>47</v>
      </c>
      <c r="G59" s="68" t="s">
        <v>48</v>
      </c>
      <c r="H59" s="567"/>
      <c r="I59" s="289"/>
      <c r="J59" s="289"/>
      <c r="K59" s="290"/>
      <c r="L59" s="290"/>
      <c r="M59" s="294"/>
      <c r="N59" s="295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</row>
    <row r="60" spans="1:537" ht="15" thickBot="1" x14ac:dyDescent="0.4">
      <c r="A60" s="11" t="s">
        <v>22</v>
      </c>
      <c r="B60" s="419" t="s">
        <v>49</v>
      </c>
      <c r="C60" s="414">
        <v>100</v>
      </c>
      <c r="D60" s="420"/>
      <c r="E60" s="421"/>
      <c r="F60" s="422"/>
      <c r="G60" s="423"/>
      <c r="H60" s="568"/>
      <c r="I60" s="305"/>
      <c r="J60" s="293"/>
      <c r="K60" s="294"/>
      <c r="L60" s="295"/>
      <c r="M60" s="294"/>
      <c r="N60" s="295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</row>
    <row r="61" spans="1:537" ht="15" thickBot="1" x14ac:dyDescent="0.4">
      <c r="A61" s="12" t="s">
        <v>23</v>
      </c>
      <c r="B61" s="424"/>
      <c r="C61" s="413"/>
      <c r="D61" s="425"/>
      <c r="E61" s="426"/>
      <c r="F61" s="427"/>
      <c r="G61" s="428"/>
      <c r="H61" s="568"/>
      <c r="I61" s="305"/>
      <c r="J61" s="293"/>
      <c r="K61" s="294"/>
      <c r="L61" s="295"/>
      <c r="M61" s="294"/>
      <c r="N61" s="295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</row>
    <row r="62" spans="1:537" ht="15" thickBot="1" x14ac:dyDescent="0.4">
      <c r="A62" s="11" t="s">
        <v>24</v>
      </c>
      <c r="B62" s="419"/>
      <c r="C62" s="414"/>
      <c r="D62" s="420"/>
      <c r="E62" s="421"/>
      <c r="F62" s="422"/>
      <c r="G62" s="423"/>
      <c r="H62" s="568"/>
      <c r="I62" s="305"/>
      <c r="J62" s="293"/>
      <c r="K62" s="294"/>
      <c r="L62" s="295"/>
      <c r="M62" s="294"/>
      <c r="N62" s="295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</row>
    <row r="63" spans="1:537" ht="15" thickBot="1" x14ac:dyDescent="0.4">
      <c r="A63" s="12" t="s">
        <v>25</v>
      </c>
      <c r="B63" s="424" t="s">
        <v>49</v>
      </c>
      <c r="C63" s="413">
        <v>50</v>
      </c>
      <c r="D63" s="425" t="s">
        <v>109</v>
      </c>
      <c r="E63" s="426">
        <v>30</v>
      </c>
      <c r="F63" s="427" t="s">
        <v>125</v>
      </c>
      <c r="G63" s="428">
        <v>20</v>
      </c>
      <c r="H63" s="568"/>
      <c r="I63" s="305"/>
      <c r="J63" s="293"/>
      <c r="K63" s="294"/>
      <c r="L63" s="295"/>
      <c r="M63" s="294"/>
      <c r="N63" s="295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</row>
    <row r="64" spans="1:537" ht="15" thickBot="1" x14ac:dyDescent="0.4">
      <c r="A64" s="11" t="s">
        <v>26</v>
      </c>
      <c r="B64" s="419"/>
      <c r="C64" s="414"/>
      <c r="D64" s="420"/>
      <c r="E64" s="421"/>
      <c r="F64" s="422"/>
      <c r="G64" s="423"/>
      <c r="H64" s="568"/>
      <c r="I64" s="305"/>
      <c r="J64" s="293"/>
      <c r="K64" s="294"/>
      <c r="L64" s="295"/>
      <c r="M64" s="294"/>
      <c r="N64" s="295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</row>
    <row r="65" spans="1:537" ht="15" thickBot="1" x14ac:dyDescent="0.4">
      <c r="A65" s="12" t="s">
        <v>27</v>
      </c>
      <c r="B65" s="424"/>
      <c r="C65" s="413"/>
      <c r="D65" s="425"/>
      <c r="E65" s="426"/>
      <c r="F65" s="427"/>
      <c r="G65" s="428"/>
      <c r="H65" s="568"/>
      <c r="I65" s="305"/>
      <c r="J65" s="293"/>
      <c r="K65" s="294"/>
      <c r="L65" s="295"/>
      <c r="M65" s="294"/>
      <c r="N65" s="295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</row>
    <row r="66" spans="1:537" ht="15" thickBot="1" x14ac:dyDescent="0.4">
      <c r="A66" s="11" t="s">
        <v>28</v>
      </c>
      <c r="B66" s="419" t="s">
        <v>49</v>
      </c>
      <c r="C66" s="414">
        <v>100</v>
      </c>
      <c r="D66" s="420"/>
      <c r="E66" s="421"/>
      <c r="F66" s="422"/>
      <c r="G66" s="423"/>
      <c r="H66" s="568"/>
      <c r="I66" s="305"/>
      <c r="J66" s="293"/>
      <c r="K66" s="294"/>
      <c r="L66" s="295"/>
      <c r="M66" s="294"/>
      <c r="N66" s="295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</row>
    <row r="67" spans="1:537" ht="15" thickBot="1" x14ac:dyDescent="0.4">
      <c r="A67" s="12" t="s">
        <v>29</v>
      </c>
      <c r="B67" s="424"/>
      <c r="C67" s="413"/>
      <c r="D67" s="425"/>
      <c r="E67" s="426"/>
      <c r="F67" s="427"/>
      <c r="G67" s="428"/>
      <c r="H67" s="568"/>
      <c r="I67" s="305"/>
      <c r="J67" s="293"/>
      <c r="K67" s="294"/>
      <c r="L67" s="295"/>
      <c r="M67" s="294"/>
      <c r="N67" s="295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</row>
    <row r="68" spans="1:537" ht="15" thickBot="1" x14ac:dyDescent="0.4">
      <c r="A68" s="11" t="s">
        <v>30</v>
      </c>
      <c r="B68" s="419"/>
      <c r="C68" s="414"/>
      <c r="D68" s="420"/>
      <c r="E68" s="421"/>
      <c r="F68" s="422"/>
      <c r="G68" s="423"/>
      <c r="H68" s="568"/>
      <c r="I68" s="305"/>
      <c r="J68" s="293"/>
      <c r="K68" s="294"/>
      <c r="L68" s="295"/>
      <c r="M68" s="294"/>
      <c r="N68" s="295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</row>
    <row r="69" spans="1:537" ht="15" thickBot="1" x14ac:dyDescent="0.4">
      <c r="A69" s="12" t="s">
        <v>31</v>
      </c>
      <c r="B69" s="424" t="s">
        <v>109</v>
      </c>
      <c r="C69" s="413">
        <v>100</v>
      </c>
      <c r="D69" s="425"/>
      <c r="E69" s="426"/>
      <c r="F69" s="427"/>
      <c r="G69" s="428"/>
      <c r="H69" s="568"/>
      <c r="I69" s="305"/>
      <c r="J69" s="293"/>
      <c r="K69" s="294"/>
      <c r="L69" s="295"/>
      <c r="M69" s="294"/>
      <c r="N69" s="295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</row>
    <row r="70" spans="1:537" ht="15" thickBot="1" x14ac:dyDescent="0.4">
      <c r="A70" s="11" t="s">
        <v>32</v>
      </c>
      <c r="B70" s="419"/>
      <c r="C70" s="414"/>
      <c r="D70" s="420"/>
      <c r="E70" s="421"/>
      <c r="F70" s="422"/>
      <c r="G70" s="423"/>
      <c r="H70" s="568"/>
      <c r="I70" s="305"/>
      <c r="J70" s="293"/>
      <c r="K70" s="294"/>
      <c r="L70" s="295"/>
      <c r="M70" s="294"/>
      <c r="N70" s="295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</row>
    <row r="71" spans="1:537" ht="15" thickBot="1" x14ac:dyDescent="0.4">
      <c r="A71" s="12" t="s">
        <v>33</v>
      </c>
      <c r="B71" s="424"/>
      <c r="C71" s="413"/>
      <c r="D71" s="425"/>
      <c r="E71" s="426"/>
      <c r="F71" s="427"/>
      <c r="G71" s="429"/>
      <c r="H71" s="568"/>
      <c r="I71" s="305"/>
      <c r="J71" s="293"/>
      <c r="K71" s="294"/>
      <c r="L71" s="295"/>
      <c r="M71" s="294"/>
      <c r="N71" s="295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</row>
    <row r="72" spans="1:537" ht="15" thickBot="1" x14ac:dyDescent="0.4">
      <c r="A72" s="11" t="s">
        <v>34</v>
      </c>
      <c r="B72" s="419" t="s">
        <v>49</v>
      </c>
      <c r="C72" s="414">
        <v>100</v>
      </c>
      <c r="D72" s="420"/>
      <c r="E72" s="421"/>
      <c r="F72" s="422"/>
      <c r="G72" s="430"/>
      <c r="H72" s="568"/>
      <c r="I72" s="305"/>
      <c r="J72" s="293"/>
      <c r="K72" s="294"/>
      <c r="L72" s="295"/>
      <c r="M72" s="294"/>
      <c r="N72" s="295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</row>
    <row r="73" spans="1:537" ht="15" thickBot="1" x14ac:dyDescent="0.4">
      <c r="A73" s="12" t="s">
        <v>35</v>
      </c>
      <c r="B73" s="424"/>
      <c r="C73" s="413"/>
      <c r="D73" s="425"/>
      <c r="E73" s="426"/>
      <c r="F73" s="427"/>
      <c r="G73" s="428"/>
      <c r="H73" s="568"/>
      <c r="I73" s="305"/>
      <c r="J73" s="293"/>
      <c r="K73" s="294"/>
      <c r="L73" s="295"/>
      <c r="M73" s="294"/>
      <c r="N73" s="295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</row>
    <row r="74" spans="1:537" ht="15" thickBot="1" x14ac:dyDescent="0.4">
      <c r="A74" s="306" t="s">
        <v>36</v>
      </c>
      <c r="B74" s="419"/>
      <c r="C74" s="431"/>
      <c r="D74" s="420"/>
      <c r="E74" s="431"/>
      <c r="F74" s="422"/>
      <c r="G74" s="432"/>
      <c r="H74" s="568"/>
      <c r="I74" s="305"/>
      <c r="J74" s="293"/>
      <c r="K74" s="294"/>
      <c r="L74" s="295"/>
      <c r="M74" s="294"/>
      <c r="N74" s="295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</row>
    <row r="75" spans="1:537" ht="130.5" thickBot="1" x14ac:dyDescent="0.4">
      <c r="A75" s="307" t="s">
        <v>318</v>
      </c>
      <c r="B75" s="308" t="s">
        <v>319</v>
      </c>
      <c r="C75" s="309" t="s">
        <v>320</v>
      </c>
      <c r="D75" s="308" t="s">
        <v>319</v>
      </c>
      <c r="E75" s="309" t="s">
        <v>321</v>
      </c>
      <c r="F75" s="308" t="s">
        <v>319</v>
      </c>
      <c r="G75" s="309" t="s">
        <v>322</v>
      </c>
      <c r="H75" s="291"/>
      <c r="I75" s="305"/>
      <c r="J75" s="293"/>
      <c r="K75" s="294"/>
      <c r="L75" s="295"/>
      <c r="M75" s="294"/>
      <c r="N75" s="295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</row>
    <row r="76" spans="1:537" s="312" customFormat="1" ht="15.75" customHeight="1" thickBot="1" x14ac:dyDescent="0.4">
      <c r="A76" s="556" t="s">
        <v>323</v>
      </c>
      <c r="B76" s="557"/>
      <c r="C76" s="557"/>
      <c r="D76" s="557"/>
      <c r="E76" s="557"/>
      <c r="F76" s="557"/>
      <c r="G76" s="558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310"/>
      <c r="AG76" s="310"/>
      <c r="AH76" s="310"/>
      <c r="AI76" s="310"/>
      <c r="AJ76" s="310"/>
      <c r="AK76" s="310"/>
      <c r="AL76" s="310"/>
      <c r="AM76" s="310"/>
      <c r="AN76" s="310"/>
      <c r="AO76" s="310"/>
      <c r="AP76" s="310"/>
      <c r="AQ76" s="310"/>
      <c r="AR76" s="310"/>
      <c r="AS76" s="310"/>
      <c r="AT76" s="310"/>
      <c r="AU76" s="310"/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310"/>
      <c r="BR76" s="310"/>
      <c r="BS76" s="310"/>
      <c r="BT76" s="310"/>
      <c r="BU76" s="310"/>
      <c r="BV76" s="310"/>
      <c r="BW76" s="310"/>
      <c r="BX76" s="310"/>
      <c r="BY76" s="310"/>
      <c r="BZ76" s="310"/>
      <c r="CA76" s="310"/>
      <c r="CB76" s="310"/>
      <c r="CC76" s="310"/>
      <c r="CD76" s="310"/>
      <c r="CE76" s="310"/>
      <c r="CF76" s="310"/>
      <c r="CG76" s="310"/>
      <c r="CH76" s="310"/>
      <c r="CI76" s="310"/>
      <c r="CJ76" s="310"/>
      <c r="CK76" s="310"/>
      <c r="CL76" s="310"/>
      <c r="CM76" s="310"/>
      <c r="CN76" s="310"/>
      <c r="CO76" s="310"/>
      <c r="CP76" s="310"/>
      <c r="CQ76" s="310"/>
      <c r="CR76" s="310"/>
      <c r="CS76" s="310"/>
      <c r="CT76" s="310"/>
      <c r="CU76" s="310"/>
      <c r="CV76" s="310"/>
      <c r="CW76" s="310"/>
      <c r="CX76" s="310"/>
      <c r="CY76" s="310"/>
      <c r="CZ76" s="310"/>
      <c r="DA76" s="310"/>
      <c r="DB76" s="310"/>
      <c r="DC76" s="310"/>
      <c r="DD76" s="310"/>
      <c r="DE76" s="310"/>
      <c r="DF76" s="310"/>
      <c r="DG76" s="310"/>
      <c r="DH76" s="310"/>
      <c r="DI76" s="310"/>
      <c r="DJ76" s="310"/>
      <c r="DK76" s="310"/>
      <c r="DL76" s="310"/>
      <c r="DM76" s="310"/>
      <c r="DN76" s="310"/>
      <c r="DO76" s="310"/>
      <c r="DP76" s="310"/>
      <c r="DQ76" s="310"/>
      <c r="DR76" s="310"/>
      <c r="DS76" s="310"/>
      <c r="DT76" s="310"/>
      <c r="DU76" s="310"/>
      <c r="DV76" s="310"/>
      <c r="DW76" s="310"/>
      <c r="DX76" s="310"/>
      <c r="DY76" s="310"/>
      <c r="DZ76" s="310"/>
      <c r="EA76" s="310"/>
      <c r="EB76" s="310"/>
      <c r="EC76" s="310"/>
      <c r="ED76" s="310"/>
      <c r="EE76" s="310"/>
      <c r="EF76" s="310"/>
      <c r="EG76" s="310"/>
      <c r="EH76" s="310"/>
      <c r="EI76" s="310"/>
      <c r="EJ76" s="310"/>
      <c r="EK76" s="310"/>
      <c r="EL76" s="310"/>
      <c r="EM76" s="310"/>
      <c r="EN76" s="310"/>
      <c r="EO76" s="310"/>
      <c r="EP76" s="310"/>
      <c r="EQ76" s="310"/>
      <c r="ER76" s="310"/>
      <c r="ES76" s="310"/>
      <c r="ET76" s="310"/>
      <c r="EU76" s="310"/>
      <c r="EV76" s="310"/>
      <c r="EW76" s="310"/>
      <c r="EX76" s="310"/>
      <c r="EY76" s="310"/>
      <c r="EZ76" s="310"/>
      <c r="FA76" s="310"/>
      <c r="FB76" s="310"/>
      <c r="FC76" s="310"/>
      <c r="FD76" s="310"/>
      <c r="FE76" s="310"/>
      <c r="FF76" s="310"/>
      <c r="FG76" s="310"/>
      <c r="FH76" s="310"/>
      <c r="FI76" s="310"/>
      <c r="FJ76" s="310"/>
      <c r="FK76" s="310"/>
      <c r="FL76" s="310"/>
      <c r="FM76" s="310"/>
      <c r="FN76" s="310"/>
      <c r="FO76" s="310"/>
      <c r="FP76" s="310"/>
      <c r="FQ76" s="310"/>
      <c r="FR76" s="310"/>
      <c r="FS76" s="310"/>
      <c r="FT76" s="310"/>
      <c r="FU76" s="310"/>
      <c r="FV76" s="310"/>
      <c r="FW76" s="310"/>
      <c r="FX76" s="310"/>
      <c r="FY76" s="310"/>
      <c r="FZ76" s="310"/>
      <c r="GA76" s="310"/>
      <c r="GB76" s="310"/>
      <c r="GC76" s="310"/>
      <c r="GD76" s="310"/>
      <c r="GE76" s="310"/>
      <c r="GF76" s="310"/>
      <c r="GG76" s="310"/>
      <c r="GH76" s="310"/>
      <c r="GI76" s="310"/>
      <c r="GJ76" s="310"/>
      <c r="GK76" s="310"/>
      <c r="GL76" s="310"/>
      <c r="GM76" s="310"/>
      <c r="GN76" s="310"/>
      <c r="GO76" s="310"/>
      <c r="GP76" s="310"/>
      <c r="GQ76" s="310"/>
      <c r="GR76" s="310"/>
      <c r="GS76" s="310"/>
      <c r="GT76" s="310"/>
      <c r="GU76" s="310"/>
      <c r="GV76" s="310"/>
      <c r="GW76" s="310"/>
      <c r="GX76" s="310"/>
      <c r="GY76" s="310"/>
      <c r="GZ76" s="310"/>
      <c r="HA76" s="310"/>
      <c r="HB76" s="310"/>
      <c r="HC76" s="310"/>
      <c r="HD76" s="310"/>
      <c r="HE76" s="310"/>
      <c r="HF76" s="310"/>
      <c r="HG76" s="310"/>
      <c r="HH76" s="310"/>
      <c r="HI76" s="310"/>
      <c r="HJ76" s="310"/>
      <c r="HK76" s="310"/>
      <c r="HL76" s="310"/>
      <c r="HM76" s="310"/>
      <c r="HN76" s="310"/>
      <c r="HO76" s="310"/>
      <c r="HP76" s="310"/>
      <c r="HQ76" s="310"/>
      <c r="HR76" s="310"/>
      <c r="HS76" s="310"/>
      <c r="HT76" s="310"/>
      <c r="HU76" s="310"/>
      <c r="HV76" s="310"/>
      <c r="HW76" s="310"/>
      <c r="HX76" s="310"/>
      <c r="HY76" s="310"/>
      <c r="HZ76" s="310"/>
      <c r="IA76" s="310"/>
      <c r="IB76" s="310"/>
      <c r="IC76" s="310"/>
      <c r="ID76" s="310"/>
      <c r="IE76" s="310"/>
      <c r="IF76" s="310"/>
      <c r="IG76" s="310"/>
      <c r="IH76" s="310"/>
      <c r="II76" s="310"/>
      <c r="IJ76" s="310"/>
      <c r="IK76" s="310"/>
      <c r="IL76" s="310"/>
      <c r="IM76" s="310"/>
      <c r="IN76" s="310"/>
      <c r="IO76" s="310"/>
      <c r="IP76" s="310"/>
      <c r="IQ76" s="310"/>
      <c r="IR76" s="310"/>
      <c r="IS76" s="310"/>
      <c r="IT76" s="310"/>
      <c r="IU76" s="310"/>
      <c r="IV76" s="310"/>
      <c r="IW76" s="310"/>
      <c r="IX76" s="310"/>
      <c r="IY76" s="310"/>
      <c r="IZ76" s="310"/>
      <c r="JA76" s="310"/>
      <c r="JB76" s="310"/>
      <c r="JC76" s="310"/>
      <c r="JD76" s="310"/>
      <c r="JE76" s="310"/>
      <c r="JF76" s="310"/>
      <c r="JG76" s="310"/>
      <c r="JH76" s="310"/>
      <c r="JI76" s="310"/>
      <c r="JJ76" s="310"/>
      <c r="JK76" s="310"/>
      <c r="JL76" s="310"/>
      <c r="JM76" s="310"/>
      <c r="JN76" s="310"/>
      <c r="JO76" s="310"/>
      <c r="JP76" s="310"/>
      <c r="JQ76" s="310"/>
      <c r="JR76" s="310"/>
      <c r="JS76" s="310"/>
      <c r="JT76" s="310"/>
      <c r="JU76" s="310"/>
      <c r="JV76" s="310"/>
      <c r="JW76" s="310"/>
      <c r="JX76" s="310"/>
      <c r="JY76" s="310"/>
      <c r="JZ76" s="310"/>
      <c r="KA76" s="310"/>
      <c r="KB76" s="310"/>
      <c r="KC76" s="310"/>
      <c r="KD76" s="310"/>
      <c r="KE76" s="310"/>
      <c r="KF76" s="310"/>
      <c r="KG76" s="310"/>
      <c r="KH76" s="310"/>
      <c r="KI76" s="310"/>
      <c r="KJ76" s="310"/>
      <c r="KK76" s="310"/>
      <c r="KL76" s="310"/>
      <c r="KM76" s="310"/>
      <c r="KN76" s="310"/>
      <c r="KO76" s="310"/>
      <c r="KP76" s="310"/>
      <c r="KQ76" s="310"/>
      <c r="KR76" s="310"/>
      <c r="KS76" s="310"/>
      <c r="KT76" s="310"/>
      <c r="KU76" s="310"/>
      <c r="KV76" s="310"/>
      <c r="KW76" s="310"/>
      <c r="KX76" s="310"/>
      <c r="KY76" s="310"/>
      <c r="KZ76" s="310"/>
      <c r="LA76" s="310"/>
      <c r="LB76" s="310"/>
      <c r="LC76" s="310"/>
      <c r="LD76" s="310"/>
      <c r="LE76" s="310"/>
      <c r="LF76" s="310"/>
      <c r="LG76" s="310"/>
      <c r="LH76" s="310"/>
      <c r="LI76" s="310"/>
      <c r="LJ76" s="310"/>
      <c r="LK76" s="310"/>
      <c r="LL76" s="310"/>
      <c r="LM76" s="310"/>
      <c r="LN76" s="310"/>
      <c r="LO76" s="310"/>
      <c r="LP76" s="310"/>
      <c r="LQ76" s="310"/>
      <c r="LR76" s="310"/>
      <c r="LS76" s="310"/>
      <c r="LT76" s="310"/>
      <c r="LU76" s="310"/>
      <c r="LV76" s="310"/>
      <c r="LW76" s="310"/>
      <c r="LX76" s="310"/>
      <c r="LY76" s="310"/>
      <c r="LZ76" s="310"/>
      <c r="MA76" s="310"/>
      <c r="MB76" s="310"/>
      <c r="MC76" s="310"/>
      <c r="MD76" s="310"/>
      <c r="ME76" s="310"/>
      <c r="MF76" s="310"/>
      <c r="MG76" s="310"/>
      <c r="MH76" s="310"/>
      <c r="MI76" s="310"/>
      <c r="MJ76" s="310"/>
      <c r="MK76" s="310"/>
      <c r="ML76" s="310"/>
      <c r="MM76" s="310"/>
      <c r="MN76" s="310"/>
      <c r="MO76" s="310"/>
      <c r="MP76" s="310"/>
      <c r="MQ76" s="310"/>
      <c r="MR76" s="310"/>
      <c r="MS76" s="310"/>
      <c r="MT76" s="310"/>
      <c r="MU76" s="310"/>
      <c r="MV76" s="310"/>
      <c r="MW76" s="310"/>
      <c r="MX76" s="310"/>
      <c r="MY76" s="310"/>
      <c r="MZ76" s="310"/>
      <c r="NA76" s="310"/>
      <c r="NB76" s="310"/>
      <c r="NC76" s="310"/>
      <c r="ND76" s="310"/>
      <c r="NE76" s="310"/>
      <c r="NF76" s="310"/>
      <c r="NG76" s="310"/>
      <c r="NH76" s="310"/>
      <c r="NI76" s="310"/>
      <c r="NJ76" s="310"/>
      <c r="NK76" s="310"/>
      <c r="NL76" s="310"/>
      <c r="NM76" s="310"/>
      <c r="NN76" s="310"/>
      <c r="NO76" s="310"/>
      <c r="NP76" s="310"/>
      <c r="NQ76" s="310"/>
      <c r="NR76" s="310"/>
      <c r="NS76" s="310"/>
      <c r="NT76" s="310"/>
      <c r="NU76" s="310"/>
      <c r="NV76" s="310"/>
      <c r="NW76" s="310"/>
      <c r="NX76" s="310"/>
      <c r="NY76" s="310"/>
      <c r="NZ76" s="310"/>
      <c r="OA76" s="310"/>
      <c r="OB76" s="310"/>
      <c r="OC76" s="310"/>
      <c r="OD76" s="310"/>
      <c r="OE76" s="310"/>
      <c r="OF76" s="310"/>
      <c r="OG76" s="310"/>
      <c r="OH76" s="310"/>
      <c r="OI76" s="310"/>
      <c r="OJ76" s="310"/>
      <c r="OK76" s="310"/>
      <c r="OL76" s="310"/>
      <c r="OM76" s="310"/>
      <c r="ON76" s="310"/>
      <c r="OO76" s="310"/>
      <c r="OP76" s="310"/>
      <c r="OQ76" s="310"/>
      <c r="OR76" s="310"/>
      <c r="OS76" s="310"/>
      <c r="OT76" s="310"/>
      <c r="OU76" s="310"/>
      <c r="OV76" s="310"/>
      <c r="OW76" s="310"/>
      <c r="OX76" s="310"/>
      <c r="OY76" s="310"/>
      <c r="OZ76" s="310"/>
      <c r="PA76" s="310"/>
      <c r="PB76" s="310"/>
      <c r="PC76" s="310"/>
      <c r="PD76" s="310"/>
      <c r="PE76" s="310"/>
      <c r="PF76" s="310"/>
      <c r="PG76" s="310"/>
      <c r="PH76" s="310"/>
      <c r="PI76" s="310"/>
      <c r="PJ76" s="310"/>
      <c r="PK76" s="310"/>
      <c r="PL76" s="310"/>
      <c r="PM76" s="310"/>
      <c r="PN76" s="310"/>
      <c r="PO76" s="310"/>
      <c r="PP76" s="310"/>
      <c r="PQ76" s="310"/>
      <c r="PR76" s="310"/>
      <c r="PS76" s="310"/>
      <c r="PT76" s="310"/>
      <c r="PU76" s="310"/>
      <c r="PV76" s="310"/>
      <c r="PW76" s="310"/>
      <c r="PX76" s="310"/>
      <c r="PY76" s="310"/>
      <c r="PZ76" s="310"/>
      <c r="QA76" s="310"/>
      <c r="QB76" s="310"/>
      <c r="QC76" s="310"/>
      <c r="QD76" s="310"/>
      <c r="QE76" s="310"/>
      <c r="QF76" s="310"/>
      <c r="QG76" s="310"/>
      <c r="QH76" s="310"/>
      <c r="QI76" s="310"/>
      <c r="QJ76" s="310"/>
      <c r="QK76" s="310"/>
      <c r="QL76" s="310"/>
      <c r="QM76" s="310"/>
      <c r="QN76" s="310"/>
      <c r="QO76" s="310"/>
      <c r="QP76" s="310"/>
      <c r="QQ76" s="310"/>
      <c r="QR76" s="310"/>
      <c r="QS76" s="310"/>
      <c r="QT76" s="310"/>
      <c r="QU76" s="310"/>
      <c r="QV76" s="310"/>
      <c r="QW76" s="310"/>
      <c r="QX76" s="310"/>
      <c r="QY76" s="310"/>
      <c r="QZ76" s="310"/>
      <c r="RA76" s="310"/>
      <c r="RB76" s="310"/>
      <c r="RC76" s="310"/>
      <c r="RD76" s="310"/>
      <c r="RE76" s="310"/>
      <c r="RF76" s="310"/>
      <c r="RG76" s="310"/>
      <c r="RH76" s="310"/>
      <c r="RI76" s="310"/>
      <c r="RJ76" s="310"/>
      <c r="RK76" s="310"/>
      <c r="RL76" s="310"/>
      <c r="RM76" s="310"/>
      <c r="RN76" s="310"/>
      <c r="RO76" s="310"/>
      <c r="RP76" s="310"/>
      <c r="RQ76" s="310"/>
      <c r="RR76" s="310"/>
      <c r="RS76" s="310"/>
      <c r="RT76" s="310"/>
      <c r="RU76" s="310"/>
      <c r="RV76" s="310"/>
      <c r="RW76" s="310"/>
      <c r="RX76" s="310"/>
      <c r="RY76" s="310"/>
      <c r="RZ76" s="310"/>
      <c r="SA76" s="310"/>
      <c r="SB76" s="310"/>
      <c r="SC76" s="310"/>
      <c r="SD76" s="310"/>
      <c r="SE76" s="310"/>
      <c r="SF76" s="310"/>
      <c r="SG76" s="310"/>
      <c r="SH76" s="310"/>
      <c r="SI76" s="310"/>
      <c r="SJ76" s="310"/>
      <c r="SK76" s="310"/>
      <c r="SL76" s="310"/>
      <c r="SM76" s="310"/>
      <c r="SN76" s="310"/>
      <c r="SO76" s="310"/>
      <c r="SP76" s="310"/>
      <c r="SQ76" s="310"/>
      <c r="SR76" s="310"/>
      <c r="SS76" s="310"/>
      <c r="ST76" s="310"/>
      <c r="SU76" s="310"/>
      <c r="SV76" s="310"/>
      <c r="SW76" s="310"/>
      <c r="SX76" s="310"/>
      <c r="SY76" s="310"/>
      <c r="SZ76" s="310"/>
      <c r="TA76" s="310"/>
      <c r="TB76" s="310"/>
      <c r="TC76" s="310"/>
      <c r="TD76" s="310"/>
      <c r="TE76" s="310"/>
      <c r="TF76" s="310"/>
      <c r="TG76" s="310"/>
      <c r="TH76" s="310"/>
      <c r="TI76" s="310"/>
      <c r="TJ76" s="310"/>
      <c r="TK76" s="310"/>
      <c r="TL76" s="310"/>
      <c r="TM76" s="310"/>
      <c r="TN76" s="310"/>
      <c r="TO76" s="310"/>
      <c r="TP76" s="310"/>
      <c r="TQ76" s="311"/>
    </row>
    <row r="77" spans="1:537" ht="157.5" customHeight="1" thickBot="1" x14ac:dyDescent="0.4">
      <c r="A77" s="313" t="s">
        <v>324</v>
      </c>
      <c r="B77" s="314" t="s">
        <v>325</v>
      </c>
      <c r="C77" s="315" t="s">
        <v>326</v>
      </c>
      <c r="D77" s="314" t="s">
        <v>327</v>
      </c>
      <c r="E77" s="315" t="s">
        <v>328</v>
      </c>
      <c r="F77" s="559" t="s">
        <v>329</v>
      </c>
      <c r="G77" s="560"/>
      <c r="H77" s="316"/>
      <c r="I77" s="317"/>
      <c r="J77" s="318"/>
      <c r="K77" s="316"/>
      <c r="L77" s="318"/>
      <c r="M77" s="316"/>
      <c r="N77" s="318"/>
      <c r="O77" s="319"/>
      <c r="P77" s="319"/>
      <c r="Q77" s="319"/>
      <c r="R77" s="319"/>
      <c r="S77" s="319"/>
      <c r="T77" s="319"/>
      <c r="U77" s="319"/>
      <c r="V77" s="319"/>
      <c r="W77" s="319"/>
      <c r="X77" s="319"/>
      <c r="Y77" s="319"/>
      <c r="Z77" s="319"/>
      <c r="AA77" s="319"/>
      <c r="AB77" s="319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  <c r="JD77" s="86"/>
      <c r="JE77" s="86"/>
      <c r="JF77" s="86"/>
      <c r="JG77" s="86"/>
      <c r="JH77" s="86"/>
      <c r="JI77" s="86"/>
      <c r="JJ77" s="86"/>
      <c r="JK77" s="86"/>
      <c r="JL77" s="86"/>
      <c r="JM77" s="86"/>
      <c r="JN77" s="86"/>
      <c r="JO77" s="86"/>
      <c r="JP77" s="86"/>
      <c r="JQ77" s="86"/>
      <c r="JR77" s="86"/>
      <c r="JS77" s="86"/>
      <c r="JT77" s="86"/>
      <c r="JU77" s="86"/>
      <c r="JV77" s="86"/>
      <c r="JW77" s="86"/>
      <c r="JX77" s="86"/>
      <c r="JY77" s="86"/>
      <c r="JZ77" s="86"/>
      <c r="KA77" s="86"/>
      <c r="KB77" s="86"/>
      <c r="KC77" s="86"/>
      <c r="KD77" s="86"/>
      <c r="KE77" s="86"/>
      <c r="KF77" s="86"/>
      <c r="KG77" s="86"/>
      <c r="KH77" s="86"/>
      <c r="KI77" s="86"/>
      <c r="KJ77" s="86"/>
      <c r="KK77" s="86"/>
      <c r="KL77" s="86"/>
      <c r="KM77" s="86"/>
      <c r="KN77" s="86"/>
      <c r="KO77" s="86"/>
      <c r="KP77" s="86"/>
      <c r="KQ77" s="86"/>
      <c r="KR77" s="86"/>
      <c r="KS77" s="86"/>
      <c r="KT77" s="86"/>
      <c r="KU77" s="86"/>
      <c r="KV77" s="86"/>
      <c r="KW77" s="86"/>
      <c r="KX77" s="86"/>
      <c r="KY77" s="86"/>
      <c r="KZ77" s="86"/>
      <c r="LA77" s="86"/>
      <c r="LB77" s="86"/>
      <c r="LC77" s="86"/>
      <c r="LD77" s="86"/>
      <c r="LE77" s="86"/>
      <c r="LF77" s="86"/>
      <c r="LG77" s="86"/>
      <c r="LH77" s="86"/>
      <c r="LI77" s="86"/>
      <c r="LJ77" s="86"/>
      <c r="LK77" s="86"/>
      <c r="LL77" s="86"/>
      <c r="LM77" s="86"/>
      <c r="LN77" s="86"/>
      <c r="LO77" s="86"/>
      <c r="LP77" s="86"/>
      <c r="LQ77" s="86"/>
      <c r="LR77" s="86"/>
      <c r="LS77" s="86"/>
      <c r="LT77" s="86"/>
      <c r="LU77" s="86"/>
      <c r="LV77" s="86"/>
      <c r="LW77" s="86"/>
      <c r="LX77" s="86"/>
      <c r="LY77" s="86"/>
      <c r="LZ77" s="86"/>
      <c r="MA77" s="86"/>
      <c r="MB77" s="86"/>
      <c r="MC77" s="86"/>
      <c r="MD77" s="86"/>
      <c r="ME77" s="86"/>
      <c r="MF77" s="86"/>
      <c r="MG77" s="86"/>
      <c r="MH77" s="86"/>
      <c r="MI77" s="86"/>
      <c r="MJ77" s="86"/>
      <c r="MK77" s="86"/>
      <c r="ML77" s="86"/>
      <c r="MM77" s="86"/>
      <c r="MN77" s="86"/>
      <c r="MO77" s="86"/>
      <c r="MP77" s="86"/>
      <c r="MQ77" s="86"/>
      <c r="MR77" s="86"/>
      <c r="MS77" s="86"/>
      <c r="MT77" s="86"/>
      <c r="MU77" s="86"/>
      <c r="MV77" s="86"/>
      <c r="MW77" s="86"/>
      <c r="MX77" s="86"/>
      <c r="MY77" s="86"/>
      <c r="MZ77" s="86"/>
      <c r="NA77" s="86"/>
      <c r="NB77" s="86"/>
      <c r="NC77" s="86"/>
      <c r="ND77" s="86"/>
      <c r="NE77" s="86"/>
      <c r="NF77" s="86"/>
      <c r="NG77" s="86"/>
      <c r="NH77" s="86"/>
      <c r="NI77" s="86"/>
      <c r="NJ77" s="86"/>
      <c r="NK77" s="86"/>
      <c r="NL77" s="86"/>
      <c r="NM77" s="86"/>
      <c r="NN77" s="86"/>
      <c r="NO77" s="86"/>
      <c r="NP77" s="86"/>
      <c r="NQ77" s="86"/>
      <c r="NR77" s="86"/>
      <c r="NS77" s="86"/>
      <c r="NT77" s="86"/>
      <c r="NU77" s="86"/>
      <c r="NV77" s="86"/>
      <c r="NW77" s="86"/>
      <c r="NX77" s="86"/>
      <c r="NY77" s="86"/>
      <c r="NZ77" s="86"/>
      <c r="OA77" s="86"/>
      <c r="OB77" s="86"/>
      <c r="OC77" s="86"/>
      <c r="OD77" s="86"/>
      <c r="OE77" s="86"/>
      <c r="OF77" s="86"/>
      <c r="OG77" s="86"/>
      <c r="OH77" s="86"/>
      <c r="OI77" s="86"/>
      <c r="OJ77" s="86"/>
      <c r="OK77" s="86"/>
      <c r="OL77" s="86"/>
      <c r="OM77" s="86"/>
      <c r="ON77" s="86"/>
      <c r="OO77" s="86"/>
      <c r="OP77" s="86"/>
      <c r="OQ77" s="86"/>
      <c r="OR77" s="86"/>
      <c r="OS77" s="86"/>
      <c r="OT77" s="86"/>
      <c r="OU77" s="86"/>
      <c r="OV77" s="86"/>
      <c r="OW77" s="86"/>
      <c r="OX77" s="86"/>
      <c r="OY77" s="86"/>
      <c r="OZ77" s="86"/>
      <c r="PA77" s="86"/>
      <c r="PB77" s="86"/>
      <c r="PC77" s="86"/>
      <c r="PD77" s="86"/>
      <c r="PE77" s="86"/>
      <c r="PF77" s="86"/>
      <c r="PG77" s="86"/>
      <c r="PH77" s="86"/>
      <c r="PI77" s="86"/>
      <c r="PJ77" s="86"/>
      <c r="PK77" s="86"/>
      <c r="PL77" s="86"/>
      <c r="PM77" s="86"/>
      <c r="PN77" s="86"/>
      <c r="PO77" s="86"/>
      <c r="PP77" s="86"/>
      <c r="PQ77" s="86"/>
      <c r="PR77" s="86"/>
      <c r="PS77" s="86"/>
      <c r="PT77" s="86"/>
      <c r="PU77" s="86"/>
      <c r="PV77" s="86"/>
      <c r="PW77" s="86"/>
      <c r="PX77" s="86"/>
      <c r="PY77" s="86"/>
      <c r="PZ77" s="86"/>
      <c r="QA77" s="86"/>
      <c r="QB77" s="86"/>
      <c r="QC77" s="86"/>
      <c r="QD77" s="86"/>
      <c r="QE77" s="86"/>
      <c r="QF77" s="86"/>
      <c r="QG77" s="86"/>
      <c r="QH77" s="86"/>
      <c r="QI77" s="86"/>
      <c r="QJ77" s="86"/>
      <c r="QK77" s="86"/>
      <c r="QL77" s="86"/>
      <c r="QM77" s="86"/>
      <c r="QN77" s="86"/>
      <c r="QO77" s="86"/>
      <c r="QP77" s="86"/>
      <c r="QQ77" s="86"/>
      <c r="QR77" s="86"/>
      <c r="QS77" s="86"/>
      <c r="QT77" s="86"/>
      <c r="QU77" s="86"/>
      <c r="QV77" s="86"/>
      <c r="QW77" s="86"/>
      <c r="QX77" s="86"/>
      <c r="QY77" s="86"/>
      <c r="QZ77" s="86"/>
      <c r="RA77" s="86"/>
      <c r="RB77" s="86"/>
      <c r="RC77" s="86"/>
      <c r="RD77" s="86"/>
      <c r="RE77" s="86"/>
      <c r="RF77" s="86"/>
      <c r="RG77" s="86"/>
      <c r="RH77" s="86"/>
      <c r="RI77" s="86"/>
      <c r="RJ77" s="86"/>
      <c r="RK77" s="86"/>
      <c r="RL77" s="86"/>
      <c r="RM77" s="86"/>
      <c r="RN77" s="86"/>
      <c r="RO77" s="86"/>
      <c r="RP77" s="86"/>
      <c r="RQ77" s="86"/>
      <c r="RR77" s="86"/>
      <c r="RS77" s="86"/>
      <c r="RT77" s="86"/>
      <c r="RU77" s="86"/>
      <c r="RV77" s="86"/>
      <c r="RW77" s="86"/>
      <c r="RX77" s="86"/>
      <c r="RY77" s="86"/>
      <c r="RZ77" s="86"/>
      <c r="SA77" s="86"/>
      <c r="SB77" s="86"/>
      <c r="SC77" s="86"/>
      <c r="SD77" s="86"/>
      <c r="SE77" s="86"/>
      <c r="SF77" s="86"/>
      <c r="SG77" s="86"/>
      <c r="SH77" s="86"/>
      <c r="SI77" s="86"/>
      <c r="SJ77" s="86"/>
      <c r="SK77" s="86"/>
      <c r="SL77" s="86"/>
      <c r="SM77" s="86"/>
      <c r="SN77" s="86"/>
      <c r="SO77" s="86"/>
      <c r="SP77" s="86"/>
      <c r="SQ77" s="86"/>
      <c r="SR77" s="86"/>
      <c r="SS77" s="86"/>
      <c r="ST77" s="86"/>
      <c r="SU77" s="86"/>
      <c r="SV77" s="86"/>
      <c r="SW77" s="86"/>
      <c r="SX77" s="86"/>
      <c r="SY77" s="86"/>
      <c r="SZ77" s="86"/>
      <c r="TA77" s="86"/>
      <c r="TB77" s="86"/>
      <c r="TC77" s="86"/>
      <c r="TD77" s="86"/>
      <c r="TE77" s="86"/>
      <c r="TF77" s="86"/>
      <c r="TG77" s="86"/>
      <c r="TH77" s="86"/>
      <c r="TI77" s="86"/>
      <c r="TJ77" s="86"/>
      <c r="TK77" s="86"/>
      <c r="TL77" s="86"/>
      <c r="TM77" s="86"/>
      <c r="TN77" s="86"/>
      <c r="TO77" s="86"/>
      <c r="TP77" s="86"/>
    </row>
    <row r="78" spans="1:537" ht="15.75" customHeight="1" thickBot="1" x14ac:dyDescent="0.4">
      <c r="A78" s="320"/>
      <c r="B78" s="280"/>
      <c r="C78" s="280"/>
      <c r="D78" s="280"/>
      <c r="E78" s="280"/>
      <c r="F78" s="280"/>
      <c r="G78" s="280"/>
      <c r="H78" s="280"/>
      <c r="I78" s="280"/>
      <c r="J78" s="280"/>
      <c r="K78" s="281"/>
      <c r="L78" s="281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</row>
    <row r="79" spans="1:537" ht="20.25" customHeight="1" thickBot="1" x14ac:dyDescent="0.4">
      <c r="A79" s="80" t="s">
        <v>162</v>
      </c>
      <c r="B79" s="85"/>
      <c r="C79" s="63"/>
      <c r="D79" s="154"/>
      <c r="E79" s="154"/>
      <c r="F79" s="153"/>
      <c r="G79" s="154"/>
      <c r="H79" s="154"/>
      <c r="I79" s="154"/>
      <c r="J79" s="154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138"/>
      <c r="V79" s="138"/>
      <c r="W79" s="138"/>
      <c r="X79" s="138"/>
      <c r="Y79" s="138"/>
      <c r="Z79" s="138"/>
      <c r="AA79" s="138"/>
      <c r="AB79" s="138"/>
    </row>
    <row r="80" spans="1:537" ht="53.25" customHeight="1" thickBot="1" x14ac:dyDescent="0.4">
      <c r="A80" s="84" t="s">
        <v>15</v>
      </c>
      <c r="B80" s="84" t="s">
        <v>50</v>
      </c>
      <c r="C80" s="64"/>
      <c r="D80" s="289"/>
      <c r="E80" s="289"/>
      <c r="F80" s="153"/>
      <c r="G80" s="289"/>
      <c r="H80" s="289"/>
      <c r="I80" s="289"/>
      <c r="J80" s="322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138"/>
      <c r="V80" s="138"/>
      <c r="W80" s="138"/>
      <c r="X80" s="138"/>
      <c r="Y80" s="138"/>
      <c r="Z80" s="138"/>
      <c r="AA80" s="138"/>
      <c r="AB80" s="138"/>
    </row>
    <row r="81" spans="1:28" ht="15.75" customHeight="1" thickBot="1" x14ac:dyDescent="0.4">
      <c r="A81" s="83" t="s">
        <v>220</v>
      </c>
      <c r="B81" s="324">
        <v>10.5</v>
      </c>
      <c r="C81" s="561" t="s">
        <v>330</v>
      </c>
      <c r="D81" s="562"/>
      <c r="E81" s="562"/>
      <c r="F81" s="563"/>
      <c r="G81" s="87"/>
      <c r="H81" s="87"/>
      <c r="I81" s="87"/>
      <c r="J81" s="154"/>
      <c r="K81" s="321"/>
      <c r="L81" s="321"/>
      <c r="M81" s="321"/>
      <c r="N81" s="321"/>
      <c r="O81" s="321"/>
      <c r="P81" s="321"/>
      <c r="Q81" s="321"/>
      <c r="R81" s="321"/>
      <c r="S81" s="321"/>
      <c r="T81" s="321"/>
      <c r="U81" s="138"/>
      <c r="V81" s="138"/>
      <c r="W81" s="138"/>
      <c r="X81" s="138"/>
      <c r="Y81" s="138"/>
      <c r="Z81" s="138"/>
      <c r="AA81" s="138"/>
      <c r="AB81" s="138"/>
    </row>
    <row r="82" spans="1:28" ht="15.75" customHeight="1" thickBot="1" x14ac:dyDescent="0.4">
      <c r="A82" s="155" t="s">
        <v>221</v>
      </c>
      <c r="B82" s="325">
        <v>20</v>
      </c>
      <c r="C82" s="561" t="s">
        <v>331</v>
      </c>
      <c r="D82" s="562"/>
      <c r="E82" s="562"/>
      <c r="F82" s="563"/>
      <c r="G82" s="87"/>
      <c r="H82" s="87"/>
      <c r="I82" s="87"/>
      <c r="J82" s="154"/>
      <c r="K82" s="321"/>
      <c r="L82" s="321"/>
      <c r="M82" s="321"/>
      <c r="N82" s="321"/>
      <c r="O82" s="321"/>
      <c r="P82" s="321"/>
      <c r="Q82" s="321"/>
      <c r="R82" s="321"/>
      <c r="S82" s="321"/>
      <c r="T82" s="321"/>
      <c r="U82" s="138"/>
      <c r="V82" s="138"/>
      <c r="W82" s="138"/>
      <c r="X82" s="138"/>
      <c r="Y82" s="138"/>
      <c r="Z82" s="138"/>
      <c r="AA82" s="138"/>
      <c r="AB82" s="138"/>
    </row>
    <row r="83" spans="1:28" ht="15.75" customHeight="1" thickBot="1" x14ac:dyDescent="0.4">
      <c r="A83" s="83" t="s">
        <v>222</v>
      </c>
      <c r="B83" s="324">
        <v>30</v>
      </c>
      <c r="C83" s="561" t="s">
        <v>332</v>
      </c>
      <c r="D83" s="562"/>
      <c r="E83" s="562"/>
      <c r="F83" s="563"/>
      <c r="G83" s="87"/>
      <c r="H83" s="87"/>
      <c r="I83" s="87"/>
      <c r="J83" s="154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138"/>
      <c r="V83" s="138"/>
      <c r="W83" s="138"/>
      <c r="X83" s="138"/>
      <c r="Y83" s="138"/>
      <c r="Z83" s="138"/>
      <c r="AA83" s="138"/>
      <c r="AB83" s="138"/>
    </row>
    <row r="84" spans="1:28" ht="15.75" customHeight="1" thickBot="1" x14ac:dyDescent="0.4">
      <c r="A84" s="155" t="s">
        <v>224</v>
      </c>
      <c r="B84" s="325">
        <v>2</v>
      </c>
      <c r="C84" s="561" t="s">
        <v>333</v>
      </c>
      <c r="D84" s="562"/>
      <c r="E84" s="562"/>
      <c r="F84" s="563"/>
      <c r="G84" s="178"/>
      <c r="H84" s="178"/>
      <c r="I84" s="177"/>
      <c r="J84" s="8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</row>
    <row r="85" spans="1:28" ht="15.75" customHeight="1" thickBot="1" x14ac:dyDescent="0.4">
      <c r="A85" s="156" t="s">
        <v>225</v>
      </c>
      <c r="B85" s="326">
        <v>2</v>
      </c>
      <c r="C85" s="564" t="s">
        <v>334</v>
      </c>
      <c r="D85" s="565"/>
      <c r="E85" s="565"/>
      <c r="F85" s="566"/>
      <c r="G85" s="178"/>
      <c r="H85" s="178"/>
      <c r="I85" s="177"/>
      <c r="J85" s="8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</row>
    <row r="86" spans="1:28" ht="15.75" customHeight="1" thickBot="1" x14ac:dyDescent="0.4">
      <c r="A86" s="180" t="s">
        <v>226</v>
      </c>
      <c r="B86" s="327">
        <v>1800</v>
      </c>
      <c r="C86" s="564" t="s">
        <v>335</v>
      </c>
      <c r="D86" s="565"/>
      <c r="E86" s="565"/>
      <c r="F86" s="566"/>
      <c r="G86" s="178"/>
      <c r="H86" s="178"/>
      <c r="I86" s="177"/>
      <c r="J86" s="8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</row>
    <row r="87" spans="1:28" ht="15.75" customHeight="1" thickBot="1" x14ac:dyDescent="0.4">
      <c r="A87" s="179" t="s">
        <v>227</v>
      </c>
      <c r="B87" s="328">
        <v>5000</v>
      </c>
      <c r="C87" s="564" t="s">
        <v>336</v>
      </c>
      <c r="D87" s="565"/>
      <c r="E87" s="565"/>
      <c r="F87" s="566"/>
      <c r="G87" s="88"/>
      <c r="H87" s="88"/>
      <c r="I87" s="88"/>
      <c r="J87" s="8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</row>
    <row r="88" spans="1:28" ht="15.75" customHeight="1" x14ac:dyDescent="0.3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</row>
    <row r="89" spans="1:28" ht="22.5" customHeight="1" thickBot="1" x14ac:dyDescent="0.4">
      <c r="A89" s="499" t="s">
        <v>160</v>
      </c>
      <c r="B89" s="502"/>
      <c r="C89" s="503"/>
      <c r="D89" s="69"/>
      <c r="E89" s="88"/>
      <c r="F89" s="88"/>
      <c r="G89" s="88"/>
      <c r="H89" s="88"/>
      <c r="I89" s="88"/>
      <c r="J89" s="8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</row>
    <row r="90" spans="1:28" ht="15.75" customHeight="1" thickBot="1" x14ac:dyDescent="0.4">
      <c r="A90" s="9" t="s">
        <v>51</v>
      </c>
      <c r="B90" s="68" t="s">
        <v>52</v>
      </c>
      <c r="C90" s="72" t="s">
        <v>53</v>
      </c>
      <c r="D90" s="64"/>
      <c r="E90" s="88"/>
      <c r="F90" s="88"/>
      <c r="G90" s="88"/>
      <c r="H90" s="88"/>
      <c r="I90" s="88"/>
      <c r="J90" s="8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</row>
    <row r="91" spans="1:28" ht="28.5" customHeight="1" thickBot="1" x14ac:dyDescent="0.4">
      <c r="A91" s="28" t="s">
        <v>157</v>
      </c>
      <c r="B91" s="329" t="s">
        <v>245</v>
      </c>
      <c r="C91" s="330">
        <v>800</v>
      </c>
      <c r="D91" s="551" t="s">
        <v>337</v>
      </c>
      <c r="E91" s="552"/>
      <c r="F91" s="553"/>
      <c r="G91" s="88"/>
      <c r="H91" s="88"/>
      <c r="I91" s="88"/>
      <c r="J91" s="8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</row>
    <row r="92" spans="1:28" ht="33" customHeight="1" thickBot="1" x14ac:dyDescent="0.4">
      <c r="A92" s="56" t="s">
        <v>223</v>
      </c>
      <c r="B92" s="331" t="s">
        <v>244</v>
      </c>
      <c r="C92" s="332">
        <v>200</v>
      </c>
      <c r="D92" s="551" t="s">
        <v>338</v>
      </c>
      <c r="E92" s="552"/>
      <c r="F92" s="553"/>
      <c r="G92" s="88"/>
      <c r="H92" s="88"/>
      <c r="I92" s="88"/>
      <c r="J92" s="8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</row>
    <row r="93" spans="1:28" ht="33.75" customHeight="1" thickBot="1" x14ac:dyDescent="0.4">
      <c r="A93" s="114" t="s">
        <v>158</v>
      </c>
      <c r="B93" s="333" t="s">
        <v>200</v>
      </c>
      <c r="C93" s="334">
        <v>1000</v>
      </c>
      <c r="D93" s="551" t="s">
        <v>339</v>
      </c>
      <c r="E93" s="552"/>
      <c r="F93" s="553"/>
      <c r="G93" s="88"/>
      <c r="H93" s="88"/>
      <c r="I93" s="88"/>
      <c r="J93" s="8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</row>
    <row r="94" spans="1:28" ht="36" customHeight="1" thickBot="1" x14ac:dyDescent="0.4">
      <c r="A94" s="182" t="s">
        <v>158</v>
      </c>
      <c r="B94" s="335"/>
      <c r="C94" s="336"/>
      <c r="D94" s="551" t="s">
        <v>339</v>
      </c>
      <c r="E94" s="552"/>
      <c r="F94" s="553"/>
      <c r="G94" s="88"/>
      <c r="H94" s="88"/>
      <c r="I94" s="88"/>
      <c r="J94" s="8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</row>
    <row r="95" spans="1:28" ht="29.25" customHeight="1" thickBot="1" x14ac:dyDescent="0.4">
      <c r="A95" s="181" t="s">
        <v>158</v>
      </c>
      <c r="B95" s="337"/>
      <c r="C95" s="338"/>
      <c r="D95" s="551" t="s">
        <v>339</v>
      </c>
      <c r="E95" s="552"/>
      <c r="F95" s="553"/>
      <c r="G95" s="88"/>
      <c r="H95" s="88"/>
      <c r="I95" s="88"/>
      <c r="J95" s="8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</row>
    <row r="96" spans="1:28" ht="15.75" customHeight="1" thickBot="1" x14ac:dyDescent="0.4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</row>
    <row r="97" spans="1:28" ht="23.25" customHeight="1" thickBot="1" x14ac:dyDescent="0.4">
      <c r="A97" s="509" t="s">
        <v>159</v>
      </c>
      <c r="B97" s="510"/>
      <c r="C97" s="510"/>
      <c r="D97" s="510"/>
      <c r="E97" s="511"/>
      <c r="F97" s="243"/>
      <c r="G97" s="88"/>
      <c r="H97" s="88"/>
      <c r="I97" s="88"/>
      <c r="J97" s="8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</row>
    <row r="98" spans="1:28" ht="50.25" customHeight="1" thickBot="1" x14ac:dyDescent="0.4">
      <c r="A98" s="9" t="s">
        <v>340</v>
      </c>
      <c r="B98" s="9" t="s">
        <v>54</v>
      </c>
      <c r="C98" s="9" t="s">
        <v>228</v>
      </c>
      <c r="D98" s="9" t="s">
        <v>229</v>
      </c>
      <c r="E98" s="68" t="s">
        <v>55</v>
      </c>
      <c r="F98" s="248"/>
      <c r="G98" s="88"/>
      <c r="H98" s="88"/>
      <c r="I98" s="88"/>
      <c r="J98" s="8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</row>
    <row r="99" spans="1:28" ht="15.75" customHeight="1" thickBot="1" x14ac:dyDescent="0.4">
      <c r="A99" s="433" t="s">
        <v>341</v>
      </c>
      <c r="B99" s="414">
        <v>20</v>
      </c>
      <c r="C99" s="421">
        <v>30</v>
      </c>
      <c r="D99" s="409" t="s">
        <v>56</v>
      </c>
      <c r="E99" s="401" t="s">
        <v>116</v>
      </c>
      <c r="F99" s="339"/>
      <c r="G99" s="88"/>
      <c r="H99" s="88"/>
      <c r="I99" s="88"/>
      <c r="J99" s="8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</row>
    <row r="100" spans="1:28" ht="24" customHeight="1" thickBot="1" x14ac:dyDescent="0.4">
      <c r="A100" s="331" t="s">
        <v>342</v>
      </c>
      <c r="B100" s="331">
        <v>20</v>
      </c>
      <c r="C100" s="426">
        <v>70</v>
      </c>
      <c r="D100" s="434" t="s">
        <v>116</v>
      </c>
      <c r="E100" s="435" t="s">
        <v>235</v>
      </c>
      <c r="F100" s="340"/>
      <c r="G100" s="88"/>
      <c r="H100" s="88"/>
      <c r="I100" s="88"/>
      <c r="J100" s="8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</row>
    <row r="101" spans="1:28" ht="15.75" customHeight="1" thickBot="1" x14ac:dyDescent="0.4">
      <c r="A101" s="433" t="s">
        <v>343</v>
      </c>
      <c r="B101" s="433">
        <v>10</v>
      </c>
      <c r="C101" s="421">
        <v>110</v>
      </c>
      <c r="D101" s="409" t="s">
        <v>56</v>
      </c>
      <c r="E101" s="401" t="s">
        <v>56</v>
      </c>
      <c r="F101" s="339"/>
      <c r="G101" s="88"/>
      <c r="H101" s="88"/>
      <c r="I101" s="88"/>
      <c r="J101" s="8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</row>
    <row r="102" spans="1:28" ht="15.75" customHeight="1" thickBot="1" x14ac:dyDescent="0.4">
      <c r="A102" s="331" t="s">
        <v>344</v>
      </c>
      <c r="B102" s="331"/>
      <c r="C102" s="426">
        <v>40</v>
      </c>
      <c r="D102" s="434" t="s">
        <v>116</v>
      </c>
      <c r="E102" s="435" t="s">
        <v>234</v>
      </c>
      <c r="F102" s="340"/>
      <c r="G102" s="88"/>
      <c r="H102" s="88"/>
      <c r="I102" s="88"/>
      <c r="J102" s="8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</row>
    <row r="103" spans="1:28" ht="15.75" customHeight="1" thickBot="1" x14ac:dyDescent="0.4">
      <c r="A103" s="433"/>
      <c r="B103" s="433"/>
      <c r="C103" s="421"/>
      <c r="D103" s="409"/>
      <c r="E103" s="401"/>
      <c r="F103" s="339"/>
      <c r="G103" s="88"/>
      <c r="H103" s="88"/>
      <c r="I103" s="88"/>
      <c r="J103" s="8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</row>
    <row r="104" spans="1:28" ht="15.75" customHeight="1" thickBot="1" x14ac:dyDescent="0.4">
      <c r="A104" s="436"/>
      <c r="B104" s="436"/>
      <c r="C104" s="437"/>
      <c r="D104" s="438"/>
      <c r="E104" s="439"/>
      <c r="F104" s="340"/>
      <c r="G104" s="88"/>
      <c r="H104" s="88"/>
      <c r="I104" s="88"/>
      <c r="J104" s="8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</row>
    <row r="105" spans="1:28" ht="108.75" customHeight="1" thickBot="1" x14ac:dyDescent="0.4">
      <c r="A105" s="554" t="s">
        <v>345</v>
      </c>
      <c r="B105" s="554" t="s">
        <v>346</v>
      </c>
      <c r="C105" s="341" t="s">
        <v>347</v>
      </c>
      <c r="D105" s="554" t="s">
        <v>348</v>
      </c>
      <c r="E105" s="554" t="s">
        <v>349</v>
      </c>
      <c r="F105" s="340"/>
      <c r="G105" s="88"/>
      <c r="H105" s="88"/>
      <c r="I105" s="88"/>
      <c r="J105" s="8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</row>
    <row r="106" spans="1:28" ht="22.5" customHeight="1" thickBot="1" x14ac:dyDescent="0.4">
      <c r="A106" s="555"/>
      <c r="B106" s="555"/>
      <c r="C106" s="342" t="s">
        <v>350</v>
      </c>
      <c r="D106" s="555"/>
      <c r="E106" s="555"/>
      <c r="F106" s="340"/>
      <c r="G106" s="88"/>
      <c r="H106" s="88"/>
      <c r="I106" s="88"/>
      <c r="J106" s="8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</row>
    <row r="107" spans="1:28" ht="15.75" customHeight="1" x14ac:dyDescent="0.3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</row>
    <row r="108" spans="1:28" ht="22.5" customHeight="1" thickBot="1" x14ac:dyDescent="0.4">
      <c r="A108" s="499" t="s">
        <v>161</v>
      </c>
      <c r="B108" s="535"/>
      <c r="C108" s="535"/>
      <c r="D108" s="535"/>
      <c r="E108" s="88"/>
      <c r="F108" s="88"/>
      <c r="G108" s="88"/>
      <c r="H108" s="88"/>
      <c r="I108" s="88"/>
      <c r="J108" s="8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</row>
    <row r="109" spans="1:28" ht="36.75" customHeight="1" thickBot="1" x14ac:dyDescent="0.4">
      <c r="A109" s="29" t="s">
        <v>57</v>
      </c>
      <c r="B109" s="29" t="s">
        <v>58</v>
      </c>
      <c r="C109" s="9" t="s">
        <v>54</v>
      </c>
      <c r="D109" s="29" t="s">
        <v>59</v>
      </c>
      <c r="E109" s="88"/>
      <c r="F109" s="88"/>
      <c r="G109" s="88"/>
      <c r="H109" s="88"/>
      <c r="I109" s="88"/>
      <c r="J109" s="8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</row>
    <row r="110" spans="1:28" ht="15.75" customHeight="1" thickBot="1" x14ac:dyDescent="0.4">
      <c r="A110" s="433" t="s">
        <v>197</v>
      </c>
      <c r="B110" s="414">
        <v>300</v>
      </c>
      <c r="C110" s="433">
        <v>10</v>
      </c>
      <c r="D110" s="440">
        <f>B110*C110</f>
        <v>3000</v>
      </c>
      <c r="E110" s="88"/>
      <c r="F110" s="88"/>
      <c r="G110" s="88"/>
      <c r="H110" s="88"/>
      <c r="I110" s="88"/>
      <c r="J110" s="8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</row>
    <row r="111" spans="1:28" ht="15.75" customHeight="1" thickBot="1" x14ac:dyDescent="0.4">
      <c r="A111" s="441" t="s">
        <v>196</v>
      </c>
      <c r="B111" s="331"/>
      <c r="C111" s="442"/>
      <c r="D111" s="443">
        <v>3000</v>
      </c>
      <c r="E111" s="88"/>
      <c r="F111" s="88"/>
      <c r="G111" s="88"/>
      <c r="H111" s="88"/>
      <c r="I111" s="88"/>
      <c r="J111" s="8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</row>
    <row r="112" spans="1:28" ht="15.75" customHeight="1" thickBot="1" x14ac:dyDescent="0.4">
      <c r="A112" s="433"/>
      <c r="B112" s="433"/>
      <c r="C112" s="444"/>
      <c r="D112" s="440">
        <f t="shared" ref="D112:D115" si="0">B112*C112</f>
        <v>0</v>
      </c>
      <c r="E112" s="88"/>
      <c r="F112" s="88"/>
      <c r="G112" s="88"/>
      <c r="H112" s="88"/>
      <c r="I112" s="88"/>
      <c r="J112" s="8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</row>
    <row r="113" spans="1:537" ht="15.75" customHeight="1" thickBot="1" x14ac:dyDescent="0.4">
      <c r="A113" s="441"/>
      <c r="B113" s="331"/>
      <c r="C113" s="442"/>
      <c r="D113" s="443">
        <f t="shared" si="0"/>
        <v>0</v>
      </c>
      <c r="E113" s="88"/>
      <c r="F113" s="88"/>
      <c r="G113" s="88"/>
      <c r="H113" s="88"/>
      <c r="I113" s="88"/>
      <c r="J113" s="8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</row>
    <row r="114" spans="1:537" ht="15.75" customHeight="1" thickBot="1" x14ac:dyDescent="0.4">
      <c r="A114" s="433"/>
      <c r="B114" s="433"/>
      <c r="C114" s="444"/>
      <c r="D114" s="440">
        <f t="shared" si="0"/>
        <v>0</v>
      </c>
      <c r="E114" s="88"/>
      <c r="F114" s="88"/>
      <c r="G114" s="88"/>
      <c r="H114" s="88"/>
      <c r="I114" s="88"/>
      <c r="J114" s="8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</row>
    <row r="115" spans="1:537" ht="15.75" customHeight="1" thickBot="1" x14ac:dyDescent="0.4">
      <c r="A115" s="441"/>
      <c r="B115" s="331"/>
      <c r="C115" s="445"/>
      <c r="D115" s="443">
        <f t="shared" si="0"/>
        <v>0</v>
      </c>
      <c r="E115" s="88"/>
      <c r="F115" s="88"/>
      <c r="G115" s="88"/>
      <c r="H115" s="88"/>
      <c r="I115" s="88"/>
      <c r="J115" s="8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</row>
    <row r="116" spans="1:537" ht="96.75" customHeight="1" thickBot="1" x14ac:dyDescent="0.4">
      <c r="A116" s="343" t="s">
        <v>351</v>
      </c>
      <c r="B116" s="343" t="s">
        <v>352</v>
      </c>
      <c r="C116" s="344" t="s">
        <v>353</v>
      </c>
      <c r="D116" s="344" t="s">
        <v>354</v>
      </c>
      <c r="E116" s="345"/>
      <c r="F116" s="88"/>
      <c r="G116" s="88"/>
      <c r="H116" s="88"/>
      <c r="I116" s="88"/>
      <c r="J116" s="8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</row>
    <row r="117" spans="1:537" ht="15.75" customHeight="1" thickBot="1" x14ac:dyDescent="0.4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</row>
    <row r="118" spans="1:537" ht="27.75" customHeight="1" thickBot="1" x14ac:dyDescent="0.4">
      <c r="A118" s="346" t="s">
        <v>355</v>
      </c>
      <c r="B118" s="347"/>
      <c r="C118" s="348"/>
      <c r="D118" s="349"/>
      <c r="E118" s="349"/>
      <c r="F118" s="349"/>
      <c r="G118" s="349"/>
      <c r="H118" s="349"/>
      <c r="I118" s="349"/>
      <c r="J118" s="349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</row>
    <row r="119" spans="1:537" ht="26.25" customHeight="1" x14ac:dyDescent="0.5">
      <c r="A119" s="350" t="s">
        <v>0</v>
      </c>
      <c r="B119" s="351"/>
      <c r="C119" s="352"/>
      <c r="D119" s="352"/>
      <c r="E119" s="352"/>
      <c r="F119" s="352"/>
      <c r="G119" s="352"/>
      <c r="H119" s="536" t="s">
        <v>60</v>
      </c>
      <c r="I119" s="537"/>
      <c r="J119" s="537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</row>
    <row r="120" spans="1:537" ht="15.75" customHeight="1" x14ac:dyDescent="0.35">
      <c r="A120" s="521" t="s">
        <v>61</v>
      </c>
      <c r="B120" s="539" t="s">
        <v>356</v>
      </c>
      <c r="C120" s="540"/>
      <c r="D120" s="540"/>
      <c r="E120" s="540"/>
      <c r="F120" s="540"/>
      <c r="G120" s="541"/>
      <c r="H120" s="353" t="s">
        <v>65</v>
      </c>
      <c r="I120" s="354" t="s">
        <v>66</v>
      </c>
      <c r="J120" s="355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</row>
    <row r="121" spans="1:537" ht="53.25" customHeight="1" x14ac:dyDescent="0.35">
      <c r="A121" s="538"/>
      <c r="B121" s="31" t="s">
        <v>357</v>
      </c>
      <c r="C121" s="32" t="s">
        <v>358</v>
      </c>
      <c r="D121" s="32" t="s">
        <v>359</v>
      </c>
      <c r="E121" s="32" t="s">
        <v>360</v>
      </c>
      <c r="F121" s="32" t="s">
        <v>361</v>
      </c>
      <c r="G121" s="139" t="s">
        <v>362</v>
      </c>
      <c r="H121" s="356" t="s">
        <v>89</v>
      </c>
      <c r="I121" s="356" t="s">
        <v>90</v>
      </c>
      <c r="J121" s="357" t="s">
        <v>166</v>
      </c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</row>
    <row r="122" spans="1:537" ht="15.75" customHeight="1" x14ac:dyDescent="0.35">
      <c r="A122" s="358" t="s">
        <v>137</v>
      </c>
      <c r="B122" s="359">
        <v>3</v>
      </c>
      <c r="C122" s="360">
        <f>IF(B122&gt;0,(B122*(D122/100)),0)</f>
        <v>2.6363999999999996</v>
      </c>
      <c r="D122" s="361">
        <f>IF(B122&gt;0,VLOOKUP(A122,'[1]Lista Suspensa'!$A$1:$F$90,3,)," ")</f>
        <v>87.88</v>
      </c>
      <c r="E122" s="361">
        <f>IF(OR(B122&gt;0,C122&gt;0),VLOOKUP(A122,'[1]Lista Suspensa'!$A$1:$F$90,4,),0)</f>
        <v>8.9600000000000009</v>
      </c>
      <c r="F122" s="361">
        <f>IF(OR(B122&gt;0,C122&gt;0),VLOOKUP(A122,'[1]Lista Suspensa'!$A$1:$F$90,5,),0)</f>
        <v>90.265000000000001</v>
      </c>
      <c r="G122" s="362">
        <f>IF(OR(B122&gt;0,C122&gt;0),VLOOKUP(A122,'[1]Lista Suspensa'!$A$1:$F$90,6,),0)</f>
        <v>1.387319</v>
      </c>
      <c r="H122" s="363"/>
      <c r="I122" s="363"/>
      <c r="J122" s="364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</row>
    <row r="123" spans="1:537" ht="15.75" customHeight="1" x14ac:dyDescent="0.35">
      <c r="A123" s="365" t="s">
        <v>91</v>
      </c>
      <c r="B123" s="366">
        <v>1</v>
      </c>
      <c r="C123" s="367">
        <f t="shared" ref="C123:C126" si="1">IF(B123&gt;0,(B123*(D123/100)),0)</f>
        <v>0.88650000000000007</v>
      </c>
      <c r="D123" s="368">
        <f>IF(B123&gt;0,VLOOKUP(A123,'[1]Lista Suspensa'!$A$1:$F$90,3,)," ")</f>
        <v>88.65</v>
      </c>
      <c r="E123" s="368">
        <f>IF(OR(B123&gt;0,C123&gt;0),VLOOKUP(A123,'[1]Lista Suspensa'!$A$1:$F$90,4,),0)</f>
        <v>48.84</v>
      </c>
      <c r="F123" s="368">
        <f>IF(OR(B123&gt;0,C123&gt;0),VLOOKUP(A123,'[1]Lista Suspensa'!$A$1:$F$90,5,),0)</f>
        <v>78.165000000000006</v>
      </c>
      <c r="G123" s="369">
        <f>IF(OR(B123&gt;0,C123&gt;0),VLOOKUP(A123,'[1]Lista Suspensa'!$A$1:$F$90,6,),0)</f>
        <v>1.2827</v>
      </c>
      <c r="H123" s="370"/>
      <c r="I123" s="370"/>
      <c r="J123" s="371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</row>
    <row r="124" spans="1:537" ht="15.75" customHeight="1" x14ac:dyDescent="0.35">
      <c r="A124" s="358" t="s">
        <v>94</v>
      </c>
      <c r="B124" s="359"/>
      <c r="C124" s="360">
        <v>5</v>
      </c>
      <c r="D124" s="361" t="str">
        <f>IF(B124&gt;0,VLOOKUP(A124,'[1]Lista Suspensa'!$A$1:$F$90,3,)," ")</f>
        <v xml:space="preserve"> </v>
      </c>
      <c r="E124" s="361">
        <f>IF(OR(B124&gt;0,C124&gt;0),VLOOKUP(A124,'[1]Lista Suspensa'!$A$1:$F$90,4,),0)</f>
        <v>7.18</v>
      </c>
      <c r="F124" s="361">
        <f>IF(OR(B124&gt;0,C124&gt;0),VLOOKUP(A124,'[1]Lista Suspensa'!$A$1:$F$90,5,),0)</f>
        <v>61.58</v>
      </c>
      <c r="G124" s="362">
        <f>IF(OR(B124&gt;0,C124&gt;0),VLOOKUP(A124,'[1]Lista Suspensa'!$A$1:$F$90,6,),0)</f>
        <v>5.3606000000000001E-2</v>
      </c>
      <c r="H124" s="363"/>
      <c r="I124" s="363"/>
      <c r="J124" s="364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</row>
    <row r="125" spans="1:537" ht="15.75" customHeight="1" x14ac:dyDescent="0.35">
      <c r="A125" s="365" t="s">
        <v>275</v>
      </c>
      <c r="B125" s="366">
        <v>0.5</v>
      </c>
      <c r="C125" s="372">
        <f t="shared" si="1"/>
        <v>0.43780000000000002</v>
      </c>
      <c r="D125" s="368">
        <v>87.56</v>
      </c>
      <c r="E125" s="368">
        <v>9.2100000000000009</v>
      </c>
      <c r="F125" s="368">
        <v>69.14</v>
      </c>
      <c r="G125" s="369">
        <v>0.61606000000000005</v>
      </c>
      <c r="H125" s="370"/>
      <c r="I125" s="370"/>
      <c r="J125" s="371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</row>
    <row r="126" spans="1:537" ht="15.75" customHeight="1" x14ac:dyDescent="0.35">
      <c r="A126" s="373"/>
      <c r="B126" s="374"/>
      <c r="C126" s="375">
        <f t="shared" si="1"/>
        <v>0</v>
      </c>
      <c r="D126" s="376" t="str">
        <f>IF(B126&gt;0,VLOOKUP(A126,'[1]Lista Suspensa'!$A$1:$F$90,3,)," ")</f>
        <v xml:space="preserve"> </v>
      </c>
      <c r="E126" s="376">
        <f>IF(OR(B126&gt;0,C126&gt;0),VLOOKUP(A126,'[1]Lista Suspensa'!$A$1:$F$90,4,),0)</f>
        <v>0</v>
      </c>
      <c r="F126" s="376">
        <f>IF(OR(B126&gt;0,C126&gt;0),VLOOKUP(A126,'[1]Lista Suspensa'!$A$1:$F$90,5,),0)</f>
        <v>0</v>
      </c>
      <c r="G126" s="377">
        <f>IF(OR(B126&gt;0,C126&gt;0),VLOOKUP(A126,'[1]Lista Suspensa'!$A$1:$F$90,6,),0)</f>
        <v>0</v>
      </c>
      <c r="H126" s="363"/>
      <c r="I126" s="363"/>
      <c r="J126" s="364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</row>
    <row r="127" spans="1:537" ht="15.75" customHeight="1" x14ac:dyDescent="0.35">
      <c r="A127" s="378" t="s">
        <v>95</v>
      </c>
      <c r="B127" s="379"/>
      <c r="C127" s="380">
        <v>8.9600000000000009</v>
      </c>
      <c r="D127" s="381"/>
      <c r="E127" s="381">
        <v>11.93</v>
      </c>
      <c r="F127" s="381">
        <v>72.040000000000006</v>
      </c>
      <c r="G127" s="382">
        <v>0.56499999999999995</v>
      </c>
      <c r="H127" s="383"/>
      <c r="I127" s="383"/>
      <c r="J127" s="384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</row>
    <row r="128" spans="1:537" s="90" customFormat="1" ht="15.75" customHeight="1" thickBot="1" x14ac:dyDescent="0.4">
      <c r="A128" s="385"/>
      <c r="B128" s="386"/>
      <c r="C128" s="387"/>
      <c r="D128" s="388"/>
      <c r="E128" s="388"/>
      <c r="F128" s="388"/>
      <c r="G128" s="389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245"/>
      <c r="AD128" s="245"/>
      <c r="AE128" s="245"/>
      <c r="AF128" s="245"/>
      <c r="AG128" s="245"/>
      <c r="AH128" s="245"/>
      <c r="AI128" s="245"/>
      <c r="AJ128" s="245"/>
      <c r="AK128" s="245"/>
      <c r="AL128" s="245"/>
      <c r="AM128" s="245"/>
      <c r="AN128" s="245"/>
      <c r="AO128" s="245"/>
      <c r="AP128" s="245"/>
      <c r="AQ128" s="245"/>
      <c r="AR128" s="245"/>
      <c r="AS128" s="245"/>
      <c r="AT128" s="245"/>
      <c r="AU128" s="245"/>
      <c r="AV128" s="245"/>
      <c r="AW128" s="245"/>
      <c r="AX128" s="245"/>
      <c r="AY128" s="245"/>
      <c r="AZ128" s="245"/>
      <c r="BA128" s="245"/>
      <c r="BB128" s="245"/>
      <c r="BC128" s="245"/>
      <c r="BD128" s="245"/>
      <c r="BE128" s="245"/>
      <c r="BF128" s="245"/>
      <c r="BG128" s="245"/>
      <c r="BH128" s="245"/>
      <c r="BI128" s="245"/>
      <c r="BJ128" s="245"/>
      <c r="BK128" s="245"/>
      <c r="BL128" s="245"/>
      <c r="BM128" s="245"/>
      <c r="BN128" s="245"/>
      <c r="BO128" s="245"/>
      <c r="BP128" s="245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  <c r="CC128" s="245"/>
      <c r="CD128" s="245"/>
      <c r="CE128" s="245"/>
      <c r="CF128" s="245"/>
      <c r="CG128" s="245"/>
      <c r="CH128" s="245"/>
      <c r="CI128" s="245"/>
      <c r="CJ128" s="245"/>
      <c r="CK128" s="245"/>
      <c r="CL128" s="245"/>
      <c r="CM128" s="245"/>
      <c r="CN128" s="245"/>
      <c r="CO128" s="245"/>
      <c r="CP128" s="245"/>
      <c r="CQ128" s="245"/>
      <c r="CR128" s="245"/>
      <c r="CS128" s="245"/>
      <c r="CT128" s="245"/>
      <c r="CU128" s="245"/>
      <c r="CV128" s="245"/>
      <c r="CW128" s="245"/>
      <c r="CX128" s="245"/>
      <c r="CY128" s="245"/>
      <c r="CZ128" s="245"/>
      <c r="DA128" s="245"/>
      <c r="DB128" s="245"/>
      <c r="DC128" s="245"/>
      <c r="DD128" s="245"/>
      <c r="DE128" s="245"/>
      <c r="DF128" s="245"/>
      <c r="DG128" s="245"/>
      <c r="DH128" s="245"/>
      <c r="DI128" s="245"/>
      <c r="DJ128" s="245"/>
      <c r="DK128" s="245"/>
      <c r="DL128" s="245"/>
      <c r="DM128" s="245"/>
      <c r="DN128" s="245"/>
      <c r="DO128" s="245"/>
      <c r="DP128" s="245"/>
      <c r="DQ128" s="245"/>
      <c r="DR128" s="245"/>
      <c r="DS128" s="245"/>
      <c r="DT128" s="245"/>
      <c r="DU128" s="245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  <c r="RG128" s="245"/>
      <c r="RH128" s="245"/>
      <c r="RI128" s="245"/>
      <c r="RJ128" s="245"/>
      <c r="RK128" s="245"/>
      <c r="RL128" s="245"/>
      <c r="RM128" s="245"/>
      <c r="RN128" s="245"/>
      <c r="RO128" s="245"/>
      <c r="RP128" s="245"/>
      <c r="RQ128" s="245"/>
      <c r="RR128" s="245"/>
      <c r="RS128" s="245"/>
      <c r="RT128" s="245"/>
      <c r="RU128" s="245"/>
      <c r="RV128" s="245"/>
      <c r="RW128" s="245"/>
      <c r="RX128" s="245"/>
      <c r="RY128" s="245"/>
      <c r="RZ128" s="245"/>
      <c r="SA128" s="245"/>
      <c r="SB128" s="245"/>
      <c r="SC128" s="245"/>
      <c r="SD128" s="245"/>
      <c r="SE128" s="245"/>
      <c r="SF128" s="245"/>
      <c r="SG128" s="245"/>
      <c r="SH128" s="245"/>
      <c r="SI128" s="245"/>
      <c r="SJ128" s="245"/>
      <c r="SK128" s="245"/>
      <c r="SL128" s="245"/>
      <c r="SM128" s="245"/>
      <c r="SN128" s="245"/>
      <c r="SO128" s="245"/>
      <c r="SP128" s="245"/>
      <c r="SQ128" s="245"/>
      <c r="SR128" s="245"/>
      <c r="SS128" s="245"/>
      <c r="ST128" s="245"/>
      <c r="SU128" s="245"/>
      <c r="SV128" s="245"/>
      <c r="SW128" s="245"/>
      <c r="SX128" s="245"/>
      <c r="SY128" s="245"/>
      <c r="SZ128" s="245"/>
      <c r="TA128" s="245"/>
      <c r="TB128" s="245"/>
      <c r="TC128" s="245"/>
      <c r="TD128" s="245"/>
      <c r="TE128" s="245"/>
      <c r="TF128" s="245"/>
      <c r="TG128" s="245"/>
      <c r="TH128" s="245"/>
      <c r="TI128" s="245"/>
      <c r="TJ128" s="245"/>
      <c r="TK128" s="245"/>
      <c r="TL128" s="245"/>
      <c r="TM128" s="245"/>
      <c r="TN128" s="245"/>
      <c r="TO128" s="245"/>
      <c r="TP128" s="245"/>
      <c r="TQ128" s="245"/>
    </row>
    <row r="129" spans="1:537" s="221" customFormat="1" ht="25.5" customHeight="1" thickBot="1" x14ac:dyDescent="0.4">
      <c r="A129" s="509" t="s">
        <v>256</v>
      </c>
      <c r="B129" s="510"/>
      <c r="C129" s="510"/>
      <c r="D129" s="510"/>
      <c r="E129" s="510"/>
      <c r="F129" s="510"/>
      <c r="G129" s="510"/>
      <c r="H129" s="510"/>
      <c r="I129" s="510"/>
      <c r="J129" s="511"/>
      <c r="K129" s="390"/>
      <c r="L129" s="390"/>
      <c r="M129" s="390"/>
      <c r="N129" s="390"/>
      <c r="O129" s="390"/>
      <c r="P129" s="390"/>
      <c r="Q129" s="390"/>
      <c r="R129" s="390"/>
      <c r="S129" s="390"/>
      <c r="T129" s="390"/>
      <c r="U129" s="390"/>
      <c r="V129" s="390"/>
      <c r="W129" s="390"/>
      <c r="X129" s="390"/>
      <c r="Y129" s="390"/>
      <c r="Z129" s="390"/>
      <c r="AA129" s="390"/>
      <c r="AB129" s="390"/>
      <c r="AC129" s="390"/>
      <c r="AD129" s="390"/>
      <c r="AE129" s="390"/>
      <c r="AF129" s="390"/>
      <c r="AG129" s="390"/>
      <c r="AH129" s="390"/>
      <c r="AI129" s="390"/>
      <c r="AJ129" s="390"/>
      <c r="AK129" s="390"/>
      <c r="AL129" s="390"/>
      <c r="AM129" s="390"/>
      <c r="AN129" s="390"/>
      <c r="AO129" s="390"/>
      <c r="AP129" s="390"/>
      <c r="AQ129" s="390"/>
      <c r="AR129" s="390"/>
      <c r="AS129" s="390"/>
      <c r="AT129" s="390"/>
      <c r="AU129" s="390"/>
      <c r="AV129" s="390"/>
      <c r="AW129" s="390"/>
      <c r="AX129" s="390"/>
      <c r="AY129" s="390"/>
      <c r="AZ129" s="390"/>
      <c r="BA129" s="390"/>
      <c r="BB129" s="390"/>
      <c r="BC129" s="390"/>
      <c r="BD129" s="390"/>
      <c r="BE129" s="390"/>
      <c r="BF129" s="390"/>
      <c r="BG129" s="390"/>
      <c r="BH129" s="390"/>
      <c r="BI129" s="390"/>
      <c r="BJ129" s="390"/>
      <c r="BK129" s="390"/>
      <c r="BL129" s="390"/>
      <c r="BM129" s="390"/>
      <c r="BN129" s="390"/>
      <c r="BO129" s="390"/>
      <c r="BP129" s="390"/>
      <c r="BQ129" s="390"/>
      <c r="BR129" s="390"/>
      <c r="BS129" s="390"/>
      <c r="BT129" s="390"/>
      <c r="BU129" s="390"/>
      <c r="BV129" s="390"/>
      <c r="BW129" s="390"/>
      <c r="BX129" s="390"/>
      <c r="BY129" s="390"/>
      <c r="BZ129" s="390"/>
      <c r="CA129" s="390"/>
      <c r="CB129" s="390"/>
      <c r="CC129" s="390"/>
      <c r="CD129" s="390"/>
      <c r="CE129" s="390"/>
      <c r="CF129" s="390"/>
      <c r="CG129" s="390"/>
      <c r="CH129" s="390"/>
      <c r="CI129" s="390"/>
      <c r="CJ129" s="390"/>
      <c r="CK129" s="390"/>
      <c r="CL129" s="390"/>
      <c r="CM129" s="390"/>
      <c r="CN129" s="390"/>
      <c r="CO129" s="390"/>
      <c r="CP129" s="390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245"/>
      <c r="DI129" s="245"/>
      <c r="DJ129" s="245"/>
      <c r="DK129" s="245"/>
      <c r="DL129" s="245"/>
      <c r="DM129" s="245"/>
      <c r="DN129" s="245"/>
      <c r="DO129" s="245"/>
      <c r="DP129" s="245"/>
      <c r="DQ129" s="245"/>
      <c r="DR129" s="245"/>
      <c r="DS129" s="245"/>
      <c r="DT129" s="245"/>
      <c r="DU129" s="245"/>
      <c r="DV129" s="245"/>
      <c r="DW129" s="245"/>
      <c r="DX129" s="245"/>
      <c r="DY129" s="245"/>
      <c r="DZ129" s="245"/>
      <c r="EA129" s="245"/>
      <c r="EB129" s="245"/>
      <c r="EC129" s="245"/>
      <c r="ED129" s="245"/>
      <c r="EE129" s="245"/>
      <c r="EF129" s="245"/>
      <c r="EG129" s="245"/>
      <c r="EH129" s="245"/>
      <c r="EI129" s="245"/>
      <c r="EJ129" s="245"/>
      <c r="EK129" s="245"/>
      <c r="EL129" s="245"/>
      <c r="EM129" s="245"/>
      <c r="EN129" s="245"/>
      <c r="EO129" s="245"/>
      <c r="EP129" s="245"/>
      <c r="EQ129" s="245"/>
      <c r="ER129" s="245"/>
      <c r="ES129" s="245"/>
      <c r="ET129" s="245"/>
      <c r="EU129" s="245"/>
      <c r="EV129" s="245"/>
      <c r="EW129" s="245"/>
      <c r="EX129" s="245"/>
      <c r="EY129" s="245"/>
      <c r="EZ129" s="245"/>
      <c r="FA129" s="245"/>
      <c r="FB129" s="245"/>
      <c r="FC129" s="245"/>
      <c r="FD129" s="245"/>
      <c r="FE129" s="245"/>
      <c r="FF129" s="245"/>
      <c r="FG129" s="245"/>
      <c r="FH129" s="245"/>
      <c r="FI129" s="245"/>
      <c r="FJ129" s="245"/>
      <c r="FK129" s="245"/>
      <c r="FL129" s="245"/>
      <c r="FM129" s="245"/>
      <c r="FN129" s="245"/>
      <c r="FO129" s="245"/>
      <c r="FP129" s="245"/>
      <c r="FQ129" s="245"/>
      <c r="FR129" s="245"/>
      <c r="FS129" s="245"/>
      <c r="FT129" s="245"/>
      <c r="FU129" s="245"/>
      <c r="FV129" s="245"/>
      <c r="FW129" s="245"/>
      <c r="FX129" s="245"/>
      <c r="FY129" s="245"/>
      <c r="FZ129" s="245"/>
      <c r="GA129" s="245"/>
      <c r="GB129" s="245"/>
      <c r="GC129" s="245"/>
      <c r="GD129" s="245"/>
      <c r="GE129" s="245"/>
      <c r="GF129" s="245"/>
      <c r="GG129" s="245"/>
      <c r="GH129" s="245"/>
      <c r="GI129" s="245"/>
      <c r="GJ129" s="245"/>
      <c r="GK129" s="245"/>
      <c r="GL129" s="245"/>
      <c r="GM129" s="245"/>
      <c r="GN129" s="245"/>
      <c r="GO129" s="245"/>
      <c r="GP129" s="245"/>
      <c r="GQ129" s="245"/>
      <c r="GR129" s="245"/>
      <c r="GS129" s="245"/>
      <c r="GT129" s="245"/>
      <c r="GU129" s="245"/>
      <c r="GV129" s="245"/>
      <c r="GW129" s="245"/>
      <c r="GX129" s="245"/>
      <c r="GY129" s="245"/>
      <c r="GZ129" s="245"/>
      <c r="HA129" s="245"/>
      <c r="HB129" s="245"/>
      <c r="HC129" s="245"/>
      <c r="HD129" s="245"/>
      <c r="HE129" s="245"/>
      <c r="HF129" s="245"/>
      <c r="HG129" s="245"/>
      <c r="HH129" s="245"/>
      <c r="HI129" s="245"/>
      <c r="HJ129" s="245"/>
      <c r="HK129" s="245"/>
      <c r="HL129" s="245"/>
      <c r="HM129" s="245"/>
      <c r="HN129" s="245"/>
      <c r="HO129" s="245"/>
      <c r="HP129" s="245"/>
      <c r="HQ129" s="245"/>
      <c r="HR129" s="245"/>
      <c r="HS129" s="245"/>
      <c r="HT129" s="245"/>
      <c r="HU129" s="245"/>
      <c r="HV129" s="245"/>
      <c r="HW129" s="245"/>
      <c r="HX129" s="245"/>
      <c r="HY129" s="245"/>
      <c r="HZ129" s="245"/>
      <c r="IA129" s="245"/>
      <c r="IB129" s="245"/>
      <c r="IC129" s="245"/>
      <c r="ID129" s="245"/>
      <c r="IE129" s="245"/>
      <c r="IF129" s="245"/>
      <c r="IG129" s="245"/>
      <c r="IH129" s="245"/>
      <c r="II129" s="245"/>
      <c r="IJ129" s="245"/>
      <c r="IK129" s="245"/>
      <c r="IL129" s="245"/>
      <c r="IM129" s="245"/>
      <c r="IN129" s="245"/>
      <c r="IO129" s="245"/>
      <c r="IP129" s="245"/>
      <c r="IQ129" s="245"/>
      <c r="IR129" s="245"/>
      <c r="IS129" s="245"/>
      <c r="IT129" s="245"/>
      <c r="IU129" s="245"/>
      <c r="IV129" s="245"/>
      <c r="IW129" s="245"/>
      <c r="IX129" s="245"/>
      <c r="IY129" s="245"/>
      <c r="IZ129" s="245"/>
      <c r="JA129" s="245"/>
      <c r="JB129" s="245"/>
      <c r="JC129" s="245"/>
      <c r="JD129" s="245"/>
      <c r="JE129" s="245"/>
      <c r="JF129" s="245"/>
      <c r="JG129" s="245"/>
      <c r="JH129" s="245"/>
      <c r="JI129" s="245"/>
      <c r="JJ129" s="245"/>
      <c r="JK129" s="245"/>
      <c r="JL129" s="245"/>
      <c r="JM129" s="245"/>
      <c r="JN129" s="245"/>
      <c r="JO129" s="245"/>
      <c r="JP129" s="245"/>
      <c r="JQ129" s="245"/>
      <c r="JR129" s="245"/>
      <c r="JS129" s="245"/>
      <c r="JT129" s="245"/>
      <c r="JU129" s="245"/>
      <c r="JV129" s="245"/>
      <c r="JW129" s="245"/>
      <c r="JX129" s="245"/>
      <c r="JY129" s="245"/>
      <c r="JZ129" s="245"/>
      <c r="KA129" s="245"/>
      <c r="KB129" s="245"/>
      <c r="KC129" s="245"/>
      <c r="KD129" s="245"/>
      <c r="KE129" s="245"/>
      <c r="KF129" s="245"/>
      <c r="KG129" s="245"/>
      <c r="KH129" s="245"/>
      <c r="KI129" s="245"/>
      <c r="KJ129" s="245"/>
      <c r="KK129" s="245"/>
      <c r="KL129" s="245"/>
      <c r="KM129" s="245"/>
      <c r="KN129" s="245"/>
      <c r="KO129" s="245"/>
      <c r="KP129" s="245"/>
      <c r="KQ129" s="245"/>
      <c r="KR129" s="245"/>
      <c r="KS129" s="245"/>
      <c r="KT129" s="245"/>
      <c r="KU129" s="245"/>
      <c r="KV129" s="245"/>
      <c r="KW129" s="245"/>
      <c r="KX129" s="245"/>
      <c r="KY129" s="245"/>
      <c r="KZ129" s="245"/>
      <c r="LA129" s="245"/>
      <c r="LB129" s="245"/>
      <c r="LC129" s="245"/>
      <c r="LD129" s="245"/>
      <c r="LE129" s="245"/>
      <c r="LF129" s="245"/>
      <c r="LG129" s="245"/>
      <c r="LH129" s="245"/>
      <c r="LI129" s="245"/>
      <c r="LJ129" s="245"/>
      <c r="LK129" s="245"/>
      <c r="LL129" s="245"/>
      <c r="LM129" s="245"/>
      <c r="LN129" s="245"/>
      <c r="LO129" s="245"/>
      <c r="LP129" s="245"/>
      <c r="LQ129" s="245"/>
      <c r="LR129" s="245"/>
      <c r="LS129" s="245"/>
      <c r="LT129" s="245"/>
      <c r="LU129" s="245"/>
      <c r="LV129" s="245"/>
      <c r="LW129" s="245"/>
      <c r="LX129" s="245"/>
      <c r="LY129" s="245"/>
      <c r="LZ129" s="245"/>
      <c r="MA129" s="245"/>
      <c r="MB129" s="245"/>
      <c r="MC129" s="245"/>
      <c r="MD129" s="245"/>
      <c r="ME129" s="245"/>
      <c r="MF129" s="245"/>
      <c r="MG129" s="245"/>
      <c r="MH129" s="245"/>
      <c r="MI129" s="245"/>
      <c r="MJ129" s="245"/>
      <c r="MK129" s="245"/>
      <c r="ML129" s="245"/>
      <c r="MM129" s="245"/>
      <c r="MN129" s="245"/>
      <c r="MO129" s="245"/>
      <c r="MP129" s="245"/>
      <c r="MQ129" s="245"/>
      <c r="MR129" s="245"/>
      <c r="MS129" s="245"/>
      <c r="MT129" s="245"/>
      <c r="MU129" s="245"/>
      <c r="MV129" s="245"/>
      <c r="MW129" s="245"/>
      <c r="MX129" s="245"/>
      <c r="MY129" s="245"/>
      <c r="MZ129" s="245"/>
      <c r="NA129" s="245"/>
      <c r="NB129" s="245"/>
      <c r="NC129" s="245"/>
      <c r="ND129" s="245"/>
      <c r="NE129" s="245"/>
      <c r="NF129" s="245"/>
      <c r="NG129" s="245"/>
      <c r="NH129" s="245"/>
      <c r="NI129" s="245"/>
      <c r="NJ129" s="245"/>
      <c r="NK129" s="245"/>
      <c r="NL129" s="245"/>
      <c r="NM129" s="245"/>
      <c r="NN129" s="245"/>
      <c r="NO129" s="245"/>
      <c r="NP129" s="245"/>
      <c r="NQ129" s="245"/>
      <c r="NR129" s="245"/>
      <c r="NS129" s="245"/>
      <c r="NT129" s="245"/>
      <c r="NU129" s="245"/>
      <c r="NV129" s="245"/>
      <c r="NW129" s="245"/>
      <c r="NX129" s="245"/>
      <c r="NY129" s="245"/>
      <c r="NZ129" s="245"/>
      <c r="OA129" s="245"/>
      <c r="OB129" s="245"/>
      <c r="OC129" s="245"/>
      <c r="OD129" s="245"/>
      <c r="OE129" s="245"/>
      <c r="OF129" s="245"/>
      <c r="OG129" s="245"/>
      <c r="OH129" s="245"/>
      <c r="OI129" s="245"/>
      <c r="OJ129" s="245"/>
      <c r="OK129" s="245"/>
      <c r="OL129" s="245"/>
      <c r="OM129" s="245"/>
      <c r="ON129" s="245"/>
      <c r="OO129" s="245"/>
      <c r="OP129" s="245"/>
      <c r="OQ129" s="245"/>
      <c r="OR129" s="245"/>
      <c r="OS129" s="245"/>
      <c r="OT129" s="245"/>
      <c r="OU129" s="245"/>
      <c r="OV129" s="245"/>
      <c r="OW129" s="245"/>
      <c r="OX129" s="245"/>
      <c r="OY129" s="245"/>
      <c r="OZ129" s="245"/>
      <c r="PA129" s="245"/>
      <c r="PB129" s="245"/>
      <c r="PC129" s="245"/>
      <c r="PD129" s="245"/>
      <c r="PE129" s="245"/>
      <c r="PF129" s="245"/>
      <c r="PG129" s="245"/>
      <c r="PH129" s="245"/>
      <c r="PI129" s="245"/>
      <c r="PJ129" s="245"/>
      <c r="PK129" s="245"/>
      <c r="PL129" s="245"/>
      <c r="PM129" s="245"/>
      <c r="PN129" s="245"/>
      <c r="PO129" s="245"/>
      <c r="PP129" s="245"/>
      <c r="PQ129" s="245"/>
      <c r="PR129" s="245"/>
      <c r="PS129" s="245"/>
      <c r="PT129" s="245"/>
      <c r="PU129" s="245"/>
      <c r="PV129" s="245"/>
      <c r="PW129" s="245"/>
      <c r="PX129" s="245"/>
      <c r="PY129" s="245"/>
      <c r="PZ129" s="245"/>
      <c r="QA129" s="245"/>
      <c r="QB129" s="245"/>
      <c r="QC129" s="245"/>
      <c r="QD129" s="245"/>
      <c r="QE129" s="245"/>
      <c r="QF129" s="245"/>
      <c r="QG129" s="245"/>
      <c r="QH129" s="245"/>
      <c r="QI129" s="245"/>
      <c r="QJ129" s="245"/>
      <c r="QK129" s="245"/>
      <c r="QL129" s="245"/>
      <c r="QM129" s="245"/>
      <c r="QN129" s="245"/>
      <c r="QO129" s="245"/>
      <c r="QP129" s="245"/>
      <c r="QQ129" s="245"/>
      <c r="QR129" s="245"/>
      <c r="QS129" s="245"/>
      <c r="QT129" s="245"/>
      <c r="QU129" s="245"/>
      <c r="QV129" s="245"/>
      <c r="QW129" s="245"/>
      <c r="QX129" s="245"/>
      <c r="QY129" s="245"/>
      <c r="QZ129" s="245"/>
      <c r="RA129" s="245"/>
      <c r="RB129" s="245"/>
      <c r="RC129" s="245"/>
      <c r="RD129" s="245"/>
      <c r="RE129" s="245"/>
      <c r="RF129" s="245"/>
      <c r="RG129" s="245"/>
      <c r="RH129" s="245"/>
      <c r="RI129" s="245"/>
      <c r="RJ129" s="245"/>
      <c r="RK129" s="245"/>
      <c r="RL129" s="245"/>
      <c r="RM129" s="245"/>
      <c r="RN129" s="245"/>
      <c r="RO129" s="245"/>
      <c r="RP129" s="245"/>
      <c r="RQ129" s="245"/>
      <c r="RR129" s="245"/>
      <c r="RS129" s="245"/>
      <c r="RT129" s="245"/>
      <c r="RU129" s="245"/>
      <c r="RV129" s="245"/>
      <c r="RW129" s="245"/>
      <c r="RX129" s="245"/>
      <c r="RY129" s="245"/>
      <c r="RZ129" s="245"/>
      <c r="SA129" s="245"/>
      <c r="SB129" s="245"/>
      <c r="SC129" s="245"/>
      <c r="SD129" s="245"/>
      <c r="SE129" s="245"/>
      <c r="SF129" s="245"/>
      <c r="SG129" s="245"/>
      <c r="SH129" s="245"/>
      <c r="SI129" s="245"/>
      <c r="SJ129" s="245"/>
      <c r="SK129" s="245"/>
      <c r="SL129" s="245"/>
      <c r="SM129" s="245"/>
      <c r="SN129" s="245"/>
      <c r="SO129" s="245"/>
      <c r="SP129" s="245"/>
      <c r="SQ129" s="245"/>
      <c r="SR129" s="245"/>
      <c r="SS129" s="245"/>
      <c r="ST129" s="245"/>
      <c r="SU129" s="245"/>
      <c r="SV129" s="245"/>
      <c r="SW129" s="245"/>
      <c r="SX129" s="245"/>
      <c r="SY129" s="245"/>
      <c r="SZ129" s="245"/>
      <c r="TA129" s="245"/>
      <c r="TB129" s="245"/>
      <c r="TC129" s="245"/>
      <c r="TD129" s="245"/>
      <c r="TE129" s="245"/>
      <c r="TF129" s="245"/>
      <c r="TG129" s="245"/>
      <c r="TH129" s="245"/>
      <c r="TI129" s="245"/>
      <c r="TJ129" s="245"/>
      <c r="TK129" s="245"/>
      <c r="TL129" s="245"/>
      <c r="TM129" s="245"/>
      <c r="TN129" s="245"/>
      <c r="TO129" s="245"/>
      <c r="TP129" s="245"/>
      <c r="TQ129" s="245"/>
    </row>
    <row r="130" spans="1:537" s="392" customFormat="1" ht="15.75" customHeight="1" thickBot="1" x14ac:dyDescent="0.4">
      <c r="A130" s="391"/>
      <c r="J130" s="393"/>
      <c r="K130" s="394"/>
      <c r="L130" s="394"/>
      <c r="M130" s="394"/>
      <c r="N130" s="394"/>
      <c r="O130" s="394"/>
      <c r="P130" s="394"/>
      <c r="Q130" s="394"/>
      <c r="R130" s="394"/>
      <c r="S130" s="394"/>
      <c r="T130" s="394"/>
      <c r="U130" s="394"/>
      <c r="V130" s="394"/>
      <c r="W130" s="394"/>
      <c r="X130" s="394"/>
      <c r="Y130" s="394"/>
      <c r="Z130" s="394"/>
      <c r="AA130" s="394"/>
      <c r="AB130" s="394"/>
      <c r="AC130" s="394"/>
      <c r="AD130" s="394"/>
      <c r="AE130" s="394"/>
      <c r="AF130" s="394"/>
      <c r="AG130" s="394"/>
      <c r="AH130" s="394"/>
      <c r="AI130" s="394"/>
      <c r="AJ130" s="394"/>
      <c r="AK130" s="394"/>
      <c r="AL130" s="394"/>
      <c r="AM130" s="394"/>
      <c r="AN130" s="394"/>
      <c r="AO130" s="394"/>
      <c r="AP130" s="394"/>
      <c r="AQ130" s="394"/>
      <c r="AR130" s="394"/>
      <c r="AS130" s="394"/>
      <c r="AT130" s="394"/>
      <c r="AU130" s="394"/>
      <c r="AV130" s="394"/>
      <c r="AW130" s="394"/>
      <c r="AX130" s="394"/>
      <c r="AY130" s="394"/>
      <c r="AZ130" s="394"/>
      <c r="BA130" s="394"/>
      <c r="BB130" s="394"/>
      <c r="BC130" s="394"/>
      <c r="BD130" s="394"/>
      <c r="BE130" s="394"/>
      <c r="BF130" s="394"/>
      <c r="BG130" s="394"/>
      <c r="BH130" s="394"/>
      <c r="BI130" s="394"/>
      <c r="BJ130" s="394"/>
      <c r="BK130" s="394"/>
      <c r="BL130" s="394"/>
      <c r="BM130" s="394"/>
      <c r="BN130" s="394"/>
      <c r="BO130" s="394"/>
      <c r="BP130" s="394"/>
      <c r="BQ130" s="394"/>
      <c r="BR130" s="394"/>
      <c r="BS130" s="394"/>
      <c r="BT130" s="394"/>
      <c r="BU130" s="394"/>
      <c r="BV130" s="394"/>
      <c r="BW130" s="394"/>
      <c r="BX130" s="394"/>
      <c r="BY130" s="394"/>
      <c r="BZ130" s="394"/>
      <c r="CA130" s="394"/>
      <c r="CB130" s="394"/>
      <c r="CC130" s="394"/>
      <c r="CD130" s="394"/>
      <c r="CE130" s="394"/>
      <c r="CF130" s="394"/>
      <c r="CG130" s="394"/>
      <c r="CH130" s="394"/>
      <c r="CI130" s="394"/>
      <c r="CJ130" s="394"/>
      <c r="CK130" s="394"/>
      <c r="CL130" s="394"/>
      <c r="CM130" s="394"/>
      <c r="CN130" s="394"/>
      <c r="CO130" s="394"/>
      <c r="CP130" s="394"/>
      <c r="CQ130" s="394"/>
      <c r="CR130" s="394"/>
      <c r="CS130" s="394"/>
      <c r="CT130" s="394"/>
      <c r="CU130" s="394"/>
      <c r="CV130" s="394"/>
      <c r="CW130" s="394"/>
      <c r="CX130" s="394"/>
      <c r="CY130" s="394"/>
      <c r="CZ130" s="394"/>
      <c r="DA130" s="394"/>
      <c r="DB130" s="394"/>
      <c r="DC130" s="394"/>
      <c r="DD130" s="394"/>
      <c r="DE130" s="394"/>
      <c r="DF130" s="394"/>
      <c r="DG130" s="394"/>
      <c r="DH130" s="394"/>
      <c r="DI130" s="394"/>
      <c r="DJ130" s="394"/>
      <c r="DK130" s="394"/>
      <c r="DL130" s="394"/>
      <c r="DM130" s="394"/>
      <c r="DN130" s="394"/>
      <c r="DO130" s="394"/>
      <c r="DP130" s="394"/>
      <c r="DQ130" s="394"/>
      <c r="DR130" s="394"/>
      <c r="DS130" s="394"/>
      <c r="DT130" s="394"/>
      <c r="DU130" s="394"/>
      <c r="DV130" s="394"/>
      <c r="DW130" s="394"/>
      <c r="DX130" s="394"/>
      <c r="DY130" s="394"/>
      <c r="DZ130" s="394"/>
      <c r="EA130" s="394"/>
      <c r="EB130" s="394"/>
      <c r="EC130" s="394"/>
      <c r="ED130" s="394"/>
      <c r="EE130" s="394"/>
      <c r="EF130" s="394"/>
      <c r="EG130" s="394"/>
      <c r="EH130" s="394"/>
      <c r="EI130" s="394"/>
      <c r="EJ130" s="394"/>
      <c r="EK130" s="394"/>
      <c r="EL130" s="394"/>
      <c r="EM130" s="394"/>
      <c r="EN130" s="394"/>
      <c r="EO130" s="394"/>
      <c r="EP130" s="394"/>
      <c r="EQ130" s="394"/>
      <c r="ER130" s="394"/>
      <c r="ES130" s="394"/>
      <c r="ET130" s="394"/>
      <c r="EU130" s="394"/>
      <c r="EV130" s="394"/>
      <c r="EW130" s="394"/>
      <c r="EX130" s="394"/>
      <c r="EY130" s="394"/>
      <c r="EZ130" s="394"/>
      <c r="FA130" s="394"/>
      <c r="FB130" s="394"/>
      <c r="FC130" s="394"/>
      <c r="FD130" s="394"/>
      <c r="FE130" s="394"/>
      <c r="FF130" s="394"/>
      <c r="FG130" s="394"/>
      <c r="FH130" s="394"/>
      <c r="FI130" s="394"/>
      <c r="FJ130" s="394"/>
      <c r="FK130" s="394"/>
      <c r="FL130" s="394"/>
      <c r="FM130" s="394"/>
      <c r="FN130" s="394"/>
      <c r="FO130" s="394"/>
      <c r="FP130" s="394"/>
      <c r="FQ130" s="394"/>
      <c r="FR130" s="394"/>
      <c r="FS130" s="394"/>
      <c r="FT130" s="394"/>
      <c r="FU130" s="394"/>
      <c r="FV130" s="394"/>
      <c r="FW130" s="394"/>
      <c r="FX130" s="394"/>
      <c r="FY130" s="394"/>
      <c r="FZ130" s="394"/>
      <c r="GA130" s="394"/>
      <c r="GB130" s="394"/>
      <c r="GC130" s="394"/>
      <c r="GD130" s="394"/>
      <c r="GE130" s="394"/>
      <c r="GF130" s="394"/>
      <c r="GG130" s="394"/>
      <c r="GH130" s="394"/>
      <c r="GI130" s="394"/>
      <c r="GJ130" s="394"/>
      <c r="GK130" s="394"/>
      <c r="GL130" s="394"/>
      <c r="GM130" s="394"/>
      <c r="GN130" s="394"/>
      <c r="GO130" s="394"/>
      <c r="GP130" s="394"/>
      <c r="GQ130" s="394"/>
      <c r="GR130" s="394"/>
      <c r="GS130" s="394"/>
      <c r="GT130" s="394"/>
      <c r="GU130" s="394"/>
      <c r="GV130" s="394"/>
      <c r="GW130" s="394"/>
      <c r="GX130" s="394"/>
      <c r="GY130" s="394"/>
      <c r="GZ130" s="394"/>
      <c r="HA130" s="394"/>
      <c r="HB130" s="394"/>
      <c r="HC130" s="394"/>
      <c r="HD130" s="394"/>
      <c r="HE130" s="394"/>
      <c r="HF130" s="394"/>
      <c r="HG130" s="394"/>
      <c r="HH130" s="394"/>
      <c r="HI130" s="394"/>
      <c r="HJ130" s="394"/>
      <c r="HK130" s="394"/>
      <c r="HL130" s="394"/>
      <c r="HM130" s="394"/>
      <c r="HN130" s="394"/>
      <c r="HO130" s="394"/>
      <c r="HP130" s="394"/>
      <c r="HQ130" s="394"/>
      <c r="HR130" s="394"/>
      <c r="HS130" s="394"/>
      <c r="HT130" s="394"/>
      <c r="HU130" s="394"/>
      <c r="HV130" s="394"/>
      <c r="HW130" s="394"/>
      <c r="HX130" s="394"/>
      <c r="HY130" s="394"/>
      <c r="HZ130" s="394"/>
      <c r="IA130" s="394"/>
      <c r="IB130" s="394"/>
      <c r="IC130" s="394"/>
      <c r="ID130" s="394"/>
      <c r="IE130" s="394"/>
      <c r="IF130" s="394"/>
      <c r="IG130" s="394"/>
      <c r="IH130" s="394"/>
      <c r="II130" s="394"/>
      <c r="IJ130" s="394"/>
      <c r="IK130" s="394"/>
      <c r="IL130" s="394"/>
      <c r="IM130" s="394"/>
      <c r="IN130" s="394"/>
      <c r="IO130" s="394"/>
      <c r="IP130" s="394"/>
      <c r="IQ130" s="394"/>
      <c r="IR130" s="394"/>
      <c r="IS130" s="394"/>
      <c r="IT130" s="394"/>
      <c r="IU130" s="394"/>
      <c r="IV130" s="394"/>
      <c r="IW130" s="394"/>
      <c r="IX130" s="394"/>
      <c r="IY130" s="394"/>
      <c r="IZ130" s="394"/>
      <c r="JA130" s="394"/>
      <c r="JB130" s="394"/>
      <c r="JC130" s="394"/>
      <c r="JD130" s="394"/>
      <c r="JE130" s="394"/>
      <c r="JF130" s="394"/>
      <c r="JG130" s="394"/>
      <c r="JH130" s="394"/>
      <c r="JI130" s="394"/>
      <c r="JJ130" s="394"/>
      <c r="JK130" s="394"/>
      <c r="JL130" s="394"/>
      <c r="JM130" s="394"/>
      <c r="JN130" s="394"/>
      <c r="JO130" s="394"/>
      <c r="JP130" s="394"/>
      <c r="JQ130" s="394"/>
      <c r="JR130" s="394"/>
      <c r="JS130" s="394"/>
      <c r="JT130" s="394"/>
      <c r="JU130" s="394"/>
      <c r="JV130" s="394"/>
      <c r="JW130" s="394"/>
      <c r="JX130" s="394"/>
      <c r="JY130" s="394"/>
      <c r="JZ130" s="394"/>
      <c r="KA130" s="394"/>
      <c r="KB130" s="394"/>
      <c r="KC130" s="394"/>
      <c r="KD130" s="394"/>
      <c r="KE130" s="394"/>
      <c r="KF130" s="394"/>
      <c r="KG130" s="394"/>
      <c r="KH130" s="394"/>
      <c r="KI130" s="394"/>
      <c r="KJ130" s="394"/>
      <c r="KK130" s="394"/>
      <c r="KL130" s="394"/>
      <c r="KM130" s="394"/>
      <c r="KN130" s="394"/>
      <c r="KO130" s="394"/>
      <c r="KP130" s="394"/>
      <c r="KQ130" s="394"/>
      <c r="KR130" s="394"/>
      <c r="KS130" s="394"/>
      <c r="KT130" s="394"/>
      <c r="KU130" s="394"/>
      <c r="KV130" s="394"/>
      <c r="KW130" s="394"/>
      <c r="KX130" s="394"/>
      <c r="KY130" s="394"/>
      <c r="KZ130" s="394"/>
      <c r="LA130" s="394"/>
      <c r="LB130" s="394"/>
      <c r="LC130" s="394"/>
      <c r="LD130" s="394"/>
      <c r="LE130" s="394"/>
      <c r="LF130" s="394"/>
      <c r="LG130" s="394"/>
      <c r="LH130" s="394"/>
      <c r="LI130" s="394"/>
      <c r="LJ130" s="394"/>
      <c r="LK130" s="394"/>
      <c r="LL130" s="394"/>
      <c r="LM130" s="394"/>
      <c r="LN130" s="394"/>
      <c r="LO130" s="394"/>
      <c r="LP130" s="394"/>
      <c r="LQ130" s="394"/>
      <c r="LR130" s="394"/>
      <c r="LS130" s="394"/>
      <c r="LT130" s="394"/>
      <c r="LU130" s="394"/>
      <c r="LV130" s="394"/>
      <c r="LW130" s="394"/>
      <c r="LX130" s="394"/>
      <c r="LY130" s="394"/>
      <c r="LZ130" s="394"/>
      <c r="MA130" s="394"/>
      <c r="MB130" s="394"/>
      <c r="MC130" s="394"/>
      <c r="MD130" s="394"/>
      <c r="ME130" s="394"/>
      <c r="MF130" s="394"/>
      <c r="MG130" s="394"/>
      <c r="MH130" s="394"/>
      <c r="MI130" s="394"/>
      <c r="MJ130" s="394"/>
      <c r="MK130" s="394"/>
      <c r="ML130" s="394"/>
      <c r="MM130" s="394"/>
      <c r="MN130" s="394"/>
      <c r="MO130" s="394"/>
      <c r="MP130" s="394"/>
      <c r="MQ130" s="394"/>
      <c r="MR130" s="394"/>
      <c r="MS130" s="394"/>
      <c r="MT130" s="394"/>
      <c r="MU130" s="394"/>
      <c r="MV130" s="394"/>
      <c r="MW130" s="394"/>
      <c r="MX130" s="394"/>
      <c r="MY130" s="394"/>
      <c r="MZ130" s="394"/>
      <c r="NA130" s="394"/>
      <c r="NB130" s="394"/>
      <c r="NC130" s="394"/>
      <c r="ND130" s="394"/>
      <c r="NE130" s="394"/>
      <c r="NF130" s="394"/>
      <c r="NG130" s="394"/>
      <c r="NH130" s="394"/>
      <c r="NI130" s="394"/>
      <c r="NJ130" s="394"/>
      <c r="NK130" s="394"/>
      <c r="NL130" s="394"/>
      <c r="NM130" s="394"/>
      <c r="NN130" s="394"/>
      <c r="NO130" s="394"/>
      <c r="NP130" s="394"/>
      <c r="NQ130" s="394"/>
      <c r="NR130" s="394"/>
      <c r="NS130" s="394"/>
      <c r="NT130" s="394"/>
      <c r="NU130" s="394"/>
      <c r="NV130" s="394"/>
      <c r="NW130" s="394"/>
      <c r="NX130" s="394"/>
      <c r="NY130" s="394"/>
      <c r="NZ130" s="394"/>
      <c r="OA130" s="394"/>
      <c r="OB130" s="394"/>
      <c r="OC130" s="394"/>
      <c r="OD130" s="394"/>
      <c r="OE130" s="394"/>
      <c r="OF130" s="394"/>
      <c r="OG130" s="394"/>
      <c r="OH130" s="394"/>
      <c r="OI130" s="394"/>
      <c r="OJ130" s="394"/>
      <c r="OK130" s="394"/>
      <c r="OL130" s="394"/>
      <c r="OM130" s="394"/>
      <c r="ON130" s="394"/>
      <c r="OO130" s="394"/>
      <c r="OP130" s="394"/>
      <c r="OQ130" s="394"/>
      <c r="OR130" s="394"/>
      <c r="OS130" s="394"/>
      <c r="OT130" s="394"/>
      <c r="OU130" s="394"/>
      <c r="OV130" s="394"/>
      <c r="OW130" s="394"/>
      <c r="OX130" s="394"/>
      <c r="OY130" s="394"/>
      <c r="OZ130" s="394"/>
      <c r="PA130" s="394"/>
      <c r="PB130" s="394"/>
      <c r="PC130" s="394"/>
      <c r="PD130" s="394"/>
      <c r="PE130" s="394"/>
      <c r="PF130" s="394"/>
      <c r="PG130" s="394"/>
      <c r="PH130" s="394"/>
      <c r="PI130" s="394"/>
      <c r="PJ130" s="394"/>
      <c r="PK130" s="394"/>
      <c r="PL130" s="394"/>
      <c r="PM130" s="394"/>
      <c r="PN130" s="394"/>
      <c r="PO130" s="394"/>
      <c r="PP130" s="394"/>
      <c r="PQ130" s="394"/>
      <c r="PR130" s="394"/>
      <c r="PS130" s="394"/>
      <c r="PT130" s="394"/>
      <c r="PU130" s="394"/>
      <c r="PV130" s="394"/>
      <c r="PW130" s="394"/>
      <c r="PX130" s="394"/>
      <c r="PY130" s="394"/>
      <c r="PZ130" s="394"/>
      <c r="QA130" s="394"/>
      <c r="QB130" s="394"/>
      <c r="QC130" s="394"/>
      <c r="QD130" s="394"/>
      <c r="QE130" s="394"/>
      <c r="QF130" s="394"/>
      <c r="QG130" s="394"/>
      <c r="QH130" s="394"/>
      <c r="QI130" s="394"/>
      <c r="QJ130" s="394"/>
      <c r="QK130" s="394"/>
      <c r="QL130" s="394"/>
      <c r="QM130" s="394"/>
      <c r="QN130" s="394"/>
      <c r="QO130" s="394"/>
      <c r="QP130" s="394"/>
      <c r="QQ130" s="394"/>
      <c r="QR130" s="394"/>
      <c r="QS130" s="394"/>
      <c r="QT130" s="394"/>
      <c r="QU130" s="394"/>
      <c r="QV130" s="394"/>
      <c r="QW130" s="394"/>
      <c r="QX130" s="394"/>
      <c r="QY130" s="394"/>
      <c r="QZ130" s="394"/>
      <c r="RA130" s="394"/>
      <c r="RB130" s="394"/>
      <c r="RC130" s="394"/>
      <c r="RD130" s="394"/>
      <c r="RE130" s="394"/>
      <c r="RF130" s="394"/>
      <c r="RG130" s="394"/>
      <c r="RH130" s="394"/>
      <c r="RI130" s="394"/>
      <c r="RJ130" s="394"/>
      <c r="RK130" s="394"/>
      <c r="RL130" s="394"/>
      <c r="RM130" s="394"/>
      <c r="RN130" s="394"/>
      <c r="RO130" s="394"/>
      <c r="RP130" s="394"/>
      <c r="RQ130" s="394"/>
      <c r="RR130" s="394"/>
      <c r="RS130" s="394"/>
      <c r="RT130" s="394"/>
      <c r="RU130" s="394"/>
      <c r="RV130" s="394"/>
      <c r="RW130" s="394"/>
      <c r="RX130" s="394"/>
      <c r="RY130" s="394"/>
      <c r="RZ130" s="394"/>
      <c r="SA130" s="394"/>
      <c r="SB130" s="394"/>
      <c r="SC130" s="394"/>
      <c r="SD130" s="394"/>
      <c r="SE130" s="394"/>
      <c r="SF130" s="394"/>
      <c r="SG130" s="394"/>
      <c r="SH130" s="394"/>
      <c r="SI130" s="394"/>
      <c r="SJ130" s="394"/>
      <c r="SK130" s="394"/>
      <c r="SL130" s="394"/>
      <c r="SM130" s="394"/>
      <c r="SN130" s="394"/>
      <c r="SO130" s="394"/>
      <c r="SP130" s="394"/>
      <c r="SQ130" s="394"/>
      <c r="SR130" s="394"/>
      <c r="SS130" s="394"/>
      <c r="ST130" s="394"/>
      <c r="SU130" s="394"/>
      <c r="SV130" s="394"/>
      <c r="SW130" s="394"/>
      <c r="SX130" s="394"/>
      <c r="SY130" s="394"/>
      <c r="SZ130" s="394"/>
      <c r="TA130" s="394"/>
      <c r="TB130" s="394"/>
      <c r="TC130" s="394"/>
      <c r="TD130" s="394"/>
      <c r="TE130" s="394"/>
      <c r="TF130" s="394"/>
      <c r="TG130" s="394"/>
      <c r="TH130" s="394"/>
      <c r="TI130" s="394"/>
      <c r="TJ130" s="394"/>
      <c r="TK130" s="394"/>
      <c r="TL130" s="394"/>
      <c r="TM130" s="394"/>
      <c r="TN130" s="394"/>
      <c r="TO130" s="394"/>
      <c r="TP130" s="394"/>
      <c r="TQ130" s="394"/>
    </row>
    <row r="131" spans="1:537" s="396" customFormat="1" ht="15.75" customHeight="1" thickBot="1" x14ac:dyDescent="0.4">
      <c r="A131" s="395"/>
      <c r="J131" s="397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4"/>
      <c r="BG131" s="394"/>
      <c r="BH131" s="394"/>
      <c r="BI131" s="394"/>
      <c r="BJ131" s="394"/>
      <c r="BK131" s="394"/>
      <c r="BL131" s="394"/>
      <c r="BM131" s="394"/>
      <c r="BN131" s="394"/>
      <c r="BO131" s="394"/>
      <c r="BP131" s="394"/>
      <c r="BQ131" s="394"/>
      <c r="BR131" s="394"/>
      <c r="BS131" s="394"/>
      <c r="BT131" s="394"/>
      <c r="BU131" s="394"/>
      <c r="BV131" s="394"/>
      <c r="BW131" s="394"/>
      <c r="BX131" s="394"/>
      <c r="BY131" s="394"/>
      <c r="BZ131" s="394"/>
      <c r="CA131" s="394"/>
      <c r="CB131" s="394"/>
      <c r="CC131" s="394"/>
      <c r="CD131" s="394"/>
      <c r="CE131" s="394"/>
      <c r="CF131" s="394"/>
      <c r="CG131" s="394"/>
      <c r="CH131" s="394"/>
      <c r="CI131" s="394"/>
      <c r="CJ131" s="394"/>
      <c r="CK131" s="394"/>
      <c r="CL131" s="394"/>
      <c r="CM131" s="394"/>
      <c r="CN131" s="394"/>
      <c r="CO131" s="394"/>
      <c r="CP131" s="394"/>
      <c r="CQ131" s="394"/>
      <c r="CR131" s="394"/>
      <c r="CS131" s="394"/>
      <c r="CT131" s="394"/>
      <c r="CU131" s="394"/>
      <c r="CV131" s="394"/>
      <c r="CW131" s="394"/>
      <c r="CX131" s="394"/>
      <c r="CY131" s="394"/>
      <c r="CZ131" s="394"/>
      <c r="DA131" s="394"/>
      <c r="DB131" s="394"/>
      <c r="DC131" s="394"/>
      <c r="DD131" s="394"/>
      <c r="DE131" s="394"/>
      <c r="DF131" s="394"/>
      <c r="DG131" s="394"/>
      <c r="DH131" s="394"/>
      <c r="DI131" s="394"/>
      <c r="DJ131" s="394"/>
      <c r="DK131" s="394"/>
      <c r="DL131" s="394"/>
      <c r="DM131" s="394"/>
      <c r="DN131" s="394"/>
      <c r="DO131" s="394"/>
      <c r="DP131" s="394"/>
      <c r="DQ131" s="394"/>
      <c r="DR131" s="394"/>
      <c r="DS131" s="394"/>
      <c r="DT131" s="394"/>
      <c r="DU131" s="394"/>
      <c r="DV131" s="394"/>
      <c r="DW131" s="394"/>
      <c r="DX131" s="394"/>
      <c r="DY131" s="394"/>
      <c r="DZ131" s="394"/>
      <c r="EA131" s="394"/>
      <c r="EB131" s="394"/>
      <c r="EC131" s="394"/>
      <c r="ED131" s="394"/>
      <c r="EE131" s="394"/>
      <c r="EF131" s="394"/>
      <c r="EG131" s="394"/>
      <c r="EH131" s="394"/>
      <c r="EI131" s="394"/>
      <c r="EJ131" s="394"/>
      <c r="EK131" s="394"/>
      <c r="EL131" s="394"/>
      <c r="EM131" s="394"/>
      <c r="EN131" s="394"/>
      <c r="EO131" s="394"/>
      <c r="EP131" s="394"/>
      <c r="EQ131" s="394"/>
      <c r="ER131" s="394"/>
      <c r="ES131" s="394"/>
      <c r="ET131" s="394"/>
      <c r="EU131" s="394"/>
      <c r="EV131" s="394"/>
      <c r="EW131" s="394"/>
      <c r="EX131" s="394"/>
      <c r="EY131" s="394"/>
      <c r="EZ131" s="394"/>
      <c r="FA131" s="394"/>
      <c r="FB131" s="394"/>
      <c r="FC131" s="394"/>
      <c r="FD131" s="394"/>
      <c r="FE131" s="394"/>
      <c r="FF131" s="394"/>
      <c r="FG131" s="394"/>
      <c r="FH131" s="394"/>
      <c r="FI131" s="394"/>
      <c r="FJ131" s="394"/>
      <c r="FK131" s="394"/>
      <c r="FL131" s="394"/>
      <c r="FM131" s="394"/>
      <c r="FN131" s="394"/>
      <c r="FO131" s="394"/>
      <c r="FP131" s="394"/>
      <c r="FQ131" s="394"/>
      <c r="FR131" s="394"/>
      <c r="FS131" s="394"/>
      <c r="FT131" s="394"/>
      <c r="FU131" s="394"/>
      <c r="FV131" s="394"/>
      <c r="FW131" s="394"/>
      <c r="FX131" s="394"/>
      <c r="FY131" s="394"/>
      <c r="FZ131" s="394"/>
      <c r="GA131" s="394"/>
      <c r="GB131" s="394"/>
      <c r="GC131" s="394"/>
      <c r="GD131" s="394"/>
      <c r="GE131" s="394"/>
      <c r="GF131" s="394"/>
      <c r="GG131" s="394"/>
      <c r="GH131" s="394"/>
      <c r="GI131" s="394"/>
      <c r="GJ131" s="394"/>
      <c r="GK131" s="394"/>
      <c r="GL131" s="394"/>
      <c r="GM131" s="394"/>
      <c r="GN131" s="394"/>
      <c r="GO131" s="394"/>
      <c r="GP131" s="394"/>
      <c r="GQ131" s="394"/>
      <c r="GR131" s="394"/>
      <c r="GS131" s="394"/>
      <c r="GT131" s="394"/>
      <c r="GU131" s="394"/>
      <c r="GV131" s="394"/>
      <c r="GW131" s="394"/>
      <c r="GX131" s="394"/>
      <c r="GY131" s="394"/>
      <c r="GZ131" s="394"/>
      <c r="HA131" s="394"/>
      <c r="HB131" s="394"/>
      <c r="HC131" s="394"/>
      <c r="HD131" s="394"/>
      <c r="HE131" s="394"/>
      <c r="HF131" s="394"/>
      <c r="HG131" s="394"/>
      <c r="HH131" s="394"/>
      <c r="HI131" s="394"/>
      <c r="HJ131" s="394"/>
      <c r="HK131" s="394"/>
      <c r="HL131" s="394"/>
      <c r="HM131" s="394"/>
      <c r="HN131" s="394"/>
      <c r="HO131" s="394"/>
      <c r="HP131" s="394"/>
      <c r="HQ131" s="394"/>
      <c r="HR131" s="394"/>
      <c r="HS131" s="394"/>
      <c r="HT131" s="394"/>
      <c r="HU131" s="394"/>
      <c r="HV131" s="394"/>
      <c r="HW131" s="394"/>
      <c r="HX131" s="394"/>
      <c r="HY131" s="394"/>
      <c r="HZ131" s="394"/>
      <c r="IA131" s="394"/>
      <c r="IB131" s="394"/>
      <c r="IC131" s="394"/>
      <c r="ID131" s="394"/>
      <c r="IE131" s="394"/>
      <c r="IF131" s="394"/>
      <c r="IG131" s="394"/>
      <c r="IH131" s="394"/>
      <c r="II131" s="394"/>
      <c r="IJ131" s="394"/>
      <c r="IK131" s="394"/>
      <c r="IL131" s="394"/>
      <c r="IM131" s="394"/>
      <c r="IN131" s="394"/>
      <c r="IO131" s="394"/>
      <c r="IP131" s="394"/>
      <c r="IQ131" s="394"/>
      <c r="IR131" s="394"/>
      <c r="IS131" s="394"/>
      <c r="IT131" s="394"/>
      <c r="IU131" s="394"/>
      <c r="IV131" s="394"/>
      <c r="IW131" s="394"/>
      <c r="IX131" s="394"/>
      <c r="IY131" s="394"/>
      <c r="IZ131" s="394"/>
      <c r="JA131" s="394"/>
      <c r="JB131" s="394"/>
      <c r="JC131" s="394"/>
      <c r="JD131" s="394"/>
      <c r="JE131" s="394"/>
      <c r="JF131" s="394"/>
      <c r="JG131" s="394"/>
      <c r="JH131" s="394"/>
      <c r="JI131" s="394"/>
      <c r="JJ131" s="394"/>
      <c r="JK131" s="394"/>
      <c r="JL131" s="394"/>
      <c r="JM131" s="394"/>
      <c r="JN131" s="394"/>
      <c r="JO131" s="394"/>
      <c r="JP131" s="394"/>
      <c r="JQ131" s="394"/>
      <c r="JR131" s="394"/>
      <c r="JS131" s="394"/>
      <c r="JT131" s="394"/>
      <c r="JU131" s="394"/>
      <c r="JV131" s="394"/>
      <c r="JW131" s="394"/>
      <c r="JX131" s="394"/>
      <c r="JY131" s="394"/>
      <c r="JZ131" s="394"/>
      <c r="KA131" s="394"/>
      <c r="KB131" s="394"/>
      <c r="KC131" s="394"/>
      <c r="KD131" s="394"/>
      <c r="KE131" s="394"/>
      <c r="KF131" s="394"/>
      <c r="KG131" s="394"/>
      <c r="KH131" s="394"/>
      <c r="KI131" s="394"/>
      <c r="KJ131" s="394"/>
      <c r="KK131" s="394"/>
      <c r="KL131" s="394"/>
      <c r="KM131" s="394"/>
      <c r="KN131" s="394"/>
      <c r="KO131" s="394"/>
      <c r="KP131" s="394"/>
      <c r="KQ131" s="394"/>
      <c r="KR131" s="394"/>
      <c r="KS131" s="394"/>
      <c r="KT131" s="394"/>
      <c r="KU131" s="394"/>
      <c r="KV131" s="394"/>
      <c r="KW131" s="394"/>
      <c r="KX131" s="394"/>
      <c r="KY131" s="394"/>
      <c r="KZ131" s="394"/>
      <c r="LA131" s="394"/>
      <c r="LB131" s="394"/>
      <c r="LC131" s="394"/>
      <c r="LD131" s="394"/>
      <c r="LE131" s="394"/>
      <c r="LF131" s="394"/>
      <c r="LG131" s="394"/>
      <c r="LH131" s="394"/>
      <c r="LI131" s="394"/>
      <c r="LJ131" s="394"/>
      <c r="LK131" s="394"/>
      <c r="LL131" s="394"/>
      <c r="LM131" s="394"/>
      <c r="LN131" s="394"/>
      <c r="LO131" s="394"/>
      <c r="LP131" s="394"/>
      <c r="LQ131" s="394"/>
      <c r="LR131" s="394"/>
      <c r="LS131" s="394"/>
      <c r="LT131" s="394"/>
      <c r="LU131" s="394"/>
      <c r="LV131" s="394"/>
      <c r="LW131" s="394"/>
      <c r="LX131" s="394"/>
      <c r="LY131" s="394"/>
      <c r="LZ131" s="394"/>
      <c r="MA131" s="394"/>
      <c r="MB131" s="394"/>
      <c r="MC131" s="394"/>
      <c r="MD131" s="394"/>
      <c r="ME131" s="394"/>
      <c r="MF131" s="394"/>
      <c r="MG131" s="394"/>
      <c r="MH131" s="394"/>
      <c r="MI131" s="394"/>
      <c r="MJ131" s="394"/>
      <c r="MK131" s="394"/>
      <c r="ML131" s="394"/>
      <c r="MM131" s="394"/>
      <c r="MN131" s="394"/>
      <c r="MO131" s="394"/>
      <c r="MP131" s="394"/>
      <c r="MQ131" s="394"/>
      <c r="MR131" s="394"/>
      <c r="MS131" s="394"/>
      <c r="MT131" s="394"/>
      <c r="MU131" s="394"/>
      <c r="MV131" s="394"/>
      <c r="MW131" s="394"/>
      <c r="MX131" s="394"/>
      <c r="MY131" s="394"/>
      <c r="MZ131" s="394"/>
      <c r="NA131" s="394"/>
      <c r="NB131" s="394"/>
      <c r="NC131" s="394"/>
      <c r="ND131" s="394"/>
      <c r="NE131" s="394"/>
      <c r="NF131" s="394"/>
      <c r="NG131" s="394"/>
      <c r="NH131" s="394"/>
      <c r="NI131" s="394"/>
      <c r="NJ131" s="394"/>
      <c r="NK131" s="394"/>
      <c r="NL131" s="394"/>
      <c r="NM131" s="394"/>
      <c r="NN131" s="394"/>
      <c r="NO131" s="394"/>
      <c r="NP131" s="394"/>
      <c r="NQ131" s="394"/>
      <c r="NR131" s="394"/>
      <c r="NS131" s="394"/>
      <c r="NT131" s="394"/>
      <c r="NU131" s="394"/>
      <c r="NV131" s="394"/>
      <c r="NW131" s="394"/>
      <c r="NX131" s="394"/>
      <c r="NY131" s="394"/>
      <c r="NZ131" s="394"/>
      <c r="OA131" s="394"/>
      <c r="OB131" s="394"/>
      <c r="OC131" s="394"/>
      <c r="OD131" s="394"/>
      <c r="OE131" s="394"/>
      <c r="OF131" s="394"/>
      <c r="OG131" s="394"/>
      <c r="OH131" s="394"/>
      <c r="OI131" s="394"/>
      <c r="OJ131" s="394"/>
      <c r="OK131" s="394"/>
      <c r="OL131" s="394"/>
      <c r="OM131" s="394"/>
      <c r="ON131" s="394"/>
      <c r="OO131" s="394"/>
      <c r="OP131" s="394"/>
      <c r="OQ131" s="394"/>
      <c r="OR131" s="394"/>
      <c r="OS131" s="394"/>
      <c r="OT131" s="394"/>
      <c r="OU131" s="394"/>
      <c r="OV131" s="394"/>
      <c r="OW131" s="394"/>
      <c r="OX131" s="394"/>
      <c r="OY131" s="394"/>
      <c r="OZ131" s="394"/>
      <c r="PA131" s="394"/>
      <c r="PB131" s="394"/>
      <c r="PC131" s="394"/>
      <c r="PD131" s="394"/>
      <c r="PE131" s="394"/>
      <c r="PF131" s="394"/>
      <c r="PG131" s="394"/>
      <c r="PH131" s="394"/>
      <c r="PI131" s="394"/>
      <c r="PJ131" s="394"/>
      <c r="PK131" s="394"/>
      <c r="PL131" s="394"/>
      <c r="PM131" s="394"/>
      <c r="PN131" s="394"/>
      <c r="PO131" s="394"/>
      <c r="PP131" s="394"/>
      <c r="PQ131" s="394"/>
      <c r="PR131" s="394"/>
      <c r="PS131" s="394"/>
      <c r="PT131" s="394"/>
      <c r="PU131" s="394"/>
      <c r="PV131" s="394"/>
      <c r="PW131" s="394"/>
      <c r="PX131" s="394"/>
      <c r="PY131" s="394"/>
      <c r="PZ131" s="394"/>
      <c r="QA131" s="394"/>
      <c r="QB131" s="394"/>
      <c r="QC131" s="394"/>
      <c r="QD131" s="394"/>
      <c r="QE131" s="394"/>
      <c r="QF131" s="394"/>
      <c r="QG131" s="394"/>
      <c r="QH131" s="394"/>
      <c r="QI131" s="394"/>
      <c r="QJ131" s="394"/>
      <c r="QK131" s="394"/>
      <c r="QL131" s="394"/>
      <c r="QM131" s="394"/>
      <c r="QN131" s="394"/>
      <c r="QO131" s="394"/>
      <c r="QP131" s="394"/>
      <c r="QQ131" s="394"/>
      <c r="QR131" s="394"/>
      <c r="QS131" s="394"/>
      <c r="QT131" s="394"/>
      <c r="QU131" s="394"/>
      <c r="QV131" s="394"/>
      <c r="QW131" s="394"/>
      <c r="QX131" s="394"/>
      <c r="QY131" s="394"/>
      <c r="QZ131" s="394"/>
      <c r="RA131" s="394"/>
      <c r="RB131" s="394"/>
      <c r="RC131" s="394"/>
      <c r="RD131" s="394"/>
      <c r="RE131" s="394"/>
      <c r="RF131" s="394"/>
      <c r="RG131" s="394"/>
      <c r="RH131" s="394"/>
      <c r="RI131" s="394"/>
      <c r="RJ131" s="394"/>
      <c r="RK131" s="394"/>
      <c r="RL131" s="394"/>
      <c r="RM131" s="394"/>
      <c r="RN131" s="394"/>
      <c r="RO131" s="394"/>
      <c r="RP131" s="394"/>
      <c r="RQ131" s="394"/>
      <c r="RR131" s="394"/>
      <c r="RS131" s="394"/>
      <c r="RT131" s="394"/>
      <c r="RU131" s="394"/>
      <c r="RV131" s="394"/>
      <c r="RW131" s="394"/>
      <c r="RX131" s="394"/>
      <c r="RY131" s="394"/>
      <c r="RZ131" s="394"/>
      <c r="SA131" s="394"/>
      <c r="SB131" s="394"/>
      <c r="SC131" s="394"/>
      <c r="SD131" s="394"/>
      <c r="SE131" s="394"/>
      <c r="SF131" s="394"/>
      <c r="SG131" s="394"/>
      <c r="SH131" s="394"/>
      <c r="SI131" s="394"/>
      <c r="SJ131" s="394"/>
      <c r="SK131" s="394"/>
      <c r="SL131" s="394"/>
      <c r="SM131" s="394"/>
      <c r="SN131" s="394"/>
      <c r="SO131" s="394"/>
      <c r="SP131" s="394"/>
      <c r="SQ131" s="394"/>
      <c r="SR131" s="394"/>
      <c r="SS131" s="394"/>
      <c r="ST131" s="394"/>
      <c r="SU131" s="394"/>
      <c r="SV131" s="394"/>
      <c r="SW131" s="394"/>
      <c r="SX131" s="394"/>
      <c r="SY131" s="394"/>
      <c r="SZ131" s="394"/>
      <c r="TA131" s="394"/>
      <c r="TB131" s="394"/>
      <c r="TC131" s="394"/>
      <c r="TD131" s="394"/>
      <c r="TE131" s="394"/>
      <c r="TF131" s="394"/>
      <c r="TG131" s="394"/>
      <c r="TH131" s="394"/>
      <c r="TI131" s="394"/>
      <c r="TJ131" s="394"/>
      <c r="TK131" s="394"/>
      <c r="TL131" s="394"/>
      <c r="TM131" s="394"/>
      <c r="TN131" s="394"/>
      <c r="TO131" s="394"/>
      <c r="TP131" s="394"/>
      <c r="TQ131" s="394"/>
    </row>
    <row r="132" spans="1:537" s="392" customFormat="1" ht="15.75" customHeight="1" thickBot="1" x14ac:dyDescent="0.4">
      <c r="A132" s="391"/>
      <c r="J132" s="393"/>
      <c r="K132" s="394"/>
      <c r="L132" s="394"/>
      <c r="M132" s="394"/>
      <c r="N132" s="394"/>
      <c r="O132" s="394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4"/>
      <c r="AG132" s="394"/>
      <c r="AH132" s="394"/>
      <c r="AI132" s="394"/>
      <c r="AJ132" s="394"/>
      <c r="AK132" s="394"/>
      <c r="AL132" s="394"/>
      <c r="AM132" s="394"/>
      <c r="AN132" s="394"/>
      <c r="AO132" s="394"/>
      <c r="AP132" s="394"/>
      <c r="AQ132" s="394"/>
      <c r="AR132" s="394"/>
      <c r="AS132" s="394"/>
      <c r="AT132" s="394"/>
      <c r="AU132" s="394"/>
      <c r="AV132" s="394"/>
      <c r="AW132" s="394"/>
      <c r="AX132" s="394"/>
      <c r="AY132" s="394"/>
      <c r="AZ132" s="394"/>
      <c r="BA132" s="394"/>
      <c r="BB132" s="394"/>
      <c r="BC132" s="394"/>
      <c r="BD132" s="394"/>
      <c r="BE132" s="394"/>
      <c r="BF132" s="394"/>
      <c r="BG132" s="394"/>
      <c r="BH132" s="394"/>
      <c r="BI132" s="394"/>
      <c r="BJ132" s="394"/>
      <c r="BK132" s="394"/>
      <c r="BL132" s="394"/>
      <c r="BM132" s="394"/>
      <c r="BN132" s="394"/>
      <c r="BO132" s="394"/>
      <c r="BP132" s="394"/>
      <c r="BQ132" s="394"/>
      <c r="BR132" s="394"/>
      <c r="BS132" s="394"/>
      <c r="BT132" s="394"/>
      <c r="BU132" s="394"/>
      <c r="BV132" s="394"/>
      <c r="BW132" s="394"/>
      <c r="BX132" s="394"/>
      <c r="BY132" s="394"/>
      <c r="BZ132" s="394"/>
      <c r="CA132" s="394"/>
      <c r="CB132" s="394"/>
      <c r="CC132" s="394"/>
      <c r="CD132" s="394"/>
      <c r="CE132" s="394"/>
      <c r="CF132" s="394"/>
      <c r="CG132" s="394"/>
      <c r="CH132" s="394"/>
      <c r="CI132" s="394"/>
      <c r="CJ132" s="394"/>
      <c r="CK132" s="394"/>
      <c r="CL132" s="394"/>
      <c r="CM132" s="394"/>
      <c r="CN132" s="394"/>
      <c r="CO132" s="394"/>
      <c r="CP132" s="394"/>
      <c r="CQ132" s="394"/>
      <c r="CR132" s="394"/>
      <c r="CS132" s="394"/>
      <c r="CT132" s="394"/>
      <c r="CU132" s="394"/>
      <c r="CV132" s="394"/>
      <c r="CW132" s="394"/>
      <c r="CX132" s="394"/>
      <c r="CY132" s="394"/>
      <c r="CZ132" s="394"/>
      <c r="DA132" s="394"/>
      <c r="DB132" s="394"/>
      <c r="DC132" s="394"/>
      <c r="DD132" s="394"/>
      <c r="DE132" s="394"/>
      <c r="DF132" s="394"/>
      <c r="DG132" s="394"/>
      <c r="DH132" s="394"/>
      <c r="DI132" s="394"/>
      <c r="DJ132" s="394"/>
      <c r="DK132" s="394"/>
      <c r="DL132" s="394"/>
      <c r="DM132" s="394"/>
      <c r="DN132" s="394"/>
      <c r="DO132" s="394"/>
      <c r="DP132" s="394"/>
      <c r="DQ132" s="394"/>
      <c r="DR132" s="394"/>
      <c r="DS132" s="394"/>
      <c r="DT132" s="394"/>
      <c r="DU132" s="394"/>
      <c r="DV132" s="394"/>
      <c r="DW132" s="394"/>
      <c r="DX132" s="394"/>
      <c r="DY132" s="394"/>
      <c r="DZ132" s="394"/>
      <c r="EA132" s="394"/>
      <c r="EB132" s="394"/>
      <c r="EC132" s="394"/>
      <c r="ED132" s="394"/>
      <c r="EE132" s="394"/>
      <c r="EF132" s="394"/>
      <c r="EG132" s="394"/>
      <c r="EH132" s="394"/>
      <c r="EI132" s="394"/>
      <c r="EJ132" s="394"/>
      <c r="EK132" s="394"/>
      <c r="EL132" s="394"/>
      <c r="EM132" s="394"/>
      <c r="EN132" s="394"/>
      <c r="EO132" s="394"/>
      <c r="EP132" s="394"/>
      <c r="EQ132" s="394"/>
      <c r="ER132" s="394"/>
      <c r="ES132" s="394"/>
      <c r="ET132" s="394"/>
      <c r="EU132" s="394"/>
      <c r="EV132" s="394"/>
      <c r="EW132" s="394"/>
      <c r="EX132" s="394"/>
      <c r="EY132" s="394"/>
      <c r="EZ132" s="394"/>
      <c r="FA132" s="394"/>
      <c r="FB132" s="394"/>
      <c r="FC132" s="394"/>
      <c r="FD132" s="394"/>
      <c r="FE132" s="394"/>
      <c r="FF132" s="394"/>
      <c r="FG132" s="394"/>
      <c r="FH132" s="394"/>
      <c r="FI132" s="394"/>
      <c r="FJ132" s="394"/>
      <c r="FK132" s="394"/>
      <c r="FL132" s="394"/>
      <c r="FM132" s="394"/>
      <c r="FN132" s="394"/>
      <c r="FO132" s="394"/>
      <c r="FP132" s="394"/>
      <c r="FQ132" s="394"/>
      <c r="FR132" s="394"/>
      <c r="FS132" s="394"/>
      <c r="FT132" s="394"/>
      <c r="FU132" s="394"/>
      <c r="FV132" s="394"/>
      <c r="FW132" s="394"/>
      <c r="FX132" s="394"/>
      <c r="FY132" s="394"/>
      <c r="FZ132" s="394"/>
      <c r="GA132" s="394"/>
      <c r="GB132" s="394"/>
      <c r="GC132" s="394"/>
      <c r="GD132" s="394"/>
      <c r="GE132" s="394"/>
      <c r="GF132" s="394"/>
      <c r="GG132" s="394"/>
      <c r="GH132" s="394"/>
      <c r="GI132" s="394"/>
      <c r="GJ132" s="394"/>
      <c r="GK132" s="394"/>
      <c r="GL132" s="394"/>
      <c r="GM132" s="394"/>
      <c r="GN132" s="394"/>
      <c r="GO132" s="394"/>
      <c r="GP132" s="394"/>
      <c r="GQ132" s="394"/>
      <c r="GR132" s="394"/>
      <c r="GS132" s="394"/>
      <c r="GT132" s="394"/>
      <c r="GU132" s="394"/>
      <c r="GV132" s="394"/>
      <c r="GW132" s="394"/>
      <c r="GX132" s="394"/>
      <c r="GY132" s="394"/>
      <c r="GZ132" s="394"/>
      <c r="HA132" s="394"/>
      <c r="HB132" s="394"/>
      <c r="HC132" s="394"/>
      <c r="HD132" s="394"/>
      <c r="HE132" s="394"/>
      <c r="HF132" s="394"/>
      <c r="HG132" s="394"/>
      <c r="HH132" s="394"/>
      <c r="HI132" s="394"/>
      <c r="HJ132" s="394"/>
      <c r="HK132" s="394"/>
      <c r="HL132" s="394"/>
      <c r="HM132" s="394"/>
      <c r="HN132" s="394"/>
      <c r="HO132" s="394"/>
      <c r="HP132" s="394"/>
      <c r="HQ132" s="394"/>
      <c r="HR132" s="394"/>
      <c r="HS132" s="394"/>
      <c r="HT132" s="394"/>
      <c r="HU132" s="394"/>
      <c r="HV132" s="394"/>
      <c r="HW132" s="394"/>
      <c r="HX132" s="394"/>
      <c r="HY132" s="394"/>
      <c r="HZ132" s="394"/>
      <c r="IA132" s="394"/>
      <c r="IB132" s="394"/>
      <c r="IC132" s="394"/>
      <c r="ID132" s="394"/>
      <c r="IE132" s="394"/>
      <c r="IF132" s="394"/>
      <c r="IG132" s="394"/>
      <c r="IH132" s="394"/>
      <c r="II132" s="394"/>
      <c r="IJ132" s="394"/>
      <c r="IK132" s="394"/>
      <c r="IL132" s="394"/>
      <c r="IM132" s="394"/>
      <c r="IN132" s="394"/>
      <c r="IO132" s="394"/>
      <c r="IP132" s="394"/>
      <c r="IQ132" s="394"/>
      <c r="IR132" s="394"/>
      <c r="IS132" s="394"/>
      <c r="IT132" s="394"/>
      <c r="IU132" s="394"/>
      <c r="IV132" s="394"/>
      <c r="IW132" s="394"/>
      <c r="IX132" s="394"/>
      <c r="IY132" s="394"/>
      <c r="IZ132" s="394"/>
      <c r="JA132" s="394"/>
      <c r="JB132" s="394"/>
      <c r="JC132" s="394"/>
      <c r="JD132" s="394"/>
      <c r="JE132" s="394"/>
      <c r="JF132" s="394"/>
      <c r="JG132" s="394"/>
      <c r="JH132" s="394"/>
      <c r="JI132" s="394"/>
      <c r="JJ132" s="394"/>
      <c r="JK132" s="394"/>
      <c r="JL132" s="394"/>
      <c r="JM132" s="394"/>
      <c r="JN132" s="394"/>
      <c r="JO132" s="394"/>
      <c r="JP132" s="394"/>
      <c r="JQ132" s="394"/>
      <c r="JR132" s="394"/>
      <c r="JS132" s="394"/>
      <c r="JT132" s="394"/>
      <c r="JU132" s="394"/>
      <c r="JV132" s="394"/>
      <c r="JW132" s="394"/>
      <c r="JX132" s="394"/>
      <c r="JY132" s="394"/>
      <c r="JZ132" s="394"/>
      <c r="KA132" s="394"/>
      <c r="KB132" s="394"/>
      <c r="KC132" s="394"/>
      <c r="KD132" s="394"/>
      <c r="KE132" s="394"/>
      <c r="KF132" s="394"/>
      <c r="KG132" s="394"/>
      <c r="KH132" s="394"/>
      <c r="KI132" s="394"/>
      <c r="KJ132" s="394"/>
      <c r="KK132" s="394"/>
      <c r="KL132" s="394"/>
      <c r="KM132" s="394"/>
      <c r="KN132" s="394"/>
      <c r="KO132" s="394"/>
      <c r="KP132" s="394"/>
      <c r="KQ132" s="394"/>
      <c r="KR132" s="394"/>
      <c r="KS132" s="394"/>
      <c r="KT132" s="394"/>
      <c r="KU132" s="394"/>
      <c r="KV132" s="394"/>
      <c r="KW132" s="394"/>
      <c r="KX132" s="394"/>
      <c r="KY132" s="394"/>
      <c r="KZ132" s="394"/>
      <c r="LA132" s="394"/>
      <c r="LB132" s="394"/>
      <c r="LC132" s="394"/>
      <c r="LD132" s="394"/>
      <c r="LE132" s="394"/>
      <c r="LF132" s="394"/>
      <c r="LG132" s="394"/>
      <c r="LH132" s="394"/>
      <c r="LI132" s="394"/>
      <c r="LJ132" s="394"/>
      <c r="LK132" s="394"/>
      <c r="LL132" s="394"/>
      <c r="LM132" s="394"/>
      <c r="LN132" s="394"/>
      <c r="LO132" s="394"/>
      <c r="LP132" s="394"/>
      <c r="LQ132" s="394"/>
      <c r="LR132" s="394"/>
      <c r="LS132" s="394"/>
      <c r="LT132" s="394"/>
      <c r="LU132" s="394"/>
      <c r="LV132" s="394"/>
      <c r="LW132" s="394"/>
      <c r="LX132" s="394"/>
      <c r="LY132" s="394"/>
      <c r="LZ132" s="394"/>
      <c r="MA132" s="394"/>
      <c r="MB132" s="394"/>
      <c r="MC132" s="394"/>
      <c r="MD132" s="394"/>
      <c r="ME132" s="394"/>
      <c r="MF132" s="394"/>
      <c r="MG132" s="394"/>
      <c r="MH132" s="394"/>
      <c r="MI132" s="394"/>
      <c r="MJ132" s="394"/>
      <c r="MK132" s="394"/>
      <c r="ML132" s="394"/>
      <c r="MM132" s="394"/>
      <c r="MN132" s="394"/>
      <c r="MO132" s="394"/>
      <c r="MP132" s="394"/>
      <c r="MQ132" s="394"/>
      <c r="MR132" s="394"/>
      <c r="MS132" s="394"/>
      <c r="MT132" s="394"/>
      <c r="MU132" s="394"/>
      <c r="MV132" s="394"/>
      <c r="MW132" s="394"/>
      <c r="MX132" s="394"/>
      <c r="MY132" s="394"/>
      <c r="MZ132" s="394"/>
      <c r="NA132" s="394"/>
      <c r="NB132" s="394"/>
      <c r="NC132" s="394"/>
      <c r="ND132" s="394"/>
      <c r="NE132" s="394"/>
      <c r="NF132" s="394"/>
      <c r="NG132" s="394"/>
      <c r="NH132" s="394"/>
      <c r="NI132" s="394"/>
      <c r="NJ132" s="394"/>
      <c r="NK132" s="394"/>
      <c r="NL132" s="394"/>
      <c r="NM132" s="394"/>
      <c r="NN132" s="394"/>
      <c r="NO132" s="394"/>
      <c r="NP132" s="394"/>
      <c r="NQ132" s="394"/>
      <c r="NR132" s="394"/>
      <c r="NS132" s="394"/>
      <c r="NT132" s="394"/>
      <c r="NU132" s="394"/>
      <c r="NV132" s="394"/>
      <c r="NW132" s="394"/>
      <c r="NX132" s="394"/>
      <c r="NY132" s="394"/>
      <c r="NZ132" s="394"/>
      <c r="OA132" s="394"/>
      <c r="OB132" s="394"/>
      <c r="OC132" s="394"/>
      <c r="OD132" s="394"/>
      <c r="OE132" s="394"/>
      <c r="OF132" s="394"/>
      <c r="OG132" s="394"/>
      <c r="OH132" s="394"/>
      <c r="OI132" s="394"/>
      <c r="OJ132" s="394"/>
      <c r="OK132" s="394"/>
      <c r="OL132" s="394"/>
      <c r="OM132" s="394"/>
      <c r="ON132" s="394"/>
      <c r="OO132" s="394"/>
      <c r="OP132" s="394"/>
      <c r="OQ132" s="394"/>
      <c r="OR132" s="394"/>
      <c r="OS132" s="394"/>
      <c r="OT132" s="394"/>
      <c r="OU132" s="394"/>
      <c r="OV132" s="394"/>
      <c r="OW132" s="394"/>
      <c r="OX132" s="394"/>
      <c r="OY132" s="394"/>
      <c r="OZ132" s="394"/>
      <c r="PA132" s="394"/>
      <c r="PB132" s="394"/>
      <c r="PC132" s="394"/>
      <c r="PD132" s="394"/>
      <c r="PE132" s="394"/>
      <c r="PF132" s="394"/>
      <c r="PG132" s="394"/>
      <c r="PH132" s="394"/>
      <c r="PI132" s="394"/>
      <c r="PJ132" s="394"/>
      <c r="PK132" s="394"/>
      <c r="PL132" s="394"/>
      <c r="PM132" s="394"/>
      <c r="PN132" s="394"/>
      <c r="PO132" s="394"/>
      <c r="PP132" s="394"/>
      <c r="PQ132" s="394"/>
      <c r="PR132" s="394"/>
      <c r="PS132" s="394"/>
      <c r="PT132" s="394"/>
      <c r="PU132" s="394"/>
      <c r="PV132" s="394"/>
      <c r="PW132" s="394"/>
      <c r="PX132" s="394"/>
      <c r="PY132" s="394"/>
      <c r="PZ132" s="394"/>
      <c r="QA132" s="394"/>
      <c r="QB132" s="394"/>
      <c r="QC132" s="394"/>
      <c r="QD132" s="394"/>
      <c r="QE132" s="394"/>
      <c r="QF132" s="394"/>
      <c r="QG132" s="394"/>
      <c r="QH132" s="394"/>
      <c r="QI132" s="394"/>
      <c r="QJ132" s="394"/>
      <c r="QK132" s="394"/>
      <c r="QL132" s="394"/>
      <c r="QM132" s="394"/>
      <c r="QN132" s="394"/>
      <c r="QO132" s="394"/>
      <c r="QP132" s="394"/>
      <c r="QQ132" s="394"/>
      <c r="QR132" s="394"/>
      <c r="QS132" s="394"/>
      <c r="QT132" s="394"/>
      <c r="QU132" s="394"/>
      <c r="QV132" s="394"/>
      <c r="QW132" s="394"/>
      <c r="QX132" s="394"/>
      <c r="QY132" s="394"/>
      <c r="QZ132" s="394"/>
      <c r="RA132" s="394"/>
      <c r="RB132" s="394"/>
      <c r="RC132" s="394"/>
      <c r="RD132" s="394"/>
      <c r="RE132" s="394"/>
      <c r="RF132" s="394"/>
      <c r="RG132" s="394"/>
      <c r="RH132" s="394"/>
      <c r="RI132" s="394"/>
      <c r="RJ132" s="394"/>
      <c r="RK132" s="394"/>
      <c r="RL132" s="394"/>
      <c r="RM132" s="394"/>
      <c r="RN132" s="394"/>
      <c r="RO132" s="394"/>
      <c r="RP132" s="394"/>
      <c r="RQ132" s="394"/>
      <c r="RR132" s="394"/>
      <c r="RS132" s="394"/>
      <c r="RT132" s="394"/>
      <c r="RU132" s="394"/>
      <c r="RV132" s="394"/>
      <c r="RW132" s="394"/>
      <c r="RX132" s="394"/>
      <c r="RY132" s="394"/>
      <c r="RZ132" s="394"/>
      <c r="SA132" s="394"/>
      <c r="SB132" s="394"/>
      <c r="SC132" s="394"/>
      <c r="SD132" s="394"/>
      <c r="SE132" s="394"/>
      <c r="SF132" s="394"/>
      <c r="SG132" s="394"/>
      <c r="SH132" s="394"/>
      <c r="SI132" s="394"/>
      <c r="SJ132" s="394"/>
      <c r="SK132" s="394"/>
      <c r="SL132" s="394"/>
      <c r="SM132" s="394"/>
      <c r="SN132" s="394"/>
      <c r="SO132" s="394"/>
      <c r="SP132" s="394"/>
      <c r="SQ132" s="394"/>
      <c r="SR132" s="394"/>
      <c r="SS132" s="394"/>
      <c r="ST132" s="394"/>
      <c r="SU132" s="394"/>
      <c r="SV132" s="394"/>
      <c r="SW132" s="394"/>
      <c r="SX132" s="394"/>
      <c r="SY132" s="394"/>
      <c r="SZ132" s="394"/>
      <c r="TA132" s="394"/>
      <c r="TB132" s="394"/>
      <c r="TC132" s="394"/>
      <c r="TD132" s="394"/>
      <c r="TE132" s="394"/>
      <c r="TF132" s="394"/>
      <c r="TG132" s="394"/>
      <c r="TH132" s="394"/>
      <c r="TI132" s="394"/>
      <c r="TJ132" s="394"/>
      <c r="TK132" s="394"/>
      <c r="TL132" s="394"/>
      <c r="TM132" s="394"/>
      <c r="TN132" s="394"/>
      <c r="TO132" s="394"/>
      <c r="TP132" s="394"/>
      <c r="TQ132" s="394"/>
    </row>
    <row r="133" spans="1:537" s="396" customFormat="1" ht="15.75" customHeight="1" thickBot="1" x14ac:dyDescent="0.4">
      <c r="A133" s="395"/>
      <c r="J133" s="397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4"/>
      <c r="BG133" s="394"/>
      <c r="BH133" s="394"/>
      <c r="BI133" s="394"/>
      <c r="BJ133" s="394"/>
      <c r="BK133" s="394"/>
      <c r="BL133" s="394"/>
      <c r="BM133" s="394"/>
      <c r="BN133" s="394"/>
      <c r="BO133" s="394"/>
      <c r="BP133" s="394"/>
      <c r="BQ133" s="394"/>
      <c r="BR133" s="394"/>
      <c r="BS133" s="394"/>
      <c r="BT133" s="394"/>
      <c r="BU133" s="394"/>
      <c r="BV133" s="394"/>
      <c r="BW133" s="394"/>
      <c r="BX133" s="394"/>
      <c r="BY133" s="394"/>
      <c r="BZ133" s="394"/>
      <c r="CA133" s="394"/>
      <c r="CB133" s="394"/>
      <c r="CC133" s="394"/>
      <c r="CD133" s="394"/>
      <c r="CE133" s="394"/>
      <c r="CF133" s="394"/>
      <c r="CG133" s="394"/>
      <c r="CH133" s="394"/>
      <c r="CI133" s="394"/>
      <c r="CJ133" s="394"/>
      <c r="CK133" s="394"/>
      <c r="CL133" s="394"/>
      <c r="CM133" s="394"/>
      <c r="CN133" s="394"/>
      <c r="CO133" s="394"/>
      <c r="CP133" s="394"/>
      <c r="CQ133" s="394"/>
      <c r="CR133" s="394"/>
      <c r="CS133" s="394"/>
      <c r="CT133" s="394"/>
      <c r="CU133" s="394"/>
      <c r="CV133" s="394"/>
      <c r="CW133" s="394"/>
      <c r="CX133" s="394"/>
      <c r="CY133" s="394"/>
      <c r="CZ133" s="394"/>
      <c r="DA133" s="394"/>
      <c r="DB133" s="394"/>
      <c r="DC133" s="394"/>
      <c r="DD133" s="394"/>
      <c r="DE133" s="394"/>
      <c r="DF133" s="394"/>
      <c r="DG133" s="394"/>
      <c r="DH133" s="394"/>
      <c r="DI133" s="394"/>
      <c r="DJ133" s="394"/>
      <c r="DK133" s="394"/>
      <c r="DL133" s="394"/>
      <c r="DM133" s="394"/>
      <c r="DN133" s="394"/>
      <c r="DO133" s="394"/>
      <c r="DP133" s="394"/>
      <c r="DQ133" s="394"/>
      <c r="DR133" s="394"/>
      <c r="DS133" s="394"/>
      <c r="DT133" s="394"/>
      <c r="DU133" s="394"/>
      <c r="DV133" s="394"/>
      <c r="DW133" s="394"/>
      <c r="DX133" s="394"/>
      <c r="DY133" s="394"/>
      <c r="DZ133" s="394"/>
      <c r="EA133" s="394"/>
      <c r="EB133" s="394"/>
      <c r="EC133" s="394"/>
      <c r="ED133" s="394"/>
      <c r="EE133" s="394"/>
      <c r="EF133" s="394"/>
      <c r="EG133" s="394"/>
      <c r="EH133" s="394"/>
      <c r="EI133" s="394"/>
      <c r="EJ133" s="394"/>
      <c r="EK133" s="394"/>
      <c r="EL133" s="394"/>
      <c r="EM133" s="394"/>
      <c r="EN133" s="394"/>
      <c r="EO133" s="394"/>
      <c r="EP133" s="394"/>
      <c r="EQ133" s="394"/>
      <c r="ER133" s="394"/>
      <c r="ES133" s="394"/>
      <c r="ET133" s="394"/>
      <c r="EU133" s="394"/>
      <c r="EV133" s="394"/>
      <c r="EW133" s="394"/>
      <c r="EX133" s="394"/>
      <c r="EY133" s="394"/>
      <c r="EZ133" s="394"/>
      <c r="FA133" s="394"/>
      <c r="FB133" s="394"/>
      <c r="FC133" s="394"/>
      <c r="FD133" s="394"/>
      <c r="FE133" s="394"/>
      <c r="FF133" s="394"/>
      <c r="FG133" s="394"/>
      <c r="FH133" s="394"/>
      <c r="FI133" s="394"/>
      <c r="FJ133" s="394"/>
      <c r="FK133" s="394"/>
      <c r="FL133" s="394"/>
      <c r="FM133" s="394"/>
      <c r="FN133" s="394"/>
      <c r="FO133" s="394"/>
      <c r="FP133" s="394"/>
      <c r="FQ133" s="394"/>
      <c r="FR133" s="394"/>
      <c r="FS133" s="394"/>
      <c r="FT133" s="394"/>
      <c r="FU133" s="394"/>
      <c r="FV133" s="394"/>
      <c r="FW133" s="394"/>
      <c r="FX133" s="394"/>
      <c r="FY133" s="394"/>
      <c r="FZ133" s="394"/>
      <c r="GA133" s="394"/>
      <c r="GB133" s="394"/>
      <c r="GC133" s="394"/>
      <c r="GD133" s="394"/>
      <c r="GE133" s="394"/>
      <c r="GF133" s="394"/>
      <c r="GG133" s="394"/>
      <c r="GH133" s="394"/>
      <c r="GI133" s="394"/>
      <c r="GJ133" s="394"/>
      <c r="GK133" s="394"/>
      <c r="GL133" s="394"/>
      <c r="GM133" s="394"/>
      <c r="GN133" s="394"/>
      <c r="GO133" s="394"/>
      <c r="GP133" s="394"/>
      <c r="GQ133" s="394"/>
      <c r="GR133" s="394"/>
      <c r="GS133" s="394"/>
      <c r="GT133" s="394"/>
      <c r="GU133" s="394"/>
      <c r="GV133" s="394"/>
      <c r="GW133" s="394"/>
      <c r="GX133" s="394"/>
      <c r="GY133" s="394"/>
      <c r="GZ133" s="394"/>
      <c r="HA133" s="394"/>
      <c r="HB133" s="394"/>
      <c r="HC133" s="394"/>
      <c r="HD133" s="394"/>
      <c r="HE133" s="394"/>
      <c r="HF133" s="394"/>
      <c r="HG133" s="394"/>
      <c r="HH133" s="394"/>
      <c r="HI133" s="394"/>
      <c r="HJ133" s="394"/>
      <c r="HK133" s="394"/>
      <c r="HL133" s="394"/>
      <c r="HM133" s="394"/>
      <c r="HN133" s="394"/>
      <c r="HO133" s="394"/>
      <c r="HP133" s="394"/>
      <c r="HQ133" s="394"/>
      <c r="HR133" s="394"/>
      <c r="HS133" s="394"/>
      <c r="HT133" s="394"/>
      <c r="HU133" s="394"/>
      <c r="HV133" s="394"/>
      <c r="HW133" s="394"/>
      <c r="HX133" s="394"/>
      <c r="HY133" s="394"/>
      <c r="HZ133" s="394"/>
      <c r="IA133" s="394"/>
      <c r="IB133" s="394"/>
      <c r="IC133" s="394"/>
      <c r="ID133" s="394"/>
      <c r="IE133" s="394"/>
      <c r="IF133" s="394"/>
      <c r="IG133" s="394"/>
      <c r="IH133" s="394"/>
      <c r="II133" s="394"/>
      <c r="IJ133" s="394"/>
      <c r="IK133" s="394"/>
      <c r="IL133" s="394"/>
      <c r="IM133" s="394"/>
      <c r="IN133" s="394"/>
      <c r="IO133" s="394"/>
      <c r="IP133" s="394"/>
      <c r="IQ133" s="394"/>
      <c r="IR133" s="394"/>
      <c r="IS133" s="394"/>
      <c r="IT133" s="394"/>
      <c r="IU133" s="394"/>
      <c r="IV133" s="394"/>
      <c r="IW133" s="394"/>
      <c r="IX133" s="394"/>
      <c r="IY133" s="394"/>
      <c r="IZ133" s="394"/>
      <c r="JA133" s="394"/>
      <c r="JB133" s="394"/>
      <c r="JC133" s="394"/>
      <c r="JD133" s="394"/>
      <c r="JE133" s="394"/>
      <c r="JF133" s="394"/>
      <c r="JG133" s="394"/>
      <c r="JH133" s="394"/>
      <c r="JI133" s="394"/>
      <c r="JJ133" s="394"/>
      <c r="JK133" s="394"/>
      <c r="JL133" s="394"/>
      <c r="JM133" s="394"/>
      <c r="JN133" s="394"/>
      <c r="JO133" s="394"/>
      <c r="JP133" s="394"/>
      <c r="JQ133" s="394"/>
      <c r="JR133" s="394"/>
      <c r="JS133" s="394"/>
      <c r="JT133" s="394"/>
      <c r="JU133" s="394"/>
      <c r="JV133" s="394"/>
      <c r="JW133" s="394"/>
      <c r="JX133" s="394"/>
      <c r="JY133" s="394"/>
      <c r="JZ133" s="394"/>
      <c r="KA133" s="394"/>
      <c r="KB133" s="394"/>
      <c r="KC133" s="394"/>
      <c r="KD133" s="394"/>
      <c r="KE133" s="394"/>
      <c r="KF133" s="394"/>
      <c r="KG133" s="394"/>
      <c r="KH133" s="394"/>
      <c r="KI133" s="394"/>
      <c r="KJ133" s="394"/>
      <c r="KK133" s="394"/>
      <c r="KL133" s="394"/>
      <c r="KM133" s="394"/>
      <c r="KN133" s="394"/>
      <c r="KO133" s="394"/>
      <c r="KP133" s="394"/>
      <c r="KQ133" s="394"/>
      <c r="KR133" s="394"/>
      <c r="KS133" s="394"/>
      <c r="KT133" s="394"/>
      <c r="KU133" s="394"/>
      <c r="KV133" s="394"/>
      <c r="KW133" s="394"/>
      <c r="KX133" s="394"/>
      <c r="KY133" s="394"/>
      <c r="KZ133" s="394"/>
      <c r="LA133" s="394"/>
      <c r="LB133" s="394"/>
      <c r="LC133" s="394"/>
      <c r="LD133" s="394"/>
      <c r="LE133" s="394"/>
      <c r="LF133" s="394"/>
      <c r="LG133" s="394"/>
      <c r="LH133" s="394"/>
      <c r="LI133" s="394"/>
      <c r="LJ133" s="394"/>
      <c r="LK133" s="394"/>
      <c r="LL133" s="394"/>
      <c r="LM133" s="394"/>
      <c r="LN133" s="394"/>
      <c r="LO133" s="394"/>
      <c r="LP133" s="394"/>
      <c r="LQ133" s="394"/>
      <c r="LR133" s="394"/>
      <c r="LS133" s="394"/>
      <c r="LT133" s="394"/>
      <c r="LU133" s="394"/>
      <c r="LV133" s="394"/>
      <c r="LW133" s="394"/>
      <c r="LX133" s="394"/>
      <c r="LY133" s="394"/>
      <c r="LZ133" s="394"/>
      <c r="MA133" s="394"/>
      <c r="MB133" s="394"/>
      <c r="MC133" s="394"/>
      <c r="MD133" s="394"/>
      <c r="ME133" s="394"/>
      <c r="MF133" s="394"/>
      <c r="MG133" s="394"/>
      <c r="MH133" s="394"/>
      <c r="MI133" s="394"/>
      <c r="MJ133" s="394"/>
      <c r="MK133" s="394"/>
      <c r="ML133" s="394"/>
      <c r="MM133" s="394"/>
      <c r="MN133" s="394"/>
      <c r="MO133" s="394"/>
      <c r="MP133" s="394"/>
      <c r="MQ133" s="394"/>
      <c r="MR133" s="394"/>
      <c r="MS133" s="394"/>
      <c r="MT133" s="394"/>
      <c r="MU133" s="394"/>
      <c r="MV133" s="394"/>
      <c r="MW133" s="394"/>
      <c r="MX133" s="394"/>
      <c r="MY133" s="394"/>
      <c r="MZ133" s="394"/>
      <c r="NA133" s="394"/>
      <c r="NB133" s="394"/>
      <c r="NC133" s="394"/>
      <c r="ND133" s="394"/>
      <c r="NE133" s="394"/>
      <c r="NF133" s="394"/>
      <c r="NG133" s="394"/>
      <c r="NH133" s="394"/>
      <c r="NI133" s="394"/>
      <c r="NJ133" s="394"/>
      <c r="NK133" s="394"/>
      <c r="NL133" s="394"/>
      <c r="NM133" s="394"/>
      <c r="NN133" s="394"/>
      <c r="NO133" s="394"/>
      <c r="NP133" s="394"/>
      <c r="NQ133" s="394"/>
      <c r="NR133" s="394"/>
      <c r="NS133" s="394"/>
      <c r="NT133" s="394"/>
      <c r="NU133" s="394"/>
      <c r="NV133" s="394"/>
      <c r="NW133" s="394"/>
      <c r="NX133" s="394"/>
      <c r="NY133" s="394"/>
      <c r="NZ133" s="394"/>
      <c r="OA133" s="394"/>
      <c r="OB133" s="394"/>
      <c r="OC133" s="394"/>
      <c r="OD133" s="394"/>
      <c r="OE133" s="394"/>
      <c r="OF133" s="394"/>
      <c r="OG133" s="394"/>
      <c r="OH133" s="394"/>
      <c r="OI133" s="394"/>
      <c r="OJ133" s="394"/>
      <c r="OK133" s="394"/>
      <c r="OL133" s="394"/>
      <c r="OM133" s="394"/>
      <c r="ON133" s="394"/>
      <c r="OO133" s="394"/>
      <c r="OP133" s="394"/>
      <c r="OQ133" s="394"/>
      <c r="OR133" s="394"/>
      <c r="OS133" s="394"/>
      <c r="OT133" s="394"/>
      <c r="OU133" s="394"/>
      <c r="OV133" s="394"/>
      <c r="OW133" s="394"/>
      <c r="OX133" s="394"/>
      <c r="OY133" s="394"/>
      <c r="OZ133" s="394"/>
      <c r="PA133" s="394"/>
      <c r="PB133" s="394"/>
      <c r="PC133" s="394"/>
      <c r="PD133" s="394"/>
      <c r="PE133" s="394"/>
      <c r="PF133" s="394"/>
      <c r="PG133" s="394"/>
      <c r="PH133" s="394"/>
      <c r="PI133" s="394"/>
      <c r="PJ133" s="394"/>
      <c r="PK133" s="394"/>
      <c r="PL133" s="394"/>
      <c r="PM133" s="394"/>
      <c r="PN133" s="394"/>
      <c r="PO133" s="394"/>
      <c r="PP133" s="394"/>
      <c r="PQ133" s="394"/>
      <c r="PR133" s="394"/>
      <c r="PS133" s="394"/>
      <c r="PT133" s="394"/>
      <c r="PU133" s="394"/>
      <c r="PV133" s="394"/>
      <c r="PW133" s="394"/>
      <c r="PX133" s="394"/>
      <c r="PY133" s="394"/>
      <c r="PZ133" s="394"/>
      <c r="QA133" s="394"/>
      <c r="QB133" s="394"/>
      <c r="QC133" s="394"/>
      <c r="QD133" s="394"/>
      <c r="QE133" s="394"/>
      <c r="QF133" s="394"/>
      <c r="QG133" s="394"/>
      <c r="QH133" s="394"/>
      <c r="QI133" s="394"/>
      <c r="QJ133" s="394"/>
      <c r="QK133" s="394"/>
      <c r="QL133" s="394"/>
      <c r="QM133" s="394"/>
      <c r="QN133" s="394"/>
      <c r="QO133" s="394"/>
      <c r="QP133" s="394"/>
      <c r="QQ133" s="394"/>
      <c r="QR133" s="394"/>
      <c r="QS133" s="394"/>
      <c r="QT133" s="394"/>
      <c r="QU133" s="394"/>
      <c r="QV133" s="394"/>
      <c r="QW133" s="394"/>
      <c r="QX133" s="394"/>
      <c r="QY133" s="394"/>
      <c r="QZ133" s="394"/>
      <c r="RA133" s="394"/>
      <c r="RB133" s="394"/>
      <c r="RC133" s="394"/>
      <c r="RD133" s="394"/>
      <c r="RE133" s="394"/>
      <c r="RF133" s="394"/>
      <c r="RG133" s="394"/>
      <c r="RH133" s="394"/>
      <c r="RI133" s="394"/>
      <c r="RJ133" s="394"/>
      <c r="RK133" s="394"/>
      <c r="RL133" s="394"/>
      <c r="RM133" s="394"/>
      <c r="RN133" s="394"/>
      <c r="RO133" s="394"/>
      <c r="RP133" s="394"/>
      <c r="RQ133" s="394"/>
      <c r="RR133" s="394"/>
      <c r="RS133" s="394"/>
      <c r="RT133" s="394"/>
      <c r="RU133" s="394"/>
      <c r="RV133" s="394"/>
      <c r="RW133" s="394"/>
      <c r="RX133" s="394"/>
      <c r="RY133" s="394"/>
      <c r="RZ133" s="394"/>
      <c r="SA133" s="394"/>
      <c r="SB133" s="394"/>
      <c r="SC133" s="394"/>
      <c r="SD133" s="394"/>
      <c r="SE133" s="394"/>
      <c r="SF133" s="394"/>
      <c r="SG133" s="394"/>
      <c r="SH133" s="394"/>
      <c r="SI133" s="394"/>
      <c r="SJ133" s="394"/>
      <c r="SK133" s="394"/>
      <c r="SL133" s="394"/>
      <c r="SM133" s="394"/>
      <c r="SN133" s="394"/>
      <c r="SO133" s="394"/>
      <c r="SP133" s="394"/>
      <c r="SQ133" s="394"/>
      <c r="SR133" s="394"/>
      <c r="SS133" s="394"/>
      <c r="ST133" s="394"/>
      <c r="SU133" s="394"/>
      <c r="SV133" s="394"/>
      <c r="SW133" s="394"/>
      <c r="SX133" s="394"/>
      <c r="SY133" s="394"/>
      <c r="SZ133" s="394"/>
      <c r="TA133" s="394"/>
      <c r="TB133" s="394"/>
      <c r="TC133" s="394"/>
      <c r="TD133" s="394"/>
      <c r="TE133" s="394"/>
      <c r="TF133" s="394"/>
      <c r="TG133" s="394"/>
      <c r="TH133" s="394"/>
      <c r="TI133" s="394"/>
      <c r="TJ133" s="394"/>
      <c r="TK133" s="394"/>
      <c r="TL133" s="394"/>
      <c r="TM133" s="394"/>
      <c r="TN133" s="394"/>
      <c r="TO133" s="394"/>
      <c r="TP133" s="394"/>
      <c r="TQ133" s="394"/>
    </row>
    <row r="134" spans="1:537" s="392" customFormat="1" ht="15.75" customHeight="1" thickBot="1" x14ac:dyDescent="0.4">
      <c r="A134" s="391"/>
      <c r="J134" s="393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4"/>
      <c r="BD134" s="394"/>
      <c r="BE134" s="394"/>
      <c r="BF134" s="394"/>
      <c r="BG134" s="394"/>
      <c r="BH134" s="394"/>
      <c r="BI134" s="394"/>
      <c r="BJ134" s="394"/>
      <c r="BK134" s="394"/>
      <c r="BL134" s="394"/>
      <c r="BM134" s="394"/>
      <c r="BN134" s="394"/>
      <c r="BO134" s="394"/>
      <c r="BP134" s="394"/>
      <c r="BQ134" s="394"/>
      <c r="BR134" s="394"/>
      <c r="BS134" s="394"/>
      <c r="BT134" s="394"/>
      <c r="BU134" s="394"/>
      <c r="BV134" s="394"/>
      <c r="BW134" s="394"/>
      <c r="BX134" s="394"/>
      <c r="BY134" s="394"/>
      <c r="BZ134" s="394"/>
      <c r="CA134" s="394"/>
      <c r="CB134" s="394"/>
      <c r="CC134" s="394"/>
      <c r="CD134" s="394"/>
      <c r="CE134" s="394"/>
      <c r="CF134" s="394"/>
      <c r="CG134" s="394"/>
      <c r="CH134" s="394"/>
      <c r="CI134" s="394"/>
      <c r="CJ134" s="394"/>
      <c r="CK134" s="394"/>
      <c r="CL134" s="394"/>
      <c r="CM134" s="394"/>
      <c r="CN134" s="394"/>
      <c r="CO134" s="394"/>
      <c r="CP134" s="394"/>
      <c r="CQ134" s="394"/>
      <c r="CR134" s="394"/>
      <c r="CS134" s="394"/>
      <c r="CT134" s="394"/>
      <c r="CU134" s="394"/>
      <c r="CV134" s="394"/>
      <c r="CW134" s="394"/>
      <c r="CX134" s="394"/>
      <c r="CY134" s="394"/>
      <c r="CZ134" s="394"/>
      <c r="DA134" s="394"/>
      <c r="DB134" s="394"/>
      <c r="DC134" s="394"/>
      <c r="DD134" s="394"/>
      <c r="DE134" s="394"/>
      <c r="DF134" s="394"/>
      <c r="DG134" s="394"/>
      <c r="DH134" s="394"/>
      <c r="DI134" s="394"/>
      <c r="DJ134" s="394"/>
      <c r="DK134" s="394"/>
      <c r="DL134" s="394"/>
      <c r="DM134" s="394"/>
      <c r="DN134" s="394"/>
      <c r="DO134" s="394"/>
      <c r="DP134" s="394"/>
      <c r="DQ134" s="394"/>
      <c r="DR134" s="394"/>
      <c r="DS134" s="394"/>
      <c r="DT134" s="394"/>
      <c r="DU134" s="394"/>
      <c r="DV134" s="394"/>
      <c r="DW134" s="394"/>
      <c r="DX134" s="394"/>
      <c r="DY134" s="394"/>
      <c r="DZ134" s="394"/>
      <c r="EA134" s="394"/>
      <c r="EB134" s="394"/>
      <c r="EC134" s="394"/>
      <c r="ED134" s="394"/>
      <c r="EE134" s="394"/>
      <c r="EF134" s="394"/>
      <c r="EG134" s="394"/>
      <c r="EH134" s="394"/>
      <c r="EI134" s="394"/>
      <c r="EJ134" s="394"/>
      <c r="EK134" s="394"/>
      <c r="EL134" s="394"/>
      <c r="EM134" s="394"/>
      <c r="EN134" s="394"/>
      <c r="EO134" s="394"/>
      <c r="EP134" s="394"/>
      <c r="EQ134" s="394"/>
      <c r="ER134" s="394"/>
      <c r="ES134" s="394"/>
      <c r="ET134" s="394"/>
      <c r="EU134" s="394"/>
      <c r="EV134" s="394"/>
      <c r="EW134" s="394"/>
      <c r="EX134" s="394"/>
      <c r="EY134" s="394"/>
      <c r="EZ134" s="394"/>
      <c r="FA134" s="394"/>
      <c r="FB134" s="394"/>
      <c r="FC134" s="394"/>
      <c r="FD134" s="394"/>
      <c r="FE134" s="394"/>
      <c r="FF134" s="394"/>
      <c r="FG134" s="394"/>
      <c r="FH134" s="394"/>
      <c r="FI134" s="394"/>
      <c r="FJ134" s="394"/>
      <c r="FK134" s="394"/>
      <c r="FL134" s="394"/>
      <c r="FM134" s="394"/>
      <c r="FN134" s="394"/>
      <c r="FO134" s="394"/>
      <c r="FP134" s="394"/>
      <c r="FQ134" s="394"/>
      <c r="FR134" s="394"/>
      <c r="FS134" s="394"/>
      <c r="FT134" s="394"/>
      <c r="FU134" s="394"/>
      <c r="FV134" s="394"/>
      <c r="FW134" s="394"/>
      <c r="FX134" s="394"/>
      <c r="FY134" s="394"/>
      <c r="FZ134" s="394"/>
      <c r="GA134" s="394"/>
      <c r="GB134" s="394"/>
      <c r="GC134" s="394"/>
      <c r="GD134" s="394"/>
      <c r="GE134" s="394"/>
      <c r="GF134" s="394"/>
      <c r="GG134" s="394"/>
      <c r="GH134" s="394"/>
      <c r="GI134" s="394"/>
      <c r="GJ134" s="394"/>
      <c r="GK134" s="394"/>
      <c r="GL134" s="394"/>
      <c r="GM134" s="394"/>
      <c r="GN134" s="394"/>
      <c r="GO134" s="394"/>
      <c r="GP134" s="394"/>
      <c r="GQ134" s="394"/>
      <c r="GR134" s="394"/>
      <c r="GS134" s="394"/>
      <c r="GT134" s="394"/>
      <c r="GU134" s="394"/>
      <c r="GV134" s="394"/>
      <c r="GW134" s="394"/>
      <c r="GX134" s="394"/>
      <c r="GY134" s="394"/>
      <c r="GZ134" s="394"/>
      <c r="HA134" s="394"/>
      <c r="HB134" s="394"/>
      <c r="HC134" s="394"/>
      <c r="HD134" s="394"/>
      <c r="HE134" s="394"/>
      <c r="HF134" s="394"/>
      <c r="HG134" s="394"/>
      <c r="HH134" s="394"/>
      <c r="HI134" s="394"/>
      <c r="HJ134" s="394"/>
      <c r="HK134" s="394"/>
      <c r="HL134" s="394"/>
      <c r="HM134" s="394"/>
      <c r="HN134" s="394"/>
      <c r="HO134" s="394"/>
      <c r="HP134" s="394"/>
      <c r="HQ134" s="394"/>
      <c r="HR134" s="394"/>
      <c r="HS134" s="394"/>
      <c r="HT134" s="394"/>
      <c r="HU134" s="394"/>
      <c r="HV134" s="394"/>
      <c r="HW134" s="394"/>
      <c r="HX134" s="394"/>
      <c r="HY134" s="394"/>
      <c r="HZ134" s="394"/>
      <c r="IA134" s="394"/>
      <c r="IB134" s="394"/>
      <c r="IC134" s="394"/>
      <c r="ID134" s="394"/>
      <c r="IE134" s="394"/>
      <c r="IF134" s="394"/>
      <c r="IG134" s="394"/>
      <c r="IH134" s="394"/>
      <c r="II134" s="394"/>
      <c r="IJ134" s="394"/>
      <c r="IK134" s="394"/>
      <c r="IL134" s="394"/>
      <c r="IM134" s="394"/>
      <c r="IN134" s="394"/>
      <c r="IO134" s="394"/>
      <c r="IP134" s="394"/>
      <c r="IQ134" s="394"/>
      <c r="IR134" s="394"/>
      <c r="IS134" s="394"/>
      <c r="IT134" s="394"/>
      <c r="IU134" s="394"/>
      <c r="IV134" s="394"/>
      <c r="IW134" s="394"/>
      <c r="IX134" s="394"/>
      <c r="IY134" s="394"/>
      <c r="IZ134" s="394"/>
      <c r="JA134" s="394"/>
      <c r="JB134" s="394"/>
      <c r="JC134" s="394"/>
      <c r="JD134" s="394"/>
      <c r="JE134" s="394"/>
      <c r="JF134" s="394"/>
      <c r="JG134" s="394"/>
      <c r="JH134" s="394"/>
      <c r="JI134" s="394"/>
      <c r="JJ134" s="394"/>
      <c r="JK134" s="394"/>
      <c r="JL134" s="394"/>
      <c r="JM134" s="394"/>
      <c r="JN134" s="394"/>
      <c r="JO134" s="394"/>
      <c r="JP134" s="394"/>
      <c r="JQ134" s="394"/>
      <c r="JR134" s="394"/>
      <c r="JS134" s="394"/>
      <c r="JT134" s="394"/>
      <c r="JU134" s="394"/>
      <c r="JV134" s="394"/>
      <c r="JW134" s="394"/>
      <c r="JX134" s="394"/>
      <c r="JY134" s="394"/>
      <c r="JZ134" s="394"/>
      <c r="KA134" s="394"/>
      <c r="KB134" s="394"/>
      <c r="KC134" s="394"/>
      <c r="KD134" s="394"/>
      <c r="KE134" s="394"/>
      <c r="KF134" s="394"/>
      <c r="KG134" s="394"/>
      <c r="KH134" s="394"/>
      <c r="KI134" s="394"/>
      <c r="KJ134" s="394"/>
      <c r="KK134" s="394"/>
      <c r="KL134" s="394"/>
      <c r="KM134" s="394"/>
      <c r="KN134" s="394"/>
      <c r="KO134" s="394"/>
      <c r="KP134" s="394"/>
      <c r="KQ134" s="394"/>
      <c r="KR134" s="394"/>
      <c r="KS134" s="394"/>
      <c r="KT134" s="394"/>
      <c r="KU134" s="394"/>
      <c r="KV134" s="394"/>
      <c r="KW134" s="394"/>
      <c r="KX134" s="394"/>
      <c r="KY134" s="394"/>
      <c r="KZ134" s="394"/>
      <c r="LA134" s="394"/>
      <c r="LB134" s="394"/>
      <c r="LC134" s="394"/>
      <c r="LD134" s="394"/>
      <c r="LE134" s="394"/>
      <c r="LF134" s="394"/>
      <c r="LG134" s="394"/>
      <c r="LH134" s="394"/>
      <c r="LI134" s="394"/>
      <c r="LJ134" s="394"/>
      <c r="LK134" s="394"/>
      <c r="LL134" s="394"/>
      <c r="LM134" s="394"/>
      <c r="LN134" s="394"/>
      <c r="LO134" s="394"/>
      <c r="LP134" s="394"/>
      <c r="LQ134" s="394"/>
      <c r="LR134" s="394"/>
      <c r="LS134" s="394"/>
      <c r="LT134" s="394"/>
      <c r="LU134" s="394"/>
      <c r="LV134" s="394"/>
      <c r="LW134" s="394"/>
      <c r="LX134" s="394"/>
      <c r="LY134" s="394"/>
      <c r="LZ134" s="394"/>
      <c r="MA134" s="394"/>
      <c r="MB134" s="394"/>
      <c r="MC134" s="394"/>
      <c r="MD134" s="394"/>
      <c r="ME134" s="394"/>
      <c r="MF134" s="394"/>
      <c r="MG134" s="394"/>
      <c r="MH134" s="394"/>
      <c r="MI134" s="394"/>
      <c r="MJ134" s="394"/>
      <c r="MK134" s="394"/>
      <c r="ML134" s="394"/>
      <c r="MM134" s="394"/>
      <c r="MN134" s="394"/>
      <c r="MO134" s="394"/>
      <c r="MP134" s="394"/>
      <c r="MQ134" s="394"/>
      <c r="MR134" s="394"/>
      <c r="MS134" s="394"/>
      <c r="MT134" s="394"/>
      <c r="MU134" s="394"/>
      <c r="MV134" s="394"/>
      <c r="MW134" s="394"/>
      <c r="MX134" s="394"/>
      <c r="MY134" s="394"/>
      <c r="MZ134" s="394"/>
      <c r="NA134" s="394"/>
      <c r="NB134" s="394"/>
      <c r="NC134" s="394"/>
      <c r="ND134" s="394"/>
      <c r="NE134" s="394"/>
      <c r="NF134" s="394"/>
      <c r="NG134" s="394"/>
      <c r="NH134" s="394"/>
      <c r="NI134" s="394"/>
      <c r="NJ134" s="394"/>
      <c r="NK134" s="394"/>
      <c r="NL134" s="394"/>
      <c r="NM134" s="394"/>
      <c r="NN134" s="394"/>
      <c r="NO134" s="394"/>
      <c r="NP134" s="394"/>
      <c r="NQ134" s="394"/>
      <c r="NR134" s="394"/>
      <c r="NS134" s="394"/>
      <c r="NT134" s="394"/>
      <c r="NU134" s="394"/>
      <c r="NV134" s="394"/>
      <c r="NW134" s="394"/>
      <c r="NX134" s="394"/>
      <c r="NY134" s="394"/>
      <c r="NZ134" s="394"/>
      <c r="OA134" s="394"/>
      <c r="OB134" s="394"/>
      <c r="OC134" s="394"/>
      <c r="OD134" s="394"/>
      <c r="OE134" s="394"/>
      <c r="OF134" s="394"/>
      <c r="OG134" s="394"/>
      <c r="OH134" s="394"/>
      <c r="OI134" s="394"/>
      <c r="OJ134" s="394"/>
      <c r="OK134" s="394"/>
      <c r="OL134" s="394"/>
      <c r="OM134" s="394"/>
      <c r="ON134" s="394"/>
      <c r="OO134" s="394"/>
      <c r="OP134" s="394"/>
      <c r="OQ134" s="394"/>
      <c r="OR134" s="394"/>
      <c r="OS134" s="394"/>
      <c r="OT134" s="394"/>
      <c r="OU134" s="394"/>
      <c r="OV134" s="394"/>
      <c r="OW134" s="394"/>
      <c r="OX134" s="394"/>
      <c r="OY134" s="394"/>
      <c r="OZ134" s="394"/>
      <c r="PA134" s="394"/>
      <c r="PB134" s="394"/>
      <c r="PC134" s="394"/>
      <c r="PD134" s="394"/>
      <c r="PE134" s="394"/>
      <c r="PF134" s="394"/>
      <c r="PG134" s="394"/>
      <c r="PH134" s="394"/>
      <c r="PI134" s="394"/>
      <c r="PJ134" s="394"/>
      <c r="PK134" s="394"/>
      <c r="PL134" s="394"/>
      <c r="PM134" s="394"/>
      <c r="PN134" s="394"/>
      <c r="PO134" s="394"/>
      <c r="PP134" s="394"/>
      <c r="PQ134" s="394"/>
      <c r="PR134" s="394"/>
      <c r="PS134" s="394"/>
      <c r="PT134" s="394"/>
      <c r="PU134" s="394"/>
      <c r="PV134" s="394"/>
      <c r="PW134" s="394"/>
      <c r="PX134" s="394"/>
      <c r="PY134" s="394"/>
      <c r="PZ134" s="394"/>
      <c r="QA134" s="394"/>
      <c r="QB134" s="394"/>
      <c r="QC134" s="394"/>
      <c r="QD134" s="394"/>
      <c r="QE134" s="394"/>
      <c r="QF134" s="394"/>
      <c r="QG134" s="394"/>
      <c r="QH134" s="394"/>
      <c r="QI134" s="394"/>
      <c r="QJ134" s="394"/>
      <c r="QK134" s="394"/>
      <c r="QL134" s="394"/>
      <c r="QM134" s="394"/>
      <c r="QN134" s="394"/>
      <c r="QO134" s="394"/>
      <c r="QP134" s="394"/>
      <c r="QQ134" s="394"/>
      <c r="QR134" s="394"/>
      <c r="QS134" s="394"/>
      <c r="QT134" s="394"/>
      <c r="QU134" s="394"/>
      <c r="QV134" s="394"/>
      <c r="QW134" s="394"/>
      <c r="QX134" s="394"/>
      <c r="QY134" s="394"/>
      <c r="QZ134" s="394"/>
      <c r="RA134" s="394"/>
      <c r="RB134" s="394"/>
      <c r="RC134" s="394"/>
      <c r="RD134" s="394"/>
      <c r="RE134" s="394"/>
      <c r="RF134" s="394"/>
      <c r="RG134" s="394"/>
      <c r="RH134" s="394"/>
      <c r="RI134" s="394"/>
      <c r="RJ134" s="394"/>
      <c r="RK134" s="394"/>
      <c r="RL134" s="394"/>
      <c r="RM134" s="394"/>
      <c r="RN134" s="394"/>
      <c r="RO134" s="394"/>
      <c r="RP134" s="394"/>
      <c r="RQ134" s="394"/>
      <c r="RR134" s="394"/>
      <c r="RS134" s="394"/>
      <c r="RT134" s="394"/>
      <c r="RU134" s="394"/>
      <c r="RV134" s="394"/>
      <c r="RW134" s="394"/>
      <c r="RX134" s="394"/>
      <c r="RY134" s="394"/>
      <c r="RZ134" s="394"/>
      <c r="SA134" s="394"/>
      <c r="SB134" s="394"/>
      <c r="SC134" s="394"/>
      <c r="SD134" s="394"/>
      <c r="SE134" s="394"/>
      <c r="SF134" s="394"/>
      <c r="SG134" s="394"/>
      <c r="SH134" s="394"/>
      <c r="SI134" s="394"/>
      <c r="SJ134" s="394"/>
      <c r="SK134" s="394"/>
      <c r="SL134" s="394"/>
      <c r="SM134" s="394"/>
      <c r="SN134" s="394"/>
      <c r="SO134" s="394"/>
      <c r="SP134" s="394"/>
      <c r="SQ134" s="394"/>
      <c r="SR134" s="394"/>
      <c r="SS134" s="394"/>
      <c r="ST134" s="394"/>
      <c r="SU134" s="394"/>
      <c r="SV134" s="394"/>
      <c r="SW134" s="394"/>
      <c r="SX134" s="394"/>
      <c r="SY134" s="394"/>
      <c r="SZ134" s="394"/>
      <c r="TA134" s="394"/>
      <c r="TB134" s="394"/>
      <c r="TC134" s="394"/>
      <c r="TD134" s="394"/>
      <c r="TE134" s="394"/>
      <c r="TF134" s="394"/>
      <c r="TG134" s="394"/>
      <c r="TH134" s="394"/>
      <c r="TI134" s="394"/>
      <c r="TJ134" s="394"/>
      <c r="TK134" s="394"/>
      <c r="TL134" s="394"/>
      <c r="TM134" s="394"/>
      <c r="TN134" s="394"/>
      <c r="TO134" s="394"/>
      <c r="TP134" s="394"/>
      <c r="TQ134" s="394"/>
    </row>
    <row r="135" spans="1:537" s="394" customFormat="1" ht="15.75" customHeight="1" thickBot="1" x14ac:dyDescent="0.4"/>
    <row r="136" spans="1:537" ht="15.75" customHeight="1" thickBot="1" x14ac:dyDescent="0.4">
      <c r="A136" s="542" t="s">
        <v>363</v>
      </c>
      <c r="B136" s="543"/>
      <c r="C136" s="543"/>
      <c r="D136" s="543"/>
      <c r="E136" s="543"/>
      <c r="F136" s="543"/>
      <c r="G136" s="543"/>
      <c r="H136" s="543"/>
      <c r="I136" s="543"/>
      <c r="J136" s="544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</row>
    <row r="137" spans="1:537" ht="15.75" customHeight="1" thickBot="1" x14ac:dyDescent="0.4">
      <c r="A137" s="542" t="s">
        <v>364</v>
      </c>
      <c r="B137" s="543"/>
      <c r="C137" s="543"/>
      <c r="D137" s="543"/>
      <c r="E137" s="543"/>
      <c r="F137" s="543"/>
      <c r="G137" s="543"/>
      <c r="H137" s="543"/>
      <c r="I137" s="543"/>
      <c r="J137" s="544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</row>
    <row r="138" spans="1:537" ht="15.75" customHeight="1" thickBot="1" x14ac:dyDescent="0.4">
      <c r="A138" s="542" t="s">
        <v>365</v>
      </c>
      <c r="B138" s="543"/>
      <c r="C138" s="543"/>
      <c r="D138" s="543"/>
      <c r="E138" s="543"/>
      <c r="F138" s="543"/>
      <c r="G138" s="543"/>
      <c r="H138" s="543"/>
      <c r="I138" s="543"/>
      <c r="J138" s="544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</row>
    <row r="139" spans="1:537" ht="15.75" customHeight="1" thickBot="1" x14ac:dyDescent="0.4">
      <c r="A139" s="545" t="s">
        <v>366</v>
      </c>
      <c r="B139" s="546"/>
      <c r="C139" s="546"/>
      <c r="D139" s="546"/>
      <c r="E139" s="546"/>
      <c r="F139" s="546"/>
      <c r="G139" s="546"/>
      <c r="H139" s="546"/>
      <c r="I139" s="546"/>
      <c r="J139" s="547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</row>
    <row r="140" spans="1:537" ht="15.75" customHeight="1" thickBot="1" x14ac:dyDescent="0.4">
      <c r="A140" s="548" t="s">
        <v>367</v>
      </c>
      <c r="B140" s="549"/>
      <c r="C140" s="549"/>
      <c r="D140" s="549"/>
      <c r="E140" s="549"/>
      <c r="F140" s="549"/>
      <c r="G140" s="549"/>
      <c r="H140" s="549"/>
      <c r="I140" s="549"/>
      <c r="J140" s="550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</row>
    <row r="141" spans="1:537" ht="15.75" customHeight="1" thickBot="1" x14ac:dyDescent="0.4">
      <c r="A141" s="548" t="s">
        <v>368</v>
      </c>
      <c r="B141" s="549"/>
      <c r="C141" s="549"/>
      <c r="D141" s="549"/>
      <c r="E141" s="549"/>
      <c r="F141" s="549"/>
      <c r="G141" s="549"/>
      <c r="H141" s="549"/>
      <c r="I141" s="549"/>
      <c r="J141" s="550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</row>
    <row r="142" spans="1:537" ht="15.75" customHeight="1" thickBot="1" x14ac:dyDescent="0.4">
      <c r="A142" s="532" t="s">
        <v>369</v>
      </c>
      <c r="B142" s="533"/>
      <c r="C142" s="533"/>
      <c r="D142" s="533"/>
      <c r="E142" s="533"/>
      <c r="F142" s="533"/>
      <c r="G142" s="533"/>
      <c r="H142" s="533"/>
      <c r="I142" s="533"/>
      <c r="J142" s="534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</row>
    <row r="143" spans="1:537" ht="15.75" customHeight="1" x14ac:dyDescent="0.3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</row>
    <row r="144" spans="1:537" ht="15.75" customHeight="1" x14ac:dyDescent="0.35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</row>
    <row r="145" spans="1:28" ht="15.75" customHeight="1" x14ac:dyDescent="0.3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</row>
    <row r="146" spans="1:28" ht="15.75" customHeight="1" x14ac:dyDescent="0.35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</row>
    <row r="147" spans="1:28" ht="15.75" customHeight="1" x14ac:dyDescent="0.3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</row>
    <row r="148" spans="1:28" ht="15.75" customHeight="1" x14ac:dyDescent="0.3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</row>
    <row r="149" spans="1:28" ht="15.75" customHeight="1" x14ac:dyDescent="0.3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</row>
    <row r="150" spans="1:28" ht="15.75" customHeight="1" x14ac:dyDescent="0.3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</row>
    <row r="151" spans="1:28" ht="15.75" customHeight="1" x14ac:dyDescent="0.3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</row>
    <row r="152" spans="1:28" ht="15.75" customHeight="1" x14ac:dyDescent="0.3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</row>
    <row r="153" spans="1:28" ht="15.75" customHeight="1" x14ac:dyDescent="0.35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</row>
    <row r="154" spans="1:28" ht="15.75" customHeight="1" x14ac:dyDescent="0.3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</row>
    <row r="155" spans="1:28" ht="15.75" customHeight="1" x14ac:dyDescent="0.3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</row>
    <row r="156" spans="1:28" ht="15.75" customHeight="1" x14ac:dyDescent="0.35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</row>
    <row r="157" spans="1:28" ht="15.75" customHeight="1" x14ac:dyDescent="0.35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</row>
    <row r="158" spans="1:28" ht="15.75" customHeight="1" x14ac:dyDescent="0.35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</row>
    <row r="159" spans="1:28" ht="15.75" customHeight="1" x14ac:dyDescent="0.3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</row>
    <row r="160" spans="1:28" ht="15.75" customHeight="1" x14ac:dyDescent="0.3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</row>
    <row r="161" spans="1:28" ht="15.75" customHeight="1" x14ac:dyDescent="0.35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</row>
    <row r="162" spans="1:28" ht="15.75" customHeight="1" x14ac:dyDescent="0.35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</row>
    <row r="163" spans="1:28" ht="15.75" customHeight="1" x14ac:dyDescent="0.3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</row>
    <row r="164" spans="1:28" ht="15.75" customHeight="1" x14ac:dyDescent="0.35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</row>
    <row r="165" spans="1:28" ht="15.75" customHeight="1" x14ac:dyDescent="0.3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</row>
    <row r="166" spans="1:28" ht="15.75" customHeight="1" x14ac:dyDescent="0.35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</row>
    <row r="167" spans="1:28" ht="15.75" customHeight="1" x14ac:dyDescent="0.35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</row>
    <row r="168" spans="1:28" ht="15.75" customHeight="1" x14ac:dyDescent="0.35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</row>
    <row r="169" spans="1:28" ht="15.75" customHeight="1" x14ac:dyDescent="0.35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</row>
    <row r="170" spans="1:28" ht="15.75" customHeight="1" x14ac:dyDescent="0.35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</row>
    <row r="171" spans="1:28" ht="15.75" customHeight="1" x14ac:dyDescent="0.35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</row>
    <row r="172" spans="1:28" ht="15.75" customHeight="1" x14ac:dyDescent="0.3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</row>
    <row r="173" spans="1:28" ht="15.75" customHeight="1" x14ac:dyDescent="0.3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</row>
    <row r="174" spans="1:28" ht="15.75" customHeight="1" x14ac:dyDescent="0.3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</row>
    <row r="175" spans="1:28" ht="15.75" customHeight="1" x14ac:dyDescent="0.3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</row>
    <row r="176" spans="1:28" ht="15.75" customHeight="1" x14ac:dyDescent="0.3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</row>
    <row r="177" spans="1:28" ht="15.75" customHeight="1" x14ac:dyDescent="0.35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</row>
    <row r="178" spans="1:28" ht="15.75" customHeight="1" x14ac:dyDescent="0.35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</row>
    <row r="179" spans="1:28" ht="15.75" customHeight="1" x14ac:dyDescent="0.35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</row>
    <row r="180" spans="1:28" ht="15.75" customHeight="1" x14ac:dyDescent="0.35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</row>
    <row r="181" spans="1:28" ht="15.75" customHeight="1" x14ac:dyDescent="0.3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</row>
    <row r="182" spans="1:28" ht="15.75" customHeight="1" x14ac:dyDescent="0.35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</row>
    <row r="183" spans="1:28" ht="15.75" customHeight="1" x14ac:dyDescent="0.35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</row>
    <row r="184" spans="1:28" ht="15.75" customHeight="1" x14ac:dyDescent="0.35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</row>
    <row r="185" spans="1:28" ht="15.75" customHeight="1" x14ac:dyDescent="0.3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</row>
    <row r="186" spans="1:28" ht="15.75" customHeight="1" x14ac:dyDescent="0.35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</row>
    <row r="187" spans="1:28" ht="15.75" customHeight="1" x14ac:dyDescent="0.35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</row>
    <row r="188" spans="1:28" ht="15.75" customHeight="1" x14ac:dyDescent="0.35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</row>
    <row r="189" spans="1:28" ht="15.75" customHeight="1" x14ac:dyDescent="0.3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</row>
    <row r="190" spans="1:28" ht="15.75" customHeight="1" x14ac:dyDescent="0.3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</row>
    <row r="191" spans="1:28" ht="15.75" customHeight="1" x14ac:dyDescent="0.35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</row>
    <row r="192" spans="1:28" ht="15.75" customHeight="1" x14ac:dyDescent="0.35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</row>
    <row r="193" spans="1:28" ht="15.75" customHeight="1" x14ac:dyDescent="0.35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</row>
    <row r="194" spans="1:28" ht="15.75" customHeight="1" x14ac:dyDescent="0.3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</row>
    <row r="195" spans="1:28" ht="15.75" customHeight="1" x14ac:dyDescent="0.3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</row>
    <row r="196" spans="1:28" ht="15.75" customHeight="1" x14ac:dyDescent="0.35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</row>
    <row r="197" spans="1:28" ht="15.75" customHeight="1" x14ac:dyDescent="0.35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</row>
    <row r="198" spans="1:28" ht="15.75" customHeight="1" x14ac:dyDescent="0.35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</row>
    <row r="199" spans="1:28" ht="15.75" customHeight="1" x14ac:dyDescent="0.3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</row>
    <row r="200" spans="1:28" ht="15.75" customHeight="1" x14ac:dyDescent="0.35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</row>
    <row r="201" spans="1:28" ht="15.75" customHeight="1" x14ac:dyDescent="0.35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</row>
    <row r="202" spans="1:28" ht="15.75" customHeight="1" x14ac:dyDescent="0.35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</row>
    <row r="203" spans="1:28" ht="15.75" customHeight="1" x14ac:dyDescent="0.35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</row>
    <row r="204" spans="1:28" ht="15.75" customHeight="1" x14ac:dyDescent="0.35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</row>
    <row r="205" spans="1:28" ht="15.75" customHeight="1" x14ac:dyDescent="0.3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</row>
    <row r="206" spans="1:28" ht="15.75" customHeight="1" x14ac:dyDescent="0.35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</row>
    <row r="207" spans="1:28" ht="15.75" customHeight="1" x14ac:dyDescent="0.35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</row>
    <row r="208" spans="1:28" ht="15.75" customHeight="1" x14ac:dyDescent="0.3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</row>
    <row r="209" spans="1:28" ht="15.75" customHeight="1" x14ac:dyDescent="0.35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</row>
    <row r="210" spans="1:28" ht="15.75" customHeight="1" x14ac:dyDescent="0.35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</row>
    <row r="211" spans="1:28" ht="15.75" customHeight="1" x14ac:dyDescent="0.3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</row>
    <row r="212" spans="1:28" ht="15.75" customHeight="1" x14ac:dyDescent="0.35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</row>
    <row r="213" spans="1:28" ht="15.75" customHeight="1" x14ac:dyDescent="0.35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</row>
    <row r="214" spans="1:28" ht="15.75" customHeight="1" x14ac:dyDescent="0.35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</row>
    <row r="215" spans="1:28" ht="15.75" customHeight="1" x14ac:dyDescent="0.3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</row>
    <row r="216" spans="1:28" ht="15.75" customHeight="1" x14ac:dyDescent="0.35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</row>
    <row r="217" spans="1:28" ht="15.75" customHeight="1" x14ac:dyDescent="0.3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</row>
    <row r="218" spans="1:28" ht="15.75" customHeight="1" x14ac:dyDescent="0.35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</row>
    <row r="219" spans="1:28" ht="15.75" customHeight="1" x14ac:dyDescent="0.35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</row>
    <row r="220" spans="1:28" ht="15.75" customHeight="1" x14ac:dyDescent="0.35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</row>
    <row r="221" spans="1:28" ht="15.75" customHeight="1" x14ac:dyDescent="0.35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</row>
    <row r="222" spans="1:28" ht="15.75" customHeight="1" x14ac:dyDescent="0.35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</row>
    <row r="223" spans="1:28" ht="15.75" customHeight="1" x14ac:dyDescent="0.35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</row>
    <row r="224" spans="1:28" ht="15.75" customHeight="1" x14ac:dyDescent="0.35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</row>
    <row r="225" spans="1:28" ht="15.75" customHeight="1" x14ac:dyDescent="0.3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</row>
    <row r="226" spans="1:28" ht="15.75" customHeight="1" x14ac:dyDescent="0.3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</row>
    <row r="227" spans="1:28" ht="15.75" customHeight="1" x14ac:dyDescent="0.35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</row>
    <row r="228" spans="1:28" ht="15.75" customHeight="1" x14ac:dyDescent="0.35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</row>
    <row r="229" spans="1:28" ht="15.75" customHeight="1" x14ac:dyDescent="0.35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</row>
    <row r="230" spans="1:28" ht="15.75" customHeight="1" x14ac:dyDescent="0.35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</row>
    <row r="231" spans="1:28" ht="15.75" customHeight="1" x14ac:dyDescent="0.35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</row>
    <row r="232" spans="1:28" ht="15.75" customHeight="1" x14ac:dyDescent="0.35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</row>
    <row r="233" spans="1:28" ht="15.75" customHeight="1" x14ac:dyDescent="0.35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</row>
    <row r="234" spans="1:28" ht="15.75" customHeight="1" x14ac:dyDescent="0.35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</row>
    <row r="235" spans="1:28" ht="15.75" customHeight="1" x14ac:dyDescent="0.3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</row>
    <row r="236" spans="1:28" ht="15.75" customHeight="1" x14ac:dyDescent="0.35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</row>
    <row r="237" spans="1:28" ht="15.75" customHeight="1" x14ac:dyDescent="0.35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</row>
    <row r="238" spans="1:28" ht="15.75" customHeight="1" x14ac:dyDescent="0.35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</row>
    <row r="239" spans="1:28" ht="15.75" customHeight="1" x14ac:dyDescent="0.35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</row>
    <row r="240" spans="1:28" ht="15.75" customHeight="1" x14ac:dyDescent="0.35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</row>
    <row r="241" spans="1:28" ht="15.75" customHeight="1" x14ac:dyDescent="0.35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</row>
    <row r="242" spans="1:28" ht="15.75" customHeight="1" x14ac:dyDescent="0.35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</row>
    <row r="243" spans="1:28" ht="15.75" customHeight="1" x14ac:dyDescent="0.35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</row>
    <row r="244" spans="1:28" ht="15.75" customHeight="1" x14ac:dyDescent="0.3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</row>
    <row r="245" spans="1:28" ht="15.75" customHeight="1" x14ac:dyDescent="0.3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</row>
    <row r="246" spans="1:28" ht="15.75" customHeight="1" x14ac:dyDescent="0.3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</row>
    <row r="247" spans="1:28" ht="15.75" customHeight="1" x14ac:dyDescent="0.35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</row>
    <row r="248" spans="1:28" ht="15.75" customHeight="1" x14ac:dyDescent="0.35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</row>
    <row r="249" spans="1:28" ht="15.75" customHeight="1" x14ac:dyDescent="0.35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</row>
    <row r="250" spans="1:28" ht="15.75" customHeight="1" x14ac:dyDescent="0.35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</row>
    <row r="251" spans="1:28" ht="15.75" customHeight="1" x14ac:dyDescent="0.35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</row>
    <row r="252" spans="1:28" ht="15.75" customHeight="1" x14ac:dyDescent="0.35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</row>
    <row r="253" spans="1:28" ht="15.75" customHeight="1" x14ac:dyDescent="0.3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</row>
    <row r="254" spans="1:28" ht="15.75" customHeight="1" x14ac:dyDescent="0.35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</row>
    <row r="255" spans="1:28" ht="15.75" customHeight="1" x14ac:dyDescent="0.35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</row>
    <row r="256" spans="1:28" ht="15.75" customHeight="1" x14ac:dyDescent="0.35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</row>
    <row r="257" spans="1:28" ht="15.75" customHeight="1" x14ac:dyDescent="0.35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</row>
    <row r="258" spans="1:28" ht="15.75" customHeight="1" x14ac:dyDescent="0.35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</row>
    <row r="259" spans="1:28" ht="15.75" customHeight="1" x14ac:dyDescent="0.35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</row>
    <row r="260" spans="1:28" ht="15.75" customHeight="1" x14ac:dyDescent="0.35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</row>
    <row r="261" spans="1:28" ht="15.75" customHeight="1" x14ac:dyDescent="0.35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</row>
    <row r="262" spans="1:28" ht="15.75" customHeight="1" x14ac:dyDescent="0.35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</row>
    <row r="263" spans="1:28" ht="15.75" customHeight="1" x14ac:dyDescent="0.3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</row>
    <row r="264" spans="1:28" ht="15.75" customHeight="1" x14ac:dyDescent="0.35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</row>
    <row r="265" spans="1:28" ht="15.75" customHeight="1" x14ac:dyDescent="0.35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</row>
    <row r="266" spans="1:28" ht="15.75" customHeight="1" x14ac:dyDescent="0.35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</row>
    <row r="267" spans="1:28" ht="15.75" customHeight="1" x14ac:dyDescent="0.35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</row>
    <row r="268" spans="1:28" ht="15.75" customHeight="1" x14ac:dyDescent="0.35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</row>
    <row r="269" spans="1:28" ht="15.75" customHeight="1" x14ac:dyDescent="0.35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</row>
    <row r="270" spans="1:28" ht="15.75" customHeight="1" x14ac:dyDescent="0.35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</row>
    <row r="271" spans="1:28" ht="15.75" customHeight="1" x14ac:dyDescent="0.35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</row>
    <row r="272" spans="1:28" ht="15.75" customHeight="1" x14ac:dyDescent="0.35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</row>
    <row r="273" spans="1:28" ht="15.75" customHeight="1" x14ac:dyDescent="0.35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</row>
    <row r="274" spans="1:28" ht="15.75" customHeight="1" x14ac:dyDescent="0.35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</row>
    <row r="275" spans="1:28" ht="15.75" customHeight="1" x14ac:dyDescent="0.3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</row>
    <row r="276" spans="1:28" ht="15.75" customHeight="1" x14ac:dyDescent="0.35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</row>
    <row r="277" spans="1:28" ht="15.75" customHeight="1" x14ac:dyDescent="0.35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</row>
    <row r="278" spans="1:28" ht="15.75" customHeight="1" x14ac:dyDescent="0.35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</row>
    <row r="279" spans="1:28" ht="15.75" customHeight="1" x14ac:dyDescent="0.35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</row>
    <row r="280" spans="1:28" ht="15.75" customHeight="1" x14ac:dyDescent="0.35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</row>
    <row r="281" spans="1:28" ht="15.75" customHeight="1" x14ac:dyDescent="0.35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</row>
    <row r="282" spans="1:28" ht="15.75" customHeight="1" x14ac:dyDescent="0.35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</row>
    <row r="283" spans="1:28" ht="15.75" customHeight="1" x14ac:dyDescent="0.35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</row>
    <row r="284" spans="1:28" ht="15.75" customHeight="1" x14ac:dyDescent="0.35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</row>
    <row r="285" spans="1:28" ht="15.75" customHeight="1" x14ac:dyDescent="0.35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</row>
    <row r="286" spans="1:28" ht="15.75" customHeight="1" x14ac:dyDescent="0.35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</row>
    <row r="287" spans="1:28" ht="15.75" customHeight="1" x14ac:dyDescent="0.35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</row>
    <row r="288" spans="1:28" ht="15.75" customHeight="1" x14ac:dyDescent="0.35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</row>
    <row r="289" spans="1:28" ht="15.75" customHeight="1" x14ac:dyDescent="0.35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</row>
    <row r="290" spans="1:28" ht="15.75" customHeight="1" x14ac:dyDescent="0.35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</row>
    <row r="291" spans="1:28" ht="15.75" customHeight="1" x14ac:dyDescent="0.35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</row>
    <row r="292" spans="1:28" ht="15.75" customHeight="1" x14ac:dyDescent="0.35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</row>
    <row r="293" spans="1:28" ht="15.75" customHeight="1" x14ac:dyDescent="0.35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</row>
    <row r="294" spans="1:28" ht="15.75" customHeight="1" x14ac:dyDescent="0.35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</row>
    <row r="295" spans="1:28" ht="15.75" customHeight="1" x14ac:dyDescent="0.3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</row>
    <row r="296" spans="1:28" ht="15.75" customHeight="1" x14ac:dyDescent="0.35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</row>
    <row r="297" spans="1:28" ht="15.75" customHeight="1" x14ac:dyDescent="0.35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</row>
    <row r="298" spans="1:28" ht="15.75" customHeight="1" x14ac:dyDescent="0.35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</row>
    <row r="299" spans="1:28" ht="15.75" customHeight="1" x14ac:dyDescent="0.35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</row>
    <row r="300" spans="1:28" ht="15.75" customHeight="1" x14ac:dyDescent="0.35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</row>
    <row r="301" spans="1:28" ht="15.75" customHeight="1" x14ac:dyDescent="0.35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</row>
    <row r="302" spans="1:28" ht="15.75" customHeight="1" x14ac:dyDescent="0.35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</row>
    <row r="303" spans="1:28" ht="15.75" customHeight="1" x14ac:dyDescent="0.35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</row>
    <row r="304" spans="1:28" ht="15.75" customHeight="1" x14ac:dyDescent="0.35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</row>
    <row r="305" spans="1:28" ht="15.75" customHeight="1" x14ac:dyDescent="0.35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</row>
    <row r="306" spans="1:28" ht="15.75" customHeight="1" x14ac:dyDescent="0.35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</row>
    <row r="307" spans="1:28" ht="15.75" customHeight="1" x14ac:dyDescent="0.35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</row>
    <row r="308" spans="1:28" ht="15.75" customHeight="1" x14ac:dyDescent="0.35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</row>
    <row r="309" spans="1:28" ht="15.75" customHeight="1" x14ac:dyDescent="0.35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</row>
    <row r="310" spans="1:28" ht="15.75" customHeight="1" x14ac:dyDescent="0.35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</row>
    <row r="311" spans="1:28" ht="15.75" customHeight="1" x14ac:dyDescent="0.35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</row>
    <row r="312" spans="1:28" ht="15.75" customHeight="1" x14ac:dyDescent="0.35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</row>
    <row r="313" spans="1:28" ht="15.75" customHeight="1" x14ac:dyDescent="0.35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</row>
    <row r="314" spans="1:28" ht="15.75" customHeight="1" x14ac:dyDescent="0.35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</row>
    <row r="315" spans="1:28" ht="15.75" customHeight="1" x14ac:dyDescent="0.3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</row>
    <row r="316" spans="1:28" ht="15.75" customHeight="1" x14ac:dyDescent="0.35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</row>
    <row r="317" spans="1:28" ht="15.75" customHeight="1" x14ac:dyDescent="0.35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</row>
    <row r="318" spans="1:28" ht="15.75" customHeight="1" x14ac:dyDescent="0.35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</row>
    <row r="319" spans="1:28" ht="15.75" customHeight="1" x14ac:dyDescent="0.35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</row>
    <row r="320" spans="1:28" ht="15.75" customHeight="1" x14ac:dyDescent="0.35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</row>
    <row r="321" spans="1:28" ht="15.75" customHeight="1" x14ac:dyDescent="0.35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</row>
    <row r="322" spans="1:28" ht="15.75" customHeight="1" x14ac:dyDescent="0.35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</row>
    <row r="323" spans="1:28" ht="15.75" customHeight="1" x14ac:dyDescent="0.35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</row>
    <row r="324" spans="1:28" ht="15.75" customHeight="1" x14ac:dyDescent="0.35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</row>
    <row r="325" spans="1:28" ht="15.75" customHeight="1" x14ac:dyDescent="0.3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</row>
    <row r="326" spans="1:28" ht="15.75" customHeight="1" x14ac:dyDescent="0.35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</row>
    <row r="327" spans="1:28" ht="15.75" customHeight="1" x14ac:dyDescent="0.35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</row>
    <row r="328" spans="1:28" ht="15.75" customHeight="1" x14ac:dyDescent="0.35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</row>
    <row r="329" spans="1:28" ht="15.75" customHeight="1" x14ac:dyDescent="0.35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</row>
    <row r="330" spans="1:28" ht="15.75" customHeight="1" x14ac:dyDescent="0.35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</row>
    <row r="331" spans="1:28" ht="15.75" customHeight="1" x14ac:dyDescent="0.35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</row>
    <row r="332" spans="1:28" ht="15.75" customHeight="1" x14ac:dyDescent="0.35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</row>
    <row r="333" spans="1:28" ht="15.75" customHeight="1" x14ac:dyDescent="0.35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</row>
    <row r="334" spans="1:28" ht="15.75" customHeight="1" x14ac:dyDescent="0.35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</row>
    <row r="335" spans="1:28" ht="15.75" customHeight="1" x14ac:dyDescent="0.35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</row>
    <row r="336" spans="1:28" ht="15.75" customHeight="1" x14ac:dyDescent="0.35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</row>
    <row r="337" spans="1:28" ht="15.75" customHeight="1" x14ac:dyDescent="0.35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</row>
    <row r="338" spans="1:28" ht="15.75" customHeight="1" x14ac:dyDescent="0.35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</row>
    <row r="339" spans="1:28" ht="15.75" customHeight="1" x14ac:dyDescent="0.35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</row>
    <row r="340" spans="1:28" ht="15.75" customHeight="1" x14ac:dyDescent="0.35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</row>
    <row r="341" spans="1:28" ht="15.75" customHeight="1" x14ac:dyDescent="0.35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</row>
    <row r="342" spans="1:28" ht="15.75" customHeight="1" x14ac:dyDescent="0.35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</row>
    <row r="343" spans="1:28" ht="15.75" customHeight="1" x14ac:dyDescent="0.35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</row>
    <row r="344" spans="1:28" ht="15.75" customHeight="1" x14ac:dyDescent="0.35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</row>
    <row r="345" spans="1:28" ht="15.75" customHeight="1" x14ac:dyDescent="0.35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</row>
    <row r="346" spans="1:28" ht="15.75" customHeight="1" x14ac:dyDescent="0.35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</row>
    <row r="347" spans="1:28" ht="15.75" customHeight="1" x14ac:dyDescent="0.35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</row>
    <row r="348" spans="1:28" ht="15.75" customHeight="1" x14ac:dyDescent="0.35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</row>
    <row r="349" spans="1:28" ht="15.75" customHeight="1" x14ac:dyDescent="0.35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</row>
    <row r="350" spans="1:28" ht="15.75" customHeight="1" x14ac:dyDescent="0.35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</row>
    <row r="351" spans="1:28" ht="15.75" customHeight="1" x14ac:dyDescent="0.35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</row>
    <row r="352" spans="1:28" ht="15.75" customHeight="1" x14ac:dyDescent="0.35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</row>
    <row r="353" spans="1:28" ht="15.75" customHeight="1" x14ac:dyDescent="0.35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</row>
    <row r="354" spans="1:28" ht="15.75" customHeight="1" x14ac:dyDescent="0.35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</row>
    <row r="355" spans="1:28" ht="15.75" customHeight="1" x14ac:dyDescent="0.35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</row>
    <row r="356" spans="1:28" ht="15.75" customHeight="1" x14ac:dyDescent="0.35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</row>
    <row r="357" spans="1:28" ht="15.75" customHeight="1" x14ac:dyDescent="0.35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</row>
    <row r="358" spans="1:28" ht="15.75" customHeight="1" x14ac:dyDescent="0.35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</row>
    <row r="359" spans="1:28" ht="15.75" customHeight="1" x14ac:dyDescent="0.35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</row>
    <row r="360" spans="1:28" ht="15.75" customHeight="1" x14ac:dyDescent="0.35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</row>
    <row r="361" spans="1:28" ht="15.75" customHeight="1" x14ac:dyDescent="0.35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</row>
    <row r="362" spans="1:28" ht="15.75" customHeight="1" x14ac:dyDescent="0.35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</row>
    <row r="363" spans="1:28" ht="15.75" customHeight="1" x14ac:dyDescent="0.35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</row>
    <row r="364" spans="1:28" ht="15.75" customHeight="1" x14ac:dyDescent="0.35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</row>
    <row r="365" spans="1:28" ht="15.75" customHeight="1" x14ac:dyDescent="0.3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</row>
    <row r="366" spans="1:28" ht="15.75" customHeight="1" x14ac:dyDescent="0.35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</row>
    <row r="367" spans="1:28" ht="15.75" customHeight="1" x14ac:dyDescent="0.3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  <c r="AA367" s="138"/>
      <c r="AB367" s="138"/>
    </row>
    <row r="368" spans="1:28" ht="15.75" customHeight="1" x14ac:dyDescent="0.35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  <c r="AA368" s="138"/>
      <c r="AB368" s="138"/>
    </row>
    <row r="369" spans="1:28" ht="15.75" customHeight="1" x14ac:dyDescent="0.35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  <c r="AA369" s="138"/>
      <c r="AB369" s="138"/>
    </row>
    <row r="370" spans="1:28" ht="15.75" customHeight="1" x14ac:dyDescent="0.35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</row>
    <row r="371" spans="1:28" ht="15.75" customHeight="1" x14ac:dyDescent="0.35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  <c r="AA371" s="138"/>
      <c r="AB371" s="138"/>
    </row>
    <row r="372" spans="1:28" ht="15.75" customHeight="1" x14ac:dyDescent="0.35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</row>
    <row r="373" spans="1:28" ht="15.75" customHeight="1" x14ac:dyDescent="0.35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</row>
    <row r="374" spans="1:28" ht="15.75" customHeight="1" x14ac:dyDescent="0.35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</row>
    <row r="375" spans="1:28" ht="15.75" customHeight="1" x14ac:dyDescent="0.35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</row>
    <row r="376" spans="1:28" ht="15.75" customHeight="1" x14ac:dyDescent="0.35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  <c r="AA376" s="138"/>
      <c r="AB376" s="138"/>
    </row>
    <row r="377" spans="1:28" ht="15.75" customHeight="1" x14ac:dyDescent="0.35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  <c r="AA377" s="138"/>
      <c r="AB377" s="138"/>
    </row>
    <row r="378" spans="1:28" ht="15.75" customHeight="1" x14ac:dyDescent="0.35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  <c r="AA378" s="138"/>
      <c r="AB378" s="138"/>
    </row>
    <row r="379" spans="1:28" ht="15.75" customHeight="1" x14ac:dyDescent="0.35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  <c r="AA379" s="138"/>
      <c r="AB379" s="138"/>
    </row>
    <row r="380" spans="1:28" ht="15.75" customHeight="1" x14ac:dyDescent="0.35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  <c r="AA380" s="138"/>
      <c r="AB380" s="138"/>
    </row>
    <row r="381" spans="1:28" ht="15.75" customHeight="1" x14ac:dyDescent="0.35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  <c r="AA381" s="138"/>
      <c r="AB381" s="138"/>
    </row>
    <row r="382" spans="1:28" ht="15.75" customHeight="1" x14ac:dyDescent="0.35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  <c r="AA382" s="138"/>
      <c r="AB382" s="138"/>
    </row>
    <row r="383" spans="1:28" ht="15.75" customHeight="1" x14ac:dyDescent="0.35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</row>
    <row r="384" spans="1:28" ht="15.75" customHeight="1" x14ac:dyDescent="0.35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</row>
    <row r="385" spans="1:28" ht="15.75" customHeight="1" x14ac:dyDescent="0.3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  <c r="AA385" s="138"/>
      <c r="AB385" s="138"/>
    </row>
    <row r="386" spans="1:28" ht="15.75" customHeight="1" x14ac:dyDescent="0.35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  <c r="AA386" s="138"/>
      <c r="AB386" s="138"/>
    </row>
    <row r="387" spans="1:28" ht="15.75" customHeight="1" x14ac:dyDescent="0.35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  <c r="AA387" s="138"/>
      <c r="AB387" s="138"/>
    </row>
    <row r="388" spans="1:28" ht="15.75" customHeight="1" x14ac:dyDescent="0.35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  <c r="AA388" s="138"/>
      <c r="AB388" s="138"/>
    </row>
    <row r="389" spans="1:28" ht="15.75" customHeight="1" x14ac:dyDescent="0.35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  <c r="AA389" s="138"/>
      <c r="AB389" s="138"/>
    </row>
    <row r="390" spans="1:28" ht="15.75" customHeight="1" x14ac:dyDescent="0.35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  <c r="AA390" s="138"/>
      <c r="AB390" s="138"/>
    </row>
    <row r="391" spans="1:28" ht="15.75" customHeight="1" x14ac:dyDescent="0.35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  <c r="AA391" s="138"/>
      <c r="AB391" s="138"/>
    </row>
    <row r="392" spans="1:28" ht="15.75" customHeight="1" x14ac:dyDescent="0.35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  <c r="AA392" s="138"/>
      <c r="AB392" s="138"/>
    </row>
    <row r="393" spans="1:28" ht="15.75" customHeight="1" x14ac:dyDescent="0.35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  <c r="AA393" s="138"/>
      <c r="AB393" s="138"/>
    </row>
    <row r="394" spans="1:28" ht="15.75" customHeight="1" x14ac:dyDescent="0.35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  <c r="AA394" s="138"/>
      <c r="AB394" s="138"/>
    </row>
    <row r="395" spans="1:28" ht="15.75" customHeight="1" x14ac:dyDescent="0.35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  <c r="AA395" s="138"/>
      <c r="AB395" s="138"/>
    </row>
    <row r="396" spans="1:28" ht="15.75" customHeight="1" x14ac:dyDescent="0.35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</row>
    <row r="397" spans="1:28" ht="15.75" customHeight="1" x14ac:dyDescent="0.35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</row>
    <row r="398" spans="1:28" ht="15.75" customHeight="1" x14ac:dyDescent="0.35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  <c r="AA398" s="138"/>
      <c r="AB398" s="138"/>
    </row>
    <row r="399" spans="1:28" ht="15.75" customHeight="1" x14ac:dyDescent="0.35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  <c r="AA399" s="138"/>
      <c r="AB399" s="138"/>
    </row>
    <row r="400" spans="1:28" ht="15.75" customHeight="1" x14ac:dyDescent="0.35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</row>
    <row r="401" spans="1:28" ht="15.75" customHeight="1" x14ac:dyDescent="0.35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</row>
    <row r="402" spans="1:28" ht="15.75" customHeight="1" x14ac:dyDescent="0.35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  <c r="AA402" s="138"/>
      <c r="AB402" s="138"/>
    </row>
    <row r="403" spans="1:28" ht="15.75" customHeight="1" x14ac:dyDescent="0.35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  <c r="AA403" s="138"/>
      <c r="AB403" s="138"/>
    </row>
    <row r="404" spans="1:28" ht="15.75" customHeight="1" x14ac:dyDescent="0.35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  <c r="AA404" s="138"/>
      <c r="AB404" s="138"/>
    </row>
    <row r="405" spans="1:28" ht="15.75" customHeight="1" x14ac:dyDescent="0.35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  <c r="AA405" s="138"/>
      <c r="AB405" s="138"/>
    </row>
    <row r="406" spans="1:28" ht="15.75" customHeight="1" x14ac:dyDescent="0.35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  <c r="AA406" s="138"/>
      <c r="AB406" s="138"/>
    </row>
    <row r="407" spans="1:28" ht="15.75" customHeight="1" x14ac:dyDescent="0.35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  <c r="AA407" s="138"/>
      <c r="AB407" s="138"/>
    </row>
    <row r="408" spans="1:28" ht="15.75" customHeight="1" x14ac:dyDescent="0.35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  <c r="AA408" s="138"/>
      <c r="AB408" s="138"/>
    </row>
    <row r="409" spans="1:28" ht="15.75" customHeight="1" x14ac:dyDescent="0.35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  <c r="AA409" s="138"/>
      <c r="AB409" s="138"/>
    </row>
    <row r="410" spans="1:28" ht="15.75" customHeight="1" x14ac:dyDescent="0.35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</row>
    <row r="411" spans="1:28" ht="15.75" customHeight="1" x14ac:dyDescent="0.35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</row>
    <row r="412" spans="1:28" ht="15.75" customHeight="1" x14ac:dyDescent="0.35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</row>
    <row r="413" spans="1:28" ht="15.75" customHeight="1" x14ac:dyDescent="0.35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  <c r="AA413" s="138"/>
      <c r="AB413" s="138"/>
    </row>
    <row r="414" spans="1:28" ht="15.75" customHeight="1" x14ac:dyDescent="0.35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  <c r="AA414" s="138"/>
      <c r="AB414" s="138"/>
    </row>
    <row r="415" spans="1:28" ht="15.75" customHeight="1" x14ac:dyDescent="0.3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  <c r="AA415" s="138"/>
      <c r="AB415" s="138"/>
    </row>
    <row r="416" spans="1:28" ht="15.75" customHeight="1" x14ac:dyDescent="0.35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  <c r="AA416" s="138"/>
      <c r="AB416" s="138"/>
    </row>
    <row r="417" spans="1:28" ht="15.75" customHeight="1" x14ac:dyDescent="0.35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  <c r="AA417" s="138"/>
      <c r="AB417" s="138"/>
    </row>
    <row r="418" spans="1:28" ht="15.75" customHeight="1" x14ac:dyDescent="0.35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  <c r="AA418" s="138"/>
      <c r="AB418" s="138"/>
    </row>
    <row r="419" spans="1:28" ht="15.75" customHeight="1" x14ac:dyDescent="0.3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  <c r="AA419" s="138"/>
      <c r="AB419" s="138"/>
    </row>
    <row r="420" spans="1:28" ht="15.75" customHeight="1" x14ac:dyDescent="0.35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  <c r="AA420" s="138"/>
      <c r="AB420" s="138"/>
    </row>
    <row r="421" spans="1:28" ht="15.75" customHeight="1" x14ac:dyDescent="0.35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  <c r="AA421" s="138"/>
      <c r="AB421" s="138"/>
    </row>
    <row r="422" spans="1:28" ht="15.75" customHeight="1" x14ac:dyDescent="0.35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  <c r="AA422" s="138"/>
      <c r="AB422" s="138"/>
    </row>
    <row r="423" spans="1:28" ht="15.75" customHeight="1" x14ac:dyDescent="0.35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</row>
    <row r="424" spans="1:28" ht="15.75" customHeight="1" x14ac:dyDescent="0.35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  <c r="AA424" s="138"/>
      <c r="AB424" s="138"/>
    </row>
    <row r="425" spans="1:28" ht="15.75" customHeight="1" x14ac:dyDescent="0.35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  <c r="AA425" s="138"/>
      <c r="AB425" s="138"/>
    </row>
    <row r="426" spans="1:28" ht="15.75" customHeight="1" x14ac:dyDescent="0.35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</row>
    <row r="427" spans="1:28" ht="15.75" customHeight="1" x14ac:dyDescent="0.35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</row>
    <row r="428" spans="1:28" ht="15.75" customHeight="1" x14ac:dyDescent="0.35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</row>
    <row r="429" spans="1:28" ht="15.75" customHeight="1" x14ac:dyDescent="0.35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</row>
    <row r="430" spans="1:28" ht="15.75" customHeight="1" x14ac:dyDescent="0.35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</row>
    <row r="431" spans="1:28" ht="15.75" customHeight="1" x14ac:dyDescent="0.35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  <c r="AA431" s="138"/>
      <c r="AB431" s="138"/>
    </row>
    <row r="432" spans="1:28" ht="15.75" customHeight="1" x14ac:dyDescent="0.35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</row>
    <row r="433" spans="1:28" ht="15.75" customHeight="1" x14ac:dyDescent="0.35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  <c r="AA433" s="138"/>
      <c r="AB433" s="138"/>
    </row>
    <row r="434" spans="1:28" ht="15.75" customHeight="1" x14ac:dyDescent="0.35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  <c r="AA434" s="138"/>
      <c r="AB434" s="138"/>
    </row>
    <row r="435" spans="1:28" ht="15.75" customHeight="1" x14ac:dyDescent="0.3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  <c r="AA435" s="138"/>
      <c r="AB435" s="138"/>
    </row>
    <row r="436" spans="1:28" ht="15.75" customHeight="1" x14ac:dyDescent="0.35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  <c r="AA436" s="138"/>
      <c r="AB436" s="138"/>
    </row>
    <row r="437" spans="1:28" ht="15.75" customHeight="1" x14ac:dyDescent="0.35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  <c r="AA437" s="138"/>
      <c r="AB437" s="138"/>
    </row>
    <row r="438" spans="1:28" ht="15.75" customHeight="1" x14ac:dyDescent="0.35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  <c r="AA438" s="138"/>
      <c r="AB438" s="138"/>
    </row>
    <row r="439" spans="1:28" ht="15.75" customHeight="1" x14ac:dyDescent="0.35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  <c r="AA439" s="138"/>
      <c r="AB439" s="138"/>
    </row>
    <row r="440" spans="1:28" ht="15.75" customHeight="1" x14ac:dyDescent="0.35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  <c r="AA440" s="138"/>
      <c r="AB440" s="138"/>
    </row>
    <row r="441" spans="1:28" ht="15.75" customHeight="1" x14ac:dyDescent="0.35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  <c r="AA441" s="138"/>
      <c r="AB441" s="138"/>
    </row>
    <row r="442" spans="1:28" ht="15.75" customHeight="1" x14ac:dyDescent="0.35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  <c r="AA442" s="138"/>
      <c r="AB442" s="138"/>
    </row>
    <row r="443" spans="1:28" ht="15.75" customHeight="1" x14ac:dyDescent="0.35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  <c r="AA443" s="138"/>
      <c r="AB443" s="138"/>
    </row>
    <row r="444" spans="1:28" ht="15.75" customHeight="1" x14ac:dyDescent="0.35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  <c r="AA444" s="138"/>
      <c r="AB444" s="138"/>
    </row>
    <row r="445" spans="1:28" ht="15.75" customHeight="1" x14ac:dyDescent="0.3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  <c r="AA445" s="138"/>
      <c r="AB445" s="138"/>
    </row>
    <row r="446" spans="1:28" ht="15.75" customHeight="1" x14ac:dyDescent="0.35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  <c r="AA446" s="138"/>
      <c r="AB446" s="138"/>
    </row>
    <row r="447" spans="1:28" ht="15.75" customHeight="1" x14ac:dyDescent="0.35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  <c r="AA447" s="138"/>
      <c r="AB447" s="138"/>
    </row>
    <row r="448" spans="1:28" ht="15.75" customHeight="1" x14ac:dyDescent="0.35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  <c r="AA448" s="138"/>
      <c r="AB448" s="138"/>
    </row>
    <row r="449" spans="1:28" ht="15.75" customHeight="1" x14ac:dyDescent="0.35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  <c r="AA449" s="138"/>
      <c r="AB449" s="138"/>
    </row>
    <row r="450" spans="1:28" ht="15.75" customHeight="1" x14ac:dyDescent="0.35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  <c r="AA450" s="138"/>
      <c r="AB450" s="138"/>
    </row>
    <row r="451" spans="1:28" ht="15.75" customHeight="1" x14ac:dyDescent="0.35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  <c r="AA451" s="138"/>
      <c r="AB451" s="138"/>
    </row>
    <row r="452" spans="1:28" ht="15.75" customHeight="1" x14ac:dyDescent="0.35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  <c r="AA452" s="138"/>
      <c r="AB452" s="138"/>
    </row>
    <row r="453" spans="1:28" ht="15.75" customHeight="1" x14ac:dyDescent="0.35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  <c r="AA453" s="138"/>
      <c r="AB453" s="138"/>
    </row>
    <row r="454" spans="1:28" ht="15.75" customHeight="1" x14ac:dyDescent="0.35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  <c r="AA454" s="138"/>
      <c r="AB454" s="138"/>
    </row>
    <row r="455" spans="1:28" ht="15.75" customHeight="1" x14ac:dyDescent="0.35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  <c r="AA455" s="138"/>
      <c r="AB455" s="138"/>
    </row>
    <row r="456" spans="1:28" ht="15.75" customHeight="1" x14ac:dyDescent="0.35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  <c r="AA456" s="138"/>
      <c r="AB456" s="138"/>
    </row>
    <row r="457" spans="1:28" ht="15.75" customHeight="1" x14ac:dyDescent="0.35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  <c r="AA457" s="138"/>
      <c r="AB457" s="138"/>
    </row>
    <row r="458" spans="1:28" ht="15.75" customHeight="1" x14ac:dyDescent="0.35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  <c r="AA458" s="138"/>
      <c r="AB458" s="138"/>
    </row>
    <row r="459" spans="1:28" ht="15.75" customHeight="1" x14ac:dyDescent="0.35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  <c r="AA459" s="138"/>
      <c r="AB459" s="138"/>
    </row>
    <row r="460" spans="1:28" ht="15.75" customHeight="1" x14ac:dyDescent="0.35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  <c r="AA460" s="138"/>
      <c r="AB460" s="138"/>
    </row>
    <row r="461" spans="1:28" ht="15.75" customHeight="1" x14ac:dyDescent="0.35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/>
    </row>
    <row r="462" spans="1:28" ht="15.75" customHeight="1" x14ac:dyDescent="0.35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</row>
    <row r="463" spans="1:28" ht="15.75" customHeight="1" x14ac:dyDescent="0.35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</row>
    <row r="464" spans="1:28" ht="15.75" customHeight="1" x14ac:dyDescent="0.35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</row>
    <row r="465" spans="1:28" ht="15.75" customHeight="1" x14ac:dyDescent="0.35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</row>
    <row r="466" spans="1:28" ht="15.75" customHeight="1" x14ac:dyDescent="0.35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</row>
    <row r="467" spans="1:28" ht="15.75" customHeight="1" x14ac:dyDescent="0.35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</row>
    <row r="468" spans="1:28" ht="15.75" customHeight="1" x14ac:dyDescent="0.35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</row>
    <row r="469" spans="1:28" ht="15.75" customHeight="1" x14ac:dyDescent="0.35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</row>
    <row r="470" spans="1:28" ht="15.75" customHeight="1" x14ac:dyDescent="0.35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</row>
    <row r="471" spans="1:28" ht="15.75" customHeight="1" x14ac:dyDescent="0.3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</row>
    <row r="472" spans="1:28" ht="15.75" customHeight="1" x14ac:dyDescent="0.35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</row>
    <row r="473" spans="1:28" ht="15.75" customHeight="1" x14ac:dyDescent="0.35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  <c r="AA473" s="138"/>
      <c r="AB473" s="138"/>
    </row>
    <row r="474" spans="1:28" ht="15.75" customHeight="1" x14ac:dyDescent="0.35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</row>
    <row r="475" spans="1:28" ht="15.75" customHeight="1" x14ac:dyDescent="0.35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</row>
    <row r="476" spans="1:28" ht="15.75" customHeight="1" x14ac:dyDescent="0.35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</row>
    <row r="477" spans="1:28" ht="15.75" customHeight="1" x14ac:dyDescent="0.35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</row>
    <row r="478" spans="1:28" ht="15.75" customHeight="1" x14ac:dyDescent="0.35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</row>
    <row r="479" spans="1:28" ht="15.75" customHeight="1" x14ac:dyDescent="0.35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</row>
    <row r="480" spans="1:28" ht="15.75" customHeight="1" x14ac:dyDescent="0.35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</row>
    <row r="481" spans="1:28" ht="15.75" customHeight="1" x14ac:dyDescent="0.35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</row>
    <row r="482" spans="1:28" ht="15.75" customHeight="1" x14ac:dyDescent="0.35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</row>
    <row r="483" spans="1:28" ht="15.75" customHeight="1" x14ac:dyDescent="0.35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</row>
    <row r="484" spans="1:28" ht="15.75" customHeight="1" x14ac:dyDescent="0.35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  <c r="AA484" s="138"/>
      <c r="AB484" s="138"/>
    </row>
    <row r="485" spans="1:28" ht="15.75" customHeight="1" x14ac:dyDescent="0.35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  <c r="AA485" s="138"/>
      <c r="AB485" s="138"/>
    </row>
    <row r="486" spans="1:28" ht="15.75" customHeight="1" x14ac:dyDescent="0.35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8"/>
    </row>
    <row r="487" spans="1:28" ht="15.75" customHeight="1" x14ac:dyDescent="0.35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  <c r="AA487" s="138"/>
      <c r="AB487" s="138"/>
    </row>
    <row r="488" spans="1:28" ht="15.75" customHeight="1" x14ac:dyDescent="0.35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  <c r="AA488" s="138"/>
      <c r="AB488" s="138"/>
    </row>
    <row r="489" spans="1:28" ht="15.75" customHeight="1" x14ac:dyDescent="0.35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  <c r="AA489" s="138"/>
      <c r="AB489" s="138"/>
    </row>
    <row r="490" spans="1:28" ht="15.75" customHeight="1" x14ac:dyDescent="0.35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  <c r="AA490" s="138"/>
      <c r="AB490" s="138"/>
    </row>
    <row r="491" spans="1:28" ht="15.75" customHeight="1" x14ac:dyDescent="0.35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  <c r="AA491" s="138"/>
      <c r="AB491" s="138"/>
    </row>
    <row r="492" spans="1:28" ht="15.75" customHeight="1" x14ac:dyDescent="0.35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  <c r="AA492" s="138"/>
      <c r="AB492" s="138"/>
    </row>
    <row r="493" spans="1:28" ht="15.75" customHeight="1" x14ac:dyDescent="0.35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  <c r="AA493" s="138"/>
      <c r="AB493" s="138"/>
    </row>
    <row r="494" spans="1:28" ht="15.75" customHeight="1" x14ac:dyDescent="0.35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</row>
    <row r="495" spans="1:28" ht="15.75" customHeight="1" x14ac:dyDescent="0.35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  <c r="AA495" s="138"/>
      <c r="AB495" s="138"/>
    </row>
    <row r="496" spans="1:28" ht="15.75" customHeight="1" x14ac:dyDescent="0.35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  <c r="AA496" s="138"/>
      <c r="AB496" s="138"/>
    </row>
    <row r="497" spans="1:28" ht="15.75" customHeight="1" x14ac:dyDescent="0.35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  <c r="AA497" s="138"/>
      <c r="AB497" s="138"/>
    </row>
    <row r="498" spans="1:28" ht="15.75" customHeight="1" x14ac:dyDescent="0.35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  <c r="AA498" s="138"/>
      <c r="AB498" s="138"/>
    </row>
    <row r="499" spans="1:28" ht="15.75" customHeight="1" x14ac:dyDescent="0.35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  <c r="AA499" s="138"/>
      <c r="AB499" s="138"/>
    </row>
    <row r="500" spans="1:28" ht="15.75" customHeight="1" x14ac:dyDescent="0.35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  <c r="AA500" s="138"/>
      <c r="AB500" s="138"/>
    </row>
    <row r="501" spans="1:28" ht="15.75" customHeight="1" x14ac:dyDescent="0.35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  <c r="AA501" s="138"/>
      <c r="AB501" s="138"/>
    </row>
    <row r="502" spans="1:28" ht="15.75" customHeight="1" x14ac:dyDescent="0.35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  <c r="AA502" s="138"/>
      <c r="AB502" s="138"/>
    </row>
    <row r="503" spans="1:28" ht="15.75" customHeight="1" x14ac:dyDescent="0.35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  <c r="AA503" s="138"/>
      <c r="AB503" s="138"/>
    </row>
    <row r="504" spans="1:28" ht="15.75" customHeight="1" x14ac:dyDescent="0.35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  <c r="AA504" s="138"/>
      <c r="AB504" s="138"/>
    </row>
    <row r="505" spans="1:28" ht="15.75" customHeight="1" x14ac:dyDescent="0.35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  <c r="AA505" s="138"/>
      <c r="AB505" s="138"/>
    </row>
    <row r="506" spans="1:28" ht="15.75" customHeight="1" x14ac:dyDescent="0.35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  <c r="AA506" s="138"/>
      <c r="AB506" s="138"/>
    </row>
    <row r="507" spans="1:28" ht="15.75" customHeight="1" x14ac:dyDescent="0.35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  <c r="AA507" s="138"/>
      <c r="AB507" s="138"/>
    </row>
    <row r="508" spans="1:28" ht="15.75" customHeight="1" x14ac:dyDescent="0.35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</row>
    <row r="509" spans="1:28" ht="15.75" customHeight="1" x14ac:dyDescent="0.35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  <c r="AA509" s="138"/>
      <c r="AB509" s="138"/>
    </row>
    <row r="510" spans="1:28" ht="15.75" customHeight="1" x14ac:dyDescent="0.35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  <c r="AA510" s="138"/>
      <c r="AB510" s="138"/>
    </row>
    <row r="511" spans="1:28" ht="15.75" customHeight="1" x14ac:dyDescent="0.35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  <c r="AA511" s="138"/>
      <c r="AB511" s="138"/>
    </row>
    <row r="512" spans="1:28" ht="15.75" customHeight="1" x14ac:dyDescent="0.35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  <c r="AA512" s="138"/>
      <c r="AB512" s="138"/>
    </row>
    <row r="513" spans="1:28" ht="15.75" customHeight="1" x14ac:dyDescent="0.35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  <c r="AA513" s="138"/>
      <c r="AB513" s="138"/>
    </row>
    <row r="514" spans="1:28" ht="15.75" customHeight="1" x14ac:dyDescent="0.35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  <c r="AA514" s="138"/>
      <c r="AB514" s="138"/>
    </row>
    <row r="515" spans="1:28" ht="15.75" customHeight="1" x14ac:dyDescent="0.35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  <c r="AA515" s="138"/>
      <c r="AB515" s="138"/>
    </row>
    <row r="516" spans="1:28" ht="15.75" customHeight="1" x14ac:dyDescent="0.35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  <c r="AA516" s="138"/>
      <c r="AB516" s="138"/>
    </row>
    <row r="517" spans="1:28" ht="15.75" customHeight="1" x14ac:dyDescent="0.35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  <c r="AA517" s="138"/>
      <c r="AB517" s="138"/>
    </row>
    <row r="518" spans="1:28" ht="15.75" customHeight="1" x14ac:dyDescent="0.35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  <c r="AA518" s="138"/>
      <c r="AB518" s="138"/>
    </row>
    <row r="519" spans="1:28" ht="15.75" customHeight="1" x14ac:dyDescent="0.35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  <c r="AA519" s="138"/>
      <c r="AB519" s="138"/>
    </row>
    <row r="520" spans="1:28" ht="15.75" customHeight="1" x14ac:dyDescent="0.35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  <c r="AA520" s="138"/>
      <c r="AB520" s="138"/>
    </row>
    <row r="521" spans="1:28" ht="15.75" customHeight="1" x14ac:dyDescent="0.35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  <c r="AA521" s="138"/>
      <c r="AB521" s="138"/>
    </row>
    <row r="522" spans="1:28" ht="15.75" customHeight="1" x14ac:dyDescent="0.35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  <c r="AA522" s="138"/>
      <c r="AB522" s="138"/>
    </row>
    <row r="523" spans="1:28" ht="15.75" customHeight="1" x14ac:dyDescent="0.35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  <c r="AA523" s="138"/>
      <c r="AB523" s="138"/>
    </row>
    <row r="524" spans="1:28" ht="15.75" customHeight="1" x14ac:dyDescent="0.35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  <c r="AA524" s="138"/>
      <c r="AB524" s="138"/>
    </row>
    <row r="525" spans="1:28" ht="15.75" customHeight="1" x14ac:dyDescent="0.35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  <c r="AA525" s="138"/>
      <c r="AB525" s="138"/>
    </row>
    <row r="526" spans="1:28" ht="15.75" customHeight="1" x14ac:dyDescent="0.35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  <c r="AA526" s="138"/>
      <c r="AB526" s="138"/>
    </row>
    <row r="527" spans="1:28" ht="15.75" customHeight="1" x14ac:dyDescent="0.35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  <c r="AA527" s="138"/>
      <c r="AB527" s="138"/>
    </row>
    <row r="528" spans="1:28" ht="15.75" customHeight="1" x14ac:dyDescent="0.35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  <c r="AA528" s="138"/>
      <c r="AB528" s="138"/>
    </row>
    <row r="529" spans="1:28" ht="15.75" customHeight="1" x14ac:dyDescent="0.35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  <c r="AA529" s="138"/>
      <c r="AB529" s="138"/>
    </row>
    <row r="530" spans="1:28" ht="15.75" customHeight="1" x14ac:dyDescent="0.35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  <c r="AA530" s="138"/>
      <c r="AB530" s="138"/>
    </row>
    <row r="531" spans="1:28" ht="15.75" customHeight="1" x14ac:dyDescent="0.35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  <c r="AA531" s="138"/>
      <c r="AB531" s="138"/>
    </row>
    <row r="532" spans="1:28" ht="15.75" customHeight="1" x14ac:dyDescent="0.35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  <c r="AA532" s="138"/>
      <c r="AB532" s="138"/>
    </row>
    <row r="533" spans="1:28" ht="15.75" customHeight="1" x14ac:dyDescent="0.35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  <c r="AA533" s="138"/>
      <c r="AB533" s="138"/>
    </row>
    <row r="534" spans="1:28" ht="15.75" customHeight="1" x14ac:dyDescent="0.35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  <c r="AA534" s="138"/>
      <c r="AB534" s="138"/>
    </row>
    <row r="535" spans="1:28" ht="15.75" customHeight="1" x14ac:dyDescent="0.35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  <c r="AA535" s="138"/>
      <c r="AB535" s="138"/>
    </row>
    <row r="536" spans="1:28" ht="15.75" customHeight="1" x14ac:dyDescent="0.35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  <c r="AA536" s="138"/>
      <c r="AB536" s="138"/>
    </row>
    <row r="537" spans="1:28" ht="15.75" customHeight="1" x14ac:dyDescent="0.35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  <c r="AA537" s="138"/>
      <c r="AB537" s="138"/>
    </row>
    <row r="538" spans="1:28" ht="15.75" customHeight="1" x14ac:dyDescent="0.35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  <c r="AA538" s="138"/>
      <c r="AB538" s="138"/>
    </row>
    <row r="539" spans="1:28" ht="15.75" customHeight="1" x14ac:dyDescent="0.35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  <c r="AA539" s="138"/>
      <c r="AB539" s="138"/>
    </row>
    <row r="540" spans="1:28" ht="15.75" customHeight="1" x14ac:dyDescent="0.35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  <c r="AA540" s="138"/>
      <c r="AB540" s="138"/>
    </row>
    <row r="541" spans="1:28" ht="15.75" customHeight="1" x14ac:dyDescent="0.35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  <c r="AA541" s="138"/>
      <c r="AB541" s="138"/>
    </row>
    <row r="542" spans="1:28" ht="15.75" customHeight="1" x14ac:dyDescent="0.35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  <c r="AA542" s="138"/>
      <c r="AB542" s="138"/>
    </row>
    <row r="543" spans="1:28" ht="15.75" customHeight="1" x14ac:dyDescent="0.35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  <c r="AB543" s="138"/>
    </row>
    <row r="544" spans="1:28" ht="15.75" customHeight="1" x14ac:dyDescent="0.35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  <c r="AB544" s="138"/>
    </row>
    <row r="545" spans="1:28" ht="15.75" customHeight="1" x14ac:dyDescent="0.35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  <c r="AB545" s="138"/>
    </row>
    <row r="546" spans="1:28" ht="15.75" customHeight="1" x14ac:dyDescent="0.35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  <c r="AA546" s="138"/>
      <c r="AB546" s="138"/>
    </row>
    <row r="547" spans="1:28" ht="15.75" customHeight="1" x14ac:dyDescent="0.35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  <c r="AA547" s="138"/>
      <c r="AB547" s="138"/>
    </row>
    <row r="548" spans="1:28" ht="15.75" customHeight="1" x14ac:dyDescent="0.35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  <c r="AA548" s="138"/>
      <c r="AB548" s="138"/>
    </row>
    <row r="549" spans="1:28" ht="15.75" customHeight="1" x14ac:dyDescent="0.35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  <c r="AA549" s="138"/>
      <c r="AB549" s="138"/>
    </row>
    <row r="550" spans="1:28" ht="15.75" customHeight="1" x14ac:dyDescent="0.35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  <c r="AA550" s="138"/>
      <c r="AB550" s="138"/>
    </row>
    <row r="551" spans="1:28" ht="15.75" customHeight="1" x14ac:dyDescent="0.35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  <c r="AA551" s="138"/>
      <c r="AB551" s="138"/>
    </row>
    <row r="552" spans="1:28" ht="15.75" customHeight="1" x14ac:dyDescent="0.35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  <c r="AA552" s="138"/>
      <c r="AB552" s="138"/>
    </row>
    <row r="553" spans="1:28" ht="15.75" customHeight="1" x14ac:dyDescent="0.35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  <c r="AA553" s="138"/>
      <c r="AB553" s="138"/>
    </row>
    <row r="554" spans="1:28" ht="15.75" customHeight="1" x14ac:dyDescent="0.35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  <c r="AA554" s="138"/>
      <c r="AB554" s="138"/>
    </row>
    <row r="555" spans="1:28" ht="15.75" customHeight="1" x14ac:dyDescent="0.35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  <c r="AA555" s="138"/>
      <c r="AB555" s="138"/>
    </row>
    <row r="556" spans="1:28" ht="15.75" customHeight="1" x14ac:dyDescent="0.35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</row>
    <row r="557" spans="1:28" ht="15.75" customHeight="1" x14ac:dyDescent="0.35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  <c r="AA557" s="138"/>
      <c r="AB557" s="138"/>
    </row>
    <row r="558" spans="1:28" ht="15.75" customHeight="1" x14ac:dyDescent="0.35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  <c r="AA558" s="138"/>
      <c r="AB558" s="138"/>
    </row>
    <row r="559" spans="1:28" ht="15.75" customHeight="1" x14ac:dyDescent="0.35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  <c r="AA559" s="138"/>
      <c r="AB559" s="138"/>
    </row>
    <row r="560" spans="1:28" ht="15.75" customHeight="1" x14ac:dyDescent="0.35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  <c r="AA560" s="138"/>
      <c r="AB560" s="138"/>
    </row>
    <row r="561" spans="1:28" ht="15.75" customHeight="1" x14ac:dyDescent="0.35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  <c r="AA561" s="138"/>
      <c r="AB561" s="138"/>
    </row>
    <row r="562" spans="1:28" ht="15.75" customHeight="1" x14ac:dyDescent="0.35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  <c r="AA562" s="138"/>
      <c r="AB562" s="138"/>
    </row>
    <row r="563" spans="1:28" ht="15.75" customHeight="1" x14ac:dyDescent="0.35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  <c r="AA563" s="138"/>
      <c r="AB563" s="138"/>
    </row>
    <row r="564" spans="1:28" ht="15.75" customHeight="1" x14ac:dyDescent="0.35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  <c r="AA564" s="138"/>
      <c r="AB564" s="138"/>
    </row>
    <row r="565" spans="1:28" ht="15.75" customHeight="1" x14ac:dyDescent="0.35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  <c r="AA565" s="138"/>
      <c r="AB565" s="138"/>
    </row>
    <row r="566" spans="1:28" ht="15.75" customHeight="1" x14ac:dyDescent="0.35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  <c r="AA566" s="138"/>
      <c r="AB566" s="138"/>
    </row>
    <row r="567" spans="1:28" ht="15.75" customHeight="1" x14ac:dyDescent="0.35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  <c r="AA567" s="138"/>
      <c r="AB567" s="138"/>
    </row>
    <row r="568" spans="1:28" ht="15.75" customHeight="1" x14ac:dyDescent="0.35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  <c r="AA568" s="138"/>
      <c r="AB568" s="138"/>
    </row>
    <row r="569" spans="1:28" ht="15.75" customHeight="1" x14ac:dyDescent="0.35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  <c r="AA569" s="138"/>
      <c r="AB569" s="138"/>
    </row>
    <row r="570" spans="1:28" ht="15.75" customHeight="1" x14ac:dyDescent="0.35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  <c r="AA570" s="138"/>
      <c r="AB570" s="138"/>
    </row>
    <row r="571" spans="1:28" ht="15.75" customHeight="1" x14ac:dyDescent="0.35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  <c r="AA571" s="138"/>
      <c r="AB571" s="138"/>
    </row>
    <row r="572" spans="1:28" ht="15.75" customHeight="1" x14ac:dyDescent="0.35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  <c r="AA572" s="138"/>
      <c r="AB572" s="138"/>
    </row>
    <row r="573" spans="1:28" ht="15.75" customHeight="1" x14ac:dyDescent="0.35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  <c r="AA573" s="138"/>
      <c r="AB573" s="138"/>
    </row>
    <row r="574" spans="1:28" ht="15.75" customHeight="1" x14ac:dyDescent="0.35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  <c r="AA574" s="138"/>
      <c r="AB574" s="138"/>
    </row>
    <row r="575" spans="1:28" ht="15.75" customHeight="1" x14ac:dyDescent="0.3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  <c r="AA575" s="138"/>
      <c r="AB575" s="138"/>
    </row>
    <row r="576" spans="1:28" ht="15.75" customHeight="1" x14ac:dyDescent="0.35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  <c r="AA576" s="138"/>
      <c r="AB576" s="138"/>
    </row>
    <row r="577" spans="1:28" ht="15.75" customHeight="1" x14ac:dyDescent="0.35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  <c r="AA577" s="138"/>
      <c r="AB577" s="138"/>
    </row>
    <row r="578" spans="1:28" ht="15.75" customHeight="1" x14ac:dyDescent="0.35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  <c r="AA578" s="138"/>
      <c r="AB578" s="138"/>
    </row>
    <row r="579" spans="1:28" ht="15.75" customHeight="1" x14ac:dyDescent="0.35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  <c r="AA579" s="138"/>
      <c r="AB579" s="138"/>
    </row>
    <row r="580" spans="1:28" ht="15.75" customHeight="1" x14ac:dyDescent="0.35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  <c r="AA580" s="138"/>
      <c r="AB580" s="138"/>
    </row>
    <row r="581" spans="1:28" ht="15.75" customHeight="1" x14ac:dyDescent="0.35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  <c r="AA581" s="138"/>
      <c r="AB581" s="138"/>
    </row>
    <row r="582" spans="1:28" ht="15.75" customHeight="1" x14ac:dyDescent="0.35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  <c r="AA582" s="138"/>
      <c r="AB582" s="138"/>
    </row>
    <row r="583" spans="1:28" ht="15.75" customHeight="1" x14ac:dyDescent="0.35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  <c r="AA583" s="138"/>
      <c r="AB583" s="138"/>
    </row>
    <row r="584" spans="1:28" ht="15.75" customHeight="1" x14ac:dyDescent="0.35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  <c r="AA584" s="138"/>
      <c r="AB584" s="138"/>
    </row>
    <row r="585" spans="1:28" ht="15.75" customHeight="1" x14ac:dyDescent="0.35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  <c r="AA585" s="138"/>
      <c r="AB585" s="138"/>
    </row>
    <row r="586" spans="1:28" ht="15.75" customHeight="1" x14ac:dyDescent="0.35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  <c r="AA586" s="138"/>
      <c r="AB586" s="138"/>
    </row>
    <row r="587" spans="1:28" ht="15.75" customHeight="1" x14ac:dyDescent="0.35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  <c r="AA587" s="138"/>
      <c r="AB587" s="138"/>
    </row>
    <row r="588" spans="1:28" ht="15.75" customHeight="1" x14ac:dyDescent="0.35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  <c r="AA588" s="138"/>
      <c r="AB588" s="138"/>
    </row>
    <row r="589" spans="1:28" ht="15.75" customHeight="1" x14ac:dyDescent="0.35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  <c r="AA589" s="138"/>
      <c r="AB589" s="138"/>
    </row>
    <row r="590" spans="1:28" ht="15.75" customHeight="1" x14ac:dyDescent="0.35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  <c r="AA590" s="138"/>
      <c r="AB590" s="138"/>
    </row>
    <row r="591" spans="1:28" ht="15.75" customHeight="1" x14ac:dyDescent="0.35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  <c r="AA591" s="138"/>
      <c r="AB591" s="138"/>
    </row>
    <row r="592" spans="1:28" ht="15.75" customHeight="1" x14ac:dyDescent="0.35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  <c r="AA592" s="138"/>
      <c r="AB592" s="138"/>
    </row>
    <row r="593" spans="1:28" ht="15.75" customHeight="1" x14ac:dyDescent="0.35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  <c r="AA593" s="138"/>
      <c r="AB593" s="138"/>
    </row>
    <row r="594" spans="1:28" ht="15.75" customHeight="1" x14ac:dyDescent="0.35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  <c r="AA594" s="138"/>
      <c r="AB594" s="138"/>
    </row>
    <row r="595" spans="1:28" ht="15.75" customHeight="1" x14ac:dyDescent="0.35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  <c r="AA595" s="138"/>
      <c r="AB595" s="138"/>
    </row>
    <row r="596" spans="1:28" ht="15.75" customHeight="1" x14ac:dyDescent="0.35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  <c r="AA596" s="138"/>
      <c r="AB596" s="138"/>
    </row>
    <row r="597" spans="1:28" ht="15.75" customHeight="1" x14ac:dyDescent="0.35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  <c r="AA597" s="138"/>
      <c r="AB597" s="138"/>
    </row>
    <row r="598" spans="1:28" ht="15.75" customHeight="1" x14ac:dyDescent="0.35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  <c r="AA598" s="138"/>
      <c r="AB598" s="138"/>
    </row>
    <row r="599" spans="1:28" ht="15.75" customHeight="1" x14ac:dyDescent="0.35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  <c r="Z599" s="138"/>
      <c r="AA599" s="138"/>
      <c r="AB599" s="138"/>
    </row>
    <row r="600" spans="1:28" ht="15.75" customHeight="1" x14ac:dyDescent="0.35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  <c r="Z600" s="138"/>
      <c r="AA600" s="138"/>
      <c r="AB600" s="138"/>
    </row>
    <row r="601" spans="1:28" ht="15.75" customHeight="1" x14ac:dyDescent="0.35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  <c r="Z601" s="138"/>
      <c r="AA601" s="138"/>
      <c r="AB601" s="138"/>
    </row>
    <row r="602" spans="1:28" ht="15.75" customHeight="1" x14ac:dyDescent="0.35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  <c r="AA602" s="138"/>
      <c r="AB602" s="138"/>
    </row>
    <row r="603" spans="1:28" ht="15.75" customHeight="1" x14ac:dyDescent="0.35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  <c r="Z603" s="138"/>
      <c r="AA603" s="138"/>
      <c r="AB603" s="138"/>
    </row>
    <row r="604" spans="1:28" ht="15.75" customHeight="1" x14ac:dyDescent="0.35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  <c r="Z604" s="138"/>
      <c r="AA604" s="138"/>
      <c r="AB604" s="138"/>
    </row>
    <row r="605" spans="1:28" ht="15.75" customHeight="1" x14ac:dyDescent="0.35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  <c r="Z605" s="138"/>
      <c r="AA605" s="138"/>
      <c r="AB605" s="138"/>
    </row>
    <row r="606" spans="1:28" ht="15.75" customHeight="1" x14ac:dyDescent="0.35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  <c r="Z606" s="138"/>
      <c r="AA606" s="138"/>
      <c r="AB606" s="138"/>
    </row>
    <row r="607" spans="1:28" ht="15.75" customHeight="1" x14ac:dyDescent="0.35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  <c r="Z607" s="138"/>
      <c r="AA607" s="138"/>
      <c r="AB607" s="138"/>
    </row>
    <row r="608" spans="1:28" ht="15.75" customHeight="1" x14ac:dyDescent="0.35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  <c r="Z608" s="138"/>
      <c r="AA608" s="138"/>
      <c r="AB608" s="138"/>
    </row>
    <row r="609" spans="1:28" ht="15.75" customHeight="1" x14ac:dyDescent="0.35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  <c r="AA609" s="138"/>
      <c r="AB609" s="138"/>
    </row>
    <row r="610" spans="1:28" ht="15.75" customHeight="1" x14ac:dyDescent="0.35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  <c r="AA610" s="138"/>
      <c r="AB610" s="138"/>
    </row>
    <row r="611" spans="1:28" ht="15.75" customHeight="1" x14ac:dyDescent="0.35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  <c r="Z611" s="138"/>
      <c r="AA611" s="138"/>
      <c r="AB611" s="138"/>
    </row>
    <row r="612" spans="1:28" ht="15.75" customHeight="1" x14ac:dyDescent="0.35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  <c r="Z612" s="138"/>
      <c r="AA612" s="138"/>
      <c r="AB612" s="138"/>
    </row>
    <row r="613" spans="1:28" ht="15.75" customHeight="1" x14ac:dyDescent="0.35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  <c r="AA613" s="138"/>
      <c r="AB613" s="138"/>
    </row>
    <row r="614" spans="1:28" ht="15.75" customHeight="1" x14ac:dyDescent="0.35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  <c r="Z614" s="138"/>
      <c r="AA614" s="138"/>
      <c r="AB614" s="138"/>
    </row>
    <row r="615" spans="1:28" ht="15.75" customHeight="1" x14ac:dyDescent="0.35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  <c r="Z615" s="138"/>
      <c r="AA615" s="138"/>
      <c r="AB615" s="138"/>
    </row>
    <row r="616" spans="1:28" ht="15.75" customHeight="1" x14ac:dyDescent="0.35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  <c r="Z616" s="138"/>
      <c r="AA616" s="138"/>
      <c r="AB616" s="138"/>
    </row>
    <row r="617" spans="1:28" ht="15.75" customHeight="1" x14ac:dyDescent="0.35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  <c r="AA617" s="138"/>
      <c r="AB617" s="138"/>
    </row>
    <row r="618" spans="1:28" ht="15.75" customHeight="1" x14ac:dyDescent="0.35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  <c r="AA618" s="138"/>
      <c r="AB618" s="138"/>
    </row>
    <row r="619" spans="1:28" ht="15.75" customHeight="1" x14ac:dyDescent="0.35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  <c r="AA619" s="138"/>
      <c r="AB619" s="138"/>
    </row>
    <row r="620" spans="1:28" ht="15.75" customHeight="1" x14ac:dyDescent="0.35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  <c r="AA620" s="138"/>
      <c r="AB620" s="138"/>
    </row>
    <row r="621" spans="1:28" ht="15.75" customHeight="1" x14ac:dyDescent="0.35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  <c r="AA621" s="138"/>
      <c r="AB621" s="138"/>
    </row>
    <row r="622" spans="1:28" ht="15.75" customHeight="1" x14ac:dyDescent="0.35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  <c r="Z622" s="138"/>
      <c r="AA622" s="138"/>
      <c r="AB622" s="138"/>
    </row>
    <row r="623" spans="1:28" ht="15.75" customHeight="1" x14ac:dyDescent="0.35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  <c r="Z623" s="138"/>
      <c r="AA623" s="138"/>
      <c r="AB623" s="138"/>
    </row>
    <row r="624" spans="1:28" ht="15.75" customHeight="1" x14ac:dyDescent="0.35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  <c r="Z624" s="138"/>
      <c r="AA624" s="138"/>
      <c r="AB624" s="138"/>
    </row>
    <row r="625" spans="1:28" ht="15.75" customHeight="1" x14ac:dyDescent="0.35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  <c r="Z625" s="138"/>
      <c r="AA625" s="138"/>
      <c r="AB625" s="138"/>
    </row>
    <row r="626" spans="1:28" ht="15.75" customHeight="1" x14ac:dyDescent="0.35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  <c r="Z626" s="138"/>
      <c r="AA626" s="138"/>
      <c r="AB626" s="138"/>
    </row>
    <row r="627" spans="1:28" ht="15.75" customHeight="1" x14ac:dyDescent="0.35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  <c r="Z627" s="138"/>
      <c r="AA627" s="138"/>
      <c r="AB627" s="138"/>
    </row>
    <row r="628" spans="1:28" ht="15.75" customHeight="1" x14ac:dyDescent="0.35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  <c r="Z628" s="138"/>
      <c r="AA628" s="138"/>
      <c r="AB628" s="138"/>
    </row>
    <row r="629" spans="1:28" ht="15.75" customHeight="1" x14ac:dyDescent="0.35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  <c r="Z629" s="138"/>
      <c r="AA629" s="138"/>
      <c r="AB629" s="138"/>
    </row>
    <row r="630" spans="1:28" ht="15.75" customHeight="1" x14ac:dyDescent="0.35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  <c r="Z630" s="138"/>
      <c r="AA630" s="138"/>
      <c r="AB630" s="138"/>
    </row>
    <row r="631" spans="1:28" ht="15.75" customHeight="1" x14ac:dyDescent="0.35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  <c r="Z631" s="138"/>
      <c r="AA631" s="138"/>
      <c r="AB631" s="138"/>
    </row>
    <row r="632" spans="1:28" ht="15.75" customHeight="1" x14ac:dyDescent="0.35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  <c r="Z632" s="138"/>
      <c r="AA632" s="138"/>
      <c r="AB632" s="138"/>
    </row>
    <row r="633" spans="1:28" ht="15.75" customHeight="1" x14ac:dyDescent="0.35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  <c r="Z633" s="138"/>
      <c r="AA633" s="138"/>
      <c r="AB633" s="138"/>
    </row>
    <row r="634" spans="1:28" ht="15.75" customHeight="1" x14ac:dyDescent="0.35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  <c r="Z634" s="138"/>
      <c r="AA634" s="138"/>
      <c r="AB634" s="138"/>
    </row>
    <row r="635" spans="1:28" ht="15.75" customHeight="1" x14ac:dyDescent="0.35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  <c r="Z635" s="138"/>
      <c r="AA635" s="138"/>
      <c r="AB635" s="138"/>
    </row>
    <row r="636" spans="1:28" ht="15.75" customHeight="1" x14ac:dyDescent="0.35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  <c r="Z636" s="138"/>
      <c r="AA636" s="138"/>
      <c r="AB636" s="138"/>
    </row>
    <row r="637" spans="1:28" ht="15.75" customHeight="1" x14ac:dyDescent="0.35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  <c r="Z637" s="138"/>
      <c r="AA637" s="138"/>
      <c r="AB637" s="138"/>
    </row>
    <row r="638" spans="1:28" ht="15.75" customHeight="1" x14ac:dyDescent="0.35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  <c r="Z638" s="138"/>
      <c r="AA638" s="138"/>
      <c r="AB638" s="138"/>
    </row>
    <row r="639" spans="1:28" ht="15.75" customHeight="1" x14ac:dyDescent="0.35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  <c r="Z639" s="138"/>
      <c r="AA639" s="138"/>
      <c r="AB639" s="138"/>
    </row>
    <row r="640" spans="1:28" ht="15.75" customHeight="1" x14ac:dyDescent="0.35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  <c r="Z640" s="138"/>
      <c r="AA640" s="138"/>
      <c r="AB640" s="138"/>
    </row>
    <row r="641" spans="1:28" ht="15.75" customHeight="1" x14ac:dyDescent="0.35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  <c r="Z641" s="138"/>
      <c r="AA641" s="138"/>
      <c r="AB641" s="138"/>
    </row>
    <row r="642" spans="1:28" ht="15.75" customHeight="1" x14ac:dyDescent="0.35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  <c r="Z642" s="138"/>
      <c r="AA642" s="138"/>
      <c r="AB642" s="138"/>
    </row>
    <row r="643" spans="1:28" ht="15.75" customHeight="1" x14ac:dyDescent="0.35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  <c r="Z643" s="138"/>
      <c r="AA643" s="138"/>
      <c r="AB643" s="138"/>
    </row>
    <row r="644" spans="1:28" ht="15.75" customHeight="1" x14ac:dyDescent="0.35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  <c r="Z644" s="138"/>
      <c r="AA644" s="138"/>
      <c r="AB644" s="138"/>
    </row>
    <row r="645" spans="1:28" ht="15.75" customHeight="1" x14ac:dyDescent="0.35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  <c r="Z645" s="138"/>
      <c r="AA645" s="138"/>
      <c r="AB645" s="138"/>
    </row>
    <row r="646" spans="1:28" ht="15.75" customHeight="1" x14ac:dyDescent="0.35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  <c r="AA646" s="138"/>
      <c r="AB646" s="138"/>
    </row>
    <row r="647" spans="1:28" ht="15.75" customHeight="1" x14ac:dyDescent="0.35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  <c r="AA647" s="138"/>
      <c r="AB647" s="138"/>
    </row>
    <row r="648" spans="1:28" ht="15.75" customHeight="1" x14ac:dyDescent="0.35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  <c r="AA648" s="138"/>
      <c r="AB648" s="138"/>
    </row>
    <row r="649" spans="1:28" ht="15.75" customHeight="1" x14ac:dyDescent="0.35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  <c r="AA649" s="138"/>
      <c r="AB649" s="138"/>
    </row>
    <row r="650" spans="1:28" ht="15.75" customHeight="1" x14ac:dyDescent="0.35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  <c r="AA650" s="138"/>
      <c r="AB650" s="138"/>
    </row>
    <row r="651" spans="1:28" ht="15.75" customHeight="1" x14ac:dyDescent="0.35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  <c r="AA651" s="138"/>
      <c r="AB651" s="138"/>
    </row>
    <row r="652" spans="1:28" ht="15.75" customHeight="1" x14ac:dyDescent="0.35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  <c r="AA652" s="138"/>
      <c r="AB652" s="138"/>
    </row>
    <row r="653" spans="1:28" ht="15.75" customHeight="1" x14ac:dyDescent="0.35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  <c r="AA653" s="138"/>
      <c r="AB653" s="138"/>
    </row>
    <row r="654" spans="1:28" ht="15.75" customHeight="1" x14ac:dyDescent="0.35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  <c r="AA654" s="138"/>
      <c r="AB654" s="138"/>
    </row>
    <row r="655" spans="1:28" ht="15.75" customHeight="1" x14ac:dyDescent="0.35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  <c r="Z655" s="138"/>
      <c r="AA655" s="138"/>
      <c r="AB655" s="138"/>
    </row>
    <row r="656" spans="1:28" ht="15.75" customHeight="1" x14ac:dyDescent="0.35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</row>
    <row r="657" spans="1:28" ht="15.75" customHeight="1" x14ac:dyDescent="0.35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</row>
    <row r="658" spans="1:28" ht="15.75" customHeight="1" x14ac:dyDescent="0.35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  <c r="Z658" s="138"/>
      <c r="AA658" s="138"/>
      <c r="AB658" s="138"/>
    </row>
    <row r="659" spans="1:28" ht="15.75" customHeight="1" x14ac:dyDescent="0.35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  <c r="Z659" s="138"/>
      <c r="AA659" s="138"/>
      <c r="AB659" s="138"/>
    </row>
    <row r="660" spans="1:28" ht="15.75" customHeight="1" x14ac:dyDescent="0.35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  <c r="Z660" s="138"/>
      <c r="AA660" s="138"/>
      <c r="AB660" s="138"/>
    </row>
    <row r="661" spans="1:28" ht="15.75" customHeight="1" x14ac:dyDescent="0.35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  <c r="Z661" s="138"/>
      <c r="AA661" s="138"/>
      <c r="AB661" s="138"/>
    </row>
    <row r="662" spans="1:28" ht="15.75" customHeight="1" x14ac:dyDescent="0.35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  <c r="Z662" s="138"/>
      <c r="AA662" s="138"/>
      <c r="AB662" s="138"/>
    </row>
    <row r="663" spans="1:28" ht="15.75" customHeight="1" x14ac:dyDescent="0.35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  <c r="Z663" s="138"/>
      <c r="AA663" s="138"/>
      <c r="AB663" s="138"/>
    </row>
    <row r="664" spans="1:28" ht="15.75" customHeight="1" x14ac:dyDescent="0.35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  <c r="Z664" s="138"/>
      <c r="AA664" s="138"/>
      <c r="AB664" s="138"/>
    </row>
    <row r="665" spans="1:28" ht="15.75" customHeight="1" x14ac:dyDescent="0.35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  <c r="Z665" s="138"/>
      <c r="AA665" s="138"/>
      <c r="AB665" s="138"/>
    </row>
    <row r="666" spans="1:28" ht="15.75" customHeight="1" x14ac:dyDescent="0.35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  <c r="Z666" s="138"/>
      <c r="AA666" s="138"/>
      <c r="AB666" s="138"/>
    </row>
    <row r="667" spans="1:28" ht="15.75" customHeight="1" x14ac:dyDescent="0.35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  <c r="Z667" s="138"/>
      <c r="AA667" s="138"/>
      <c r="AB667" s="138"/>
    </row>
    <row r="668" spans="1:28" ht="15.75" customHeight="1" x14ac:dyDescent="0.35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  <c r="Z668" s="138"/>
      <c r="AA668" s="138"/>
      <c r="AB668" s="138"/>
    </row>
    <row r="669" spans="1:28" ht="15.75" customHeight="1" x14ac:dyDescent="0.35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  <c r="Z669" s="138"/>
      <c r="AA669" s="138"/>
      <c r="AB669" s="138"/>
    </row>
    <row r="670" spans="1:28" ht="15.75" customHeight="1" x14ac:dyDescent="0.35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  <c r="Z670" s="138"/>
      <c r="AA670" s="138"/>
      <c r="AB670" s="138"/>
    </row>
    <row r="671" spans="1:28" ht="15.75" customHeight="1" x14ac:dyDescent="0.35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  <c r="Z671" s="138"/>
      <c r="AA671" s="138"/>
      <c r="AB671" s="138"/>
    </row>
    <row r="672" spans="1:28" ht="15.75" customHeight="1" x14ac:dyDescent="0.35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  <c r="Z672" s="138"/>
      <c r="AA672" s="138"/>
      <c r="AB672" s="138"/>
    </row>
    <row r="673" spans="1:28" ht="15.75" customHeight="1" x14ac:dyDescent="0.35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  <c r="Z673" s="138"/>
      <c r="AA673" s="138"/>
      <c r="AB673" s="138"/>
    </row>
    <row r="674" spans="1:28" ht="15.75" customHeight="1" x14ac:dyDescent="0.35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  <c r="Z674" s="138"/>
      <c r="AA674" s="138"/>
      <c r="AB674" s="138"/>
    </row>
    <row r="675" spans="1:28" ht="15.75" customHeight="1" x14ac:dyDescent="0.35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  <c r="Z675" s="138"/>
      <c r="AA675" s="138"/>
      <c r="AB675" s="138"/>
    </row>
    <row r="676" spans="1:28" ht="15.75" customHeight="1" x14ac:dyDescent="0.35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  <c r="Z676" s="138"/>
      <c r="AA676" s="138"/>
      <c r="AB676" s="138"/>
    </row>
    <row r="677" spans="1:28" ht="15.75" customHeight="1" x14ac:dyDescent="0.35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  <c r="Z677" s="138"/>
      <c r="AA677" s="138"/>
      <c r="AB677" s="138"/>
    </row>
    <row r="678" spans="1:28" ht="15.75" customHeight="1" x14ac:dyDescent="0.35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  <c r="Z678" s="138"/>
      <c r="AA678" s="138"/>
      <c r="AB678" s="138"/>
    </row>
    <row r="679" spans="1:28" ht="15.75" customHeight="1" x14ac:dyDescent="0.35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  <c r="Z679" s="138"/>
      <c r="AA679" s="138"/>
      <c r="AB679" s="138"/>
    </row>
    <row r="680" spans="1:28" ht="15.75" customHeight="1" x14ac:dyDescent="0.35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  <c r="Z680" s="138"/>
      <c r="AA680" s="138"/>
      <c r="AB680" s="138"/>
    </row>
    <row r="681" spans="1:28" ht="15.75" customHeight="1" x14ac:dyDescent="0.35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  <c r="Z681" s="138"/>
      <c r="AA681" s="138"/>
      <c r="AB681" s="138"/>
    </row>
    <row r="682" spans="1:28" ht="15.75" customHeight="1" x14ac:dyDescent="0.35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  <c r="Z682" s="138"/>
      <c r="AA682" s="138"/>
      <c r="AB682" s="138"/>
    </row>
    <row r="683" spans="1:28" ht="15.75" customHeight="1" x14ac:dyDescent="0.35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  <c r="Z683" s="138"/>
      <c r="AA683" s="138"/>
      <c r="AB683" s="138"/>
    </row>
    <row r="684" spans="1:28" ht="15.75" customHeight="1" x14ac:dyDescent="0.35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  <c r="Z684" s="138"/>
      <c r="AA684" s="138"/>
      <c r="AB684" s="138"/>
    </row>
    <row r="685" spans="1:28" ht="15.75" customHeight="1" x14ac:dyDescent="0.35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  <c r="Z685" s="138"/>
      <c r="AA685" s="138"/>
      <c r="AB685" s="138"/>
    </row>
    <row r="686" spans="1:28" ht="15.75" customHeight="1" x14ac:dyDescent="0.35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  <c r="Z686" s="138"/>
      <c r="AA686" s="138"/>
      <c r="AB686" s="138"/>
    </row>
    <row r="687" spans="1:28" ht="15.75" customHeight="1" x14ac:dyDescent="0.35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  <c r="Z687" s="138"/>
      <c r="AA687" s="138"/>
      <c r="AB687" s="138"/>
    </row>
    <row r="688" spans="1:28" ht="15.75" customHeight="1" x14ac:dyDescent="0.35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  <c r="Z688" s="138"/>
      <c r="AA688" s="138"/>
      <c r="AB688" s="138"/>
    </row>
    <row r="689" spans="1:28" ht="15.75" customHeight="1" x14ac:dyDescent="0.35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  <c r="Z689" s="138"/>
      <c r="AA689" s="138"/>
      <c r="AB689" s="138"/>
    </row>
    <row r="690" spans="1:28" ht="15.75" customHeight="1" x14ac:dyDescent="0.35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  <c r="Z690" s="138"/>
      <c r="AA690" s="138"/>
      <c r="AB690" s="138"/>
    </row>
    <row r="691" spans="1:28" ht="15.75" customHeight="1" x14ac:dyDescent="0.35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  <c r="Z691" s="138"/>
      <c r="AA691" s="138"/>
      <c r="AB691" s="138"/>
    </row>
    <row r="692" spans="1:28" ht="15.75" customHeight="1" x14ac:dyDescent="0.35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  <c r="Z692" s="138"/>
      <c r="AA692" s="138"/>
      <c r="AB692" s="138"/>
    </row>
    <row r="693" spans="1:28" ht="15.75" customHeight="1" x14ac:dyDescent="0.35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  <c r="Z693" s="138"/>
      <c r="AA693" s="138"/>
      <c r="AB693" s="138"/>
    </row>
    <row r="694" spans="1:28" ht="15.75" customHeight="1" x14ac:dyDescent="0.35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  <c r="Z694" s="138"/>
      <c r="AA694" s="138"/>
      <c r="AB694" s="138"/>
    </row>
    <row r="695" spans="1:28" ht="15.75" customHeight="1" x14ac:dyDescent="0.35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  <c r="Z695" s="138"/>
      <c r="AA695" s="138"/>
      <c r="AB695" s="138"/>
    </row>
    <row r="696" spans="1:28" ht="15.75" customHeight="1" x14ac:dyDescent="0.35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  <c r="Z696" s="138"/>
      <c r="AA696" s="138"/>
      <c r="AB696" s="138"/>
    </row>
    <row r="697" spans="1:28" ht="15.75" customHeight="1" x14ac:dyDescent="0.35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  <c r="Z697" s="138"/>
      <c r="AA697" s="138"/>
      <c r="AB697" s="138"/>
    </row>
    <row r="698" spans="1:28" ht="15.75" customHeight="1" x14ac:dyDescent="0.35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  <c r="Z698" s="138"/>
      <c r="AA698" s="138"/>
      <c r="AB698" s="138"/>
    </row>
    <row r="699" spans="1:28" ht="15.75" customHeight="1" x14ac:dyDescent="0.35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  <c r="Z699" s="138"/>
      <c r="AA699" s="138"/>
      <c r="AB699" s="138"/>
    </row>
    <row r="700" spans="1:28" ht="15.75" customHeight="1" x14ac:dyDescent="0.35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  <c r="Z700" s="138"/>
      <c r="AA700" s="138"/>
      <c r="AB700" s="138"/>
    </row>
    <row r="701" spans="1:28" ht="15.75" customHeight="1" x14ac:dyDescent="0.35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  <c r="Z701" s="138"/>
      <c r="AA701" s="138"/>
      <c r="AB701" s="138"/>
    </row>
    <row r="702" spans="1:28" ht="15.75" customHeight="1" x14ac:dyDescent="0.35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  <c r="Z702" s="138"/>
      <c r="AA702" s="138"/>
      <c r="AB702" s="138"/>
    </row>
    <row r="703" spans="1:28" ht="15.75" customHeight="1" x14ac:dyDescent="0.35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  <c r="Z703" s="138"/>
      <c r="AA703" s="138"/>
      <c r="AB703" s="138"/>
    </row>
    <row r="704" spans="1:28" ht="15.75" customHeight="1" x14ac:dyDescent="0.35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  <c r="Z704" s="138"/>
      <c r="AA704" s="138"/>
      <c r="AB704" s="138"/>
    </row>
    <row r="705" spans="1:28" ht="15.75" customHeight="1" x14ac:dyDescent="0.35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  <c r="Z705" s="138"/>
      <c r="AA705" s="138"/>
      <c r="AB705" s="138"/>
    </row>
    <row r="706" spans="1:28" ht="15.75" customHeight="1" x14ac:dyDescent="0.35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  <c r="Z706" s="138"/>
      <c r="AA706" s="138"/>
      <c r="AB706" s="138"/>
    </row>
    <row r="707" spans="1:28" ht="15.75" customHeight="1" x14ac:dyDescent="0.35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  <c r="Z707" s="138"/>
      <c r="AA707" s="138"/>
      <c r="AB707" s="138"/>
    </row>
    <row r="708" spans="1:28" ht="15.75" customHeight="1" x14ac:dyDescent="0.35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38"/>
    </row>
    <row r="709" spans="1:28" ht="15.75" customHeight="1" x14ac:dyDescent="0.35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  <c r="Z709" s="138"/>
      <c r="AA709" s="138"/>
      <c r="AB709" s="138"/>
    </row>
    <row r="710" spans="1:28" ht="15.75" customHeight="1" x14ac:dyDescent="0.35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  <c r="Z710" s="138"/>
      <c r="AA710" s="138"/>
      <c r="AB710" s="138"/>
    </row>
    <row r="711" spans="1:28" ht="15.75" customHeight="1" x14ac:dyDescent="0.35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  <c r="Z711" s="138"/>
      <c r="AA711" s="138"/>
      <c r="AB711" s="138"/>
    </row>
    <row r="712" spans="1:28" ht="15.75" customHeight="1" x14ac:dyDescent="0.35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  <c r="Z712" s="138"/>
      <c r="AA712" s="138"/>
      <c r="AB712" s="138"/>
    </row>
    <row r="713" spans="1:28" ht="15.75" customHeight="1" x14ac:dyDescent="0.35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  <c r="Z713" s="138"/>
      <c r="AA713" s="138"/>
      <c r="AB713" s="138"/>
    </row>
    <row r="714" spans="1:28" ht="15.75" customHeight="1" x14ac:dyDescent="0.35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  <c r="Z714" s="138"/>
      <c r="AA714" s="138"/>
      <c r="AB714" s="138"/>
    </row>
    <row r="715" spans="1:28" ht="15.75" customHeight="1" x14ac:dyDescent="0.35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  <c r="Z715" s="138"/>
      <c r="AA715" s="138"/>
      <c r="AB715" s="138"/>
    </row>
    <row r="716" spans="1:28" ht="15.75" customHeight="1" x14ac:dyDescent="0.35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  <c r="Z716" s="138"/>
      <c r="AA716" s="138"/>
      <c r="AB716" s="138"/>
    </row>
    <row r="717" spans="1:28" ht="15.75" customHeight="1" x14ac:dyDescent="0.35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  <c r="Z717" s="138"/>
      <c r="AA717" s="138"/>
      <c r="AB717" s="138"/>
    </row>
    <row r="718" spans="1:28" ht="15.75" customHeight="1" x14ac:dyDescent="0.35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  <c r="Z718" s="138"/>
      <c r="AA718" s="138"/>
      <c r="AB718" s="138"/>
    </row>
    <row r="719" spans="1:28" ht="15.75" customHeight="1" x14ac:dyDescent="0.35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  <c r="Z719" s="138"/>
      <c r="AA719" s="138"/>
      <c r="AB719" s="138"/>
    </row>
    <row r="720" spans="1:28" ht="15.75" customHeight="1" x14ac:dyDescent="0.35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  <c r="Z720" s="138"/>
      <c r="AA720" s="138"/>
      <c r="AB720" s="138"/>
    </row>
    <row r="721" spans="1:28" ht="15.75" customHeight="1" x14ac:dyDescent="0.35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  <c r="Z721" s="138"/>
      <c r="AA721" s="138"/>
      <c r="AB721" s="138"/>
    </row>
    <row r="722" spans="1:28" ht="15.75" customHeight="1" x14ac:dyDescent="0.35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  <c r="Z722" s="138"/>
      <c r="AA722" s="138"/>
      <c r="AB722" s="138"/>
    </row>
    <row r="723" spans="1:28" ht="15.75" customHeight="1" x14ac:dyDescent="0.35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  <c r="Z723" s="138"/>
      <c r="AA723" s="138"/>
      <c r="AB723" s="138"/>
    </row>
    <row r="724" spans="1:28" ht="15.75" customHeight="1" x14ac:dyDescent="0.35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  <c r="Z724" s="138"/>
      <c r="AA724" s="138"/>
      <c r="AB724" s="138"/>
    </row>
    <row r="725" spans="1:28" ht="15.75" customHeight="1" x14ac:dyDescent="0.35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  <c r="Z725" s="138"/>
      <c r="AA725" s="138"/>
      <c r="AB725" s="138"/>
    </row>
    <row r="726" spans="1:28" ht="15.75" customHeight="1" x14ac:dyDescent="0.35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  <c r="Z726" s="138"/>
      <c r="AA726" s="138"/>
      <c r="AB726" s="138"/>
    </row>
    <row r="727" spans="1:28" ht="15.75" customHeight="1" x14ac:dyDescent="0.35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  <c r="Z727" s="138"/>
      <c r="AA727" s="138"/>
      <c r="AB727" s="138"/>
    </row>
    <row r="728" spans="1:28" ht="15.75" customHeight="1" x14ac:dyDescent="0.35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  <c r="Z728" s="138"/>
      <c r="AA728" s="138"/>
      <c r="AB728" s="138"/>
    </row>
    <row r="729" spans="1:28" ht="15.75" customHeight="1" x14ac:dyDescent="0.35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  <c r="Z729" s="138"/>
      <c r="AA729" s="138"/>
      <c r="AB729" s="138"/>
    </row>
    <row r="730" spans="1:28" ht="15.75" customHeight="1" x14ac:dyDescent="0.35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  <c r="Z730" s="138"/>
      <c r="AA730" s="138"/>
      <c r="AB730" s="138"/>
    </row>
    <row r="731" spans="1:28" ht="15.75" customHeight="1" x14ac:dyDescent="0.35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  <c r="Z731" s="138"/>
      <c r="AA731" s="138"/>
      <c r="AB731" s="138"/>
    </row>
    <row r="732" spans="1:28" ht="15.75" customHeight="1" x14ac:dyDescent="0.35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  <c r="Z732" s="138"/>
      <c r="AA732" s="138"/>
      <c r="AB732" s="138"/>
    </row>
    <row r="733" spans="1:28" ht="15.75" customHeight="1" x14ac:dyDescent="0.35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  <c r="Z733" s="138"/>
      <c r="AA733" s="138"/>
      <c r="AB733" s="138"/>
    </row>
    <row r="734" spans="1:28" ht="15.75" customHeight="1" x14ac:dyDescent="0.35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  <c r="Z734" s="138"/>
      <c r="AA734" s="138"/>
      <c r="AB734" s="138"/>
    </row>
    <row r="735" spans="1:28" ht="15.75" customHeight="1" x14ac:dyDescent="0.35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  <c r="Z735" s="138"/>
      <c r="AA735" s="138"/>
      <c r="AB735" s="138"/>
    </row>
    <row r="736" spans="1:28" ht="15.75" customHeight="1" x14ac:dyDescent="0.35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  <c r="Z736" s="138"/>
      <c r="AA736" s="138"/>
      <c r="AB736" s="138"/>
    </row>
    <row r="737" spans="1:28" ht="15.75" customHeight="1" x14ac:dyDescent="0.35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  <c r="Z737" s="138"/>
      <c r="AA737" s="138"/>
      <c r="AB737" s="138"/>
    </row>
    <row r="738" spans="1:28" ht="15.75" customHeight="1" x14ac:dyDescent="0.35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  <c r="Z738" s="138"/>
      <c r="AA738" s="138"/>
      <c r="AB738" s="138"/>
    </row>
    <row r="739" spans="1:28" ht="15.75" customHeight="1" x14ac:dyDescent="0.35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  <c r="Z739" s="138"/>
      <c r="AA739" s="138"/>
      <c r="AB739" s="138"/>
    </row>
    <row r="740" spans="1:28" ht="15.75" customHeight="1" x14ac:dyDescent="0.35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  <c r="Z740" s="138"/>
      <c r="AA740" s="138"/>
      <c r="AB740" s="138"/>
    </row>
    <row r="741" spans="1:28" ht="15.75" customHeight="1" x14ac:dyDescent="0.35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  <c r="Z741" s="138"/>
      <c r="AA741" s="138"/>
      <c r="AB741" s="138"/>
    </row>
    <row r="742" spans="1:28" ht="15.75" customHeight="1" x14ac:dyDescent="0.35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  <c r="Z742" s="138"/>
      <c r="AA742" s="138"/>
      <c r="AB742" s="138"/>
    </row>
    <row r="743" spans="1:28" ht="15.75" customHeight="1" x14ac:dyDescent="0.35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  <c r="Z743" s="138"/>
      <c r="AA743" s="138"/>
      <c r="AB743" s="138"/>
    </row>
    <row r="744" spans="1:28" ht="15.75" customHeight="1" x14ac:dyDescent="0.35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</row>
    <row r="745" spans="1:28" ht="15.75" customHeight="1" x14ac:dyDescent="0.35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  <c r="Z745" s="138"/>
      <c r="AA745" s="138"/>
      <c r="AB745" s="138"/>
    </row>
    <row r="746" spans="1:28" ht="15.75" customHeight="1" x14ac:dyDescent="0.35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  <c r="Z746" s="138"/>
      <c r="AA746" s="138"/>
      <c r="AB746" s="138"/>
    </row>
    <row r="747" spans="1:28" ht="15.75" customHeight="1" x14ac:dyDescent="0.35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  <c r="Z747" s="138"/>
      <c r="AA747" s="138"/>
      <c r="AB747" s="138"/>
    </row>
    <row r="748" spans="1:28" ht="15.75" customHeight="1" x14ac:dyDescent="0.35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  <c r="Z748" s="138"/>
      <c r="AA748" s="138"/>
      <c r="AB748" s="138"/>
    </row>
    <row r="749" spans="1:28" ht="15.75" customHeight="1" x14ac:dyDescent="0.35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  <c r="Z749" s="138"/>
      <c r="AA749" s="138"/>
      <c r="AB749" s="138"/>
    </row>
    <row r="750" spans="1:28" ht="15.75" customHeight="1" x14ac:dyDescent="0.35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  <c r="Z750" s="138"/>
      <c r="AA750" s="138"/>
      <c r="AB750" s="138"/>
    </row>
    <row r="751" spans="1:28" ht="15.75" customHeight="1" x14ac:dyDescent="0.35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  <c r="Z751" s="138"/>
      <c r="AA751" s="138"/>
      <c r="AB751" s="138"/>
    </row>
    <row r="752" spans="1:28" ht="15.75" customHeight="1" x14ac:dyDescent="0.35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  <c r="Z752" s="138"/>
      <c r="AA752" s="138"/>
      <c r="AB752" s="138"/>
    </row>
    <row r="753" spans="1:28" ht="15.75" customHeight="1" x14ac:dyDescent="0.35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  <c r="Z753" s="138"/>
      <c r="AA753" s="138"/>
      <c r="AB753" s="138"/>
    </row>
    <row r="754" spans="1:28" ht="15.75" customHeight="1" x14ac:dyDescent="0.35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  <c r="Z754" s="138"/>
      <c r="AA754" s="138"/>
      <c r="AB754" s="138"/>
    </row>
    <row r="755" spans="1:28" ht="15.75" customHeight="1" x14ac:dyDescent="0.35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  <c r="Z755" s="138"/>
      <c r="AA755" s="138"/>
      <c r="AB755" s="138"/>
    </row>
    <row r="756" spans="1:28" ht="15.75" customHeight="1" x14ac:dyDescent="0.35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  <c r="Z756" s="138"/>
      <c r="AA756" s="138"/>
      <c r="AB756" s="138"/>
    </row>
    <row r="757" spans="1:28" ht="15.75" customHeight="1" x14ac:dyDescent="0.35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  <c r="Z757" s="138"/>
      <c r="AA757" s="138"/>
      <c r="AB757" s="138"/>
    </row>
    <row r="758" spans="1:28" ht="15.75" customHeight="1" x14ac:dyDescent="0.35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  <c r="Z758" s="138"/>
      <c r="AA758" s="138"/>
      <c r="AB758" s="138"/>
    </row>
    <row r="759" spans="1:28" ht="15.75" customHeight="1" x14ac:dyDescent="0.35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  <c r="Z759" s="138"/>
      <c r="AA759" s="138"/>
      <c r="AB759" s="138"/>
    </row>
    <row r="760" spans="1:28" ht="15.75" customHeight="1" x14ac:dyDescent="0.35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  <c r="Z760" s="138"/>
      <c r="AA760" s="138"/>
      <c r="AB760" s="138"/>
    </row>
    <row r="761" spans="1:28" ht="15.75" customHeight="1" x14ac:dyDescent="0.35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  <c r="Z761" s="138"/>
      <c r="AA761" s="138"/>
      <c r="AB761" s="138"/>
    </row>
    <row r="762" spans="1:28" ht="15.75" customHeight="1" x14ac:dyDescent="0.35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  <c r="Z762" s="138"/>
      <c r="AA762" s="138"/>
      <c r="AB762" s="138"/>
    </row>
    <row r="763" spans="1:28" ht="15.75" customHeight="1" x14ac:dyDescent="0.35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  <c r="Z763" s="138"/>
      <c r="AA763" s="138"/>
      <c r="AB763" s="138"/>
    </row>
    <row r="764" spans="1:28" ht="15.75" customHeight="1" x14ac:dyDescent="0.35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  <c r="Z764" s="138"/>
      <c r="AA764" s="138"/>
      <c r="AB764" s="138"/>
    </row>
    <row r="765" spans="1:28" ht="15.75" customHeight="1" x14ac:dyDescent="0.35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  <c r="Z765" s="138"/>
      <c r="AA765" s="138"/>
      <c r="AB765" s="138"/>
    </row>
    <row r="766" spans="1:28" ht="15.75" customHeight="1" x14ac:dyDescent="0.35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  <c r="Z766" s="138"/>
      <c r="AA766" s="138"/>
      <c r="AB766" s="138"/>
    </row>
    <row r="767" spans="1:28" ht="15.75" customHeight="1" x14ac:dyDescent="0.35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  <c r="Z767" s="138"/>
      <c r="AA767" s="138"/>
      <c r="AB767" s="138"/>
    </row>
    <row r="768" spans="1:28" ht="15.75" customHeight="1" x14ac:dyDescent="0.35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  <c r="Z768" s="138"/>
      <c r="AA768" s="138"/>
      <c r="AB768" s="138"/>
    </row>
    <row r="769" spans="1:28" ht="15.75" customHeight="1" x14ac:dyDescent="0.35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  <c r="Z769" s="138"/>
      <c r="AA769" s="138"/>
      <c r="AB769" s="138"/>
    </row>
    <row r="770" spans="1:28" ht="15.75" customHeight="1" x14ac:dyDescent="0.35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  <c r="Z770" s="138"/>
      <c r="AA770" s="138"/>
      <c r="AB770" s="138"/>
    </row>
    <row r="771" spans="1:28" ht="15.75" customHeight="1" x14ac:dyDescent="0.35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  <c r="Z771" s="138"/>
      <c r="AA771" s="138"/>
      <c r="AB771" s="138"/>
    </row>
    <row r="772" spans="1:28" ht="15.75" customHeight="1" x14ac:dyDescent="0.3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  <c r="Z772" s="138"/>
      <c r="AA772" s="138"/>
      <c r="AB772" s="138"/>
    </row>
    <row r="773" spans="1:28" ht="15.75" customHeight="1" x14ac:dyDescent="0.35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  <c r="Z773" s="138"/>
      <c r="AA773" s="138"/>
      <c r="AB773" s="138"/>
    </row>
    <row r="774" spans="1:28" ht="15.75" customHeight="1" x14ac:dyDescent="0.35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  <c r="Z774" s="138"/>
      <c r="AA774" s="138"/>
      <c r="AB774" s="138"/>
    </row>
    <row r="775" spans="1:28" ht="15.75" customHeight="1" x14ac:dyDescent="0.35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  <c r="Z775" s="138"/>
      <c r="AA775" s="138"/>
      <c r="AB775" s="138"/>
    </row>
    <row r="776" spans="1:28" ht="15.75" customHeight="1" x14ac:dyDescent="0.35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  <c r="Z776" s="138"/>
      <c r="AA776" s="138"/>
      <c r="AB776" s="138"/>
    </row>
    <row r="777" spans="1:28" ht="15.75" customHeight="1" x14ac:dyDescent="0.35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  <c r="Z777" s="138"/>
      <c r="AA777" s="138"/>
      <c r="AB777" s="138"/>
    </row>
    <row r="778" spans="1:28" ht="15.75" customHeight="1" x14ac:dyDescent="0.35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  <c r="Z778" s="138"/>
      <c r="AA778" s="138"/>
      <c r="AB778" s="138"/>
    </row>
    <row r="779" spans="1:28" ht="15.75" customHeight="1" x14ac:dyDescent="0.35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  <c r="Z779" s="138"/>
      <c r="AA779" s="138"/>
      <c r="AB779" s="138"/>
    </row>
    <row r="780" spans="1:28" ht="15.75" customHeight="1" x14ac:dyDescent="0.35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  <c r="Z780" s="138"/>
      <c r="AA780" s="138"/>
      <c r="AB780" s="138"/>
    </row>
    <row r="781" spans="1:28" ht="15.75" customHeight="1" x14ac:dyDescent="0.35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  <c r="Z781" s="138"/>
      <c r="AA781" s="138"/>
      <c r="AB781" s="138"/>
    </row>
    <row r="782" spans="1:28" ht="15.75" customHeight="1" x14ac:dyDescent="0.35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  <c r="Z782" s="138"/>
      <c r="AA782" s="138"/>
      <c r="AB782" s="138"/>
    </row>
    <row r="783" spans="1:28" ht="15.75" customHeight="1" x14ac:dyDescent="0.35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  <c r="Z783" s="138"/>
      <c r="AA783" s="138"/>
      <c r="AB783" s="138"/>
    </row>
    <row r="784" spans="1:28" ht="15.75" customHeight="1" x14ac:dyDescent="0.35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  <c r="Z784" s="138"/>
      <c r="AA784" s="138"/>
      <c r="AB784" s="138"/>
    </row>
    <row r="785" spans="1:28" ht="15.75" customHeight="1" x14ac:dyDescent="0.35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  <c r="Z785" s="138"/>
      <c r="AA785" s="138"/>
      <c r="AB785" s="138"/>
    </row>
    <row r="786" spans="1:28" ht="15.75" customHeight="1" x14ac:dyDescent="0.35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  <c r="Z786" s="138"/>
      <c r="AA786" s="138"/>
      <c r="AB786" s="138"/>
    </row>
    <row r="787" spans="1:28" ht="15.75" customHeight="1" x14ac:dyDescent="0.35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  <c r="Z787" s="138"/>
      <c r="AA787" s="138"/>
      <c r="AB787" s="138"/>
    </row>
    <row r="788" spans="1:28" ht="15.75" customHeight="1" x14ac:dyDescent="0.35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  <c r="Z788" s="138"/>
      <c r="AA788" s="138"/>
      <c r="AB788" s="138"/>
    </row>
    <row r="789" spans="1:28" ht="15.75" customHeight="1" x14ac:dyDescent="0.35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  <c r="Z789" s="138"/>
      <c r="AA789" s="138"/>
      <c r="AB789" s="138"/>
    </row>
    <row r="790" spans="1:28" ht="15.75" customHeight="1" x14ac:dyDescent="0.35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  <c r="Z790" s="138"/>
      <c r="AA790" s="138"/>
      <c r="AB790" s="138"/>
    </row>
    <row r="791" spans="1:28" ht="15.75" customHeight="1" x14ac:dyDescent="0.35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  <c r="Z791" s="138"/>
      <c r="AA791" s="138"/>
      <c r="AB791" s="138"/>
    </row>
    <row r="792" spans="1:28" ht="15.75" customHeight="1" x14ac:dyDescent="0.35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  <c r="Z792" s="138"/>
      <c r="AA792" s="138"/>
      <c r="AB792" s="138"/>
    </row>
    <row r="793" spans="1:28" ht="15.75" customHeight="1" x14ac:dyDescent="0.35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  <c r="Z793" s="138"/>
      <c r="AA793" s="138"/>
      <c r="AB793" s="138"/>
    </row>
    <row r="794" spans="1:28" ht="15.75" customHeight="1" x14ac:dyDescent="0.35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  <c r="Z794" s="138"/>
      <c r="AA794" s="138"/>
      <c r="AB794" s="138"/>
    </row>
    <row r="795" spans="1:28" ht="15.75" customHeight="1" x14ac:dyDescent="0.35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  <c r="Z795" s="138"/>
      <c r="AA795" s="138"/>
      <c r="AB795" s="138"/>
    </row>
    <row r="796" spans="1:28" ht="15.75" customHeight="1" x14ac:dyDescent="0.35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  <c r="Z796" s="138"/>
      <c r="AA796" s="138"/>
      <c r="AB796" s="138"/>
    </row>
    <row r="797" spans="1:28" ht="15.75" customHeight="1" x14ac:dyDescent="0.35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  <c r="Z797" s="138"/>
      <c r="AA797" s="138"/>
      <c r="AB797" s="138"/>
    </row>
    <row r="798" spans="1:28" ht="15.75" customHeight="1" x14ac:dyDescent="0.35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  <c r="Z798" s="138"/>
      <c r="AA798" s="138"/>
      <c r="AB798" s="138"/>
    </row>
    <row r="799" spans="1:28" ht="15.75" customHeight="1" x14ac:dyDescent="0.35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  <c r="Z799" s="138"/>
      <c r="AA799" s="138"/>
      <c r="AB799" s="138"/>
    </row>
    <row r="800" spans="1:28" ht="15.75" customHeight="1" x14ac:dyDescent="0.35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  <c r="Z800" s="138"/>
      <c r="AA800" s="138"/>
      <c r="AB800" s="138"/>
    </row>
    <row r="801" spans="1:28" ht="15.75" customHeight="1" x14ac:dyDescent="0.35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  <c r="Z801" s="138"/>
      <c r="AA801" s="138"/>
      <c r="AB801" s="138"/>
    </row>
    <row r="802" spans="1:28" ht="15.75" customHeight="1" x14ac:dyDescent="0.35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  <c r="Z802" s="138"/>
      <c r="AA802" s="138"/>
      <c r="AB802" s="138"/>
    </row>
    <row r="803" spans="1:28" ht="15.75" customHeight="1" x14ac:dyDescent="0.35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  <c r="Z803" s="138"/>
      <c r="AA803" s="138"/>
      <c r="AB803" s="138"/>
    </row>
    <row r="804" spans="1:28" ht="15.75" customHeight="1" x14ac:dyDescent="0.35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  <c r="Z804" s="138"/>
      <c r="AA804" s="138"/>
      <c r="AB804" s="138"/>
    </row>
    <row r="805" spans="1:28" ht="15.75" customHeight="1" x14ac:dyDescent="0.35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  <c r="Z805" s="138"/>
      <c r="AA805" s="138"/>
      <c r="AB805" s="138"/>
    </row>
    <row r="806" spans="1:28" ht="15.75" customHeight="1" x14ac:dyDescent="0.35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  <c r="Z806" s="138"/>
      <c r="AA806" s="138"/>
      <c r="AB806" s="138"/>
    </row>
    <row r="807" spans="1:28" ht="15.75" customHeight="1" x14ac:dyDescent="0.35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  <c r="Z807" s="138"/>
      <c r="AA807" s="138"/>
      <c r="AB807" s="138"/>
    </row>
    <row r="808" spans="1:28" ht="15.75" customHeight="1" x14ac:dyDescent="0.35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  <c r="Z808" s="138"/>
      <c r="AA808" s="138"/>
      <c r="AB808" s="138"/>
    </row>
    <row r="809" spans="1:28" ht="15.75" customHeight="1" x14ac:dyDescent="0.35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  <c r="Z809" s="138"/>
      <c r="AA809" s="138"/>
      <c r="AB809" s="138"/>
    </row>
    <row r="810" spans="1:28" ht="15.75" customHeight="1" x14ac:dyDescent="0.35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  <c r="Z810" s="138"/>
      <c r="AA810" s="138"/>
      <c r="AB810" s="138"/>
    </row>
    <row r="811" spans="1:28" ht="15.75" customHeight="1" x14ac:dyDescent="0.35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  <c r="Z811" s="138"/>
      <c r="AA811" s="138"/>
      <c r="AB811" s="138"/>
    </row>
    <row r="812" spans="1:28" ht="15.75" customHeight="1" x14ac:dyDescent="0.35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  <c r="Z812" s="138"/>
      <c r="AA812" s="138"/>
      <c r="AB812" s="138"/>
    </row>
    <row r="813" spans="1:28" ht="15.75" customHeight="1" x14ac:dyDescent="0.35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  <c r="Z813" s="138"/>
      <c r="AA813" s="138"/>
      <c r="AB813" s="138"/>
    </row>
    <row r="814" spans="1:28" ht="15.75" customHeight="1" x14ac:dyDescent="0.35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  <c r="Z814" s="138"/>
      <c r="AA814" s="138"/>
      <c r="AB814" s="138"/>
    </row>
    <row r="815" spans="1:28" ht="15.75" customHeight="1" x14ac:dyDescent="0.35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  <c r="Z815" s="138"/>
      <c r="AA815" s="138"/>
      <c r="AB815" s="138"/>
    </row>
    <row r="816" spans="1:28" ht="15.75" customHeight="1" x14ac:dyDescent="0.35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  <c r="Z816" s="138"/>
      <c r="AA816" s="138"/>
      <c r="AB816" s="138"/>
    </row>
    <row r="817" spans="1:28" ht="15.75" customHeight="1" x14ac:dyDescent="0.35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  <c r="Z817" s="138"/>
      <c r="AA817" s="138"/>
      <c r="AB817" s="138"/>
    </row>
    <row r="818" spans="1:28" ht="15.75" customHeight="1" x14ac:dyDescent="0.35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  <c r="Z818" s="138"/>
      <c r="AA818" s="138"/>
      <c r="AB818" s="138"/>
    </row>
    <row r="819" spans="1:28" ht="15.75" customHeight="1" x14ac:dyDescent="0.35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  <c r="Z819" s="138"/>
      <c r="AA819" s="138"/>
      <c r="AB819" s="138"/>
    </row>
    <row r="820" spans="1:28" ht="15.75" customHeight="1" x14ac:dyDescent="0.35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  <c r="Z820" s="138"/>
      <c r="AA820" s="138"/>
      <c r="AB820" s="138"/>
    </row>
    <row r="821" spans="1:28" ht="15.75" customHeight="1" x14ac:dyDescent="0.35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  <c r="Z821" s="138"/>
      <c r="AA821" s="138"/>
      <c r="AB821" s="138"/>
    </row>
    <row r="822" spans="1:28" ht="15.75" customHeight="1" x14ac:dyDescent="0.35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  <c r="Z822" s="138"/>
      <c r="AA822" s="138"/>
      <c r="AB822" s="138"/>
    </row>
    <row r="823" spans="1:28" ht="15.75" customHeight="1" x14ac:dyDescent="0.35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  <c r="Z823" s="138"/>
      <c r="AA823" s="138"/>
      <c r="AB823" s="138"/>
    </row>
    <row r="824" spans="1:28" ht="15.75" customHeight="1" x14ac:dyDescent="0.35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  <c r="Z824" s="138"/>
      <c r="AA824" s="138"/>
      <c r="AB824" s="138"/>
    </row>
    <row r="825" spans="1:28" ht="15.75" customHeight="1" x14ac:dyDescent="0.35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  <c r="Z825" s="138"/>
      <c r="AA825" s="138"/>
      <c r="AB825" s="138"/>
    </row>
    <row r="826" spans="1:28" ht="15.75" customHeight="1" x14ac:dyDescent="0.35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  <c r="Z826" s="138"/>
      <c r="AA826" s="138"/>
      <c r="AB826" s="138"/>
    </row>
    <row r="827" spans="1:28" ht="15.75" customHeight="1" x14ac:dyDescent="0.35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  <c r="Z827" s="138"/>
      <c r="AA827" s="138"/>
      <c r="AB827" s="138"/>
    </row>
    <row r="828" spans="1:28" ht="15.75" customHeight="1" x14ac:dyDescent="0.35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  <c r="Z828" s="138"/>
      <c r="AA828" s="138"/>
      <c r="AB828" s="138"/>
    </row>
    <row r="829" spans="1:28" ht="15.75" customHeight="1" x14ac:dyDescent="0.35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  <c r="Z829" s="138"/>
      <c r="AA829" s="138"/>
      <c r="AB829" s="138"/>
    </row>
    <row r="830" spans="1:28" ht="15.75" customHeight="1" x14ac:dyDescent="0.35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  <c r="Z830" s="138"/>
      <c r="AA830" s="138"/>
      <c r="AB830" s="138"/>
    </row>
    <row r="831" spans="1:28" ht="15.75" customHeight="1" x14ac:dyDescent="0.35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  <c r="Z831" s="138"/>
      <c r="AA831" s="138"/>
      <c r="AB831" s="138"/>
    </row>
    <row r="832" spans="1:28" ht="15.75" customHeight="1" x14ac:dyDescent="0.35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  <c r="Z832" s="138"/>
      <c r="AA832" s="138"/>
      <c r="AB832" s="138"/>
    </row>
    <row r="833" spans="1:28" ht="15.75" customHeight="1" x14ac:dyDescent="0.35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  <c r="Z833" s="138"/>
      <c r="AA833" s="138"/>
      <c r="AB833" s="138"/>
    </row>
    <row r="834" spans="1:28" ht="15.75" customHeight="1" x14ac:dyDescent="0.35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  <c r="Z834" s="138"/>
      <c r="AA834" s="138"/>
      <c r="AB834" s="138"/>
    </row>
    <row r="835" spans="1:28" ht="15.75" customHeight="1" x14ac:dyDescent="0.35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  <c r="Z835" s="138"/>
      <c r="AA835" s="138"/>
      <c r="AB835" s="138"/>
    </row>
    <row r="836" spans="1:28" ht="15.75" customHeight="1" x14ac:dyDescent="0.35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  <c r="Z836" s="138"/>
      <c r="AA836" s="138"/>
      <c r="AB836" s="138"/>
    </row>
    <row r="837" spans="1:28" ht="15.75" customHeight="1" x14ac:dyDescent="0.35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  <c r="Z837" s="138"/>
      <c r="AA837" s="138"/>
      <c r="AB837" s="138"/>
    </row>
    <row r="838" spans="1:28" ht="15.75" customHeight="1" x14ac:dyDescent="0.35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  <c r="Z838" s="138"/>
      <c r="AA838" s="138"/>
      <c r="AB838" s="138"/>
    </row>
    <row r="839" spans="1:28" ht="15.75" customHeight="1" x14ac:dyDescent="0.35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  <c r="Z839" s="138"/>
      <c r="AA839" s="138"/>
      <c r="AB839" s="138"/>
    </row>
    <row r="840" spans="1:28" ht="15.75" customHeight="1" x14ac:dyDescent="0.35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38"/>
    </row>
    <row r="841" spans="1:28" ht="15.75" customHeight="1" x14ac:dyDescent="0.35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  <c r="Z841" s="138"/>
      <c r="AA841" s="138"/>
      <c r="AB841" s="138"/>
    </row>
    <row r="842" spans="1:28" ht="15.75" customHeight="1" x14ac:dyDescent="0.35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  <c r="Z842" s="138"/>
      <c r="AA842" s="138"/>
      <c r="AB842" s="138"/>
    </row>
    <row r="843" spans="1:28" ht="15.75" customHeight="1" x14ac:dyDescent="0.35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  <c r="Z843" s="138"/>
      <c r="AA843" s="138"/>
      <c r="AB843" s="138"/>
    </row>
    <row r="844" spans="1:28" ht="15.75" customHeight="1" x14ac:dyDescent="0.35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  <c r="Z844" s="138"/>
      <c r="AA844" s="138"/>
      <c r="AB844" s="138"/>
    </row>
    <row r="845" spans="1:28" ht="15.75" customHeight="1" x14ac:dyDescent="0.35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  <c r="Z845" s="138"/>
      <c r="AA845" s="138"/>
      <c r="AB845" s="138"/>
    </row>
    <row r="846" spans="1:28" ht="15.75" customHeight="1" x14ac:dyDescent="0.35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  <c r="Z846" s="138"/>
      <c r="AA846" s="138"/>
      <c r="AB846" s="138"/>
    </row>
    <row r="847" spans="1:28" ht="15.75" customHeight="1" x14ac:dyDescent="0.35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  <c r="Z847" s="138"/>
      <c r="AA847" s="138"/>
      <c r="AB847" s="138"/>
    </row>
    <row r="848" spans="1:28" ht="15.75" customHeight="1" x14ac:dyDescent="0.35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  <c r="Z848" s="138"/>
      <c r="AA848" s="138"/>
      <c r="AB848" s="138"/>
    </row>
    <row r="849" spans="1:28" ht="15.75" customHeight="1" x14ac:dyDescent="0.35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  <c r="Z849" s="138"/>
      <c r="AA849" s="138"/>
      <c r="AB849" s="138"/>
    </row>
    <row r="850" spans="1:28" ht="15.75" customHeight="1" x14ac:dyDescent="0.35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  <c r="Z850" s="138"/>
      <c r="AA850" s="138"/>
      <c r="AB850" s="138"/>
    </row>
    <row r="851" spans="1:28" ht="15.75" customHeight="1" x14ac:dyDescent="0.35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  <c r="Z851" s="138"/>
      <c r="AA851" s="138"/>
      <c r="AB851" s="138"/>
    </row>
    <row r="852" spans="1:28" ht="15.75" customHeight="1" x14ac:dyDescent="0.35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  <c r="Z852" s="138"/>
      <c r="AA852" s="138"/>
      <c r="AB852" s="138"/>
    </row>
    <row r="853" spans="1:28" ht="15.75" customHeight="1" x14ac:dyDescent="0.3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  <c r="Z853" s="138"/>
      <c r="AA853" s="138"/>
      <c r="AB853" s="138"/>
    </row>
    <row r="854" spans="1:28" ht="15.75" customHeight="1" x14ac:dyDescent="0.35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  <c r="Z854" s="138"/>
      <c r="AA854" s="138"/>
      <c r="AB854" s="138"/>
    </row>
    <row r="855" spans="1:28" ht="15.75" customHeight="1" x14ac:dyDescent="0.35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38"/>
    </row>
    <row r="856" spans="1:28" ht="15.75" customHeight="1" x14ac:dyDescent="0.35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  <c r="Z856" s="138"/>
      <c r="AA856" s="138"/>
      <c r="AB856" s="138"/>
    </row>
    <row r="857" spans="1:28" ht="15.75" customHeight="1" x14ac:dyDescent="0.35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  <c r="Z857" s="138"/>
      <c r="AA857" s="138"/>
      <c r="AB857" s="138"/>
    </row>
    <row r="858" spans="1:28" ht="15.75" customHeight="1" x14ac:dyDescent="0.35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  <c r="Z858" s="138"/>
      <c r="AA858" s="138"/>
      <c r="AB858" s="138"/>
    </row>
    <row r="859" spans="1:28" ht="15.75" customHeight="1" x14ac:dyDescent="0.35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  <c r="Z859" s="138"/>
      <c r="AA859" s="138"/>
      <c r="AB859" s="138"/>
    </row>
    <row r="860" spans="1:28" ht="15.75" customHeight="1" x14ac:dyDescent="0.35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  <c r="Z860" s="138"/>
      <c r="AA860" s="138"/>
      <c r="AB860" s="138"/>
    </row>
    <row r="861" spans="1:28" ht="15.75" customHeight="1" x14ac:dyDescent="0.35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  <c r="Z861" s="138"/>
      <c r="AA861" s="138"/>
      <c r="AB861" s="138"/>
    </row>
    <row r="862" spans="1:28" ht="15.75" customHeight="1" x14ac:dyDescent="0.35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  <c r="Z862" s="138"/>
      <c r="AA862" s="138"/>
      <c r="AB862" s="138"/>
    </row>
    <row r="863" spans="1:28" ht="15.75" customHeight="1" x14ac:dyDescent="0.35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  <c r="Z863" s="138"/>
      <c r="AA863" s="138"/>
      <c r="AB863" s="138"/>
    </row>
    <row r="864" spans="1:28" ht="15.75" customHeight="1" x14ac:dyDescent="0.35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  <c r="Z864" s="138"/>
      <c r="AA864" s="138"/>
      <c r="AB864" s="138"/>
    </row>
    <row r="865" spans="1:28" ht="15.75" customHeight="1" x14ac:dyDescent="0.35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  <c r="Z865" s="138"/>
      <c r="AA865" s="138"/>
      <c r="AB865" s="138"/>
    </row>
    <row r="866" spans="1:28" ht="15.75" customHeight="1" x14ac:dyDescent="0.35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  <c r="Z866" s="138"/>
      <c r="AA866" s="138"/>
      <c r="AB866" s="138"/>
    </row>
    <row r="867" spans="1:28" ht="15.75" customHeight="1" x14ac:dyDescent="0.35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  <c r="Z867" s="138"/>
      <c r="AA867" s="138"/>
      <c r="AB867" s="138"/>
    </row>
    <row r="868" spans="1:28" ht="15.75" customHeight="1" x14ac:dyDescent="0.35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  <c r="Z868" s="138"/>
      <c r="AA868" s="138"/>
      <c r="AB868" s="138"/>
    </row>
    <row r="869" spans="1:28" ht="15.75" customHeight="1" x14ac:dyDescent="0.35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  <c r="Z869" s="138"/>
      <c r="AA869" s="138"/>
      <c r="AB869" s="138"/>
    </row>
    <row r="870" spans="1:28" ht="15.75" customHeight="1" x14ac:dyDescent="0.35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  <c r="Z870" s="138"/>
      <c r="AA870" s="138"/>
      <c r="AB870" s="138"/>
    </row>
    <row r="871" spans="1:28" ht="15.75" customHeight="1" x14ac:dyDescent="0.35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  <c r="Z871" s="138"/>
      <c r="AA871" s="138"/>
      <c r="AB871" s="138"/>
    </row>
    <row r="872" spans="1:28" ht="15.75" customHeight="1" x14ac:dyDescent="0.35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  <c r="Z872" s="138"/>
      <c r="AA872" s="138"/>
      <c r="AB872" s="138"/>
    </row>
    <row r="873" spans="1:28" ht="15.75" customHeight="1" x14ac:dyDescent="0.35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  <c r="Z873" s="138"/>
      <c r="AA873" s="138"/>
      <c r="AB873" s="138"/>
    </row>
    <row r="874" spans="1:28" ht="15.75" customHeight="1" x14ac:dyDescent="0.35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  <c r="Z874" s="138"/>
      <c r="AA874" s="138"/>
      <c r="AB874" s="138"/>
    </row>
    <row r="875" spans="1:28" ht="15.75" customHeight="1" x14ac:dyDescent="0.35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  <c r="Z875" s="138"/>
      <c r="AA875" s="138"/>
      <c r="AB875" s="138"/>
    </row>
    <row r="876" spans="1:28" ht="15.75" customHeight="1" x14ac:dyDescent="0.35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  <c r="Z876" s="138"/>
      <c r="AA876" s="138"/>
      <c r="AB876" s="138"/>
    </row>
    <row r="877" spans="1:28" ht="15.75" customHeight="1" x14ac:dyDescent="0.35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  <c r="Z877" s="138"/>
      <c r="AA877" s="138"/>
      <c r="AB877" s="138"/>
    </row>
    <row r="878" spans="1:28" ht="15.75" customHeight="1" x14ac:dyDescent="0.35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  <c r="Z878" s="138"/>
      <c r="AA878" s="138"/>
      <c r="AB878" s="138"/>
    </row>
    <row r="879" spans="1:28" ht="15.75" customHeight="1" x14ac:dyDescent="0.35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  <c r="Z879" s="138"/>
      <c r="AA879" s="138"/>
      <c r="AB879" s="138"/>
    </row>
    <row r="880" spans="1:28" ht="15.75" customHeight="1" x14ac:dyDescent="0.35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  <c r="Z880" s="138"/>
      <c r="AA880" s="138"/>
      <c r="AB880" s="138"/>
    </row>
    <row r="881" spans="1:28" ht="15.75" customHeight="1" x14ac:dyDescent="0.35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  <c r="Z881" s="138"/>
      <c r="AA881" s="138"/>
      <c r="AB881" s="138"/>
    </row>
    <row r="882" spans="1:28" ht="15.75" customHeight="1" x14ac:dyDescent="0.35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  <c r="Z882" s="138"/>
      <c r="AA882" s="138"/>
      <c r="AB882" s="138"/>
    </row>
    <row r="883" spans="1:28" ht="15.75" customHeight="1" x14ac:dyDescent="0.35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  <c r="Z883" s="138"/>
      <c r="AA883" s="138"/>
      <c r="AB883" s="138"/>
    </row>
    <row r="884" spans="1:28" ht="15.75" customHeight="1" x14ac:dyDescent="0.35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  <c r="Z884" s="138"/>
      <c r="AA884" s="138"/>
      <c r="AB884" s="138"/>
    </row>
    <row r="885" spans="1:28" ht="15.75" customHeight="1" x14ac:dyDescent="0.35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  <c r="Z885" s="138"/>
      <c r="AA885" s="138"/>
      <c r="AB885" s="138"/>
    </row>
    <row r="886" spans="1:28" ht="15.75" customHeight="1" x14ac:dyDescent="0.35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  <c r="Z886" s="138"/>
      <c r="AA886" s="138"/>
      <c r="AB886" s="138"/>
    </row>
    <row r="887" spans="1:28" ht="15.75" customHeight="1" x14ac:dyDescent="0.35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  <c r="Z887" s="138"/>
      <c r="AA887" s="138"/>
      <c r="AB887" s="138"/>
    </row>
    <row r="888" spans="1:28" ht="15.75" customHeight="1" x14ac:dyDescent="0.35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  <c r="Z888" s="138"/>
      <c r="AA888" s="138"/>
      <c r="AB888" s="138"/>
    </row>
    <row r="889" spans="1:28" ht="15.75" customHeight="1" x14ac:dyDescent="0.35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  <c r="Z889" s="138"/>
      <c r="AA889" s="138"/>
      <c r="AB889" s="138"/>
    </row>
    <row r="890" spans="1:28" ht="15.75" customHeight="1" x14ac:dyDescent="0.35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  <c r="Z890" s="138"/>
      <c r="AA890" s="138"/>
      <c r="AB890" s="138"/>
    </row>
    <row r="891" spans="1:28" ht="15.75" customHeight="1" x14ac:dyDescent="0.35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  <c r="Z891" s="138"/>
      <c r="AA891" s="138"/>
      <c r="AB891" s="138"/>
    </row>
    <row r="892" spans="1:28" ht="15.75" customHeight="1" x14ac:dyDescent="0.35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  <c r="Z892" s="138"/>
      <c r="AA892" s="138"/>
      <c r="AB892" s="138"/>
    </row>
    <row r="893" spans="1:28" ht="15.75" customHeight="1" x14ac:dyDescent="0.35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  <c r="Z893" s="138"/>
      <c r="AA893" s="138"/>
      <c r="AB893" s="138"/>
    </row>
    <row r="894" spans="1:28" ht="15.75" customHeight="1" x14ac:dyDescent="0.35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  <c r="Z894" s="138"/>
      <c r="AA894" s="138"/>
      <c r="AB894" s="138"/>
    </row>
    <row r="895" spans="1:28" ht="15.75" customHeight="1" x14ac:dyDescent="0.35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  <c r="Z895" s="138"/>
      <c r="AA895" s="138"/>
      <c r="AB895" s="138"/>
    </row>
    <row r="896" spans="1:28" ht="15.75" customHeight="1" x14ac:dyDescent="0.35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  <c r="Z896" s="138"/>
      <c r="AA896" s="138"/>
      <c r="AB896" s="138"/>
    </row>
    <row r="897" spans="1:28" ht="15.75" customHeight="1" x14ac:dyDescent="0.35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  <c r="Z897" s="138"/>
      <c r="AA897" s="138"/>
      <c r="AB897" s="138"/>
    </row>
    <row r="898" spans="1:28" ht="15.75" customHeight="1" x14ac:dyDescent="0.35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  <c r="Z898" s="138"/>
      <c r="AA898" s="138"/>
      <c r="AB898" s="138"/>
    </row>
    <row r="899" spans="1:28" ht="15.75" customHeight="1" x14ac:dyDescent="0.35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  <c r="Z899" s="138"/>
      <c r="AA899" s="138"/>
      <c r="AB899" s="138"/>
    </row>
    <row r="900" spans="1:28" ht="15.75" customHeight="1" x14ac:dyDescent="0.35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  <c r="Z900" s="138"/>
      <c r="AA900" s="138"/>
      <c r="AB900" s="138"/>
    </row>
    <row r="901" spans="1:28" ht="15.75" customHeight="1" x14ac:dyDescent="0.35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  <c r="Z901" s="138"/>
      <c r="AA901" s="138"/>
      <c r="AB901" s="138"/>
    </row>
    <row r="902" spans="1:28" ht="15.75" customHeight="1" x14ac:dyDescent="0.35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  <c r="Z902" s="138"/>
      <c r="AA902" s="138"/>
      <c r="AB902" s="138"/>
    </row>
    <row r="903" spans="1:28" ht="15.75" customHeight="1" x14ac:dyDescent="0.35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  <c r="Z903" s="138"/>
      <c r="AA903" s="138"/>
      <c r="AB903" s="138"/>
    </row>
    <row r="904" spans="1:28" ht="15.75" customHeight="1" x14ac:dyDescent="0.35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  <c r="Z904" s="138"/>
      <c r="AA904" s="138"/>
      <c r="AB904" s="138"/>
    </row>
    <row r="905" spans="1:28" ht="15.75" customHeight="1" x14ac:dyDescent="0.35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  <c r="Z905" s="138"/>
      <c r="AA905" s="138"/>
      <c r="AB905" s="138"/>
    </row>
    <row r="906" spans="1:28" ht="15.75" customHeight="1" x14ac:dyDescent="0.35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  <c r="Z906" s="138"/>
      <c r="AA906" s="138"/>
      <c r="AB906" s="138"/>
    </row>
    <row r="907" spans="1:28" ht="15.75" customHeight="1" x14ac:dyDescent="0.35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  <c r="Z907" s="138"/>
      <c r="AA907" s="138"/>
      <c r="AB907" s="138"/>
    </row>
    <row r="908" spans="1:28" ht="15.75" customHeight="1" x14ac:dyDescent="0.35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  <c r="Z908" s="138"/>
      <c r="AA908" s="138"/>
      <c r="AB908" s="138"/>
    </row>
    <row r="909" spans="1:28" ht="15.75" customHeight="1" x14ac:dyDescent="0.35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  <c r="Z909" s="138"/>
      <c r="AA909" s="138"/>
      <c r="AB909" s="138"/>
    </row>
    <row r="910" spans="1:28" ht="15.75" customHeight="1" x14ac:dyDescent="0.35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  <c r="Z910" s="138"/>
      <c r="AA910" s="138"/>
      <c r="AB910" s="138"/>
    </row>
    <row r="911" spans="1:28" ht="15.75" customHeight="1" x14ac:dyDescent="0.35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  <c r="Z911" s="138"/>
      <c r="AA911" s="138"/>
      <c r="AB911" s="138"/>
    </row>
    <row r="912" spans="1:28" ht="15.75" customHeight="1" x14ac:dyDescent="0.35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  <c r="Z912" s="138"/>
      <c r="AA912" s="138"/>
      <c r="AB912" s="138"/>
    </row>
    <row r="913" spans="1:28" ht="15.75" customHeight="1" x14ac:dyDescent="0.35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  <c r="Z913" s="138"/>
      <c r="AA913" s="138"/>
      <c r="AB913" s="138"/>
    </row>
    <row r="914" spans="1:28" ht="15.75" customHeight="1" x14ac:dyDescent="0.35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  <c r="Z914" s="138"/>
      <c r="AA914" s="138"/>
      <c r="AB914" s="138"/>
    </row>
    <row r="915" spans="1:28" ht="15.75" customHeight="1" x14ac:dyDescent="0.35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  <c r="Z915" s="138"/>
      <c r="AA915" s="138"/>
      <c r="AB915" s="138"/>
    </row>
    <row r="916" spans="1:28" ht="15.75" customHeight="1" x14ac:dyDescent="0.35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  <c r="Z916" s="138"/>
      <c r="AA916" s="138"/>
      <c r="AB916" s="138"/>
    </row>
    <row r="917" spans="1:28" ht="15.75" customHeight="1" x14ac:dyDescent="0.35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  <c r="Z917" s="138"/>
      <c r="AA917" s="138"/>
      <c r="AB917" s="138"/>
    </row>
    <row r="918" spans="1:28" ht="15.75" customHeight="1" x14ac:dyDescent="0.35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  <c r="Z918" s="138"/>
      <c r="AA918" s="138"/>
      <c r="AB918" s="138"/>
    </row>
    <row r="919" spans="1:28" ht="15.75" customHeight="1" x14ac:dyDescent="0.35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  <c r="Z919" s="138"/>
      <c r="AA919" s="138"/>
      <c r="AB919" s="138"/>
    </row>
    <row r="920" spans="1:28" ht="15.75" customHeight="1" x14ac:dyDescent="0.35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  <c r="Z920" s="138"/>
      <c r="AA920" s="138"/>
      <c r="AB920" s="138"/>
    </row>
    <row r="921" spans="1:28" ht="15.75" customHeight="1" x14ac:dyDescent="0.35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  <c r="Z921" s="138"/>
      <c r="AA921" s="138"/>
      <c r="AB921" s="138"/>
    </row>
    <row r="922" spans="1:28" ht="15.75" customHeight="1" x14ac:dyDescent="0.35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  <c r="Z922" s="138"/>
      <c r="AA922" s="138"/>
      <c r="AB922" s="138"/>
    </row>
    <row r="923" spans="1:28" ht="15.75" customHeight="1" x14ac:dyDescent="0.35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  <c r="Z923" s="138"/>
      <c r="AA923" s="138"/>
      <c r="AB923" s="138"/>
    </row>
    <row r="924" spans="1:28" ht="15.75" customHeight="1" x14ac:dyDescent="0.35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  <c r="Z924" s="138"/>
      <c r="AA924" s="138"/>
      <c r="AB924" s="138"/>
    </row>
    <row r="925" spans="1:28" ht="15.75" customHeight="1" x14ac:dyDescent="0.35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  <c r="Z925" s="138"/>
      <c r="AA925" s="138"/>
      <c r="AB925" s="138"/>
    </row>
    <row r="926" spans="1:28" ht="15.75" customHeight="1" x14ac:dyDescent="0.35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  <c r="Z926" s="138"/>
      <c r="AA926" s="138"/>
      <c r="AB926" s="138"/>
    </row>
    <row r="927" spans="1:28" ht="15.75" customHeight="1" x14ac:dyDescent="0.35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  <c r="Z927" s="138"/>
      <c r="AA927" s="138"/>
      <c r="AB927" s="138"/>
    </row>
    <row r="928" spans="1:28" ht="15.75" customHeight="1" x14ac:dyDescent="0.35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  <c r="Z928" s="138"/>
      <c r="AA928" s="138"/>
      <c r="AB928" s="138"/>
    </row>
    <row r="929" spans="1:28" ht="15.75" customHeight="1" x14ac:dyDescent="0.35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  <c r="Z929" s="138"/>
      <c r="AA929" s="138"/>
      <c r="AB929" s="138"/>
    </row>
    <row r="930" spans="1:28" ht="15.75" customHeight="1" x14ac:dyDescent="0.35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  <c r="Z930" s="138"/>
      <c r="AA930" s="138"/>
      <c r="AB930" s="138"/>
    </row>
    <row r="931" spans="1:28" ht="15.75" customHeight="1" x14ac:dyDescent="0.35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  <c r="Z931" s="138"/>
      <c r="AA931" s="138"/>
      <c r="AB931" s="138"/>
    </row>
    <row r="932" spans="1:28" ht="15.75" customHeight="1" x14ac:dyDescent="0.35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  <c r="Z932" s="138"/>
      <c r="AA932" s="138"/>
      <c r="AB932" s="138"/>
    </row>
    <row r="933" spans="1:28" ht="15.75" customHeight="1" x14ac:dyDescent="0.35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  <c r="Z933" s="138"/>
      <c r="AA933" s="138"/>
      <c r="AB933" s="138"/>
    </row>
    <row r="934" spans="1:28" ht="15.75" customHeight="1" x14ac:dyDescent="0.35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  <c r="Z934" s="138"/>
      <c r="AA934" s="138"/>
      <c r="AB934" s="138"/>
    </row>
    <row r="935" spans="1:28" ht="15.75" customHeight="1" x14ac:dyDescent="0.35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  <c r="Z935" s="138"/>
      <c r="AA935" s="138"/>
      <c r="AB935" s="138"/>
    </row>
    <row r="936" spans="1:28" ht="15.75" customHeight="1" x14ac:dyDescent="0.35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  <c r="Z936" s="138"/>
      <c r="AA936" s="138"/>
      <c r="AB936" s="138"/>
    </row>
    <row r="937" spans="1:28" ht="15.75" customHeight="1" x14ac:dyDescent="0.35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  <c r="Z937" s="138"/>
      <c r="AA937" s="138"/>
      <c r="AB937" s="138"/>
    </row>
    <row r="938" spans="1:28" ht="15.75" customHeight="1" x14ac:dyDescent="0.35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  <c r="Z938" s="138"/>
      <c r="AA938" s="138"/>
      <c r="AB938" s="138"/>
    </row>
    <row r="939" spans="1:28" ht="15.75" customHeight="1" x14ac:dyDescent="0.35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  <c r="Z939" s="138"/>
      <c r="AA939" s="138"/>
      <c r="AB939" s="138"/>
    </row>
    <row r="940" spans="1:28" ht="15.75" customHeight="1" x14ac:dyDescent="0.35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  <c r="Z940" s="138"/>
      <c r="AA940" s="138"/>
      <c r="AB940" s="138"/>
    </row>
    <row r="941" spans="1:28" ht="15.75" customHeight="1" x14ac:dyDescent="0.35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  <c r="Z941" s="138"/>
      <c r="AA941" s="138"/>
      <c r="AB941" s="138"/>
    </row>
    <row r="942" spans="1:28" ht="15.75" customHeight="1" x14ac:dyDescent="0.35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  <c r="Z942" s="138"/>
      <c r="AA942" s="138"/>
      <c r="AB942" s="138"/>
    </row>
    <row r="943" spans="1:28" ht="15.75" customHeight="1" x14ac:dyDescent="0.35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  <c r="Z943" s="138"/>
      <c r="AA943" s="138"/>
      <c r="AB943" s="138"/>
    </row>
    <row r="944" spans="1:28" ht="15.75" customHeight="1" x14ac:dyDescent="0.35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  <c r="Z944" s="138"/>
      <c r="AA944" s="138"/>
      <c r="AB944" s="138"/>
    </row>
    <row r="945" spans="1:28" ht="15.75" customHeight="1" x14ac:dyDescent="0.35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  <c r="Z945" s="138"/>
      <c r="AA945" s="138"/>
      <c r="AB945" s="138"/>
    </row>
    <row r="946" spans="1:28" ht="15.75" customHeight="1" x14ac:dyDescent="0.35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  <c r="Z946" s="138"/>
      <c r="AA946" s="138"/>
      <c r="AB946" s="138"/>
    </row>
    <row r="947" spans="1:28" ht="15.75" customHeight="1" x14ac:dyDescent="0.35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  <c r="Z947" s="138"/>
      <c r="AA947" s="138"/>
      <c r="AB947" s="138"/>
    </row>
    <row r="948" spans="1:28" ht="15.75" customHeight="1" x14ac:dyDescent="0.35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  <c r="Z948" s="138"/>
      <c r="AA948" s="138"/>
      <c r="AB948" s="138"/>
    </row>
    <row r="949" spans="1:28" ht="15.75" customHeight="1" x14ac:dyDescent="0.35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  <c r="Z949" s="138"/>
      <c r="AA949" s="138"/>
      <c r="AB949" s="138"/>
    </row>
    <row r="950" spans="1:28" ht="15.75" customHeight="1" x14ac:dyDescent="0.35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  <c r="Z950" s="138"/>
      <c r="AA950" s="138"/>
      <c r="AB950" s="138"/>
    </row>
    <row r="951" spans="1:28" ht="15.75" customHeight="1" x14ac:dyDescent="0.35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  <c r="Z951" s="138"/>
      <c r="AA951" s="138"/>
      <c r="AB951" s="138"/>
    </row>
    <row r="952" spans="1:28" ht="15.75" customHeight="1" x14ac:dyDescent="0.35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  <c r="Z952" s="138"/>
      <c r="AA952" s="138"/>
      <c r="AB952" s="138"/>
    </row>
    <row r="953" spans="1:28" ht="15.75" customHeight="1" x14ac:dyDescent="0.35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  <c r="Z953" s="138"/>
      <c r="AA953" s="138"/>
      <c r="AB953" s="138"/>
    </row>
    <row r="954" spans="1:28" ht="15.75" customHeight="1" x14ac:dyDescent="0.35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  <c r="Z954" s="138"/>
      <c r="AA954" s="138"/>
      <c r="AB954" s="138"/>
    </row>
    <row r="955" spans="1:28" ht="15.75" customHeight="1" x14ac:dyDescent="0.35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  <c r="Z955" s="138"/>
      <c r="AA955" s="138"/>
      <c r="AB955" s="138"/>
    </row>
    <row r="956" spans="1:28" ht="15.75" customHeight="1" x14ac:dyDescent="0.35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  <c r="Z956" s="138"/>
      <c r="AA956" s="138"/>
      <c r="AB956" s="138"/>
    </row>
    <row r="957" spans="1:28" ht="15.75" customHeight="1" x14ac:dyDescent="0.35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  <c r="Z957" s="138"/>
      <c r="AA957" s="138"/>
      <c r="AB957" s="138"/>
    </row>
    <row r="958" spans="1:28" ht="15.75" customHeight="1" x14ac:dyDescent="0.35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  <c r="Z958" s="138"/>
      <c r="AA958" s="138"/>
      <c r="AB958" s="138"/>
    </row>
    <row r="959" spans="1:28" ht="15.75" customHeight="1" x14ac:dyDescent="0.35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</row>
    <row r="960" spans="1:28" ht="15.75" customHeight="1" x14ac:dyDescent="0.35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  <c r="Z960" s="138"/>
      <c r="AA960" s="138"/>
      <c r="AB960" s="138"/>
    </row>
    <row r="961" spans="1:28" ht="15.75" customHeight="1" x14ac:dyDescent="0.35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  <c r="Z961" s="138"/>
      <c r="AA961" s="138"/>
      <c r="AB961" s="138"/>
    </row>
    <row r="962" spans="1:28" ht="15.75" customHeight="1" x14ac:dyDescent="0.35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  <c r="Z962" s="138"/>
      <c r="AA962" s="138"/>
      <c r="AB962" s="138"/>
    </row>
    <row r="963" spans="1:28" ht="15.75" customHeight="1" x14ac:dyDescent="0.35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  <c r="Z963" s="138"/>
      <c r="AA963" s="138"/>
      <c r="AB963" s="138"/>
    </row>
    <row r="964" spans="1:28" ht="15.75" customHeight="1" x14ac:dyDescent="0.35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  <c r="Z964" s="138"/>
      <c r="AA964" s="138"/>
      <c r="AB964" s="138"/>
    </row>
    <row r="965" spans="1:28" ht="15.75" customHeight="1" x14ac:dyDescent="0.35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  <c r="Z965" s="138"/>
      <c r="AA965" s="138"/>
      <c r="AB965" s="138"/>
    </row>
    <row r="966" spans="1:28" ht="15.75" customHeight="1" x14ac:dyDescent="0.35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  <c r="Z966" s="138"/>
      <c r="AA966" s="138"/>
      <c r="AB966" s="138"/>
    </row>
    <row r="967" spans="1:28" ht="15.75" customHeight="1" x14ac:dyDescent="0.35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  <c r="Z967" s="138"/>
      <c r="AA967" s="138"/>
      <c r="AB967" s="138"/>
    </row>
    <row r="968" spans="1:28" ht="15.75" customHeight="1" x14ac:dyDescent="0.35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  <c r="Z968" s="138"/>
      <c r="AA968" s="138"/>
      <c r="AB968" s="138"/>
    </row>
    <row r="969" spans="1:28" ht="15.75" customHeight="1" x14ac:dyDescent="0.35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</row>
    <row r="970" spans="1:28" ht="15.75" customHeight="1" x14ac:dyDescent="0.35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  <c r="Z970" s="138"/>
      <c r="AA970" s="138"/>
      <c r="AB970" s="138"/>
    </row>
    <row r="971" spans="1:28" ht="15.75" customHeight="1" x14ac:dyDescent="0.35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  <c r="Z971" s="138"/>
      <c r="AA971" s="138"/>
      <c r="AB971" s="138"/>
    </row>
    <row r="972" spans="1:28" ht="15.75" customHeight="1" x14ac:dyDescent="0.35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  <c r="Z972" s="138"/>
      <c r="AA972" s="138"/>
      <c r="AB972" s="138"/>
    </row>
    <row r="973" spans="1:28" ht="15.75" customHeight="1" x14ac:dyDescent="0.35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  <c r="Z973" s="138"/>
      <c r="AA973" s="138"/>
      <c r="AB973" s="138"/>
    </row>
    <row r="974" spans="1:28" ht="15.75" customHeight="1" x14ac:dyDescent="0.35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  <c r="Z974" s="138"/>
      <c r="AA974" s="138"/>
      <c r="AB974" s="138"/>
    </row>
    <row r="975" spans="1:28" ht="15.75" customHeight="1" x14ac:dyDescent="0.35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  <c r="Z975" s="138"/>
      <c r="AA975" s="138"/>
      <c r="AB975" s="138"/>
    </row>
    <row r="976" spans="1:28" ht="15.75" customHeight="1" x14ac:dyDescent="0.35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  <c r="Z976" s="138"/>
      <c r="AA976" s="138"/>
      <c r="AB976" s="138"/>
    </row>
    <row r="977" spans="1:28" ht="15.75" customHeight="1" x14ac:dyDescent="0.35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  <c r="Z977" s="138"/>
      <c r="AA977" s="138"/>
      <c r="AB977" s="138"/>
    </row>
    <row r="978" spans="1:28" ht="15.75" customHeight="1" x14ac:dyDescent="0.35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  <c r="Z978" s="138"/>
      <c r="AA978" s="138"/>
      <c r="AB978" s="138"/>
    </row>
    <row r="979" spans="1:28" ht="15.75" customHeight="1" x14ac:dyDescent="0.35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  <c r="Z979" s="138"/>
      <c r="AA979" s="138"/>
      <c r="AB979" s="138"/>
    </row>
    <row r="980" spans="1:28" ht="15.75" customHeight="1" x14ac:dyDescent="0.35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  <c r="Z980" s="138"/>
      <c r="AA980" s="138"/>
      <c r="AB980" s="138"/>
    </row>
    <row r="981" spans="1:28" ht="15.75" customHeight="1" x14ac:dyDescent="0.35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  <c r="Z981" s="138"/>
      <c r="AA981" s="138"/>
      <c r="AB981" s="138"/>
    </row>
    <row r="982" spans="1:28" ht="15.75" customHeight="1" x14ac:dyDescent="0.35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  <c r="Z982" s="138"/>
      <c r="AA982" s="138"/>
      <c r="AB982" s="138"/>
    </row>
    <row r="983" spans="1:28" ht="15.75" customHeight="1" x14ac:dyDescent="0.35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  <c r="Z983" s="138"/>
      <c r="AA983" s="138"/>
      <c r="AB983" s="138"/>
    </row>
    <row r="984" spans="1:28" ht="15.75" customHeight="1" x14ac:dyDescent="0.35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  <c r="Z984" s="138"/>
      <c r="AA984" s="138"/>
      <c r="AB984" s="138"/>
    </row>
    <row r="985" spans="1:28" ht="15.75" customHeight="1" x14ac:dyDescent="0.35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  <c r="Z985" s="138"/>
      <c r="AA985" s="138"/>
      <c r="AB985" s="138"/>
    </row>
    <row r="986" spans="1:28" ht="15.75" customHeight="1" x14ac:dyDescent="0.35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  <c r="Z986" s="138"/>
      <c r="AA986" s="138"/>
      <c r="AB986" s="138"/>
    </row>
    <row r="987" spans="1:28" ht="15.75" customHeight="1" x14ac:dyDescent="0.35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  <c r="Z987" s="138"/>
      <c r="AA987" s="138"/>
      <c r="AB987" s="138"/>
    </row>
    <row r="988" spans="1:28" ht="15.75" customHeight="1" x14ac:dyDescent="0.35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  <c r="Z988" s="138"/>
      <c r="AA988" s="138"/>
      <c r="AB988" s="138"/>
    </row>
    <row r="989" spans="1:28" ht="15.75" customHeight="1" x14ac:dyDescent="0.35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  <c r="Z989" s="138"/>
      <c r="AA989" s="138"/>
      <c r="AB989" s="138"/>
    </row>
    <row r="990" spans="1:28" ht="15.75" customHeight="1" x14ac:dyDescent="0.35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  <c r="Z990" s="138"/>
      <c r="AA990" s="138"/>
      <c r="AB990" s="138"/>
    </row>
    <row r="991" spans="1:28" ht="15.75" customHeight="1" x14ac:dyDescent="0.35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  <c r="Z991" s="138"/>
      <c r="AA991" s="138"/>
      <c r="AB991" s="138"/>
    </row>
    <row r="992" spans="1:28" ht="15.75" customHeight="1" x14ac:dyDescent="0.35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  <c r="Z992" s="138"/>
      <c r="AA992" s="138"/>
      <c r="AB992" s="138"/>
    </row>
    <row r="993" spans="1:28" ht="15.75" customHeight="1" x14ac:dyDescent="0.35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  <c r="Z993" s="138"/>
      <c r="AA993" s="138"/>
      <c r="AB993" s="138"/>
    </row>
    <row r="994" spans="1:28" ht="15.75" customHeight="1" x14ac:dyDescent="0.35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  <c r="Z994" s="138"/>
      <c r="AA994" s="138"/>
      <c r="AB994" s="138"/>
    </row>
    <row r="995" spans="1:28" ht="15.75" customHeight="1" x14ac:dyDescent="0.35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</row>
    <row r="996" spans="1:28" ht="15.75" customHeight="1" x14ac:dyDescent="0.35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  <c r="Z996" s="138"/>
      <c r="AA996" s="138"/>
      <c r="AB996" s="138"/>
    </row>
    <row r="997" spans="1:28" ht="15.75" customHeight="1" x14ac:dyDescent="0.35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  <c r="Z997" s="138"/>
      <c r="AA997" s="138"/>
      <c r="AB997" s="138"/>
    </row>
    <row r="998" spans="1:28" ht="15.75" customHeight="1" x14ac:dyDescent="0.35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  <c r="Z998" s="138"/>
      <c r="AA998" s="138"/>
      <c r="AB998" s="138"/>
    </row>
    <row r="999" spans="1:28" ht="15.75" customHeight="1" x14ac:dyDescent="0.35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  <c r="Z999" s="138"/>
      <c r="AA999" s="138"/>
      <c r="AB999" s="138"/>
    </row>
    <row r="1000" spans="1:28" ht="15.75" customHeight="1" x14ac:dyDescent="0.35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</row>
    <row r="1001" spans="1:28" ht="15.75" customHeight="1" x14ac:dyDescent="0.35">
      <c r="A1001" s="88"/>
      <c r="B1001" s="88"/>
      <c r="C1001" s="88"/>
      <c r="D1001" s="88"/>
      <c r="E1001" s="88"/>
      <c r="F1001" s="88"/>
      <c r="G1001" s="88"/>
      <c r="H1001" s="88"/>
      <c r="I1001" s="88"/>
      <c r="J1001" s="8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  <c r="Z1001" s="138"/>
      <c r="AA1001" s="138"/>
      <c r="AB1001" s="138"/>
    </row>
    <row r="1002" spans="1:28" ht="15.75" customHeight="1" x14ac:dyDescent="0.35">
      <c r="A1002" s="88"/>
      <c r="B1002" s="88"/>
      <c r="C1002" s="88"/>
      <c r="D1002" s="88"/>
      <c r="E1002" s="88"/>
      <c r="F1002" s="88"/>
      <c r="G1002" s="88"/>
      <c r="H1002" s="88"/>
      <c r="I1002" s="88"/>
      <c r="J1002" s="8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  <c r="Z1002" s="138"/>
      <c r="AA1002" s="138"/>
      <c r="AB1002" s="138"/>
    </row>
    <row r="1003" spans="1:28" ht="15.75" customHeight="1" x14ac:dyDescent="0.35">
      <c r="A1003" s="88"/>
      <c r="B1003" s="88"/>
      <c r="C1003" s="88"/>
      <c r="D1003" s="88"/>
      <c r="E1003" s="88"/>
      <c r="F1003" s="88"/>
      <c r="G1003" s="88"/>
      <c r="H1003" s="88"/>
      <c r="I1003" s="88"/>
      <c r="J1003" s="8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  <c r="Z1003" s="138"/>
      <c r="AA1003" s="138"/>
      <c r="AB1003" s="138"/>
    </row>
    <row r="1004" spans="1:28" ht="15.75" customHeight="1" x14ac:dyDescent="0.35">
      <c r="A1004" s="88"/>
      <c r="B1004" s="88"/>
      <c r="C1004" s="88"/>
      <c r="D1004" s="88"/>
      <c r="E1004" s="88"/>
      <c r="F1004" s="88"/>
      <c r="G1004" s="88"/>
      <c r="H1004" s="88"/>
      <c r="I1004" s="88"/>
      <c r="J1004" s="8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  <c r="Z1004" s="138"/>
      <c r="AA1004" s="138"/>
      <c r="AB1004" s="138"/>
    </row>
    <row r="1005" spans="1:28" ht="15.75" customHeight="1" x14ac:dyDescent="0.35">
      <c r="A1005" s="88"/>
      <c r="B1005" s="88"/>
      <c r="C1005" s="88"/>
      <c r="D1005" s="88"/>
      <c r="E1005" s="88"/>
      <c r="F1005" s="88"/>
      <c r="G1005" s="88"/>
      <c r="H1005" s="88"/>
      <c r="I1005" s="88"/>
      <c r="J1005" s="8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  <c r="Z1005" s="138"/>
      <c r="AA1005" s="138"/>
      <c r="AB1005" s="138"/>
    </row>
    <row r="1006" spans="1:28" ht="15.75" customHeight="1" x14ac:dyDescent="0.35">
      <c r="A1006" s="88"/>
      <c r="B1006" s="88"/>
      <c r="C1006" s="88"/>
      <c r="D1006" s="88"/>
      <c r="E1006" s="88"/>
      <c r="F1006" s="88"/>
      <c r="G1006" s="88"/>
      <c r="H1006" s="88"/>
      <c r="I1006" s="88"/>
      <c r="J1006" s="8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  <c r="Z1006" s="138"/>
      <c r="AA1006" s="138"/>
      <c r="AB1006" s="138"/>
    </row>
    <row r="1007" spans="1:28" ht="15.75" customHeight="1" x14ac:dyDescent="0.35">
      <c r="A1007" s="88"/>
      <c r="B1007" s="88"/>
      <c r="C1007" s="88"/>
      <c r="D1007" s="88"/>
      <c r="E1007" s="88"/>
      <c r="F1007" s="88"/>
      <c r="G1007" s="88"/>
      <c r="H1007" s="88"/>
      <c r="I1007" s="88"/>
      <c r="J1007" s="8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  <c r="Z1007" s="138"/>
      <c r="AA1007" s="138"/>
      <c r="AB1007" s="138"/>
    </row>
    <row r="1008" spans="1:28" ht="15.75" customHeight="1" x14ac:dyDescent="0.35">
      <c r="A1008" s="88"/>
      <c r="B1008" s="88"/>
      <c r="C1008" s="88"/>
      <c r="D1008" s="88"/>
      <c r="E1008" s="88"/>
      <c r="F1008" s="88"/>
      <c r="G1008" s="88"/>
      <c r="H1008" s="88"/>
      <c r="I1008" s="88"/>
      <c r="J1008" s="8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  <c r="Z1008" s="138"/>
      <c r="AA1008" s="138"/>
      <c r="AB1008" s="138"/>
    </row>
    <row r="1009" spans="1:28" ht="15.75" customHeight="1" x14ac:dyDescent="0.35">
      <c r="A1009" s="88"/>
      <c r="B1009" s="88"/>
      <c r="C1009" s="88"/>
      <c r="D1009" s="88"/>
      <c r="E1009" s="88"/>
      <c r="F1009" s="88"/>
      <c r="G1009" s="88"/>
      <c r="H1009" s="88"/>
      <c r="I1009" s="88"/>
      <c r="J1009" s="8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  <c r="Z1009" s="138"/>
      <c r="AA1009" s="138"/>
      <c r="AB1009" s="138"/>
    </row>
    <row r="1010" spans="1:28" ht="15.75" customHeight="1" x14ac:dyDescent="0.35">
      <c r="A1010" s="88"/>
      <c r="B1010" s="88"/>
      <c r="C1010" s="88"/>
      <c r="D1010" s="88"/>
      <c r="E1010" s="88"/>
      <c r="F1010" s="88"/>
      <c r="G1010" s="88"/>
      <c r="H1010" s="88"/>
      <c r="I1010" s="88"/>
      <c r="J1010" s="8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  <c r="Z1010" s="138"/>
      <c r="AA1010" s="138"/>
      <c r="AB1010" s="138"/>
    </row>
    <row r="1011" spans="1:28" ht="15.75" customHeight="1" x14ac:dyDescent="0.35">
      <c r="A1011" s="88"/>
      <c r="B1011" s="88"/>
      <c r="C1011" s="88"/>
      <c r="D1011" s="88"/>
      <c r="E1011" s="88"/>
      <c r="F1011" s="88"/>
      <c r="G1011" s="88"/>
      <c r="H1011" s="88"/>
      <c r="I1011" s="88"/>
      <c r="J1011" s="8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  <c r="Z1011" s="138"/>
      <c r="AA1011" s="138"/>
      <c r="AB1011" s="138"/>
    </row>
    <row r="1012" spans="1:28" ht="15.75" customHeight="1" x14ac:dyDescent="0.35">
      <c r="A1012" s="88"/>
      <c r="B1012" s="88"/>
      <c r="C1012" s="88"/>
      <c r="D1012" s="88"/>
      <c r="E1012" s="88"/>
      <c r="F1012" s="88"/>
      <c r="G1012" s="88"/>
      <c r="H1012" s="88"/>
      <c r="I1012" s="88"/>
      <c r="J1012" s="8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  <c r="Z1012" s="138"/>
      <c r="AA1012" s="138"/>
      <c r="AB1012" s="138"/>
    </row>
    <row r="1013" spans="1:28" ht="15.75" customHeight="1" x14ac:dyDescent="0.35">
      <c r="A1013" s="88"/>
      <c r="B1013" s="88"/>
      <c r="C1013" s="88"/>
      <c r="D1013" s="88"/>
      <c r="E1013" s="88"/>
      <c r="F1013" s="88"/>
      <c r="G1013" s="88"/>
      <c r="H1013" s="88"/>
      <c r="I1013" s="88"/>
      <c r="J1013" s="8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  <c r="Z1013" s="138"/>
      <c r="AA1013" s="138"/>
      <c r="AB1013" s="138"/>
    </row>
    <row r="1014" spans="1:28" ht="15.75" customHeight="1" x14ac:dyDescent="0.35">
      <c r="A1014" s="88"/>
      <c r="B1014" s="88"/>
      <c r="C1014" s="88"/>
      <c r="D1014" s="88"/>
      <c r="E1014" s="88"/>
      <c r="F1014" s="88"/>
      <c r="G1014" s="88"/>
      <c r="H1014" s="88"/>
      <c r="I1014" s="88"/>
      <c r="J1014" s="8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  <c r="Z1014" s="138"/>
      <c r="AA1014" s="138"/>
      <c r="AB1014" s="138"/>
    </row>
    <row r="1015" spans="1:28" ht="15.75" customHeight="1" x14ac:dyDescent="0.35">
      <c r="A1015" s="88"/>
      <c r="B1015" s="88"/>
      <c r="C1015" s="88"/>
      <c r="D1015" s="88"/>
      <c r="E1015" s="88"/>
      <c r="F1015" s="88"/>
      <c r="G1015" s="88"/>
      <c r="H1015" s="88"/>
      <c r="I1015" s="88"/>
      <c r="J1015" s="8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  <c r="Z1015" s="138"/>
      <c r="AA1015" s="138"/>
      <c r="AB1015" s="138"/>
    </row>
    <row r="1016" spans="1:28" ht="15.75" customHeight="1" x14ac:dyDescent="0.35">
      <c r="A1016" s="88"/>
      <c r="B1016" s="88"/>
      <c r="C1016" s="88"/>
      <c r="D1016" s="88"/>
      <c r="E1016" s="88"/>
      <c r="F1016" s="88"/>
      <c r="G1016" s="88"/>
      <c r="H1016" s="88"/>
      <c r="I1016" s="88"/>
      <c r="J1016" s="8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  <c r="Z1016" s="138"/>
      <c r="AA1016" s="138"/>
      <c r="AB1016" s="138"/>
    </row>
    <row r="1017" spans="1:28" ht="15.75" customHeight="1" x14ac:dyDescent="0.35">
      <c r="A1017" s="88"/>
      <c r="B1017" s="88"/>
      <c r="C1017" s="88"/>
      <c r="D1017" s="88"/>
      <c r="E1017" s="88"/>
      <c r="F1017" s="88"/>
      <c r="G1017" s="88"/>
      <c r="H1017" s="88"/>
      <c r="I1017" s="88"/>
      <c r="J1017" s="8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  <c r="Z1017" s="138"/>
      <c r="AA1017" s="138"/>
      <c r="AB1017" s="138"/>
    </row>
    <row r="1018" spans="1:28" ht="15.75" customHeight="1" x14ac:dyDescent="0.35">
      <c r="A1018" s="88"/>
      <c r="B1018" s="88"/>
      <c r="C1018" s="88"/>
      <c r="D1018" s="88"/>
      <c r="E1018" s="88"/>
      <c r="F1018" s="88"/>
      <c r="G1018" s="88"/>
      <c r="H1018" s="88"/>
      <c r="I1018" s="88"/>
      <c r="J1018" s="8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  <c r="Z1018" s="138"/>
      <c r="AA1018" s="138"/>
      <c r="AB1018" s="138"/>
    </row>
    <row r="1019" spans="1:28" ht="15.75" customHeight="1" x14ac:dyDescent="0.35">
      <c r="A1019" s="88"/>
      <c r="B1019" s="88"/>
      <c r="C1019" s="88"/>
      <c r="D1019" s="88"/>
      <c r="E1019" s="88"/>
      <c r="F1019" s="88"/>
      <c r="G1019" s="88"/>
      <c r="H1019" s="88"/>
      <c r="I1019" s="88"/>
      <c r="J1019" s="8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  <c r="Z1019" s="138"/>
      <c r="AA1019" s="138"/>
      <c r="AB1019" s="138"/>
    </row>
  </sheetData>
  <sheetProtection algorithmName="SHA-512" hashValue="CoHaI+m3dC70ZDiWCwAf5MEx6gT7/+uMbJ7kjIPmBNIMTTkk5TIc6ceqdzctk6YrSm1bVSNwH/hs1Z+w5U3b8A==" saltValue="rNF+1x0nTlbs/V4vIOjW6Q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 xr:uid="{00000000-0002-0000-0200-000000000000}">
      <formula1>ISNUMBER(B100:C107)</formula1>
    </dataValidation>
    <dataValidation errorStyle="warning" allowBlank="1" showInputMessage="1" showErrorMessage="1" error="Tem certeza que deseja preencher em kg MS?" sqref="C122" xr:uid="{00000000-0002-0000-0200-000001000000}"/>
    <dataValidation type="custom" allowBlank="1" showInputMessage="1" showErrorMessage="1" sqref="B81:B82" xr:uid="{00000000-0002-0000-0200-000002000000}">
      <formula1>ISNUMBER(B81:B87)</formula1>
    </dataValidation>
    <dataValidation type="custom" allowBlank="1" showInputMessage="1" showErrorMessage="1" sqref="B22:D35 F22:F35" xr:uid="{00000000-0002-0000-0200-000003000000}">
      <formula1>ISNUMBER(B22:B37)</formula1>
    </dataValidation>
    <dataValidation type="custom" allowBlank="1" showInputMessage="1" showErrorMessage="1" sqref="B21:D21 F21" xr:uid="{00000000-0002-0000-0200-000004000000}">
      <formula1>ISNUMBER(B21:B35)</formula1>
    </dataValidation>
    <dataValidation type="custom" allowBlank="1" showInputMessage="1" showErrorMessage="1" sqref="E25:E32" xr:uid="{00000000-0002-0000-0200-000005000000}">
      <formula1>ISNUMBER(E25:E37)</formula1>
    </dataValidation>
    <dataValidation type="custom" allowBlank="1" showInputMessage="1" showErrorMessage="1" sqref="E21:E24" xr:uid="{00000000-0002-0000-0200-000006000000}">
      <formula1>ISNUMBER(E21:E32)</formula1>
    </dataValidation>
    <dataValidation type="list" allowBlank="1" showErrorMessage="1" sqref="R3:R18 P38:P49 R37" xr:uid="{00000000-0002-0000-0200-000007000000}">
      <formula1>$R$3:$R$50</formula1>
    </dataValidation>
    <dataValidation type="custom" allowBlank="1" showInputMessage="1" showErrorMessage="1" sqref="C3 C5 C8:C9 A99:A104" xr:uid="{00000000-0002-0000-0200-000008000000}">
      <formula1>ISTEXT(A3)</formula1>
    </dataValidation>
    <dataValidation type="custom" allowBlank="1" showInputMessage="1" showErrorMessage="1" sqref="G34:H34" xr:uid="{00000000-0002-0000-0200-000009000000}">
      <formula1>ISNUMBER(G34:H34)</formula1>
    </dataValidation>
    <dataValidation type="custom" allowBlank="1" showInputMessage="1" showErrorMessage="1" sqref="C60" xr:uid="{00000000-0002-0000-0200-00000A000000}">
      <formula1>SUM(C60+E60+G60)=100</formula1>
    </dataValidation>
    <dataValidation type="custom" allowBlank="1" showInputMessage="1" showErrorMessage="1" sqref="C61:C74" xr:uid="{00000000-0002-0000-0200-00000B000000}">
      <formula1>SUM(C61+E61+G61)=100</formula1>
    </dataValidation>
    <dataValidation type="custom" allowBlank="1" showInputMessage="1" showErrorMessage="1" sqref="B110:C115 B99:C99" xr:uid="{00000000-0002-0000-0200-00000C000000}">
      <formula1>ISNUMBER(B99:C104)</formula1>
    </dataValidation>
    <dataValidation type="custom" allowBlank="1" showInputMessage="1" showErrorMessage="1" sqref="C10:C14 B83:B84" xr:uid="{00000000-0002-0000-0200-00000D000000}">
      <formula1>ISNUMBER(B10:B15)</formula1>
    </dataValidation>
    <dataValidation type="custom" allowBlank="1" showInputMessage="1" showErrorMessage="1" sqref="C91:C94" xr:uid="{00000000-0002-0000-0200-00000E000000}">
      <formula1>ISNUMBER(C91:C95)</formula1>
    </dataValidation>
    <dataValidation type="custom" allowBlank="1" showInputMessage="1" showErrorMessage="1" sqref="C95" xr:uid="{00000000-0002-0000-0200-00000F000000}">
      <formula1>ISNUMBER(C95:C98)</formula1>
    </dataValidation>
    <dataValidation allowBlank="1" showErrorMessage="1" sqref="A125 F57 H77 H59 H75" xr:uid="{00000000-0002-0000-0200-000010000000}"/>
  </dataValidations>
  <hyperlinks>
    <hyperlink ref="C106" r:id="rId1" xr:uid="{00000000-0004-0000-02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000"/>
  <sheetViews>
    <sheetView topLeftCell="AW1" workbookViewId="0">
      <selection activeCell="BC13" sqref="BC13"/>
    </sheetView>
  </sheetViews>
  <sheetFormatPr defaultColWidth="14.453125" defaultRowHeight="15" customHeight="1" x14ac:dyDescent="0.35"/>
  <cols>
    <col min="1" max="1" width="52" customWidth="1"/>
    <col min="2" max="2" width="14.26953125" customWidth="1"/>
    <col min="3" max="4" width="11.54296875" customWidth="1"/>
    <col min="5" max="5" width="12.26953125" customWidth="1"/>
    <col min="6" max="6" width="23" customWidth="1"/>
    <col min="7" max="7" width="8.7265625" customWidth="1"/>
    <col min="8" max="8" width="28.81640625" customWidth="1"/>
    <col min="9" max="9" width="9" customWidth="1"/>
    <col min="10" max="10" width="27.7265625" customWidth="1"/>
    <col min="11" max="11" width="9" customWidth="1"/>
    <col min="12" max="12" width="29.1796875" customWidth="1"/>
    <col min="13" max="13" width="9" customWidth="1"/>
    <col min="14" max="14" width="26.81640625" customWidth="1"/>
    <col min="15" max="15" width="9" customWidth="1"/>
    <col min="16" max="16" width="37" customWidth="1"/>
    <col min="17" max="17" width="9" customWidth="1"/>
    <col min="18" max="18" width="26.453125" customWidth="1"/>
    <col min="19" max="19" width="9" customWidth="1"/>
    <col min="20" max="20" width="39.26953125" bestFit="1" customWidth="1"/>
    <col min="21" max="21" width="8.7265625" customWidth="1"/>
    <col min="22" max="22" width="25.1796875" customWidth="1"/>
    <col min="23" max="24" width="8.7265625" customWidth="1"/>
    <col min="25" max="25" width="59.54296875" customWidth="1"/>
    <col min="26" max="26" width="8.7265625" customWidth="1"/>
    <col min="27" max="27" width="58.54296875" customWidth="1"/>
    <col min="28" max="28" width="8.7265625" customWidth="1"/>
    <col min="29" max="29" width="91.26953125" customWidth="1"/>
    <col min="30" max="30" width="8.7265625" customWidth="1"/>
    <col min="31" max="31" width="78.26953125" customWidth="1"/>
    <col min="32" max="32" width="8.7265625" customWidth="1"/>
    <col min="33" max="33" width="72.7265625" customWidth="1"/>
    <col min="34" max="34" width="8.7265625" customWidth="1"/>
    <col min="35" max="35" width="81.81640625" customWidth="1"/>
    <col min="36" max="36" width="8.7265625" customWidth="1"/>
    <col min="37" max="37" width="25" customWidth="1"/>
    <col min="39" max="39" width="27" customWidth="1"/>
    <col min="41" max="41" width="32.453125" customWidth="1"/>
    <col min="43" max="43" width="24.7265625" customWidth="1"/>
    <col min="45" max="45" width="39.54296875" customWidth="1"/>
    <col min="47" max="47" width="18.453125" customWidth="1"/>
    <col min="49" max="49" width="26.81640625" customWidth="1"/>
    <col min="51" max="51" width="29.26953125" customWidth="1"/>
  </cols>
  <sheetData>
    <row r="1" spans="1:53" ht="63" customHeight="1" x14ac:dyDescent="0.35">
      <c r="A1" s="89" t="s">
        <v>96</v>
      </c>
      <c r="B1" s="89" t="s">
        <v>370</v>
      </c>
      <c r="C1" s="448" t="s">
        <v>371</v>
      </c>
      <c r="D1" s="448" t="s">
        <v>372</v>
      </c>
      <c r="E1" s="448" t="s">
        <v>373</v>
      </c>
      <c r="F1" s="448" t="s">
        <v>374</v>
      </c>
      <c r="G1" s="224"/>
      <c r="H1" s="89" t="s">
        <v>97</v>
      </c>
      <c r="I1" s="477"/>
      <c r="J1" s="89" t="s">
        <v>97</v>
      </c>
      <c r="K1" s="477"/>
      <c r="L1" s="89" t="s">
        <v>97</v>
      </c>
      <c r="M1" s="477"/>
      <c r="N1" s="478" t="s">
        <v>98</v>
      </c>
      <c r="O1" s="477"/>
      <c r="P1" s="478" t="s">
        <v>98</v>
      </c>
      <c r="Q1" s="477"/>
      <c r="R1" s="478" t="s">
        <v>98</v>
      </c>
      <c r="S1" s="477"/>
      <c r="T1" s="478" t="s">
        <v>98</v>
      </c>
      <c r="U1" s="479"/>
      <c r="V1" s="478" t="s">
        <v>99</v>
      </c>
      <c r="W1" s="479"/>
      <c r="X1" s="477"/>
      <c r="Y1" s="478" t="s">
        <v>10</v>
      </c>
      <c r="Z1" s="224"/>
      <c r="AA1" s="478" t="s">
        <v>12</v>
      </c>
      <c r="AB1" s="224"/>
      <c r="AC1" s="478" t="s">
        <v>100</v>
      </c>
      <c r="AD1" s="224"/>
      <c r="AE1" s="478" t="s">
        <v>100</v>
      </c>
      <c r="AF1" s="224"/>
      <c r="AG1" s="478" t="s">
        <v>100</v>
      </c>
      <c r="AH1" s="224"/>
      <c r="AI1" s="478" t="s">
        <v>101</v>
      </c>
      <c r="AJ1" s="224"/>
      <c r="AK1" s="478" t="s">
        <v>39</v>
      </c>
      <c r="AL1" s="224"/>
      <c r="AM1" s="478" t="s">
        <v>102</v>
      </c>
      <c r="AN1" s="224"/>
      <c r="AO1" s="185" t="s">
        <v>103</v>
      </c>
      <c r="AP1" s="224"/>
      <c r="AQ1" s="89" t="s">
        <v>167</v>
      </c>
      <c r="AR1" s="224"/>
      <c r="AS1" s="89" t="s">
        <v>195</v>
      </c>
      <c r="AT1" s="224"/>
      <c r="AU1" s="89" t="s">
        <v>199</v>
      </c>
      <c r="AV1" s="224"/>
      <c r="AW1" s="185" t="s">
        <v>216</v>
      </c>
      <c r="AX1" s="224"/>
      <c r="AY1" s="185" t="s">
        <v>242</v>
      </c>
      <c r="AZ1" s="224"/>
      <c r="BA1" s="185" t="s">
        <v>243</v>
      </c>
    </row>
    <row r="2" spans="1:53" ht="15.75" customHeight="1" x14ac:dyDescent="0.35">
      <c r="A2" s="451" t="s">
        <v>420</v>
      </c>
      <c r="B2" s="452" t="s">
        <v>375</v>
      </c>
      <c r="C2" s="453">
        <v>53.143333333333338</v>
      </c>
      <c r="D2" s="453">
        <v>2.1666666666666665</v>
      </c>
      <c r="E2" s="453">
        <v>34.76</v>
      </c>
      <c r="F2" s="454">
        <v>1.07E-3</v>
      </c>
      <c r="G2" s="474"/>
      <c r="H2" s="455" t="s">
        <v>105</v>
      </c>
      <c r="I2" s="474"/>
      <c r="J2" s="480" t="s">
        <v>105</v>
      </c>
      <c r="K2" s="474"/>
      <c r="L2" s="455" t="s">
        <v>41</v>
      </c>
      <c r="M2" s="474"/>
      <c r="N2" s="480" t="s">
        <v>106</v>
      </c>
      <c r="O2" s="474"/>
      <c r="P2" s="459" t="s">
        <v>40</v>
      </c>
      <c r="Q2" s="474"/>
      <c r="R2" s="459" t="s">
        <v>40</v>
      </c>
      <c r="S2" s="474"/>
      <c r="T2" s="459" t="s">
        <v>40</v>
      </c>
      <c r="U2" s="474"/>
      <c r="V2" s="459" t="s">
        <v>107</v>
      </c>
      <c r="W2" s="474"/>
      <c r="X2" s="474"/>
      <c r="Y2" s="459" t="s">
        <v>419</v>
      </c>
      <c r="Z2" s="474"/>
      <c r="AA2" s="459" t="s">
        <v>13</v>
      </c>
      <c r="AB2" s="474"/>
      <c r="AC2" s="459" t="s">
        <v>108</v>
      </c>
      <c r="AD2" s="474"/>
      <c r="AE2" s="459" t="s">
        <v>42</v>
      </c>
      <c r="AF2" s="474"/>
      <c r="AG2" s="459" t="s">
        <v>42</v>
      </c>
      <c r="AH2" s="474"/>
      <c r="AI2" s="481" t="s">
        <v>109</v>
      </c>
      <c r="AJ2" s="474"/>
      <c r="AK2" s="459" t="s">
        <v>13</v>
      </c>
      <c r="AL2" s="474"/>
      <c r="AM2" s="459" t="s">
        <v>120</v>
      </c>
      <c r="AN2" s="474"/>
      <c r="AO2" s="475" t="s">
        <v>231</v>
      </c>
      <c r="AP2" s="474"/>
      <c r="AQ2" s="471" t="s">
        <v>168</v>
      </c>
      <c r="AR2" s="474"/>
      <c r="AS2" s="455" t="s">
        <v>197</v>
      </c>
      <c r="AT2" s="474"/>
      <c r="AU2" s="459" t="s">
        <v>200</v>
      </c>
      <c r="AV2" s="474"/>
      <c r="AW2" s="472" t="s">
        <v>204</v>
      </c>
      <c r="AX2" s="474"/>
      <c r="AY2" s="472" t="s">
        <v>250</v>
      </c>
      <c r="AZ2" s="474"/>
      <c r="BA2" s="471" t="s">
        <v>247</v>
      </c>
    </row>
    <row r="3" spans="1:53" ht="14.25" customHeight="1" x14ac:dyDescent="0.35">
      <c r="A3" s="456" t="s">
        <v>387</v>
      </c>
      <c r="B3" s="457" t="s">
        <v>388</v>
      </c>
      <c r="C3" s="458">
        <v>99.22</v>
      </c>
      <c r="D3" s="458">
        <v>0</v>
      </c>
      <c r="E3" s="458">
        <v>0</v>
      </c>
      <c r="F3" s="454">
        <v>0.64598999999999995</v>
      </c>
      <c r="G3" s="474"/>
      <c r="H3" s="459" t="s">
        <v>41</v>
      </c>
      <c r="I3" s="474"/>
      <c r="J3" s="474"/>
      <c r="K3" s="474"/>
      <c r="L3" s="459" t="s">
        <v>104</v>
      </c>
      <c r="M3" s="474"/>
      <c r="N3" s="474"/>
      <c r="O3" s="474"/>
      <c r="P3" s="455" t="s">
        <v>111</v>
      </c>
      <c r="Q3" s="474"/>
      <c r="R3" s="455" t="s">
        <v>106</v>
      </c>
      <c r="S3" s="474"/>
      <c r="T3" s="471" t="s">
        <v>106</v>
      </c>
      <c r="U3" s="474"/>
      <c r="V3" s="455" t="s">
        <v>113</v>
      </c>
      <c r="W3" s="474"/>
      <c r="X3" s="474"/>
      <c r="Y3" s="455" t="s">
        <v>11</v>
      </c>
      <c r="Z3" s="474"/>
      <c r="AA3" s="455" t="s">
        <v>11</v>
      </c>
      <c r="AB3" s="474"/>
      <c r="AC3" s="455" t="s">
        <v>114</v>
      </c>
      <c r="AD3" s="474"/>
      <c r="AE3" s="472" t="s">
        <v>198</v>
      </c>
      <c r="AF3" s="474"/>
      <c r="AG3" s="459" t="s">
        <v>108</v>
      </c>
      <c r="AH3" s="474"/>
      <c r="AI3" s="482" t="s">
        <v>119</v>
      </c>
      <c r="AJ3" s="474"/>
      <c r="AK3" s="455" t="s">
        <v>11</v>
      </c>
      <c r="AL3" s="474"/>
      <c r="AM3" s="455" t="s">
        <v>110</v>
      </c>
      <c r="AN3" s="474"/>
      <c r="AO3" s="472" t="s">
        <v>232</v>
      </c>
      <c r="AP3" s="474"/>
      <c r="AQ3" s="471" t="s">
        <v>169</v>
      </c>
      <c r="AR3" s="474"/>
      <c r="AS3" s="459" t="s">
        <v>196</v>
      </c>
      <c r="AT3" s="474"/>
      <c r="AU3" s="455" t="s">
        <v>201</v>
      </c>
      <c r="AV3" s="474"/>
      <c r="AW3" s="471" t="s">
        <v>214</v>
      </c>
      <c r="AX3" s="474"/>
      <c r="AY3" s="459" t="s">
        <v>248</v>
      </c>
      <c r="AZ3" s="474"/>
      <c r="BA3" s="459" t="s">
        <v>249</v>
      </c>
    </row>
    <row r="4" spans="1:53" ht="29" x14ac:dyDescent="0.35">
      <c r="A4" s="451" t="s">
        <v>144</v>
      </c>
      <c r="B4" s="452" t="s">
        <v>375</v>
      </c>
      <c r="C4" s="453">
        <v>28.855</v>
      </c>
      <c r="D4" s="453">
        <v>2.91</v>
      </c>
      <c r="E4" s="453">
        <v>61.807499999999997</v>
      </c>
      <c r="F4" s="454">
        <v>-1.7799999999999999E-3</v>
      </c>
      <c r="G4" s="474"/>
      <c r="H4" s="459" t="s">
        <v>104</v>
      </c>
      <c r="I4" s="474"/>
      <c r="J4" s="474"/>
      <c r="K4" s="474"/>
      <c r="L4" s="483"/>
      <c r="M4" s="474"/>
      <c r="N4" s="474"/>
      <c r="O4" s="474"/>
      <c r="P4" s="474"/>
      <c r="Q4" s="474"/>
      <c r="R4" s="459" t="s">
        <v>111</v>
      </c>
      <c r="S4" s="474"/>
      <c r="T4" s="459" t="s">
        <v>112</v>
      </c>
      <c r="U4" s="474"/>
      <c r="V4" s="459" t="s">
        <v>118</v>
      </c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55" t="s">
        <v>114</v>
      </c>
      <c r="AH4" s="474"/>
      <c r="AI4" s="481" t="s">
        <v>122</v>
      </c>
      <c r="AJ4" s="474"/>
      <c r="AK4" s="474"/>
      <c r="AL4" s="474"/>
      <c r="AM4" s="459" t="s">
        <v>66</v>
      </c>
      <c r="AN4" s="474"/>
      <c r="AO4" s="475" t="s">
        <v>233</v>
      </c>
      <c r="AP4" s="474"/>
      <c r="AQ4" s="471" t="s">
        <v>170</v>
      </c>
      <c r="AR4" s="474"/>
      <c r="AS4" s="459" t="s">
        <v>277</v>
      </c>
      <c r="AT4" s="474"/>
      <c r="AU4" s="459" t="s">
        <v>202</v>
      </c>
      <c r="AV4" s="474"/>
      <c r="AW4" s="459" t="s">
        <v>211</v>
      </c>
      <c r="AX4" s="474"/>
      <c r="AY4" s="472" t="s">
        <v>251</v>
      </c>
      <c r="AZ4" s="474"/>
      <c r="BA4" s="459" t="s">
        <v>245</v>
      </c>
    </row>
    <row r="5" spans="1:53" ht="29" x14ac:dyDescent="0.35">
      <c r="A5" s="460" t="s">
        <v>131</v>
      </c>
      <c r="B5" s="452" t="s">
        <v>259</v>
      </c>
      <c r="C5" s="453">
        <v>90.924999999999997</v>
      </c>
      <c r="D5" s="453">
        <v>22.545000000000002</v>
      </c>
      <c r="E5" s="453">
        <v>66.182500000000005</v>
      </c>
      <c r="F5" s="454">
        <v>0.42226999999999998</v>
      </c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55" t="s">
        <v>117</v>
      </c>
      <c r="U5" s="474"/>
      <c r="V5" s="459" t="s">
        <v>3</v>
      </c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2" t="s">
        <v>198</v>
      </c>
      <c r="AH5" s="474"/>
      <c r="AI5" s="482" t="s">
        <v>115</v>
      </c>
      <c r="AJ5" s="474"/>
      <c r="AK5" s="474"/>
      <c r="AL5" s="474"/>
      <c r="AM5" s="474"/>
      <c r="AN5" s="474"/>
      <c r="AO5" s="472" t="s">
        <v>234</v>
      </c>
      <c r="AP5" s="474"/>
      <c r="AQ5" s="471" t="s">
        <v>171</v>
      </c>
      <c r="AR5" s="474"/>
      <c r="AS5" s="474"/>
      <c r="AT5" s="474"/>
      <c r="AU5" s="474"/>
      <c r="AV5" s="474"/>
      <c r="AW5" s="472" t="s">
        <v>208</v>
      </c>
      <c r="AX5" s="474"/>
      <c r="AY5" s="472" t="s">
        <v>244</v>
      </c>
      <c r="AZ5" s="474"/>
      <c r="BA5" s="473"/>
    </row>
    <row r="6" spans="1:53" ht="14.25" customHeight="1" x14ac:dyDescent="0.35">
      <c r="A6" s="451" t="s">
        <v>132</v>
      </c>
      <c r="B6" s="452" t="s">
        <v>259</v>
      </c>
      <c r="C6" s="453">
        <v>90.28</v>
      </c>
      <c r="D6" s="453">
        <v>5.27</v>
      </c>
      <c r="E6" s="453">
        <v>41.65</v>
      </c>
      <c r="F6" s="454">
        <v>1.40899</v>
      </c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1" t="s">
        <v>5</v>
      </c>
      <c r="U6" s="474"/>
      <c r="V6" s="455" t="s">
        <v>124</v>
      </c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82" t="s">
        <v>125</v>
      </c>
      <c r="AJ6" s="474"/>
      <c r="AK6" s="474"/>
      <c r="AL6" s="474"/>
      <c r="AM6" s="474"/>
      <c r="AN6" s="474"/>
      <c r="AO6" s="472" t="s">
        <v>123</v>
      </c>
      <c r="AP6" s="474"/>
      <c r="AQ6" s="471" t="s">
        <v>172</v>
      </c>
      <c r="AR6" s="474"/>
      <c r="AS6" s="474"/>
      <c r="AT6" s="474"/>
      <c r="AU6" s="474"/>
      <c r="AV6" s="474"/>
      <c r="AW6" s="472" t="s">
        <v>206</v>
      </c>
      <c r="AX6" s="474"/>
      <c r="AY6" s="471" t="s">
        <v>252</v>
      </c>
      <c r="AZ6" s="474"/>
      <c r="BA6" s="473"/>
    </row>
    <row r="7" spans="1:53" ht="15" customHeight="1" x14ac:dyDescent="0.35">
      <c r="A7" s="460" t="s">
        <v>93</v>
      </c>
      <c r="B7" s="452" t="s">
        <v>259</v>
      </c>
      <c r="C7" s="453">
        <v>90.039999999999992</v>
      </c>
      <c r="D7" s="453">
        <v>12.969999999999999</v>
      </c>
      <c r="E7" s="453">
        <v>79.830000000000013</v>
      </c>
      <c r="F7" s="454">
        <v>1.40899</v>
      </c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1" t="s">
        <v>111</v>
      </c>
      <c r="U7" s="474"/>
      <c r="V7" s="455" t="s">
        <v>126</v>
      </c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81" t="s">
        <v>127</v>
      </c>
      <c r="AJ7" s="474"/>
      <c r="AK7" s="474"/>
      <c r="AL7" s="474"/>
      <c r="AM7" s="474"/>
      <c r="AN7" s="474"/>
      <c r="AO7" s="472" t="s">
        <v>116</v>
      </c>
      <c r="AP7" s="474"/>
      <c r="AQ7" s="471" t="s">
        <v>173</v>
      </c>
      <c r="AR7" s="474"/>
      <c r="AS7" s="474"/>
      <c r="AT7" s="474"/>
      <c r="AU7" s="474"/>
      <c r="AV7" s="474"/>
      <c r="AW7" s="471" t="s">
        <v>236</v>
      </c>
      <c r="AX7" s="474"/>
      <c r="AY7" s="471" t="s">
        <v>246</v>
      </c>
      <c r="AZ7" s="474"/>
      <c r="BA7" s="474"/>
    </row>
    <row r="8" spans="1:53" ht="18" customHeight="1" x14ac:dyDescent="0.35">
      <c r="A8" s="461" t="s">
        <v>389</v>
      </c>
      <c r="B8" s="457" t="s">
        <v>388</v>
      </c>
      <c r="C8" s="462">
        <v>99</v>
      </c>
      <c r="D8" s="462">
        <v>0</v>
      </c>
      <c r="E8" s="462">
        <v>0</v>
      </c>
      <c r="F8" s="454">
        <v>0.64598999999999995</v>
      </c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82" t="s">
        <v>128</v>
      </c>
      <c r="AJ8" s="474"/>
      <c r="AK8" s="474"/>
      <c r="AL8" s="474"/>
      <c r="AM8" s="474"/>
      <c r="AN8" s="474"/>
      <c r="AO8" s="475" t="s">
        <v>121</v>
      </c>
      <c r="AP8" s="474"/>
      <c r="AQ8" s="471" t="s">
        <v>174</v>
      </c>
      <c r="AR8" s="474"/>
      <c r="AS8" s="474"/>
      <c r="AT8" s="474"/>
      <c r="AU8" s="474"/>
      <c r="AV8" s="474"/>
      <c r="AW8" s="475" t="s">
        <v>209</v>
      </c>
      <c r="AX8" s="474"/>
      <c r="AY8" s="474"/>
      <c r="AZ8" s="474"/>
      <c r="BA8" s="474"/>
    </row>
    <row r="9" spans="1:53" ht="15.75" customHeight="1" x14ac:dyDescent="0.35">
      <c r="A9" s="451" t="s">
        <v>133</v>
      </c>
      <c r="B9" s="452" t="s">
        <v>259</v>
      </c>
      <c r="C9" s="453">
        <v>89.71</v>
      </c>
      <c r="D9" s="453">
        <v>31.48</v>
      </c>
      <c r="E9" s="453">
        <v>68.42</v>
      </c>
      <c r="F9" s="454">
        <v>0.47749999999999998</v>
      </c>
      <c r="G9" s="47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81" t="s">
        <v>49</v>
      </c>
      <c r="AJ9" s="474"/>
      <c r="AK9" s="474"/>
      <c r="AL9" s="474"/>
      <c r="AM9" s="474"/>
      <c r="AN9" s="474"/>
      <c r="AO9" s="484" t="s">
        <v>235</v>
      </c>
      <c r="AP9" s="474"/>
      <c r="AQ9" s="471" t="s">
        <v>175</v>
      </c>
      <c r="AR9" s="474"/>
      <c r="AS9" s="474"/>
      <c r="AT9" s="474"/>
      <c r="AU9" s="474"/>
      <c r="AV9" s="474"/>
      <c r="AW9" s="455" t="s">
        <v>212</v>
      </c>
      <c r="AX9" s="474"/>
      <c r="AY9" s="474"/>
      <c r="AZ9" s="474"/>
      <c r="BA9" s="474"/>
    </row>
    <row r="10" spans="1:53" ht="16.5" customHeight="1" x14ac:dyDescent="0.35">
      <c r="A10" s="460" t="s">
        <v>134</v>
      </c>
      <c r="B10" s="452" t="s">
        <v>259</v>
      </c>
      <c r="C10" s="453">
        <v>89.924999999999997</v>
      </c>
      <c r="D10" s="453">
        <v>43.45</v>
      </c>
      <c r="E10" s="453">
        <v>69.833333333333329</v>
      </c>
      <c r="F10" s="454">
        <v>0.47749999999999998</v>
      </c>
      <c r="G10" s="474"/>
      <c r="H10" s="474"/>
      <c r="I10" s="474"/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81" t="s">
        <v>129</v>
      </c>
      <c r="AJ10" s="474"/>
      <c r="AK10" s="474"/>
      <c r="AL10" s="474"/>
      <c r="AM10" s="474"/>
      <c r="AN10" s="474"/>
      <c r="AO10" s="475" t="s">
        <v>56</v>
      </c>
      <c r="AP10" s="474"/>
      <c r="AQ10" s="471" t="s">
        <v>176</v>
      </c>
      <c r="AR10" s="474"/>
      <c r="AS10" s="474"/>
      <c r="AT10" s="474"/>
      <c r="AU10" s="474"/>
      <c r="AV10" s="474"/>
      <c r="AW10" s="471" t="s">
        <v>237</v>
      </c>
      <c r="AX10" s="474"/>
      <c r="AY10" s="474"/>
      <c r="AZ10" s="474"/>
      <c r="BA10" s="474"/>
    </row>
    <row r="11" spans="1:53" ht="14.5" x14ac:dyDescent="0.35">
      <c r="A11" s="451" t="s">
        <v>135</v>
      </c>
      <c r="B11" s="452" t="s">
        <v>259</v>
      </c>
      <c r="C11" s="453">
        <v>90.28</v>
      </c>
      <c r="D11" s="453">
        <v>53.82</v>
      </c>
      <c r="E11" s="453">
        <v>82</v>
      </c>
      <c r="F11" s="454">
        <v>0.94328999999999996</v>
      </c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82" t="s">
        <v>130</v>
      </c>
      <c r="AJ11" s="474"/>
      <c r="AK11" s="474"/>
      <c r="AL11" s="474"/>
      <c r="AM11" s="474"/>
      <c r="AN11" s="474"/>
      <c r="AO11" s="474"/>
      <c r="AP11" s="474"/>
      <c r="AQ11" s="471" t="s">
        <v>177</v>
      </c>
      <c r="AR11" s="474"/>
      <c r="AS11" s="474"/>
      <c r="AT11" s="474"/>
      <c r="AU11" s="474"/>
      <c r="AV11" s="474"/>
      <c r="AW11" s="475" t="s">
        <v>205</v>
      </c>
      <c r="AX11" s="474"/>
      <c r="AY11" s="474"/>
      <c r="AZ11" s="474"/>
      <c r="BA11" s="474"/>
    </row>
    <row r="12" spans="1:53" ht="14.5" x14ac:dyDescent="0.35">
      <c r="A12" s="460" t="s">
        <v>376</v>
      </c>
      <c r="B12" s="452" t="s">
        <v>259</v>
      </c>
      <c r="C12" s="453">
        <v>90.34333333333332</v>
      </c>
      <c r="D12" s="453">
        <v>15.033333333333331</v>
      </c>
      <c r="E12" s="453">
        <v>74.680000000000007</v>
      </c>
      <c r="F12" s="454">
        <v>1.2595000000000001</v>
      </c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1" t="s">
        <v>178</v>
      </c>
      <c r="AR12" s="474"/>
      <c r="AS12" s="474"/>
      <c r="AT12" s="474"/>
      <c r="AU12" s="474"/>
      <c r="AV12" s="474"/>
      <c r="AW12" s="472" t="s">
        <v>210</v>
      </c>
      <c r="AX12" s="474"/>
      <c r="AY12" s="474"/>
      <c r="AZ12" s="474"/>
      <c r="BA12" s="474"/>
    </row>
    <row r="13" spans="1:53" ht="14.5" x14ac:dyDescent="0.35">
      <c r="A13" s="451" t="s">
        <v>377</v>
      </c>
      <c r="B13" s="452" t="s">
        <v>259</v>
      </c>
      <c r="C13" s="453">
        <v>88.715000000000003</v>
      </c>
      <c r="D13" s="453">
        <v>48.57</v>
      </c>
      <c r="E13" s="453">
        <v>89.53</v>
      </c>
      <c r="F13" s="454">
        <v>1.4099900000000001</v>
      </c>
      <c r="G13" s="474"/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85"/>
      <c r="AJ13" s="474"/>
      <c r="AK13" s="474"/>
      <c r="AL13" s="474"/>
      <c r="AM13" s="474"/>
      <c r="AN13" s="474"/>
      <c r="AO13" s="474"/>
      <c r="AP13" s="474"/>
      <c r="AQ13" s="471" t="s">
        <v>179</v>
      </c>
      <c r="AR13" s="474"/>
      <c r="AS13" s="474"/>
      <c r="AT13" s="474"/>
      <c r="AU13" s="474"/>
      <c r="AV13" s="474"/>
      <c r="AW13" s="471" t="s">
        <v>238</v>
      </c>
      <c r="AX13" s="474"/>
      <c r="AY13" s="474"/>
      <c r="AZ13" s="474"/>
      <c r="BA13" s="474"/>
    </row>
    <row r="14" spans="1:53" ht="14.5" x14ac:dyDescent="0.35">
      <c r="A14" s="451" t="s">
        <v>378</v>
      </c>
      <c r="B14" s="452" t="s">
        <v>259</v>
      </c>
      <c r="C14" s="453">
        <v>92.36</v>
      </c>
      <c r="D14" s="453">
        <v>51.704999999999998</v>
      </c>
      <c r="E14" s="453">
        <v>91.031999999999996</v>
      </c>
      <c r="F14" s="454">
        <v>1.4099900000000001</v>
      </c>
      <c r="G14" s="47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85"/>
      <c r="AJ14" s="474"/>
      <c r="AK14" s="474"/>
      <c r="AL14" s="474"/>
      <c r="AM14" s="474"/>
      <c r="AN14" s="474"/>
      <c r="AO14" s="474"/>
      <c r="AP14" s="474"/>
      <c r="AQ14" s="471" t="s">
        <v>180</v>
      </c>
      <c r="AR14" s="474"/>
      <c r="AS14" s="474"/>
      <c r="AT14" s="474"/>
      <c r="AU14" s="474"/>
      <c r="AV14" s="474"/>
      <c r="AW14" s="471" t="s">
        <v>215</v>
      </c>
      <c r="AX14" s="474"/>
      <c r="AY14" s="474"/>
      <c r="AZ14" s="474"/>
      <c r="BA14" s="474"/>
    </row>
    <row r="15" spans="1:53" ht="14.5" x14ac:dyDescent="0.35">
      <c r="A15" s="460" t="s">
        <v>92</v>
      </c>
      <c r="B15" s="452" t="s">
        <v>259</v>
      </c>
      <c r="C15" s="453">
        <v>89.543333333333337</v>
      </c>
      <c r="D15" s="453">
        <v>18.276666666666667</v>
      </c>
      <c r="E15" s="453">
        <v>71.566000000000003</v>
      </c>
      <c r="F15" s="454">
        <v>1.2855000000000001</v>
      </c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85"/>
      <c r="AJ15" s="474"/>
      <c r="AK15" s="474"/>
      <c r="AL15" s="474"/>
      <c r="AM15" s="474"/>
      <c r="AN15" s="474"/>
      <c r="AO15" s="474"/>
      <c r="AP15" s="474"/>
      <c r="AQ15" s="471" t="s">
        <v>181</v>
      </c>
      <c r="AR15" s="474"/>
      <c r="AS15" s="474"/>
      <c r="AT15" s="474"/>
      <c r="AU15" s="474"/>
      <c r="AV15" s="474"/>
      <c r="AW15" s="475" t="s">
        <v>203</v>
      </c>
      <c r="AX15" s="474"/>
      <c r="AY15" s="474"/>
      <c r="AZ15" s="474"/>
      <c r="BA15" s="474"/>
    </row>
    <row r="16" spans="1:53" ht="14.5" x14ac:dyDescent="0.35">
      <c r="A16" s="460" t="s">
        <v>145</v>
      </c>
      <c r="B16" s="452" t="s">
        <v>375</v>
      </c>
      <c r="C16" s="453">
        <v>89.32</v>
      </c>
      <c r="D16" s="453">
        <v>18.77</v>
      </c>
      <c r="E16" s="453">
        <v>59.41</v>
      </c>
      <c r="F16" s="454">
        <v>0.33877000000000002</v>
      </c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85"/>
      <c r="AJ16" s="474"/>
      <c r="AK16" s="474"/>
      <c r="AL16" s="474"/>
      <c r="AM16" s="474"/>
      <c r="AN16" s="474"/>
      <c r="AO16" s="474"/>
      <c r="AP16" s="474"/>
      <c r="AQ16" s="471" t="s">
        <v>182</v>
      </c>
      <c r="AR16" s="474"/>
      <c r="AS16" s="474"/>
      <c r="AT16" s="474"/>
      <c r="AU16" s="474"/>
      <c r="AV16" s="474"/>
      <c r="AW16" s="471" t="s">
        <v>217</v>
      </c>
      <c r="AX16" s="474"/>
      <c r="AY16" s="474"/>
      <c r="AZ16" s="474"/>
      <c r="BA16" s="474"/>
    </row>
    <row r="17" spans="1:53" ht="14.5" x14ac:dyDescent="0.35">
      <c r="A17" s="451" t="s">
        <v>274</v>
      </c>
      <c r="B17" s="452" t="s">
        <v>375</v>
      </c>
      <c r="C17" s="453">
        <v>88.66</v>
      </c>
      <c r="D17" s="453">
        <v>9.24</v>
      </c>
      <c r="E17" s="453">
        <v>57.523333333333333</v>
      </c>
      <c r="F17" s="454">
        <v>0.33877000000000002</v>
      </c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85"/>
      <c r="AJ17" s="474"/>
      <c r="AK17" s="474"/>
      <c r="AL17" s="474"/>
      <c r="AM17" s="474"/>
      <c r="AN17" s="474"/>
      <c r="AO17" s="474"/>
      <c r="AP17" s="474"/>
      <c r="AQ17" s="471" t="s">
        <v>183</v>
      </c>
      <c r="AR17" s="474"/>
      <c r="AS17" s="474"/>
      <c r="AT17" s="474"/>
      <c r="AU17" s="474"/>
      <c r="AV17" s="474"/>
      <c r="AW17" s="471" t="s">
        <v>239</v>
      </c>
      <c r="AX17" s="474"/>
      <c r="AY17" s="474"/>
      <c r="AZ17" s="474"/>
      <c r="BA17" s="474"/>
    </row>
    <row r="18" spans="1:53" ht="14.5" x14ac:dyDescent="0.35">
      <c r="A18" s="451" t="s">
        <v>379</v>
      </c>
      <c r="B18" s="452" t="s">
        <v>259</v>
      </c>
      <c r="C18" s="453">
        <v>31.8</v>
      </c>
      <c r="D18" s="453">
        <v>29.39</v>
      </c>
      <c r="E18" s="453">
        <v>82.6</v>
      </c>
      <c r="F18" s="454">
        <v>2.9860000000000001E-2</v>
      </c>
      <c r="G18" s="474"/>
      <c r="H18" s="474"/>
      <c r="I18" s="474"/>
      <c r="J18" s="474"/>
      <c r="K18" s="474"/>
      <c r="L18" s="474"/>
      <c r="M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85"/>
      <c r="AJ18" s="474"/>
      <c r="AK18" s="474"/>
      <c r="AL18" s="474"/>
      <c r="AM18" s="474"/>
      <c r="AN18" s="474"/>
      <c r="AO18" s="474"/>
      <c r="AP18" s="474"/>
      <c r="AQ18" s="471" t="s">
        <v>184</v>
      </c>
      <c r="AR18" s="474"/>
      <c r="AS18" s="474"/>
      <c r="AT18" s="474"/>
      <c r="AU18" s="474"/>
      <c r="AV18" s="474"/>
      <c r="AW18" s="475" t="s">
        <v>207</v>
      </c>
      <c r="AX18" s="474"/>
      <c r="AY18" s="474"/>
      <c r="AZ18" s="474"/>
      <c r="BA18" s="474"/>
    </row>
    <row r="19" spans="1:53" ht="14.5" x14ac:dyDescent="0.35">
      <c r="A19" s="460" t="s">
        <v>380</v>
      </c>
      <c r="B19" s="452" t="s">
        <v>259</v>
      </c>
      <c r="C19" s="453">
        <v>89.75</v>
      </c>
      <c r="D19" s="453">
        <v>29.405000000000001</v>
      </c>
      <c r="E19" s="453">
        <v>83</v>
      </c>
      <c r="F19" s="454">
        <v>2.9860000000000001E-2</v>
      </c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85"/>
      <c r="AJ19" s="474"/>
      <c r="AK19" s="474"/>
      <c r="AL19" s="474"/>
      <c r="AM19" s="474"/>
      <c r="AN19" s="474"/>
      <c r="AO19" s="474"/>
      <c r="AP19" s="474"/>
      <c r="AQ19" s="471" t="s">
        <v>185</v>
      </c>
      <c r="AR19" s="474"/>
      <c r="AS19" s="474"/>
      <c r="AT19" s="474"/>
      <c r="AU19" s="474"/>
      <c r="AV19" s="474"/>
      <c r="AW19" s="459" t="s">
        <v>213</v>
      </c>
      <c r="AX19" s="474"/>
      <c r="AY19" s="474"/>
      <c r="AZ19" s="474"/>
      <c r="BA19" s="474"/>
    </row>
    <row r="20" spans="1:53" ht="14.5" x14ac:dyDescent="0.35">
      <c r="A20" s="460" t="s">
        <v>151</v>
      </c>
      <c r="B20" s="452" t="s">
        <v>271</v>
      </c>
      <c r="C20" s="453">
        <v>11</v>
      </c>
      <c r="D20" s="453">
        <v>21</v>
      </c>
      <c r="E20" s="453">
        <v>96.65</v>
      </c>
      <c r="F20" s="454">
        <v>8.8405299999999993</v>
      </c>
      <c r="G20" s="474"/>
      <c r="H20" s="474"/>
      <c r="I20" s="474"/>
      <c r="J20" s="474"/>
      <c r="K20" s="474"/>
      <c r="L20" s="474"/>
      <c r="M20" s="474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85"/>
      <c r="AJ20" s="474"/>
      <c r="AK20" s="474"/>
      <c r="AL20" s="474"/>
      <c r="AM20" s="474"/>
      <c r="AN20" s="474"/>
      <c r="AO20" s="474"/>
      <c r="AP20" s="474"/>
      <c r="AQ20" s="471" t="s">
        <v>186</v>
      </c>
      <c r="AR20" s="474"/>
      <c r="AS20" s="474"/>
      <c r="AT20" s="474"/>
      <c r="AU20" s="474"/>
      <c r="AV20" s="474"/>
      <c r="AW20" s="471" t="s">
        <v>240</v>
      </c>
      <c r="AX20" s="474"/>
      <c r="AY20" s="474"/>
      <c r="AZ20" s="474"/>
      <c r="BA20" s="474"/>
    </row>
    <row r="21" spans="1:53" ht="15.75" customHeight="1" x14ac:dyDescent="0.35">
      <c r="A21" s="451" t="s">
        <v>150</v>
      </c>
      <c r="B21" s="452" t="s">
        <v>271</v>
      </c>
      <c r="C21" s="453">
        <v>12</v>
      </c>
      <c r="D21" s="453">
        <v>3.2</v>
      </c>
      <c r="E21" s="453">
        <v>98.3</v>
      </c>
      <c r="F21" s="454">
        <v>1.542</v>
      </c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1" t="s">
        <v>187</v>
      </c>
      <c r="AR21" s="474"/>
      <c r="AS21" s="474"/>
      <c r="AT21" s="474"/>
      <c r="AU21" s="474"/>
      <c r="AV21" s="474"/>
      <c r="AW21" s="471" t="s">
        <v>241</v>
      </c>
      <c r="AX21" s="474"/>
      <c r="AY21" s="474"/>
      <c r="AZ21" s="474"/>
      <c r="BA21" s="474"/>
    </row>
    <row r="22" spans="1:53" ht="15.75" customHeight="1" x14ac:dyDescent="0.35">
      <c r="A22" s="460" t="s">
        <v>136</v>
      </c>
      <c r="B22" s="463" t="s">
        <v>259</v>
      </c>
      <c r="C22" s="453">
        <v>90.55</v>
      </c>
      <c r="D22" s="453">
        <v>63.96</v>
      </c>
      <c r="E22" s="453">
        <v>93.435000000000002</v>
      </c>
      <c r="F22" s="454">
        <v>2.0148299999999999</v>
      </c>
      <c r="G22" s="474"/>
      <c r="H22" s="474"/>
      <c r="I22" s="474"/>
      <c r="J22" s="474"/>
      <c r="K22" s="474"/>
      <c r="L22" s="474"/>
      <c r="M22" s="474"/>
      <c r="N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1" t="s">
        <v>188</v>
      </c>
      <c r="AR22" s="474"/>
      <c r="AS22" s="474"/>
      <c r="AT22" s="474"/>
      <c r="AU22" s="474"/>
      <c r="AV22" s="474"/>
      <c r="AW22" s="476"/>
      <c r="AX22" s="474"/>
      <c r="AY22" s="474"/>
      <c r="AZ22" s="474"/>
      <c r="BA22" s="474"/>
    </row>
    <row r="23" spans="1:53" ht="15.75" customHeight="1" x14ac:dyDescent="0.35">
      <c r="A23" s="451" t="s">
        <v>381</v>
      </c>
      <c r="B23" s="463" t="s">
        <v>259</v>
      </c>
      <c r="C23" s="453">
        <v>89.206666666666663</v>
      </c>
      <c r="D23" s="453">
        <v>8.6433333333333326</v>
      </c>
      <c r="E23" s="453">
        <v>88.207499999999996</v>
      </c>
      <c r="F23" s="454">
        <v>1.3873200000000001</v>
      </c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4"/>
      <c r="AK23" s="474"/>
      <c r="AL23" s="474"/>
      <c r="AM23" s="474"/>
      <c r="AN23" s="474"/>
      <c r="AO23" s="474"/>
      <c r="AP23" s="474"/>
      <c r="AQ23" s="471" t="s">
        <v>189</v>
      </c>
      <c r="AR23" s="474"/>
      <c r="AS23" s="474"/>
      <c r="AT23" s="474"/>
      <c r="AU23" s="474"/>
      <c r="AV23" s="474"/>
      <c r="AW23" s="474"/>
      <c r="AX23" s="474"/>
      <c r="AY23" s="474"/>
      <c r="AZ23" s="474"/>
      <c r="BA23" s="474"/>
    </row>
    <row r="24" spans="1:53" ht="15.75" customHeight="1" x14ac:dyDescent="0.35">
      <c r="A24" s="451" t="s">
        <v>138</v>
      </c>
      <c r="B24" s="452" t="s">
        <v>259</v>
      </c>
      <c r="C24" s="453">
        <v>65</v>
      </c>
      <c r="D24" s="453">
        <v>9.4</v>
      </c>
      <c r="E24" s="453">
        <v>88.716666666666654</v>
      </c>
      <c r="F24" s="454">
        <v>1.3873200000000001</v>
      </c>
      <c r="G24" s="474"/>
      <c r="H24" s="474"/>
      <c r="I24" s="474"/>
      <c r="J24" s="474"/>
      <c r="K24" s="474"/>
      <c r="L24" s="474"/>
      <c r="M24" s="474"/>
      <c r="N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1" t="s">
        <v>190</v>
      </c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</row>
    <row r="25" spans="1:53" ht="15.75" customHeight="1" x14ac:dyDescent="0.35">
      <c r="A25" s="456" t="s">
        <v>390</v>
      </c>
      <c r="B25" s="457" t="s">
        <v>388</v>
      </c>
      <c r="C25" s="462">
        <v>99</v>
      </c>
      <c r="D25" s="462">
        <v>0</v>
      </c>
      <c r="E25" s="462">
        <v>0</v>
      </c>
      <c r="F25" s="454">
        <v>0.64598999999999995</v>
      </c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1" t="s">
        <v>191</v>
      </c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</row>
    <row r="26" spans="1:53" ht="15.75" customHeight="1" x14ac:dyDescent="0.35">
      <c r="A26" s="451" t="s">
        <v>270</v>
      </c>
      <c r="B26" s="463" t="s">
        <v>269</v>
      </c>
      <c r="C26" s="453">
        <v>99.9</v>
      </c>
      <c r="D26" s="453">
        <v>0</v>
      </c>
      <c r="E26" s="453">
        <v>88</v>
      </c>
      <c r="F26" s="454">
        <v>2.1520000000000001</v>
      </c>
      <c r="G26" s="474"/>
      <c r="H26" s="474"/>
      <c r="I26" s="474"/>
      <c r="J26" s="474"/>
      <c r="K26" s="474"/>
      <c r="L26" s="474"/>
      <c r="M26" s="474"/>
      <c r="N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  <c r="Y26" s="474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4"/>
      <c r="AK26" s="474"/>
      <c r="AL26" s="474"/>
      <c r="AM26" s="474"/>
      <c r="AN26" s="474"/>
      <c r="AO26" s="474"/>
      <c r="AP26" s="474"/>
      <c r="AQ26" s="471" t="s">
        <v>192</v>
      </c>
      <c r="AR26" s="474"/>
      <c r="AS26" s="474"/>
      <c r="AT26" s="474"/>
      <c r="AU26" s="474"/>
      <c r="AV26" s="474"/>
      <c r="AW26" s="474"/>
      <c r="AX26" s="474"/>
      <c r="AY26" s="474"/>
      <c r="AZ26" s="474"/>
      <c r="BA26" s="474"/>
    </row>
    <row r="27" spans="1:53" ht="15.75" customHeight="1" x14ac:dyDescent="0.35">
      <c r="A27" s="464" t="s">
        <v>275</v>
      </c>
      <c r="B27" s="452" t="s">
        <v>259</v>
      </c>
      <c r="C27" s="449"/>
      <c r="D27" s="449"/>
      <c r="E27" s="449"/>
      <c r="F27" s="465">
        <v>0.61606249999999996</v>
      </c>
      <c r="G27" s="474"/>
      <c r="H27" s="474"/>
      <c r="I27" s="474"/>
      <c r="J27" s="474"/>
      <c r="K27" s="474"/>
      <c r="L27" s="474"/>
      <c r="M27" s="474"/>
      <c r="N27" s="474"/>
      <c r="O27" s="474"/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  <c r="AA27" s="474"/>
      <c r="AB27" s="474"/>
      <c r="AC27" s="474"/>
      <c r="AD27" s="474"/>
      <c r="AE27" s="474"/>
      <c r="AF27" s="474"/>
      <c r="AG27" s="474"/>
      <c r="AH27" s="474"/>
      <c r="AI27" s="474"/>
      <c r="AJ27" s="474"/>
      <c r="AK27" s="474"/>
      <c r="AL27" s="474"/>
      <c r="AM27" s="474"/>
      <c r="AN27" s="474"/>
      <c r="AO27" s="474"/>
      <c r="AP27" s="474"/>
      <c r="AQ27" s="471" t="s">
        <v>193</v>
      </c>
      <c r="AR27" s="474"/>
      <c r="AS27" s="474"/>
      <c r="AT27" s="474"/>
      <c r="AU27" s="474"/>
      <c r="AV27" s="474"/>
      <c r="AW27" s="474"/>
      <c r="AX27" s="474"/>
      <c r="AY27" s="474"/>
      <c r="AZ27" s="474"/>
      <c r="BA27" s="474"/>
    </row>
    <row r="28" spans="1:53" ht="15.75" customHeight="1" x14ac:dyDescent="0.35">
      <c r="A28" s="466" t="s">
        <v>276</v>
      </c>
      <c r="B28" s="463" t="s">
        <v>375</v>
      </c>
      <c r="C28" s="450"/>
      <c r="D28" s="450"/>
      <c r="E28" s="450"/>
      <c r="F28" s="467">
        <v>0.15354053846153837</v>
      </c>
      <c r="G28" s="474"/>
      <c r="H28" s="474"/>
      <c r="I28" s="474"/>
      <c r="J28" s="474"/>
      <c r="K28" s="474"/>
      <c r="L28" s="474"/>
      <c r="M28" s="474"/>
      <c r="N28" s="474"/>
      <c r="O28" s="474"/>
      <c r="P28" s="474"/>
      <c r="Q28" s="474"/>
      <c r="R28" s="474"/>
      <c r="S28" s="474"/>
      <c r="T28" s="474"/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4"/>
      <c r="AF28" s="474"/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</row>
    <row r="29" spans="1:53" ht="15.75" customHeight="1" x14ac:dyDescent="0.35">
      <c r="A29" s="468" t="s">
        <v>391</v>
      </c>
      <c r="B29" s="452" t="s">
        <v>375</v>
      </c>
      <c r="C29" s="453">
        <v>20.7</v>
      </c>
      <c r="D29" s="453">
        <v>10</v>
      </c>
      <c r="E29" s="453">
        <v>58</v>
      </c>
      <c r="F29" s="454">
        <v>0.14699999999999999</v>
      </c>
      <c r="G29" s="474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</row>
    <row r="30" spans="1:53" ht="15.75" customHeight="1" x14ac:dyDescent="0.35">
      <c r="A30" s="468" t="s">
        <v>392</v>
      </c>
      <c r="B30" s="452" t="s">
        <v>375</v>
      </c>
      <c r="C30" s="453">
        <v>24.74</v>
      </c>
      <c r="D30" s="453">
        <v>9</v>
      </c>
      <c r="E30" s="453">
        <v>54.3</v>
      </c>
      <c r="F30" s="465">
        <v>0.14699999999999999</v>
      </c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474"/>
      <c r="S30" s="474"/>
      <c r="T30" s="474"/>
      <c r="U30" s="474"/>
      <c r="V30" s="474"/>
      <c r="W30" s="474"/>
      <c r="X30" s="474"/>
      <c r="Y30" s="474"/>
      <c r="Z30" s="474"/>
      <c r="AA30" s="474"/>
      <c r="AB30" s="474"/>
      <c r="AC30" s="474"/>
      <c r="AD30" s="474"/>
      <c r="AE30" s="474"/>
      <c r="AF30" s="474"/>
      <c r="AG30" s="474"/>
      <c r="AH30" s="474"/>
      <c r="AI30" s="486"/>
      <c r="AJ30" s="474"/>
      <c r="AK30" s="474"/>
      <c r="AL30" s="474"/>
      <c r="AM30" s="474"/>
      <c r="AN30" s="474"/>
      <c r="AO30" s="474"/>
      <c r="AP30" s="474"/>
      <c r="AQ30" s="474"/>
      <c r="AR30" s="474"/>
      <c r="AS30" s="474"/>
      <c r="AT30" s="474"/>
      <c r="AU30" s="474"/>
      <c r="AV30" s="474"/>
      <c r="AW30" s="474"/>
      <c r="AX30" s="474"/>
      <c r="AY30" s="474"/>
      <c r="AZ30" s="474"/>
      <c r="BA30" s="474"/>
    </row>
    <row r="31" spans="1:53" ht="15.75" customHeight="1" x14ac:dyDescent="0.35">
      <c r="A31" s="468" t="s">
        <v>393</v>
      </c>
      <c r="B31" s="452" t="s">
        <v>375</v>
      </c>
      <c r="C31" s="453">
        <v>20.39</v>
      </c>
      <c r="D31" s="453">
        <v>7</v>
      </c>
      <c r="E31" s="453">
        <v>54</v>
      </c>
      <c r="F31" s="454">
        <v>0.14699999999999999</v>
      </c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474"/>
      <c r="AG31" s="474"/>
      <c r="AH31" s="474"/>
      <c r="AI31" s="486"/>
      <c r="AJ31" s="474"/>
      <c r="AK31" s="474"/>
      <c r="AL31" s="474"/>
      <c r="AM31" s="474"/>
      <c r="AN31" s="474"/>
      <c r="AO31" s="474"/>
      <c r="AP31" s="474"/>
      <c r="AQ31" s="474"/>
      <c r="AR31" s="474"/>
      <c r="AS31" s="474"/>
      <c r="AT31" s="474"/>
      <c r="AU31" s="474"/>
      <c r="AV31" s="474"/>
      <c r="AW31" s="474"/>
      <c r="AX31" s="474"/>
      <c r="AY31" s="474"/>
      <c r="AZ31" s="474"/>
      <c r="BA31" s="474"/>
    </row>
    <row r="32" spans="1:53" ht="15.75" customHeight="1" x14ac:dyDescent="0.35">
      <c r="A32" s="468" t="s">
        <v>394</v>
      </c>
      <c r="B32" s="452" t="s">
        <v>375</v>
      </c>
      <c r="C32" s="453">
        <v>23.85</v>
      </c>
      <c r="D32" s="453">
        <v>7</v>
      </c>
      <c r="E32" s="453">
        <v>50</v>
      </c>
      <c r="F32" s="454">
        <v>0.14699999999999999</v>
      </c>
      <c r="G32" s="474"/>
      <c r="H32" s="474"/>
      <c r="I32" s="474"/>
      <c r="J32" s="474"/>
      <c r="K32" s="474"/>
      <c r="L32" s="474"/>
      <c r="M32" s="474"/>
      <c r="N32" s="474"/>
      <c r="O32" s="474"/>
      <c r="P32" s="474"/>
      <c r="Q32" s="474"/>
      <c r="R32" s="474"/>
      <c r="S32" s="474"/>
      <c r="T32" s="474"/>
      <c r="U32" s="474"/>
      <c r="V32" s="474"/>
      <c r="W32" s="474"/>
      <c r="X32" s="474"/>
      <c r="Y32" s="474"/>
      <c r="Z32" s="474"/>
      <c r="AA32" s="474"/>
      <c r="AB32" s="474"/>
      <c r="AC32" s="474"/>
      <c r="AD32" s="474"/>
      <c r="AE32" s="474"/>
      <c r="AF32" s="474"/>
      <c r="AG32" s="474"/>
      <c r="AH32" s="474"/>
      <c r="AI32" s="486"/>
      <c r="AJ32" s="474"/>
      <c r="AK32" s="474"/>
      <c r="AL32" s="474"/>
      <c r="AM32" s="474"/>
      <c r="AN32" s="474"/>
      <c r="AO32" s="474"/>
      <c r="AP32" s="474"/>
      <c r="AQ32" s="474"/>
      <c r="AR32" s="474"/>
      <c r="AS32" s="474"/>
      <c r="AT32" s="474"/>
      <c r="AU32" s="474"/>
      <c r="AV32" s="474"/>
      <c r="AW32" s="474"/>
      <c r="AX32" s="474"/>
      <c r="AY32" s="474"/>
      <c r="AZ32" s="474"/>
      <c r="BA32" s="474"/>
    </row>
    <row r="33" spans="1:53" ht="15.75" customHeight="1" x14ac:dyDescent="0.35">
      <c r="A33" s="468" t="s">
        <v>395</v>
      </c>
      <c r="B33" s="452" t="s">
        <v>375</v>
      </c>
      <c r="C33" s="453">
        <v>24.8</v>
      </c>
      <c r="D33" s="453">
        <v>10.220000000000001</v>
      </c>
      <c r="E33" s="453">
        <v>57.94</v>
      </c>
      <c r="F33" s="465">
        <v>0.14699999999999999</v>
      </c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  <c r="AA33" s="474"/>
      <c r="AB33" s="474"/>
      <c r="AC33" s="474"/>
      <c r="AD33" s="474"/>
      <c r="AE33" s="474"/>
      <c r="AF33" s="474"/>
      <c r="AG33" s="474"/>
      <c r="AH33" s="474"/>
      <c r="AI33" s="486"/>
      <c r="AJ33" s="474"/>
      <c r="AK33" s="474"/>
      <c r="AL33" s="474"/>
      <c r="AM33" s="474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</row>
    <row r="34" spans="1:53" ht="15.75" customHeight="1" x14ac:dyDescent="0.35">
      <c r="A34" s="468" t="s">
        <v>396</v>
      </c>
      <c r="B34" s="452" t="s">
        <v>375</v>
      </c>
      <c r="C34" s="453">
        <v>26.5</v>
      </c>
      <c r="D34" s="453">
        <v>9</v>
      </c>
      <c r="E34" s="453">
        <v>51</v>
      </c>
      <c r="F34" s="465">
        <v>0.14699999999999999</v>
      </c>
      <c r="G34" s="474"/>
      <c r="H34" s="474"/>
      <c r="I34" s="474"/>
      <c r="J34" s="474"/>
      <c r="K34" s="474"/>
      <c r="L34" s="474"/>
      <c r="M34" s="474"/>
      <c r="N34" s="474"/>
      <c r="O34" s="474"/>
      <c r="P34" s="474"/>
      <c r="Q34" s="474"/>
      <c r="R34" s="474"/>
      <c r="S34" s="474"/>
      <c r="T34" s="474"/>
      <c r="U34" s="474"/>
      <c r="V34" s="474"/>
      <c r="W34" s="474"/>
      <c r="X34" s="474"/>
      <c r="Y34" s="474"/>
      <c r="Z34" s="474"/>
      <c r="AA34" s="474"/>
      <c r="AB34" s="474"/>
      <c r="AC34" s="474"/>
      <c r="AD34" s="474"/>
      <c r="AE34" s="474"/>
      <c r="AF34" s="474"/>
      <c r="AG34" s="474"/>
      <c r="AH34" s="474"/>
      <c r="AI34" s="486"/>
      <c r="AJ34" s="474"/>
      <c r="AK34" s="474"/>
      <c r="AL34" s="474"/>
      <c r="AM34" s="474"/>
      <c r="AN34" s="474"/>
      <c r="AO34" s="474"/>
      <c r="AP34" s="474"/>
      <c r="AQ34" s="474"/>
      <c r="AR34" s="474"/>
      <c r="AS34" s="474"/>
      <c r="AT34" s="474"/>
      <c r="AU34" s="474"/>
      <c r="AV34" s="474"/>
      <c r="AW34" s="474"/>
      <c r="AX34" s="474"/>
      <c r="AY34" s="474"/>
      <c r="AZ34" s="474"/>
      <c r="BA34" s="474"/>
    </row>
    <row r="35" spans="1:53" ht="15.75" customHeight="1" x14ac:dyDescent="0.35">
      <c r="A35" s="468" t="s">
        <v>397</v>
      </c>
      <c r="B35" s="452" t="s">
        <v>375</v>
      </c>
      <c r="C35" s="453">
        <v>28.68</v>
      </c>
      <c r="D35" s="453">
        <v>7</v>
      </c>
      <c r="E35" s="453">
        <v>51.3</v>
      </c>
      <c r="F35" s="454">
        <v>0.14699999999999999</v>
      </c>
      <c r="G35" s="474"/>
      <c r="H35" s="474"/>
      <c r="I35" s="474"/>
      <c r="J35" s="474"/>
      <c r="K35" s="474"/>
      <c r="L35" s="474"/>
      <c r="M35" s="474"/>
      <c r="N35" s="474"/>
      <c r="O35" s="474"/>
      <c r="P35" s="474"/>
      <c r="Q35" s="474"/>
      <c r="R35" s="474"/>
      <c r="S35" s="474"/>
      <c r="T35" s="474"/>
      <c r="U35" s="474"/>
      <c r="V35" s="474"/>
      <c r="W35" s="474"/>
      <c r="X35" s="474"/>
      <c r="Y35" s="474"/>
      <c r="Z35" s="474"/>
      <c r="AA35" s="474"/>
      <c r="AB35" s="474"/>
      <c r="AC35" s="474"/>
      <c r="AD35" s="474"/>
      <c r="AE35" s="474"/>
      <c r="AF35" s="474"/>
      <c r="AG35" s="474"/>
      <c r="AH35" s="474"/>
      <c r="AI35" s="486"/>
      <c r="AJ35" s="474"/>
      <c r="AK35" s="474"/>
      <c r="AL35" s="474"/>
      <c r="AM35" s="474"/>
      <c r="AN35" s="474"/>
      <c r="AO35" s="474"/>
      <c r="AP35" s="474"/>
      <c r="AQ35" s="474"/>
      <c r="AR35" s="474"/>
      <c r="AS35" s="474"/>
      <c r="AT35" s="474"/>
      <c r="AU35" s="474"/>
      <c r="AV35" s="474"/>
      <c r="AW35" s="474"/>
      <c r="AX35" s="474"/>
      <c r="AY35" s="474"/>
      <c r="AZ35" s="474"/>
      <c r="BA35" s="474"/>
    </row>
    <row r="36" spans="1:53" ht="15.75" customHeight="1" x14ac:dyDescent="0.35">
      <c r="A36" s="468" t="s">
        <v>398</v>
      </c>
      <c r="B36" s="452" t="s">
        <v>375</v>
      </c>
      <c r="C36" s="453">
        <v>25.5</v>
      </c>
      <c r="D36" s="453">
        <v>6.5</v>
      </c>
      <c r="E36" s="453">
        <v>47.5</v>
      </c>
      <c r="F36" s="465">
        <v>0.14699999999999999</v>
      </c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474"/>
      <c r="R36" s="474"/>
      <c r="S36" s="474"/>
      <c r="T36" s="474"/>
      <c r="U36" s="474"/>
      <c r="V36" s="474"/>
      <c r="W36" s="474"/>
      <c r="X36" s="474"/>
      <c r="Y36" s="474"/>
      <c r="Z36" s="474"/>
      <c r="AA36" s="474"/>
      <c r="AB36" s="474"/>
      <c r="AC36" s="474"/>
      <c r="AD36" s="474"/>
      <c r="AE36" s="474"/>
      <c r="AF36" s="474"/>
      <c r="AG36" s="474"/>
      <c r="AH36" s="474"/>
      <c r="AI36" s="486"/>
      <c r="AJ36" s="474"/>
      <c r="AK36" s="474"/>
      <c r="AL36" s="474"/>
      <c r="AM36" s="474"/>
      <c r="AN36" s="474"/>
      <c r="AO36" s="474"/>
      <c r="AP36" s="474"/>
      <c r="AQ36" s="474"/>
      <c r="AR36" s="474"/>
      <c r="AS36" s="474"/>
      <c r="AT36" s="474"/>
      <c r="AU36" s="474"/>
      <c r="AV36" s="474"/>
      <c r="AW36" s="474"/>
      <c r="AX36" s="474"/>
      <c r="AY36" s="474"/>
      <c r="AZ36" s="474"/>
      <c r="BA36" s="474"/>
    </row>
    <row r="37" spans="1:53" ht="15.75" customHeight="1" x14ac:dyDescent="0.35">
      <c r="A37" s="468" t="s">
        <v>399</v>
      </c>
      <c r="B37" s="452" t="s">
        <v>375</v>
      </c>
      <c r="C37" s="453">
        <v>29.5</v>
      </c>
      <c r="D37" s="453">
        <v>8.56</v>
      </c>
      <c r="E37" s="453">
        <v>48.55</v>
      </c>
      <c r="F37" s="454">
        <v>0.14699999999999999</v>
      </c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  <c r="AA37" s="474"/>
      <c r="AB37" s="474"/>
      <c r="AC37" s="474"/>
      <c r="AD37" s="474"/>
      <c r="AE37" s="474"/>
      <c r="AF37" s="474"/>
      <c r="AG37" s="474"/>
      <c r="AH37" s="474"/>
      <c r="AI37" s="486"/>
      <c r="AJ37" s="474"/>
      <c r="AK37" s="474"/>
      <c r="AL37" s="474"/>
      <c r="AM37" s="474"/>
      <c r="AN37" s="474"/>
      <c r="AO37" s="474"/>
      <c r="AP37" s="474"/>
      <c r="AQ37" s="474"/>
      <c r="AR37" s="474"/>
      <c r="AS37" s="474"/>
      <c r="AT37" s="474"/>
      <c r="AU37" s="474"/>
      <c r="AV37" s="474"/>
      <c r="AW37" s="474"/>
      <c r="AX37" s="474"/>
      <c r="AY37" s="474"/>
      <c r="AZ37" s="474"/>
      <c r="BA37" s="474"/>
    </row>
    <row r="38" spans="1:53" ht="15.75" customHeight="1" x14ac:dyDescent="0.35">
      <c r="A38" s="468" t="s">
        <v>400</v>
      </c>
      <c r="B38" s="452" t="s">
        <v>375</v>
      </c>
      <c r="C38" s="453">
        <v>36.65</v>
      </c>
      <c r="D38" s="453">
        <v>7</v>
      </c>
      <c r="E38" s="453">
        <v>45</v>
      </c>
      <c r="F38" s="454">
        <v>0.14699999999999999</v>
      </c>
      <c r="G38" s="474"/>
      <c r="H38" s="474"/>
      <c r="I38" s="474"/>
      <c r="J38" s="474"/>
      <c r="K38" s="474"/>
      <c r="L38" s="474"/>
      <c r="M38" s="474"/>
      <c r="N38" s="474"/>
      <c r="O38" s="474"/>
      <c r="P38" s="474"/>
      <c r="Q38" s="474"/>
      <c r="R38" s="474"/>
      <c r="S38" s="474"/>
      <c r="T38" s="474"/>
      <c r="U38" s="474"/>
      <c r="V38" s="474"/>
      <c r="W38" s="474"/>
      <c r="X38" s="474"/>
      <c r="Y38" s="474"/>
      <c r="Z38" s="474"/>
      <c r="AA38" s="474"/>
      <c r="AB38" s="474"/>
      <c r="AC38" s="474"/>
      <c r="AD38" s="474"/>
      <c r="AE38" s="474"/>
      <c r="AF38" s="474"/>
      <c r="AG38" s="474"/>
      <c r="AH38" s="474"/>
      <c r="AI38" s="486"/>
      <c r="AJ38" s="474"/>
      <c r="AK38" s="474"/>
      <c r="AL38" s="474"/>
      <c r="AM38" s="474"/>
      <c r="AN38" s="474"/>
      <c r="AO38" s="474"/>
      <c r="AP38" s="474"/>
      <c r="AQ38" s="474"/>
      <c r="AR38" s="474"/>
      <c r="AS38" s="474"/>
      <c r="AT38" s="474"/>
      <c r="AU38" s="474"/>
      <c r="AV38" s="474"/>
      <c r="AW38" s="474"/>
      <c r="AX38" s="474"/>
      <c r="AY38" s="474"/>
      <c r="AZ38" s="474"/>
      <c r="BA38" s="474"/>
    </row>
    <row r="39" spans="1:53" ht="15.75" customHeight="1" x14ac:dyDescent="0.35">
      <c r="A39" s="468" t="s">
        <v>401</v>
      </c>
      <c r="B39" s="452" t="s">
        <v>375</v>
      </c>
      <c r="C39" s="453">
        <v>24.81</v>
      </c>
      <c r="D39" s="453">
        <v>11.4</v>
      </c>
      <c r="E39" s="453">
        <v>59.3</v>
      </c>
      <c r="F39" s="465">
        <v>0.14699999999999999</v>
      </c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4"/>
      <c r="AC39" s="474"/>
      <c r="AD39" s="474"/>
      <c r="AE39" s="474"/>
      <c r="AF39" s="474"/>
      <c r="AG39" s="474"/>
      <c r="AH39" s="474"/>
      <c r="AI39" s="486"/>
      <c r="AJ39" s="474"/>
      <c r="AK39" s="474"/>
      <c r="AL39" s="474"/>
      <c r="AM39" s="474"/>
      <c r="AN39" s="474"/>
      <c r="AO39" s="474"/>
      <c r="AP39" s="474"/>
      <c r="AQ39" s="474"/>
      <c r="AR39" s="474"/>
      <c r="AS39" s="474"/>
      <c r="AT39" s="474"/>
      <c r="AU39" s="474"/>
      <c r="AV39" s="474"/>
      <c r="AW39" s="474"/>
      <c r="AX39" s="474"/>
      <c r="AY39" s="474"/>
      <c r="AZ39" s="474"/>
      <c r="BA39" s="474"/>
    </row>
    <row r="40" spans="1:53" ht="15.75" customHeight="1" x14ac:dyDescent="0.35">
      <c r="A40" s="468" t="s">
        <v>402</v>
      </c>
      <c r="B40" s="452" t="s">
        <v>375</v>
      </c>
      <c r="C40" s="453">
        <v>24</v>
      </c>
      <c r="D40" s="453">
        <v>14.5</v>
      </c>
      <c r="E40" s="453">
        <v>59.3</v>
      </c>
      <c r="F40" s="454">
        <v>0.14699999999999999</v>
      </c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  <c r="Y40" s="474"/>
      <c r="Z40" s="474"/>
      <c r="AA40" s="474"/>
      <c r="AB40" s="474"/>
      <c r="AC40" s="474"/>
      <c r="AD40" s="474"/>
      <c r="AE40" s="474"/>
      <c r="AF40" s="474"/>
      <c r="AG40" s="474"/>
      <c r="AH40" s="474"/>
      <c r="AI40" s="486"/>
      <c r="AJ40" s="474"/>
      <c r="AK40" s="474"/>
      <c r="AL40" s="474"/>
      <c r="AM40" s="474"/>
      <c r="AN40" s="474"/>
      <c r="AO40" s="474"/>
      <c r="AP40" s="474"/>
      <c r="AQ40" s="474"/>
      <c r="AR40" s="474"/>
      <c r="AS40" s="474"/>
      <c r="AT40" s="474"/>
      <c r="AU40" s="474"/>
      <c r="AV40" s="474"/>
      <c r="AW40" s="474"/>
      <c r="AX40" s="474"/>
      <c r="AY40" s="474"/>
      <c r="AZ40" s="474"/>
      <c r="BA40" s="474"/>
    </row>
    <row r="41" spans="1:53" ht="15.75" customHeight="1" x14ac:dyDescent="0.35">
      <c r="A41" s="468" t="s">
        <v>403</v>
      </c>
      <c r="B41" s="452" t="s">
        <v>375</v>
      </c>
      <c r="C41" s="453">
        <v>15</v>
      </c>
      <c r="D41" s="453">
        <v>14.37</v>
      </c>
      <c r="E41" s="453">
        <v>62.75</v>
      </c>
      <c r="F41" s="465">
        <v>0.14699999999999999</v>
      </c>
      <c r="G41" s="474"/>
      <c r="H41" s="474"/>
      <c r="I41" s="474"/>
      <c r="J41" s="474"/>
      <c r="K41" s="474"/>
      <c r="L41" s="474"/>
      <c r="M41" s="474"/>
      <c r="N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  <c r="Y41" s="474"/>
      <c r="Z41" s="474"/>
      <c r="AA41" s="474"/>
      <c r="AB41" s="474"/>
      <c r="AC41" s="474"/>
      <c r="AD41" s="474"/>
      <c r="AE41" s="474"/>
      <c r="AF41" s="474"/>
      <c r="AG41" s="474"/>
      <c r="AH41" s="474"/>
      <c r="AI41" s="486"/>
      <c r="AJ41" s="474"/>
      <c r="AK41" s="474"/>
      <c r="AL41" s="474"/>
      <c r="AM41" s="474"/>
      <c r="AN41" s="474"/>
      <c r="AO41" s="474"/>
      <c r="AP41" s="474"/>
      <c r="AQ41" s="474"/>
      <c r="AR41" s="474"/>
      <c r="AS41" s="474"/>
      <c r="AT41" s="474"/>
      <c r="AU41" s="474"/>
      <c r="AV41" s="474"/>
      <c r="AW41" s="474"/>
      <c r="AX41" s="474"/>
      <c r="AY41" s="474"/>
      <c r="AZ41" s="474"/>
      <c r="BA41" s="474"/>
    </row>
    <row r="42" spans="1:53" ht="15.75" customHeight="1" x14ac:dyDescent="0.35">
      <c r="A42" s="468" t="s">
        <v>404</v>
      </c>
      <c r="B42" s="452" t="s">
        <v>375</v>
      </c>
      <c r="C42" s="453">
        <v>16.2</v>
      </c>
      <c r="D42" s="453">
        <v>15.2</v>
      </c>
      <c r="E42" s="453">
        <v>62.42</v>
      </c>
      <c r="F42" s="454">
        <v>0.14699999999999999</v>
      </c>
      <c r="G42" s="474"/>
      <c r="H42" s="474"/>
      <c r="I42" s="474"/>
      <c r="J42" s="474"/>
      <c r="K42" s="474"/>
      <c r="L42" s="474"/>
      <c r="M42" s="474"/>
      <c r="N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  <c r="Y42" s="474"/>
      <c r="Z42" s="474"/>
      <c r="AA42" s="474"/>
      <c r="AB42" s="474"/>
      <c r="AC42" s="474"/>
      <c r="AD42" s="474"/>
      <c r="AE42" s="474"/>
      <c r="AF42" s="474"/>
      <c r="AG42" s="474"/>
      <c r="AH42" s="474"/>
      <c r="AI42" s="486"/>
      <c r="AJ42" s="474"/>
      <c r="AK42" s="474"/>
      <c r="AL42" s="474"/>
      <c r="AM42" s="474"/>
      <c r="AN42" s="474"/>
      <c r="AO42" s="474"/>
      <c r="AP42" s="474"/>
      <c r="AQ42" s="474"/>
      <c r="AR42" s="474"/>
      <c r="AS42" s="474"/>
      <c r="AT42" s="474"/>
      <c r="AU42" s="474"/>
      <c r="AV42" s="474"/>
      <c r="AW42" s="474"/>
      <c r="AX42" s="474"/>
      <c r="AY42" s="474"/>
      <c r="AZ42" s="474"/>
      <c r="BA42" s="474"/>
    </row>
    <row r="43" spans="1:53" ht="15.75" customHeight="1" x14ac:dyDescent="0.35">
      <c r="A43" s="468" t="s">
        <v>405</v>
      </c>
      <c r="B43" s="452" t="s">
        <v>375</v>
      </c>
      <c r="C43" s="453">
        <v>27.01</v>
      </c>
      <c r="D43" s="453">
        <v>7.1</v>
      </c>
      <c r="E43" s="453">
        <v>51.5</v>
      </c>
      <c r="F43" s="454">
        <v>0.14699999999999999</v>
      </c>
      <c r="G43" s="474"/>
      <c r="H43" s="474"/>
      <c r="I43" s="474"/>
      <c r="J43" s="474"/>
      <c r="K43" s="474"/>
      <c r="L43" s="474"/>
      <c r="M43" s="474"/>
      <c r="N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  <c r="Y43" s="474"/>
      <c r="Z43" s="474"/>
      <c r="AA43" s="474"/>
      <c r="AB43" s="474"/>
      <c r="AC43" s="474"/>
      <c r="AD43" s="474"/>
      <c r="AE43" s="474"/>
      <c r="AF43" s="474"/>
      <c r="AG43" s="474"/>
      <c r="AH43" s="474"/>
      <c r="AI43" s="486"/>
      <c r="AJ43" s="474"/>
      <c r="AK43" s="474"/>
      <c r="AL43" s="474"/>
      <c r="AM43" s="474"/>
      <c r="AN43" s="474"/>
      <c r="AO43" s="474"/>
      <c r="AP43" s="474"/>
      <c r="AQ43" s="474"/>
      <c r="AR43" s="474"/>
      <c r="AS43" s="474"/>
      <c r="AT43" s="474"/>
      <c r="AU43" s="474"/>
      <c r="AV43" s="474"/>
      <c r="AW43" s="474"/>
      <c r="AX43" s="474"/>
      <c r="AY43" s="474"/>
      <c r="AZ43" s="474"/>
      <c r="BA43" s="474"/>
    </row>
    <row r="44" spans="1:53" ht="15.75" customHeight="1" x14ac:dyDescent="0.35">
      <c r="A44" s="468" t="s">
        <v>406</v>
      </c>
      <c r="B44" s="452" t="s">
        <v>375</v>
      </c>
      <c r="C44" s="453">
        <v>25.5</v>
      </c>
      <c r="D44" s="453">
        <v>9.74</v>
      </c>
      <c r="E44" s="453">
        <v>53.49</v>
      </c>
      <c r="F44" s="454">
        <v>0.14699999999999999</v>
      </c>
      <c r="G44" s="474"/>
      <c r="H44" s="474"/>
      <c r="I44" s="474"/>
      <c r="J44" s="474"/>
      <c r="K44" s="474"/>
      <c r="L44" s="474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86"/>
      <c r="AJ44" s="474"/>
      <c r="AK44" s="474"/>
      <c r="AL44" s="474"/>
      <c r="AM44" s="474"/>
      <c r="AN44" s="474"/>
      <c r="AO44" s="474"/>
      <c r="AP44" s="474"/>
      <c r="AQ44" s="474"/>
      <c r="AR44" s="474"/>
      <c r="AS44" s="474"/>
      <c r="AT44" s="474"/>
      <c r="AU44" s="474"/>
      <c r="AV44" s="474"/>
      <c r="AW44" s="474"/>
      <c r="AX44" s="474"/>
      <c r="AY44" s="474"/>
      <c r="AZ44" s="474"/>
      <c r="BA44" s="474"/>
    </row>
    <row r="45" spans="1:53" ht="15.75" customHeight="1" x14ac:dyDescent="0.35">
      <c r="A45" s="468" t="s">
        <v>407</v>
      </c>
      <c r="B45" s="452" t="s">
        <v>375</v>
      </c>
      <c r="C45" s="453">
        <v>25.8</v>
      </c>
      <c r="D45" s="453">
        <v>10.25</v>
      </c>
      <c r="E45" s="453">
        <v>50.66</v>
      </c>
      <c r="F45" s="454">
        <v>0.14699999999999999</v>
      </c>
      <c r="G45" s="474"/>
      <c r="H45" s="474"/>
      <c r="I45" s="474"/>
      <c r="J45" s="474"/>
      <c r="K45" s="474"/>
      <c r="L45" s="474"/>
      <c r="M45" s="474"/>
      <c r="N45" s="474"/>
      <c r="O45" s="474"/>
      <c r="P45" s="474"/>
      <c r="Q45" s="474"/>
      <c r="R45" s="474"/>
      <c r="S45" s="474"/>
      <c r="T45" s="474"/>
      <c r="U45" s="474"/>
      <c r="V45" s="474"/>
      <c r="W45" s="474"/>
      <c r="X45" s="474"/>
      <c r="Y45" s="474"/>
      <c r="Z45" s="474"/>
      <c r="AA45" s="474"/>
      <c r="AB45" s="474"/>
      <c r="AC45" s="474"/>
      <c r="AD45" s="474"/>
      <c r="AE45" s="474"/>
      <c r="AF45" s="474"/>
      <c r="AG45" s="474"/>
      <c r="AH45" s="474"/>
      <c r="AI45" s="486"/>
      <c r="AJ45" s="474"/>
      <c r="AK45" s="474"/>
      <c r="AL45" s="474"/>
      <c r="AM45" s="474"/>
      <c r="AN45" s="474"/>
      <c r="AO45" s="474"/>
      <c r="AP45" s="474"/>
      <c r="AQ45" s="474"/>
      <c r="AR45" s="474"/>
      <c r="AS45" s="474"/>
      <c r="AT45" s="474"/>
      <c r="AU45" s="474"/>
      <c r="AV45" s="474"/>
      <c r="AW45" s="474"/>
      <c r="AX45" s="474"/>
      <c r="AY45" s="474"/>
      <c r="AZ45" s="474"/>
      <c r="BA45" s="474"/>
    </row>
    <row r="46" spans="1:53" ht="15.75" customHeight="1" x14ac:dyDescent="0.35">
      <c r="A46" s="468" t="s">
        <v>408</v>
      </c>
      <c r="B46" s="452" t="s">
        <v>375</v>
      </c>
      <c r="C46" s="453">
        <v>19.3</v>
      </c>
      <c r="D46" s="453">
        <v>14.55</v>
      </c>
      <c r="E46" s="453">
        <v>53</v>
      </c>
      <c r="F46" s="465">
        <v>0.14699999999999999</v>
      </c>
      <c r="G46" s="474"/>
      <c r="H46" s="474"/>
      <c r="I46" s="474"/>
      <c r="J46" s="474"/>
      <c r="K46" s="474"/>
      <c r="L46" s="474"/>
      <c r="M46" s="474"/>
      <c r="N46" s="474"/>
      <c r="O46" s="474"/>
      <c r="P46" s="474"/>
      <c r="Q46" s="474"/>
      <c r="R46" s="474"/>
      <c r="S46" s="474"/>
      <c r="T46" s="474"/>
      <c r="U46" s="474"/>
      <c r="V46" s="474"/>
      <c r="W46" s="474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86"/>
      <c r="AJ46" s="474"/>
      <c r="AK46" s="474"/>
      <c r="AL46" s="474"/>
      <c r="AM46" s="474"/>
      <c r="AN46" s="474"/>
      <c r="AO46" s="474"/>
      <c r="AP46" s="474"/>
      <c r="AQ46" s="474"/>
      <c r="AR46" s="474"/>
      <c r="AS46" s="474"/>
      <c r="AT46" s="474"/>
      <c r="AU46" s="474"/>
      <c r="AV46" s="474"/>
      <c r="AW46" s="474"/>
      <c r="AX46" s="474"/>
      <c r="AY46" s="474"/>
      <c r="AZ46" s="474"/>
      <c r="BA46" s="474"/>
    </row>
    <row r="47" spans="1:53" ht="15.75" customHeight="1" x14ac:dyDescent="0.35">
      <c r="A47" s="468" t="s">
        <v>409</v>
      </c>
      <c r="B47" s="452" t="s">
        <v>375</v>
      </c>
      <c r="C47" s="453">
        <v>20.7</v>
      </c>
      <c r="D47" s="453">
        <v>11</v>
      </c>
      <c r="E47" s="453">
        <v>58</v>
      </c>
      <c r="F47" s="454">
        <v>0.14699999999999999</v>
      </c>
      <c r="G47" s="474"/>
      <c r="H47" s="474"/>
      <c r="I47" s="474"/>
      <c r="J47" s="474"/>
      <c r="K47" s="474"/>
      <c r="L47" s="474"/>
      <c r="M47" s="474"/>
      <c r="N47" s="474"/>
      <c r="O47" s="474"/>
      <c r="P47" s="474"/>
      <c r="Q47" s="474"/>
      <c r="R47" s="474"/>
      <c r="S47" s="474"/>
      <c r="T47" s="474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86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</row>
    <row r="48" spans="1:53" ht="15.75" customHeight="1" x14ac:dyDescent="0.35">
      <c r="A48" s="468" t="s">
        <v>410</v>
      </c>
      <c r="B48" s="452" t="s">
        <v>375</v>
      </c>
      <c r="C48" s="453">
        <v>24.81</v>
      </c>
      <c r="D48" s="453">
        <v>11.4</v>
      </c>
      <c r="E48" s="453">
        <v>59.3</v>
      </c>
      <c r="F48" s="454">
        <v>0.14699999999999999</v>
      </c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74"/>
      <c r="S48" s="474"/>
      <c r="T48" s="474"/>
      <c r="U48" s="474"/>
      <c r="V48" s="474"/>
      <c r="W48" s="474"/>
      <c r="X48" s="474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4"/>
      <c r="AK48" s="474"/>
      <c r="AL48" s="474"/>
      <c r="AM48" s="474"/>
      <c r="AN48" s="474"/>
      <c r="AO48" s="474"/>
      <c r="AP48" s="474"/>
      <c r="AQ48" s="474"/>
      <c r="AR48" s="474"/>
      <c r="AS48" s="474"/>
      <c r="AT48" s="474"/>
      <c r="AU48" s="474"/>
      <c r="AV48" s="474"/>
      <c r="AW48" s="474"/>
      <c r="AX48" s="474"/>
      <c r="AY48" s="474"/>
      <c r="AZ48" s="474"/>
      <c r="BA48" s="474"/>
    </row>
    <row r="49" spans="1:53" ht="15.75" customHeight="1" x14ac:dyDescent="0.35">
      <c r="A49" s="468" t="s">
        <v>411</v>
      </c>
      <c r="B49" s="452" t="s">
        <v>375</v>
      </c>
      <c r="C49" s="453">
        <v>24.74</v>
      </c>
      <c r="D49" s="453">
        <v>11.15</v>
      </c>
      <c r="E49" s="453">
        <v>54.3</v>
      </c>
      <c r="F49" s="465">
        <v>0.14699999999999999</v>
      </c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4"/>
      <c r="AK49" s="474"/>
      <c r="AL49" s="474"/>
      <c r="AM49" s="474"/>
      <c r="AN49" s="474"/>
      <c r="AO49" s="474"/>
      <c r="AP49" s="474"/>
      <c r="AQ49" s="474"/>
      <c r="AR49" s="474"/>
      <c r="AS49" s="474"/>
      <c r="AT49" s="474"/>
      <c r="AU49" s="474"/>
      <c r="AV49" s="474"/>
      <c r="AW49" s="474"/>
      <c r="AX49" s="474"/>
      <c r="AY49" s="474"/>
      <c r="AZ49" s="474"/>
      <c r="BA49" s="474"/>
    </row>
    <row r="50" spans="1:53" ht="15.75" customHeight="1" x14ac:dyDescent="0.35">
      <c r="A50" s="468" t="s">
        <v>412</v>
      </c>
      <c r="B50" s="452" t="s">
        <v>375</v>
      </c>
      <c r="C50" s="453">
        <v>24</v>
      </c>
      <c r="D50" s="453">
        <v>12.54</v>
      </c>
      <c r="E50" s="453">
        <v>54</v>
      </c>
      <c r="F50" s="454">
        <v>0.14699999999999999</v>
      </c>
      <c r="G50" s="474"/>
      <c r="H50" s="474"/>
      <c r="I50" s="474"/>
      <c r="J50" s="474"/>
      <c r="K50" s="474"/>
      <c r="L50" s="474"/>
      <c r="M50" s="474"/>
      <c r="N50" s="474"/>
      <c r="O50" s="474"/>
      <c r="P50" s="474"/>
      <c r="Q50" s="474"/>
      <c r="R50" s="474"/>
      <c r="S50" s="474"/>
      <c r="T50" s="474"/>
      <c r="U50" s="474"/>
      <c r="V50" s="474"/>
      <c r="W50" s="474"/>
      <c r="X50" s="474"/>
      <c r="Y50" s="474"/>
      <c r="Z50" s="474"/>
      <c r="AA50" s="474"/>
      <c r="AB50" s="474"/>
      <c r="AC50" s="474"/>
      <c r="AD50" s="474"/>
      <c r="AE50" s="474"/>
      <c r="AF50" s="474"/>
      <c r="AG50" s="474"/>
      <c r="AH50" s="474"/>
      <c r="AI50" s="474"/>
      <c r="AJ50" s="474"/>
      <c r="AK50" s="474"/>
      <c r="AL50" s="474"/>
      <c r="AM50" s="474"/>
      <c r="AN50" s="474"/>
      <c r="AO50" s="474"/>
      <c r="AP50" s="474"/>
      <c r="AQ50" s="474"/>
      <c r="AR50" s="474"/>
      <c r="AS50" s="474"/>
      <c r="AT50" s="474"/>
      <c r="AU50" s="474"/>
      <c r="AV50" s="474"/>
      <c r="AW50" s="474"/>
      <c r="AX50" s="474"/>
      <c r="AY50" s="474"/>
      <c r="AZ50" s="474"/>
      <c r="BA50" s="474"/>
    </row>
    <row r="51" spans="1:53" ht="15.75" customHeight="1" x14ac:dyDescent="0.35">
      <c r="A51" s="468" t="s">
        <v>413</v>
      </c>
      <c r="B51" s="452" t="s">
        <v>375</v>
      </c>
      <c r="C51" s="453">
        <v>19.5</v>
      </c>
      <c r="D51" s="453">
        <v>14.37</v>
      </c>
      <c r="E51" s="453">
        <v>62.75</v>
      </c>
      <c r="F51" s="454">
        <v>0.14699999999999999</v>
      </c>
      <c r="G51" s="474"/>
      <c r="H51" s="474"/>
      <c r="I51" s="474"/>
      <c r="J51" s="474"/>
      <c r="K51" s="474"/>
      <c r="L51" s="474"/>
      <c r="M51" s="474"/>
      <c r="N51" s="474"/>
      <c r="O51" s="474"/>
      <c r="P51" s="474"/>
      <c r="Q51" s="474"/>
      <c r="R51" s="474"/>
      <c r="S51" s="474"/>
      <c r="T51" s="474"/>
      <c r="U51" s="474"/>
      <c r="V51" s="474"/>
      <c r="W51" s="474"/>
      <c r="X51" s="474"/>
      <c r="Y51" s="474"/>
      <c r="Z51" s="474"/>
      <c r="AA51" s="474"/>
      <c r="AB51" s="474"/>
      <c r="AC51" s="474"/>
      <c r="AD51" s="474"/>
      <c r="AE51" s="474"/>
      <c r="AF51" s="474"/>
      <c r="AG51" s="474"/>
      <c r="AH51" s="474"/>
      <c r="AI51" s="474"/>
      <c r="AJ51" s="474"/>
      <c r="AK51" s="474"/>
      <c r="AL51" s="474"/>
      <c r="AM51" s="474"/>
      <c r="AN51" s="474"/>
      <c r="AO51" s="474"/>
      <c r="AP51" s="474"/>
      <c r="AQ51" s="474"/>
      <c r="AR51" s="474"/>
      <c r="AS51" s="474"/>
      <c r="AT51" s="474"/>
      <c r="AU51" s="474"/>
      <c r="AV51" s="474"/>
      <c r="AW51" s="474"/>
      <c r="AX51" s="474"/>
      <c r="AY51" s="474"/>
      <c r="AZ51" s="474"/>
      <c r="BA51" s="474"/>
    </row>
    <row r="52" spans="1:53" ht="15.75" customHeight="1" x14ac:dyDescent="0.35">
      <c r="A52" s="468" t="s">
        <v>414</v>
      </c>
      <c r="B52" s="452" t="s">
        <v>375</v>
      </c>
      <c r="C52" s="453">
        <v>26.5</v>
      </c>
      <c r="D52" s="453">
        <v>10</v>
      </c>
      <c r="E52" s="453">
        <v>51</v>
      </c>
      <c r="F52" s="454">
        <v>0.14699999999999999</v>
      </c>
      <c r="G52" s="474"/>
      <c r="H52" s="474"/>
      <c r="I52" s="474"/>
      <c r="J52" s="474"/>
      <c r="K52" s="474"/>
      <c r="L52" s="474"/>
      <c r="M52" s="474"/>
      <c r="N52" s="474"/>
      <c r="O52" s="474"/>
      <c r="P52" s="474"/>
      <c r="Q52" s="474"/>
      <c r="R52" s="474"/>
      <c r="S52" s="474"/>
      <c r="T52" s="474"/>
      <c r="U52" s="474"/>
      <c r="V52" s="474"/>
      <c r="W52" s="474"/>
      <c r="X52" s="474"/>
      <c r="Y52" s="474"/>
      <c r="Z52" s="474"/>
      <c r="AA52" s="474"/>
      <c r="AB52" s="474"/>
      <c r="AC52" s="474"/>
      <c r="AD52" s="474"/>
      <c r="AE52" s="474"/>
      <c r="AF52" s="474"/>
      <c r="AG52" s="474"/>
      <c r="AH52" s="474"/>
      <c r="AI52" s="474"/>
      <c r="AJ52" s="474"/>
      <c r="AK52" s="474"/>
      <c r="AL52" s="474"/>
      <c r="AM52" s="474"/>
      <c r="AN52" s="474"/>
      <c r="AO52" s="474"/>
      <c r="AP52" s="474"/>
      <c r="AQ52" s="474"/>
      <c r="AR52" s="474"/>
      <c r="AS52" s="474"/>
      <c r="AT52" s="474"/>
      <c r="AU52" s="474"/>
      <c r="AV52" s="474"/>
      <c r="AW52" s="474"/>
      <c r="AX52" s="474"/>
      <c r="AY52" s="474"/>
      <c r="AZ52" s="474"/>
      <c r="BA52" s="474"/>
    </row>
    <row r="53" spans="1:53" ht="15.75" customHeight="1" x14ac:dyDescent="0.35">
      <c r="A53" s="468" t="s">
        <v>415</v>
      </c>
      <c r="B53" s="452" t="s">
        <v>375</v>
      </c>
      <c r="C53" s="453">
        <v>27.01</v>
      </c>
      <c r="D53" s="453">
        <v>7.1</v>
      </c>
      <c r="E53" s="453">
        <v>51.5</v>
      </c>
      <c r="F53" s="454">
        <v>0.14699999999999999</v>
      </c>
      <c r="G53" s="474"/>
      <c r="H53" s="474"/>
      <c r="I53" s="474"/>
      <c r="J53" s="474"/>
      <c r="K53" s="474"/>
      <c r="L53" s="474"/>
      <c r="M53" s="474"/>
      <c r="N53" s="474"/>
      <c r="O53" s="474"/>
      <c r="P53" s="474"/>
      <c r="Q53" s="474"/>
      <c r="R53" s="474"/>
      <c r="S53" s="474"/>
      <c r="T53" s="474"/>
      <c r="U53" s="474"/>
      <c r="V53" s="474"/>
      <c r="W53" s="474"/>
      <c r="X53" s="474"/>
      <c r="Y53" s="474"/>
      <c r="Z53" s="474"/>
      <c r="AA53" s="474"/>
      <c r="AB53" s="474"/>
      <c r="AC53" s="474"/>
      <c r="AD53" s="474"/>
      <c r="AE53" s="474"/>
      <c r="AF53" s="474"/>
      <c r="AG53" s="474"/>
      <c r="AH53" s="474"/>
      <c r="AI53" s="474"/>
      <c r="AJ53" s="474"/>
      <c r="AK53" s="474"/>
      <c r="AL53" s="474"/>
      <c r="AM53" s="474"/>
      <c r="AN53" s="474"/>
      <c r="AO53" s="474"/>
      <c r="AP53" s="474"/>
      <c r="AQ53" s="474"/>
      <c r="AR53" s="474"/>
      <c r="AS53" s="474"/>
      <c r="AT53" s="474"/>
      <c r="AU53" s="474"/>
      <c r="AV53" s="474"/>
      <c r="AW53" s="474"/>
      <c r="AX53" s="474"/>
      <c r="AY53" s="474"/>
      <c r="AZ53" s="474"/>
      <c r="BA53" s="474"/>
    </row>
    <row r="54" spans="1:53" ht="15.75" customHeight="1" x14ac:dyDescent="0.35">
      <c r="A54" s="468" t="s">
        <v>416</v>
      </c>
      <c r="B54" s="452" t="s">
        <v>375</v>
      </c>
      <c r="C54" s="453">
        <v>28.68</v>
      </c>
      <c r="D54" s="453">
        <v>7.99</v>
      </c>
      <c r="E54" s="453">
        <v>51.3</v>
      </c>
      <c r="F54" s="454">
        <v>0.14699999999999999</v>
      </c>
      <c r="G54" s="474"/>
      <c r="H54" s="474"/>
      <c r="I54" s="474"/>
      <c r="J54" s="474"/>
      <c r="K54" s="474"/>
      <c r="L54" s="474"/>
      <c r="M54" s="474"/>
      <c r="N54" s="474"/>
      <c r="O54" s="474"/>
      <c r="P54" s="474"/>
      <c r="Q54" s="474"/>
      <c r="R54" s="474"/>
      <c r="S54" s="474"/>
      <c r="T54" s="474"/>
      <c r="U54" s="474"/>
      <c r="V54" s="474"/>
      <c r="W54" s="474"/>
      <c r="X54" s="474"/>
      <c r="Y54" s="474"/>
      <c r="Z54" s="474"/>
      <c r="AA54" s="474"/>
      <c r="AB54" s="474"/>
      <c r="AC54" s="474"/>
      <c r="AD54" s="474"/>
      <c r="AE54" s="474"/>
      <c r="AF54" s="474"/>
      <c r="AG54" s="474"/>
      <c r="AH54" s="474"/>
      <c r="AI54" s="474"/>
      <c r="AJ54" s="474"/>
      <c r="AK54" s="474"/>
      <c r="AL54" s="474"/>
      <c r="AM54" s="474"/>
      <c r="AN54" s="474"/>
      <c r="AO54" s="474"/>
      <c r="AP54" s="474"/>
      <c r="AQ54" s="474"/>
      <c r="AR54" s="474"/>
      <c r="AS54" s="474"/>
      <c r="AT54" s="474"/>
      <c r="AU54" s="474"/>
      <c r="AV54" s="474"/>
      <c r="AW54" s="474"/>
      <c r="AX54" s="474"/>
      <c r="AY54" s="474"/>
      <c r="AZ54" s="474"/>
      <c r="BA54" s="474"/>
    </row>
    <row r="55" spans="1:53" ht="15.75" customHeight="1" x14ac:dyDescent="0.35">
      <c r="A55" s="468" t="s">
        <v>417</v>
      </c>
      <c r="B55" s="452" t="s">
        <v>375</v>
      </c>
      <c r="C55" s="453">
        <v>25.5</v>
      </c>
      <c r="D55" s="453">
        <v>9</v>
      </c>
      <c r="E55" s="453">
        <v>42</v>
      </c>
      <c r="F55" s="465">
        <v>0.14699999999999999</v>
      </c>
      <c r="G55" s="474"/>
      <c r="H55" s="474"/>
      <c r="I55" s="474"/>
      <c r="J55" s="474"/>
      <c r="K55" s="474"/>
      <c r="L55" s="474"/>
      <c r="M55" s="474"/>
      <c r="N55" s="474"/>
      <c r="O55" s="474"/>
      <c r="P55" s="474"/>
      <c r="Q55" s="474"/>
      <c r="R55" s="474"/>
      <c r="S55" s="474"/>
      <c r="T55" s="474"/>
      <c r="U55" s="474"/>
      <c r="V55" s="474"/>
      <c r="W55" s="474"/>
      <c r="X55" s="474"/>
      <c r="Y55" s="474"/>
      <c r="Z55" s="474"/>
      <c r="AA55" s="474"/>
      <c r="AB55" s="474"/>
      <c r="AC55" s="474"/>
      <c r="AD55" s="474"/>
      <c r="AE55" s="474"/>
      <c r="AF55" s="474"/>
      <c r="AG55" s="474"/>
      <c r="AH55" s="474"/>
      <c r="AI55" s="474"/>
      <c r="AJ55" s="474"/>
      <c r="AK55" s="474"/>
      <c r="AL55" s="474"/>
      <c r="AM55" s="474"/>
      <c r="AN55" s="474"/>
      <c r="AO55" s="474"/>
      <c r="AP55" s="474"/>
      <c r="AQ55" s="474"/>
      <c r="AR55" s="474"/>
      <c r="AS55" s="474"/>
      <c r="AT55" s="474"/>
      <c r="AU55" s="474"/>
      <c r="AV55" s="474"/>
      <c r="AW55" s="474"/>
      <c r="AX55" s="474"/>
      <c r="AY55" s="474"/>
      <c r="AZ55" s="474"/>
      <c r="BA55" s="474"/>
    </row>
    <row r="56" spans="1:53" ht="15.75" customHeight="1" x14ac:dyDescent="0.35">
      <c r="A56" s="468" t="s">
        <v>418</v>
      </c>
      <c r="B56" s="452" t="s">
        <v>375</v>
      </c>
      <c r="C56" s="453">
        <v>26.2</v>
      </c>
      <c r="D56" s="453">
        <v>10.25</v>
      </c>
      <c r="E56" s="453">
        <v>50.66</v>
      </c>
      <c r="F56" s="465">
        <v>0.14699999999999999</v>
      </c>
      <c r="G56" s="474"/>
      <c r="H56" s="474"/>
      <c r="I56" s="474"/>
      <c r="J56" s="474"/>
      <c r="K56" s="474"/>
      <c r="L56" s="474"/>
      <c r="M56" s="474"/>
      <c r="N56" s="474"/>
      <c r="O56" s="474"/>
      <c r="P56" s="474"/>
      <c r="Q56" s="474"/>
      <c r="R56" s="474"/>
      <c r="S56" s="474"/>
      <c r="T56" s="474"/>
      <c r="U56" s="474"/>
      <c r="V56" s="474"/>
      <c r="W56" s="474"/>
      <c r="X56" s="474"/>
      <c r="Y56" s="474"/>
      <c r="Z56" s="474"/>
      <c r="AA56" s="474"/>
      <c r="AB56" s="474"/>
      <c r="AC56" s="474"/>
      <c r="AD56" s="474"/>
      <c r="AE56" s="474"/>
      <c r="AF56" s="474"/>
      <c r="AG56" s="474"/>
      <c r="AH56" s="474"/>
      <c r="AI56" s="474"/>
      <c r="AJ56" s="474"/>
      <c r="AK56" s="474"/>
      <c r="AL56" s="474"/>
      <c r="AM56" s="474"/>
      <c r="AN56" s="474"/>
      <c r="AO56" s="474"/>
      <c r="AP56" s="474"/>
      <c r="AQ56" s="474"/>
      <c r="AR56" s="474"/>
      <c r="AS56" s="474"/>
      <c r="AT56" s="474"/>
      <c r="AU56" s="474"/>
      <c r="AV56" s="474"/>
      <c r="AW56" s="474"/>
      <c r="AX56" s="474"/>
      <c r="AY56" s="474"/>
      <c r="AZ56" s="474"/>
      <c r="BA56" s="474"/>
    </row>
    <row r="57" spans="1:53" ht="15.75" customHeight="1" x14ac:dyDescent="0.35">
      <c r="A57" s="451" t="s">
        <v>139</v>
      </c>
      <c r="B57" s="463" t="s">
        <v>259</v>
      </c>
      <c r="C57" s="453">
        <v>90.34999999999998</v>
      </c>
      <c r="D57" s="453">
        <v>7.1166666666666663</v>
      </c>
      <c r="E57" s="453">
        <v>85.126000000000005</v>
      </c>
      <c r="F57" s="454">
        <v>-14.756790000000001</v>
      </c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4"/>
      <c r="R57" s="474"/>
      <c r="S57" s="474"/>
      <c r="T57" s="474"/>
      <c r="U57" s="474"/>
      <c r="V57" s="474"/>
      <c r="W57" s="474"/>
      <c r="X57" s="474"/>
      <c r="Y57" s="474"/>
      <c r="Z57" s="474"/>
      <c r="AA57" s="474"/>
      <c r="AB57" s="474"/>
      <c r="AC57" s="474"/>
      <c r="AD57" s="474"/>
      <c r="AE57" s="474"/>
      <c r="AF57" s="474"/>
      <c r="AG57" s="474"/>
      <c r="AH57" s="474"/>
      <c r="AI57" s="474"/>
      <c r="AJ57" s="474"/>
      <c r="AK57" s="474"/>
      <c r="AL57" s="474"/>
      <c r="AM57" s="474"/>
      <c r="AN57" s="474"/>
      <c r="AO57" s="474"/>
      <c r="AP57" s="474"/>
      <c r="AQ57" s="474"/>
      <c r="AR57" s="474"/>
      <c r="AS57" s="474"/>
      <c r="AT57" s="474"/>
      <c r="AU57" s="474"/>
      <c r="AV57" s="474"/>
      <c r="AW57" s="474"/>
      <c r="AX57" s="474"/>
      <c r="AY57" s="474"/>
      <c r="AZ57" s="474"/>
      <c r="BA57" s="474"/>
    </row>
    <row r="58" spans="1:53" ht="15.75" customHeight="1" x14ac:dyDescent="0.35">
      <c r="A58" s="451" t="s">
        <v>262</v>
      </c>
      <c r="B58" s="463" t="s">
        <v>259</v>
      </c>
      <c r="C58" s="449">
        <v>85</v>
      </c>
      <c r="D58" s="449">
        <v>16</v>
      </c>
      <c r="E58" s="449">
        <v>89</v>
      </c>
      <c r="F58" s="465">
        <v>1.3986550000000002</v>
      </c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4"/>
      <c r="R58" s="474"/>
      <c r="S58" s="474"/>
      <c r="T58" s="474"/>
      <c r="U58" s="474"/>
      <c r="V58" s="474"/>
      <c r="W58" s="474"/>
      <c r="X58" s="474"/>
      <c r="Y58" s="474"/>
      <c r="Z58" s="474"/>
      <c r="AA58" s="474"/>
      <c r="AB58" s="474"/>
      <c r="AC58" s="474"/>
      <c r="AD58" s="474"/>
      <c r="AE58" s="474"/>
      <c r="AF58" s="474"/>
      <c r="AG58" s="474"/>
      <c r="AH58" s="474"/>
      <c r="AI58" s="474"/>
      <c r="AJ58" s="474"/>
      <c r="AK58" s="474"/>
      <c r="AL58" s="474"/>
      <c r="AM58" s="474"/>
      <c r="AN58" s="474"/>
      <c r="AO58" s="474"/>
      <c r="AP58" s="474"/>
      <c r="AQ58" s="474"/>
      <c r="AR58" s="474"/>
      <c r="AS58" s="474"/>
      <c r="AT58" s="474"/>
      <c r="AU58" s="474"/>
      <c r="AV58" s="474"/>
      <c r="AW58" s="474"/>
      <c r="AX58" s="474"/>
      <c r="AY58" s="474"/>
      <c r="AZ58" s="474"/>
      <c r="BA58" s="474"/>
    </row>
    <row r="59" spans="1:53" ht="15.75" customHeight="1" x14ac:dyDescent="0.35">
      <c r="A59" s="451" t="s">
        <v>263</v>
      </c>
      <c r="B59" s="452" t="s">
        <v>259</v>
      </c>
      <c r="C59" s="449">
        <v>85</v>
      </c>
      <c r="D59" s="449">
        <v>18</v>
      </c>
      <c r="E59" s="449">
        <v>89</v>
      </c>
      <c r="F59" s="465">
        <v>1.3986550000000002</v>
      </c>
      <c r="G59" s="474"/>
      <c r="H59" s="474"/>
      <c r="I59" s="474"/>
      <c r="J59" s="474"/>
      <c r="K59" s="474"/>
      <c r="L59" s="474"/>
      <c r="M59" s="474"/>
      <c r="N59" s="474"/>
      <c r="O59" s="474"/>
      <c r="P59" s="474"/>
      <c r="Q59" s="474"/>
      <c r="R59" s="474"/>
      <c r="S59" s="474"/>
      <c r="T59" s="474"/>
      <c r="U59" s="474"/>
      <c r="V59" s="474"/>
      <c r="W59" s="474"/>
      <c r="X59" s="474"/>
      <c r="Y59" s="474"/>
      <c r="Z59" s="474"/>
      <c r="AA59" s="474"/>
      <c r="AB59" s="474"/>
      <c r="AC59" s="474"/>
      <c r="AD59" s="474"/>
      <c r="AE59" s="474"/>
      <c r="AF59" s="474"/>
      <c r="AG59" s="474"/>
      <c r="AH59" s="474"/>
      <c r="AI59" s="474"/>
      <c r="AJ59" s="474"/>
      <c r="AK59" s="474"/>
      <c r="AL59" s="474"/>
      <c r="AM59" s="474"/>
      <c r="AN59" s="474"/>
      <c r="AO59" s="474"/>
      <c r="AP59" s="474"/>
      <c r="AQ59" s="474"/>
      <c r="AR59" s="474"/>
      <c r="AS59" s="474"/>
      <c r="AT59" s="474"/>
      <c r="AU59" s="474"/>
      <c r="AV59" s="474"/>
      <c r="AW59" s="474"/>
      <c r="AX59" s="474"/>
      <c r="AY59" s="474"/>
      <c r="AZ59" s="474"/>
      <c r="BA59" s="474"/>
    </row>
    <row r="60" spans="1:53" ht="15.75" customHeight="1" x14ac:dyDescent="0.35">
      <c r="A60" s="460" t="s">
        <v>264</v>
      </c>
      <c r="B60" s="463" t="s">
        <v>259</v>
      </c>
      <c r="C60" s="449">
        <v>85</v>
      </c>
      <c r="D60" s="450">
        <v>20</v>
      </c>
      <c r="E60" s="449">
        <v>89</v>
      </c>
      <c r="F60" s="465">
        <v>1.3986550000000002</v>
      </c>
      <c r="G60" s="474"/>
      <c r="H60" s="474"/>
      <c r="I60" s="474"/>
      <c r="J60" s="474"/>
      <c r="K60" s="474"/>
      <c r="L60" s="474"/>
      <c r="M60" s="474"/>
      <c r="N60" s="474"/>
      <c r="O60" s="474"/>
      <c r="P60" s="474"/>
      <c r="Q60" s="474"/>
      <c r="R60" s="474"/>
      <c r="S60" s="474"/>
      <c r="T60" s="474"/>
      <c r="U60" s="474"/>
      <c r="V60" s="474"/>
      <c r="W60" s="474"/>
      <c r="X60" s="474"/>
      <c r="Y60" s="474"/>
      <c r="Z60" s="474"/>
      <c r="AA60" s="474"/>
      <c r="AB60" s="474"/>
      <c r="AC60" s="474"/>
      <c r="AD60" s="474"/>
      <c r="AE60" s="474"/>
      <c r="AF60" s="474"/>
      <c r="AG60" s="474"/>
      <c r="AH60" s="474"/>
      <c r="AI60" s="474"/>
      <c r="AJ60" s="474"/>
      <c r="AK60" s="474"/>
      <c r="AL60" s="474"/>
      <c r="AM60" s="474"/>
      <c r="AN60" s="474"/>
      <c r="AO60" s="474"/>
      <c r="AP60" s="474"/>
      <c r="AQ60" s="474"/>
      <c r="AR60" s="474"/>
      <c r="AS60" s="474"/>
      <c r="AT60" s="474"/>
      <c r="AU60" s="474"/>
      <c r="AV60" s="474"/>
      <c r="AW60" s="474"/>
      <c r="AX60" s="474"/>
      <c r="AY60" s="474"/>
      <c r="AZ60" s="474"/>
      <c r="BA60" s="474"/>
    </row>
    <row r="61" spans="1:53" ht="15.75" customHeight="1" x14ac:dyDescent="0.35">
      <c r="A61" s="460" t="s">
        <v>265</v>
      </c>
      <c r="B61" s="463" t="s">
        <v>259</v>
      </c>
      <c r="C61" s="449">
        <v>85</v>
      </c>
      <c r="D61" s="450">
        <v>22</v>
      </c>
      <c r="E61" s="449">
        <v>89</v>
      </c>
      <c r="F61" s="465">
        <v>1.3986550000000002</v>
      </c>
      <c r="G61" s="474"/>
      <c r="H61" s="474"/>
      <c r="I61" s="474"/>
      <c r="J61" s="474"/>
      <c r="K61" s="474"/>
      <c r="L61" s="474"/>
      <c r="M61" s="474"/>
      <c r="N61" s="474"/>
      <c r="O61" s="474"/>
      <c r="P61" s="474"/>
      <c r="Q61" s="474"/>
      <c r="R61" s="474"/>
      <c r="S61" s="474"/>
      <c r="T61" s="474"/>
      <c r="U61" s="474"/>
      <c r="V61" s="474"/>
      <c r="W61" s="474"/>
      <c r="X61" s="474"/>
      <c r="Y61" s="474"/>
      <c r="Z61" s="474"/>
      <c r="AA61" s="474"/>
      <c r="AB61" s="474"/>
      <c r="AC61" s="474"/>
      <c r="AD61" s="474"/>
      <c r="AE61" s="474"/>
      <c r="AF61" s="474"/>
      <c r="AG61" s="474"/>
      <c r="AH61" s="474"/>
      <c r="AI61" s="474"/>
      <c r="AJ61" s="474"/>
      <c r="AK61" s="474"/>
      <c r="AL61" s="474"/>
      <c r="AM61" s="474"/>
      <c r="AN61" s="474"/>
      <c r="AO61" s="474"/>
      <c r="AP61" s="474"/>
      <c r="AQ61" s="474"/>
      <c r="AR61" s="474"/>
      <c r="AS61" s="474"/>
      <c r="AT61" s="474"/>
      <c r="AU61" s="474"/>
      <c r="AV61" s="474"/>
      <c r="AW61" s="474"/>
      <c r="AX61" s="474"/>
      <c r="AY61" s="474"/>
      <c r="AZ61" s="474"/>
      <c r="BA61" s="474"/>
    </row>
    <row r="62" spans="1:53" ht="15.75" customHeight="1" x14ac:dyDescent="0.35">
      <c r="A62" s="451" t="s">
        <v>266</v>
      </c>
      <c r="B62" s="452" t="s">
        <v>259</v>
      </c>
      <c r="C62" s="449">
        <v>85</v>
      </c>
      <c r="D62" s="449">
        <v>24</v>
      </c>
      <c r="E62" s="449">
        <v>89</v>
      </c>
      <c r="F62" s="465">
        <v>1.3986550000000002</v>
      </c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  <c r="Y62" s="474"/>
      <c r="Z62" s="474"/>
      <c r="AA62" s="474"/>
      <c r="AB62" s="474"/>
      <c r="AC62" s="474"/>
      <c r="AD62" s="474"/>
      <c r="AE62" s="474"/>
      <c r="AF62" s="474"/>
      <c r="AG62" s="474"/>
      <c r="AH62" s="474"/>
      <c r="AI62" s="474"/>
      <c r="AJ62" s="474"/>
      <c r="AK62" s="474"/>
      <c r="AL62" s="474"/>
      <c r="AM62" s="474"/>
      <c r="AN62" s="474"/>
      <c r="AO62" s="474"/>
      <c r="AP62" s="474"/>
      <c r="AQ62" s="474"/>
      <c r="AR62" s="474"/>
      <c r="AS62" s="474"/>
      <c r="AT62" s="474"/>
      <c r="AU62" s="474"/>
      <c r="AV62" s="474"/>
      <c r="AW62" s="474"/>
      <c r="AX62" s="474"/>
      <c r="AY62" s="474"/>
      <c r="AZ62" s="474"/>
      <c r="BA62" s="474"/>
    </row>
    <row r="63" spans="1:53" ht="15.75" customHeight="1" x14ac:dyDescent="0.35">
      <c r="A63" s="451" t="s">
        <v>267</v>
      </c>
      <c r="B63" s="452" t="s">
        <v>259</v>
      </c>
      <c r="C63" s="449">
        <v>85</v>
      </c>
      <c r="D63" s="449">
        <v>30</v>
      </c>
      <c r="E63" s="449">
        <v>89</v>
      </c>
      <c r="F63" s="465">
        <v>1.3986550000000002</v>
      </c>
      <c r="G63" s="474"/>
      <c r="H63" s="474"/>
      <c r="I63" s="474"/>
      <c r="J63" s="474"/>
      <c r="K63" s="474"/>
      <c r="L63" s="474"/>
      <c r="M63" s="474"/>
      <c r="N63" s="474"/>
      <c r="O63" s="474"/>
      <c r="P63" s="474"/>
      <c r="Q63" s="474"/>
      <c r="R63" s="474"/>
      <c r="S63" s="474"/>
      <c r="T63" s="474"/>
      <c r="U63" s="474"/>
      <c r="V63" s="474"/>
      <c r="W63" s="474"/>
      <c r="X63" s="474"/>
      <c r="Y63" s="474"/>
      <c r="Z63" s="474"/>
      <c r="AA63" s="474"/>
      <c r="AB63" s="474"/>
      <c r="AC63" s="474"/>
      <c r="AD63" s="474"/>
      <c r="AE63" s="474"/>
      <c r="AF63" s="474"/>
      <c r="AG63" s="474"/>
      <c r="AH63" s="474"/>
      <c r="AI63" s="474"/>
      <c r="AJ63" s="474"/>
      <c r="AK63" s="474"/>
      <c r="AL63" s="474"/>
      <c r="AM63" s="474"/>
      <c r="AN63" s="474"/>
      <c r="AO63" s="474"/>
      <c r="AP63" s="474"/>
      <c r="AQ63" s="474"/>
      <c r="AR63" s="474"/>
      <c r="AS63" s="474"/>
      <c r="AT63" s="474"/>
      <c r="AU63" s="474"/>
      <c r="AV63" s="474"/>
      <c r="AW63" s="474"/>
      <c r="AX63" s="474"/>
      <c r="AY63" s="474"/>
      <c r="AZ63" s="474"/>
      <c r="BA63" s="474"/>
    </row>
    <row r="64" spans="1:53" ht="15.75" customHeight="1" x14ac:dyDescent="0.35">
      <c r="A64" s="451" t="s">
        <v>268</v>
      </c>
      <c r="B64" s="452" t="s">
        <v>259</v>
      </c>
      <c r="C64" s="449">
        <v>85</v>
      </c>
      <c r="D64" s="449">
        <v>36</v>
      </c>
      <c r="E64" s="449">
        <v>89</v>
      </c>
      <c r="F64" s="465">
        <v>1.3986550000000002</v>
      </c>
      <c r="G64" s="474"/>
      <c r="H64" s="474"/>
      <c r="I64" s="474"/>
      <c r="J64" s="474"/>
      <c r="K64" s="474"/>
      <c r="L64" s="474"/>
      <c r="M64" s="474"/>
      <c r="N64" s="474"/>
      <c r="O64" s="474"/>
      <c r="P64" s="474"/>
      <c r="Q64" s="474"/>
      <c r="R64" s="474"/>
      <c r="S64" s="474"/>
      <c r="T64" s="474"/>
      <c r="U64" s="474"/>
      <c r="V64" s="474"/>
      <c r="W64" s="474"/>
      <c r="X64" s="474"/>
      <c r="Y64" s="474"/>
      <c r="Z64" s="474"/>
      <c r="AA64" s="474"/>
      <c r="AB64" s="474"/>
      <c r="AC64" s="474"/>
      <c r="AD64" s="474"/>
      <c r="AE64" s="474"/>
      <c r="AF64" s="474"/>
      <c r="AG64" s="474"/>
      <c r="AH64" s="474"/>
      <c r="AI64" s="474"/>
      <c r="AJ64" s="474"/>
      <c r="AK64" s="474"/>
      <c r="AL64" s="474"/>
      <c r="AM64" s="474"/>
      <c r="AN64" s="474"/>
      <c r="AO64" s="474"/>
      <c r="AP64" s="474"/>
      <c r="AQ64" s="474"/>
      <c r="AR64" s="474"/>
      <c r="AS64" s="474"/>
      <c r="AT64" s="474"/>
      <c r="AU64" s="474"/>
      <c r="AV64" s="474"/>
      <c r="AW64" s="474"/>
      <c r="AX64" s="474"/>
      <c r="AY64" s="474"/>
      <c r="AZ64" s="474"/>
      <c r="BA64" s="474"/>
    </row>
    <row r="65" spans="1:53" ht="15.75" customHeight="1" x14ac:dyDescent="0.35">
      <c r="A65" s="451" t="s">
        <v>382</v>
      </c>
      <c r="B65" s="452" t="s">
        <v>259</v>
      </c>
      <c r="C65" s="449">
        <v>85</v>
      </c>
      <c r="D65" s="449">
        <v>43</v>
      </c>
      <c r="E65" s="449">
        <v>89</v>
      </c>
      <c r="F65" s="465">
        <v>1.3986550000000002</v>
      </c>
      <c r="G65" s="474"/>
      <c r="H65" s="474"/>
      <c r="I65" s="474"/>
      <c r="J65" s="474"/>
      <c r="K65" s="474"/>
      <c r="L65" s="474"/>
      <c r="M65" s="474"/>
      <c r="N65" s="474"/>
      <c r="O65" s="474"/>
      <c r="P65" s="474"/>
      <c r="Q65" s="474"/>
      <c r="R65" s="474"/>
      <c r="S65" s="474"/>
      <c r="T65" s="474"/>
      <c r="U65" s="474"/>
      <c r="V65" s="474"/>
      <c r="W65" s="474"/>
      <c r="X65" s="474"/>
      <c r="Y65" s="474"/>
      <c r="Z65" s="474"/>
      <c r="AA65" s="474"/>
      <c r="AB65" s="474"/>
      <c r="AC65" s="474"/>
      <c r="AD65" s="474"/>
      <c r="AE65" s="474"/>
      <c r="AF65" s="474"/>
      <c r="AG65" s="474"/>
      <c r="AH65" s="474"/>
      <c r="AI65" s="474"/>
      <c r="AJ65" s="474"/>
      <c r="AK65" s="474"/>
      <c r="AL65" s="474"/>
      <c r="AM65" s="474"/>
      <c r="AN65" s="474"/>
      <c r="AO65" s="474"/>
      <c r="AP65" s="474"/>
      <c r="AQ65" s="474"/>
      <c r="AR65" s="474"/>
      <c r="AS65" s="474"/>
      <c r="AT65" s="474"/>
      <c r="AU65" s="474"/>
      <c r="AV65" s="474"/>
      <c r="AW65" s="474"/>
      <c r="AX65" s="474"/>
      <c r="AY65" s="474"/>
      <c r="AZ65" s="474"/>
      <c r="BA65" s="474"/>
    </row>
    <row r="66" spans="1:53" ht="15.75" customHeight="1" x14ac:dyDescent="0.35">
      <c r="A66" s="460" t="s">
        <v>140</v>
      </c>
      <c r="B66" s="452" t="s">
        <v>259</v>
      </c>
      <c r="C66" s="453">
        <v>88.83</v>
      </c>
      <c r="D66" s="453">
        <v>23.99</v>
      </c>
      <c r="E66" s="453">
        <v>82</v>
      </c>
      <c r="F66" s="454">
        <v>2.0148299999999999</v>
      </c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474"/>
      <c r="R66" s="474"/>
      <c r="S66" s="474"/>
      <c r="T66" s="474"/>
      <c r="U66" s="474"/>
      <c r="V66" s="474"/>
      <c r="W66" s="474"/>
      <c r="X66" s="474"/>
      <c r="Y66" s="474"/>
      <c r="Z66" s="474"/>
      <c r="AA66" s="474"/>
      <c r="AB66" s="474"/>
      <c r="AC66" s="474"/>
      <c r="AD66" s="474"/>
      <c r="AE66" s="474"/>
      <c r="AF66" s="474"/>
      <c r="AG66" s="474"/>
      <c r="AH66" s="474"/>
      <c r="AI66" s="474"/>
      <c r="AJ66" s="474"/>
      <c r="AK66" s="474"/>
      <c r="AL66" s="474"/>
      <c r="AM66" s="474"/>
      <c r="AN66" s="474"/>
      <c r="AO66" s="474"/>
      <c r="AP66" s="474"/>
      <c r="AQ66" s="474"/>
      <c r="AR66" s="474"/>
      <c r="AS66" s="474"/>
      <c r="AT66" s="474"/>
      <c r="AU66" s="474"/>
      <c r="AV66" s="474"/>
      <c r="AW66" s="474"/>
      <c r="AX66" s="474"/>
      <c r="AY66" s="474"/>
      <c r="AZ66" s="474"/>
      <c r="BA66" s="474"/>
    </row>
    <row r="67" spans="1:53" ht="15.75" customHeight="1" x14ac:dyDescent="0.35">
      <c r="A67" s="451" t="s">
        <v>261</v>
      </c>
      <c r="B67" s="452" t="s">
        <v>259</v>
      </c>
      <c r="C67" s="453">
        <v>93</v>
      </c>
      <c r="D67" s="453">
        <v>26</v>
      </c>
      <c r="E67" s="453">
        <v>67.666666666666671</v>
      </c>
      <c r="F67" s="454">
        <v>0.45978999999999998</v>
      </c>
      <c r="G67" s="474"/>
      <c r="H67" s="474"/>
      <c r="I67" s="474"/>
      <c r="J67" s="474"/>
      <c r="K67" s="474"/>
      <c r="L67" s="474"/>
      <c r="M67" s="474"/>
      <c r="N67" s="474"/>
      <c r="O67" s="474"/>
      <c r="P67" s="474"/>
      <c r="Q67" s="474"/>
      <c r="R67" s="474"/>
      <c r="S67" s="474"/>
      <c r="T67" s="474"/>
      <c r="U67" s="474"/>
      <c r="V67" s="474"/>
      <c r="W67" s="474"/>
      <c r="X67" s="474"/>
      <c r="Y67" s="474"/>
      <c r="Z67" s="474"/>
      <c r="AA67" s="474"/>
      <c r="AB67" s="474"/>
      <c r="AC67" s="474"/>
      <c r="AD67" s="474"/>
      <c r="AE67" s="474"/>
      <c r="AF67" s="474"/>
      <c r="AG67" s="474"/>
      <c r="AH67" s="474"/>
      <c r="AI67" s="474"/>
      <c r="AJ67" s="474"/>
      <c r="AK67" s="474"/>
      <c r="AL67" s="474"/>
      <c r="AM67" s="474"/>
      <c r="AN67" s="474"/>
      <c r="AO67" s="474"/>
      <c r="AP67" s="474"/>
      <c r="AQ67" s="474"/>
      <c r="AR67" s="474"/>
      <c r="AS67" s="474"/>
      <c r="AT67" s="474"/>
      <c r="AU67" s="474"/>
      <c r="AV67" s="474"/>
      <c r="AW67" s="474"/>
      <c r="AX67" s="474"/>
      <c r="AY67" s="474"/>
      <c r="AZ67" s="474"/>
      <c r="BA67" s="474"/>
    </row>
    <row r="68" spans="1:53" ht="15.75" customHeight="1" x14ac:dyDescent="0.35">
      <c r="A68" s="451" t="s">
        <v>260</v>
      </c>
      <c r="B68" s="452" t="s">
        <v>259</v>
      </c>
      <c r="C68" s="453">
        <v>22.28</v>
      </c>
      <c r="D68" s="453">
        <v>24</v>
      </c>
      <c r="E68" s="453">
        <v>59.064999999999998</v>
      </c>
      <c r="F68" s="454">
        <v>0.45978999999999998</v>
      </c>
      <c r="G68" s="474"/>
      <c r="H68" s="474"/>
      <c r="I68" s="474"/>
      <c r="J68" s="474"/>
      <c r="K68" s="474"/>
      <c r="L68" s="474"/>
      <c r="M68" s="474"/>
      <c r="N68" s="474"/>
      <c r="O68" s="474"/>
      <c r="P68" s="474"/>
      <c r="Q68" s="474"/>
      <c r="R68" s="474"/>
      <c r="S68" s="474"/>
      <c r="T68" s="474"/>
      <c r="U68" s="474"/>
      <c r="V68" s="474"/>
      <c r="W68" s="474"/>
      <c r="X68" s="474"/>
      <c r="Y68" s="474"/>
      <c r="Z68" s="474"/>
      <c r="AA68" s="474"/>
      <c r="AB68" s="474"/>
      <c r="AC68" s="474"/>
      <c r="AD68" s="474"/>
      <c r="AE68" s="474"/>
      <c r="AF68" s="474"/>
      <c r="AG68" s="474"/>
      <c r="AH68" s="474"/>
      <c r="AI68" s="474"/>
      <c r="AJ68" s="474"/>
      <c r="AK68" s="474"/>
      <c r="AL68" s="474"/>
      <c r="AM68" s="474"/>
      <c r="AN68" s="474"/>
      <c r="AO68" s="474"/>
      <c r="AP68" s="474"/>
      <c r="AQ68" s="474"/>
      <c r="AR68" s="474"/>
      <c r="AS68" s="474"/>
      <c r="AT68" s="474"/>
      <c r="AU68" s="474"/>
      <c r="AV68" s="474"/>
      <c r="AW68" s="474"/>
      <c r="AX68" s="474"/>
      <c r="AY68" s="474"/>
      <c r="AZ68" s="474"/>
      <c r="BA68" s="474"/>
    </row>
    <row r="69" spans="1:53" ht="15.75" customHeight="1" x14ac:dyDescent="0.35">
      <c r="A69" s="469" t="s">
        <v>383</v>
      </c>
      <c r="B69" s="452" t="s">
        <v>269</v>
      </c>
      <c r="C69" s="453">
        <v>99.9</v>
      </c>
      <c r="D69" s="453">
        <v>0</v>
      </c>
      <c r="E69" s="453">
        <v>86</v>
      </c>
      <c r="F69" s="454">
        <v>2.1520000000000001</v>
      </c>
      <c r="G69" s="474"/>
      <c r="H69" s="474"/>
      <c r="I69" s="474"/>
      <c r="J69" s="474"/>
      <c r="K69" s="474"/>
      <c r="L69" s="474"/>
      <c r="M69" s="474"/>
      <c r="N69" s="474"/>
      <c r="O69" s="474"/>
      <c r="P69" s="474"/>
      <c r="Q69" s="474"/>
      <c r="R69" s="474"/>
      <c r="S69" s="474"/>
      <c r="T69" s="474"/>
      <c r="U69" s="474"/>
      <c r="V69" s="474"/>
      <c r="W69" s="474"/>
      <c r="X69" s="474"/>
      <c r="Y69" s="474"/>
      <c r="Z69" s="474"/>
      <c r="AA69" s="474"/>
      <c r="AB69" s="474"/>
      <c r="AC69" s="474"/>
      <c r="AD69" s="474"/>
      <c r="AE69" s="474"/>
      <c r="AF69" s="474"/>
      <c r="AG69" s="474"/>
      <c r="AH69" s="474"/>
      <c r="AI69" s="474"/>
      <c r="AJ69" s="474"/>
      <c r="AK69" s="474"/>
      <c r="AL69" s="474"/>
      <c r="AM69" s="474"/>
      <c r="AN69" s="474"/>
      <c r="AO69" s="474"/>
      <c r="AP69" s="474"/>
      <c r="AQ69" s="474"/>
      <c r="AR69" s="474"/>
      <c r="AS69" s="474"/>
      <c r="AT69" s="474"/>
      <c r="AU69" s="474"/>
      <c r="AV69" s="474"/>
      <c r="AW69" s="474"/>
      <c r="AX69" s="474"/>
      <c r="AY69" s="474"/>
      <c r="AZ69" s="474"/>
      <c r="BA69" s="474"/>
    </row>
    <row r="70" spans="1:53" ht="15.75" customHeight="1" x14ac:dyDescent="0.35">
      <c r="A70" s="451" t="s">
        <v>152</v>
      </c>
      <c r="B70" s="452" t="s">
        <v>272</v>
      </c>
      <c r="C70" s="453">
        <v>98.97</v>
      </c>
      <c r="D70" s="453">
        <v>0</v>
      </c>
      <c r="E70" s="453">
        <v>0</v>
      </c>
      <c r="F70" s="454">
        <v>0.64598999999999995</v>
      </c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474"/>
      <c r="U70" s="474"/>
      <c r="V70" s="474"/>
      <c r="W70" s="474"/>
      <c r="X70" s="474"/>
      <c r="Y70" s="474"/>
      <c r="Z70" s="474"/>
      <c r="AA70" s="474"/>
      <c r="AB70" s="474"/>
      <c r="AC70" s="474"/>
      <c r="AD70" s="474"/>
      <c r="AE70" s="474"/>
      <c r="AF70" s="474"/>
      <c r="AG70" s="474"/>
      <c r="AH70" s="474"/>
      <c r="AI70" s="474"/>
      <c r="AJ70" s="474"/>
      <c r="AK70" s="474"/>
      <c r="AL70" s="474"/>
      <c r="AM70" s="474"/>
      <c r="AN70" s="474"/>
      <c r="AO70" s="474"/>
      <c r="AP70" s="474"/>
      <c r="AQ70" s="474"/>
      <c r="AR70" s="474"/>
      <c r="AS70" s="474"/>
      <c r="AT70" s="474"/>
      <c r="AU70" s="474"/>
      <c r="AV70" s="474"/>
      <c r="AW70" s="474"/>
      <c r="AX70" s="474"/>
      <c r="AY70" s="474"/>
      <c r="AZ70" s="474"/>
      <c r="BA70" s="474"/>
    </row>
    <row r="71" spans="1:53" ht="15.75" customHeight="1" x14ac:dyDescent="0.35">
      <c r="A71" s="460" t="s">
        <v>146</v>
      </c>
      <c r="B71" s="452" t="s">
        <v>375</v>
      </c>
      <c r="C71" s="453">
        <v>13.8</v>
      </c>
      <c r="D71" s="453">
        <v>4.3600000000000003</v>
      </c>
      <c r="E71" s="453">
        <v>62.684999999999995</v>
      </c>
      <c r="F71" s="454">
        <v>0.10251</v>
      </c>
      <c r="G71" s="474"/>
      <c r="H71" s="474"/>
      <c r="I71" s="474"/>
      <c r="J71" s="474"/>
      <c r="K71" s="474"/>
      <c r="L71" s="474"/>
      <c r="M71" s="474"/>
      <c r="N71" s="474"/>
      <c r="O71" s="474"/>
      <c r="P71" s="474"/>
      <c r="Q71" s="474"/>
      <c r="R71" s="474"/>
      <c r="S71" s="474"/>
      <c r="T71" s="474"/>
      <c r="U71" s="474"/>
      <c r="V71" s="474"/>
      <c r="W71" s="474"/>
      <c r="X71" s="474"/>
      <c r="Y71" s="474"/>
      <c r="Z71" s="474"/>
      <c r="AA71" s="474"/>
      <c r="AB71" s="474"/>
      <c r="AC71" s="474"/>
      <c r="AD71" s="474"/>
      <c r="AE71" s="474"/>
      <c r="AF71" s="474"/>
      <c r="AG71" s="474"/>
      <c r="AH71" s="474"/>
      <c r="AI71" s="474"/>
      <c r="AJ71" s="474"/>
      <c r="AK71" s="474"/>
      <c r="AL71" s="474"/>
      <c r="AM71" s="474"/>
      <c r="AN71" s="474"/>
      <c r="AO71" s="474"/>
      <c r="AP71" s="474"/>
      <c r="AQ71" s="474"/>
      <c r="AR71" s="474"/>
      <c r="AS71" s="474"/>
      <c r="AT71" s="474"/>
      <c r="AU71" s="474"/>
      <c r="AV71" s="474"/>
      <c r="AW71" s="474"/>
      <c r="AX71" s="474"/>
      <c r="AY71" s="474"/>
      <c r="AZ71" s="474"/>
      <c r="BA71" s="474"/>
    </row>
    <row r="72" spans="1:53" ht="15.75" customHeight="1" x14ac:dyDescent="0.35">
      <c r="A72" s="460" t="s">
        <v>384</v>
      </c>
      <c r="B72" s="463" t="s">
        <v>375</v>
      </c>
      <c r="C72" s="453">
        <v>30.25</v>
      </c>
      <c r="D72" s="453">
        <v>8.92</v>
      </c>
      <c r="E72" s="453">
        <v>72.05</v>
      </c>
      <c r="F72" s="454">
        <v>0.10251</v>
      </c>
      <c r="G72" s="474"/>
      <c r="H72" s="474"/>
      <c r="I72" s="474"/>
      <c r="J72" s="474"/>
      <c r="K72" s="474"/>
      <c r="L72" s="474"/>
      <c r="M72" s="474"/>
      <c r="N72" s="474"/>
      <c r="O72" s="474"/>
      <c r="P72" s="474"/>
      <c r="Q72" s="474"/>
      <c r="R72" s="474"/>
      <c r="S72" s="474"/>
      <c r="T72" s="474"/>
      <c r="U72" s="474"/>
      <c r="V72" s="474"/>
      <c r="W72" s="474"/>
      <c r="X72" s="474"/>
      <c r="Y72" s="474"/>
      <c r="Z72" s="474"/>
      <c r="AA72" s="474"/>
      <c r="AB72" s="474"/>
      <c r="AC72" s="474"/>
      <c r="AD72" s="474"/>
      <c r="AE72" s="474"/>
      <c r="AF72" s="474"/>
      <c r="AG72" s="474"/>
      <c r="AH72" s="474"/>
      <c r="AI72" s="474"/>
      <c r="AJ72" s="474"/>
      <c r="AK72" s="474"/>
      <c r="AL72" s="474"/>
      <c r="AM72" s="474"/>
      <c r="AN72" s="474"/>
      <c r="AO72" s="474"/>
      <c r="AP72" s="474"/>
      <c r="AQ72" s="474"/>
      <c r="AR72" s="474"/>
      <c r="AS72" s="474"/>
      <c r="AT72" s="474"/>
      <c r="AU72" s="474"/>
      <c r="AV72" s="474"/>
      <c r="AW72" s="474"/>
      <c r="AX72" s="474"/>
      <c r="AY72" s="474"/>
      <c r="AZ72" s="474"/>
      <c r="BA72" s="474"/>
    </row>
    <row r="73" spans="1:53" ht="15.75" customHeight="1" x14ac:dyDescent="0.35">
      <c r="A73" s="451" t="s">
        <v>147</v>
      </c>
      <c r="B73" s="452" t="s">
        <v>375</v>
      </c>
      <c r="C73" s="453">
        <v>25.68</v>
      </c>
      <c r="D73" s="453">
        <v>3.47</v>
      </c>
      <c r="E73" s="453">
        <v>58.766666666666659</v>
      </c>
      <c r="F73" s="454">
        <v>1.108E-2</v>
      </c>
      <c r="G73" s="474"/>
      <c r="H73" s="474"/>
      <c r="I73" s="474"/>
      <c r="J73" s="474"/>
      <c r="K73" s="474"/>
      <c r="L73" s="474"/>
      <c r="M73" s="474"/>
      <c r="N73" s="474"/>
      <c r="O73" s="474"/>
      <c r="P73" s="474"/>
      <c r="Q73" s="474"/>
      <c r="R73" s="474"/>
      <c r="S73" s="474"/>
      <c r="T73" s="474"/>
      <c r="U73" s="474"/>
      <c r="V73" s="474"/>
      <c r="W73" s="474"/>
      <c r="X73" s="474"/>
      <c r="Y73" s="474"/>
      <c r="Z73" s="474"/>
      <c r="AA73" s="474"/>
      <c r="AB73" s="474"/>
      <c r="AC73" s="474"/>
      <c r="AD73" s="474"/>
      <c r="AE73" s="474"/>
      <c r="AF73" s="474"/>
      <c r="AG73" s="474"/>
      <c r="AH73" s="474"/>
      <c r="AI73" s="474"/>
      <c r="AJ73" s="474"/>
      <c r="AK73" s="474"/>
      <c r="AL73" s="474"/>
      <c r="AM73" s="474"/>
      <c r="AN73" s="474"/>
      <c r="AO73" s="474"/>
      <c r="AP73" s="474"/>
      <c r="AQ73" s="474"/>
      <c r="AR73" s="474"/>
      <c r="AS73" s="474"/>
      <c r="AT73" s="474"/>
      <c r="AU73" s="474"/>
      <c r="AV73" s="474"/>
      <c r="AW73" s="474"/>
      <c r="AX73" s="474"/>
      <c r="AY73" s="474"/>
      <c r="AZ73" s="474"/>
      <c r="BA73" s="474"/>
    </row>
    <row r="74" spans="1:53" ht="15.75" customHeight="1" x14ac:dyDescent="0.35">
      <c r="A74" s="451" t="s">
        <v>148</v>
      </c>
      <c r="B74" s="470" t="s">
        <v>375</v>
      </c>
      <c r="C74" s="453">
        <v>26.49</v>
      </c>
      <c r="D74" s="453">
        <v>8.07</v>
      </c>
      <c r="E74" s="453">
        <v>58.85</v>
      </c>
      <c r="F74" s="454">
        <v>5.3609999999999998E-2</v>
      </c>
      <c r="G74" s="474"/>
      <c r="H74" s="474"/>
      <c r="I74" s="474"/>
      <c r="J74" s="474"/>
      <c r="K74" s="474"/>
      <c r="L74" s="474"/>
      <c r="M74" s="474"/>
      <c r="N74" s="474"/>
      <c r="O74" s="474"/>
      <c r="P74" s="474"/>
      <c r="Q74" s="474"/>
      <c r="R74" s="474"/>
      <c r="S74" s="474"/>
      <c r="T74" s="474"/>
      <c r="U74" s="474"/>
      <c r="V74" s="474"/>
      <c r="W74" s="474"/>
      <c r="X74" s="474"/>
      <c r="Y74" s="474"/>
      <c r="Z74" s="474"/>
      <c r="AA74" s="474"/>
      <c r="AB74" s="474"/>
      <c r="AC74" s="474"/>
      <c r="AD74" s="474"/>
      <c r="AE74" s="474"/>
      <c r="AF74" s="474"/>
      <c r="AG74" s="474"/>
      <c r="AH74" s="474"/>
      <c r="AI74" s="474"/>
      <c r="AJ74" s="474"/>
      <c r="AK74" s="474"/>
      <c r="AL74" s="474"/>
      <c r="AM74" s="474"/>
      <c r="AN74" s="474"/>
      <c r="AO74" s="474"/>
      <c r="AP74" s="474"/>
      <c r="AQ74" s="474"/>
      <c r="AR74" s="474"/>
      <c r="AS74" s="474"/>
      <c r="AT74" s="474"/>
      <c r="AU74" s="474"/>
      <c r="AV74" s="474"/>
      <c r="AW74" s="474"/>
      <c r="AX74" s="474"/>
      <c r="AY74" s="474"/>
      <c r="AZ74" s="474"/>
      <c r="BA74" s="474"/>
    </row>
    <row r="75" spans="1:53" ht="15.75" customHeight="1" x14ac:dyDescent="0.35">
      <c r="A75" s="460" t="s">
        <v>94</v>
      </c>
      <c r="B75" s="457" t="s">
        <v>375</v>
      </c>
      <c r="C75" s="453">
        <v>31.4</v>
      </c>
      <c r="D75" s="453">
        <v>7.3849999999999998</v>
      </c>
      <c r="E75" s="453">
        <v>64.72</v>
      </c>
      <c r="F75" s="454">
        <v>5.3609999999999998E-2</v>
      </c>
      <c r="G75" s="474"/>
      <c r="H75" s="474"/>
      <c r="I75" s="474"/>
      <c r="J75" s="474"/>
      <c r="K75" s="474"/>
      <c r="L75" s="474"/>
      <c r="M75" s="474"/>
      <c r="N75" s="474"/>
      <c r="O75" s="474"/>
      <c r="P75" s="474"/>
      <c r="Q75" s="474"/>
      <c r="R75" s="474"/>
      <c r="S75" s="474"/>
      <c r="T75" s="474"/>
      <c r="U75" s="474"/>
      <c r="V75" s="474"/>
      <c r="W75" s="474"/>
      <c r="X75" s="474"/>
      <c r="Y75" s="474"/>
      <c r="Z75" s="474"/>
      <c r="AA75" s="474"/>
      <c r="AB75" s="474"/>
      <c r="AC75" s="474"/>
      <c r="AD75" s="474"/>
      <c r="AE75" s="474"/>
      <c r="AF75" s="474"/>
      <c r="AG75" s="474"/>
      <c r="AH75" s="474"/>
      <c r="AI75" s="474"/>
      <c r="AJ75" s="474"/>
      <c r="AK75" s="474"/>
      <c r="AL75" s="474"/>
      <c r="AM75" s="474"/>
      <c r="AN75" s="474"/>
      <c r="AO75" s="474"/>
      <c r="AP75" s="474"/>
      <c r="AQ75" s="474"/>
      <c r="AR75" s="474"/>
      <c r="AS75" s="474"/>
      <c r="AT75" s="474"/>
      <c r="AU75" s="474"/>
      <c r="AV75" s="474"/>
      <c r="AW75" s="474"/>
      <c r="AX75" s="474"/>
      <c r="AY75" s="474"/>
      <c r="AZ75" s="474"/>
      <c r="BA75" s="474"/>
    </row>
    <row r="76" spans="1:53" ht="15.75" customHeight="1" x14ac:dyDescent="0.35">
      <c r="A76" s="451" t="s">
        <v>149</v>
      </c>
      <c r="B76" s="470" t="s">
        <v>375</v>
      </c>
      <c r="C76" s="453">
        <v>31.95</v>
      </c>
      <c r="D76" s="453">
        <v>7.5333333333333341</v>
      </c>
      <c r="E76" s="453">
        <v>60.806666666666665</v>
      </c>
      <c r="F76" s="454">
        <v>5.3609999999999998E-2</v>
      </c>
      <c r="G76" s="474"/>
      <c r="H76" s="474"/>
      <c r="I76" s="474"/>
      <c r="J76" s="474"/>
      <c r="K76" s="474"/>
      <c r="L76" s="474"/>
      <c r="M76" s="474"/>
      <c r="N76" s="474"/>
      <c r="O76" s="474"/>
      <c r="P76" s="474"/>
      <c r="Q76" s="474"/>
      <c r="R76" s="474"/>
      <c r="S76" s="474"/>
      <c r="T76" s="474"/>
      <c r="U76" s="474"/>
      <c r="V76" s="474"/>
      <c r="W76" s="474"/>
      <c r="X76" s="474"/>
      <c r="Y76" s="474"/>
      <c r="Z76" s="474"/>
      <c r="AA76" s="474"/>
      <c r="AB76" s="474"/>
      <c r="AC76" s="474"/>
      <c r="AD76" s="474"/>
      <c r="AE76" s="474"/>
      <c r="AF76" s="474"/>
      <c r="AG76" s="474"/>
      <c r="AH76" s="474"/>
      <c r="AI76" s="474"/>
      <c r="AJ76" s="474"/>
      <c r="AK76" s="474"/>
      <c r="AL76" s="474"/>
      <c r="AM76" s="474"/>
      <c r="AN76" s="474"/>
      <c r="AO76" s="474"/>
      <c r="AP76" s="474"/>
      <c r="AQ76" s="474"/>
      <c r="AR76" s="474"/>
      <c r="AS76" s="474"/>
      <c r="AT76" s="474"/>
      <c r="AU76" s="474"/>
      <c r="AV76" s="474"/>
      <c r="AW76" s="474"/>
      <c r="AX76" s="474"/>
      <c r="AY76" s="474"/>
      <c r="AZ76" s="474"/>
      <c r="BA76" s="474"/>
    </row>
    <row r="77" spans="1:53" ht="15.75" customHeight="1" x14ac:dyDescent="0.35">
      <c r="A77" s="460" t="s">
        <v>141</v>
      </c>
      <c r="B77" s="457" t="s">
        <v>259</v>
      </c>
      <c r="C77" s="453">
        <v>90.92</v>
      </c>
      <c r="D77" s="453">
        <v>38.47</v>
      </c>
      <c r="E77" s="453">
        <v>87.133333333333326</v>
      </c>
      <c r="F77" s="454">
        <v>1.5261899999999999</v>
      </c>
      <c r="G77" s="474"/>
      <c r="H77" s="474"/>
      <c r="I77" s="474"/>
      <c r="J77" s="474"/>
      <c r="K77" s="474"/>
      <c r="L77" s="474"/>
      <c r="M77" s="474"/>
      <c r="N77" s="474"/>
      <c r="O77" s="474"/>
      <c r="P77" s="474"/>
      <c r="Q77" s="474"/>
      <c r="R77" s="474"/>
      <c r="S77" s="474"/>
      <c r="T77" s="474"/>
      <c r="U77" s="474"/>
      <c r="V77" s="474"/>
      <c r="W77" s="474"/>
      <c r="X77" s="474"/>
      <c r="Y77" s="474"/>
      <c r="Z77" s="474"/>
      <c r="AA77" s="474"/>
      <c r="AB77" s="474"/>
      <c r="AC77" s="474"/>
      <c r="AD77" s="474"/>
      <c r="AE77" s="474"/>
      <c r="AF77" s="474"/>
      <c r="AG77" s="474"/>
      <c r="AH77" s="474"/>
      <c r="AI77" s="474"/>
      <c r="AJ77" s="474"/>
      <c r="AK77" s="474"/>
      <c r="AL77" s="474"/>
      <c r="AM77" s="474"/>
      <c r="AN77" s="474"/>
      <c r="AO77" s="474"/>
      <c r="AP77" s="474"/>
      <c r="AQ77" s="474"/>
      <c r="AR77" s="474"/>
      <c r="AS77" s="474"/>
      <c r="AT77" s="474"/>
      <c r="AU77" s="474"/>
      <c r="AV77" s="474"/>
      <c r="AW77" s="474"/>
      <c r="AX77" s="474"/>
      <c r="AY77" s="474"/>
      <c r="AZ77" s="474"/>
      <c r="BA77" s="474"/>
    </row>
    <row r="78" spans="1:53" ht="15.75" customHeight="1" x14ac:dyDescent="0.35">
      <c r="A78" s="451" t="s">
        <v>142</v>
      </c>
      <c r="B78" s="470" t="s">
        <v>259</v>
      </c>
      <c r="C78" s="453">
        <v>89.473333333333343</v>
      </c>
      <c r="D78" s="453">
        <v>10.563333333333333</v>
      </c>
      <c r="E78" s="453">
        <v>82.768000000000001</v>
      </c>
      <c r="F78" s="454">
        <v>0.86112999999999995</v>
      </c>
      <c r="G78" s="474"/>
      <c r="H78" s="474"/>
      <c r="I78" s="474"/>
      <c r="J78" s="474"/>
      <c r="K78" s="474"/>
      <c r="L78" s="474"/>
      <c r="M78" s="474"/>
      <c r="N78" s="474"/>
      <c r="O78" s="474"/>
      <c r="P78" s="474"/>
      <c r="Q78" s="474"/>
      <c r="R78" s="474"/>
      <c r="S78" s="474"/>
      <c r="T78" s="474"/>
      <c r="U78" s="474"/>
      <c r="V78" s="474"/>
      <c r="W78" s="474"/>
      <c r="X78" s="474"/>
      <c r="Y78" s="474"/>
      <c r="Z78" s="474"/>
      <c r="AA78" s="474"/>
      <c r="AB78" s="474"/>
      <c r="AC78" s="474"/>
      <c r="AD78" s="474"/>
      <c r="AE78" s="474"/>
      <c r="AF78" s="474"/>
      <c r="AG78" s="474"/>
      <c r="AH78" s="474"/>
      <c r="AI78" s="474"/>
      <c r="AJ78" s="474"/>
      <c r="AK78" s="474"/>
      <c r="AL78" s="474"/>
      <c r="AM78" s="474"/>
      <c r="AN78" s="474"/>
      <c r="AO78" s="474"/>
      <c r="AP78" s="474"/>
      <c r="AQ78" s="474"/>
      <c r="AR78" s="474"/>
      <c r="AS78" s="474"/>
      <c r="AT78" s="474"/>
      <c r="AU78" s="474"/>
      <c r="AV78" s="474"/>
      <c r="AW78" s="474"/>
      <c r="AX78" s="474"/>
      <c r="AY78" s="474"/>
      <c r="AZ78" s="474"/>
      <c r="BA78" s="474"/>
    </row>
    <row r="79" spans="1:53" ht="15.75" customHeight="1" x14ac:dyDescent="0.35">
      <c r="A79" s="460" t="s">
        <v>385</v>
      </c>
      <c r="B79" s="457" t="s">
        <v>259</v>
      </c>
      <c r="C79" s="453">
        <v>91.66</v>
      </c>
      <c r="D79" s="453">
        <v>33.49</v>
      </c>
      <c r="E79" s="453">
        <v>58.92</v>
      </c>
      <c r="F79" s="454">
        <v>0.47749999999999998</v>
      </c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4"/>
      <c r="X79" s="474"/>
      <c r="Y79" s="474"/>
      <c r="Z79" s="474"/>
      <c r="AA79" s="474"/>
      <c r="AB79" s="474"/>
      <c r="AC79" s="474"/>
      <c r="AD79" s="474"/>
      <c r="AE79" s="474"/>
      <c r="AF79" s="474"/>
      <c r="AG79" s="474"/>
      <c r="AH79" s="474"/>
      <c r="AI79" s="474"/>
      <c r="AJ79" s="474"/>
      <c r="AK79" s="474"/>
      <c r="AL79" s="474"/>
      <c r="AM79" s="474"/>
      <c r="AN79" s="474"/>
      <c r="AO79" s="474"/>
      <c r="AP79" s="474"/>
      <c r="AQ79" s="474"/>
      <c r="AR79" s="474"/>
      <c r="AS79" s="474"/>
      <c r="AT79" s="474"/>
      <c r="AU79" s="474"/>
      <c r="AV79" s="474"/>
      <c r="AW79" s="474"/>
      <c r="AX79" s="474"/>
      <c r="AY79" s="474"/>
      <c r="AZ79" s="474"/>
      <c r="BA79" s="474"/>
    </row>
    <row r="80" spans="1:53" ht="15.75" customHeight="1" x14ac:dyDescent="0.35">
      <c r="A80" s="460" t="s">
        <v>143</v>
      </c>
      <c r="B80" s="470" t="s">
        <v>273</v>
      </c>
      <c r="C80" s="453">
        <v>98.44</v>
      </c>
      <c r="D80" s="453">
        <v>280.96000000000004</v>
      </c>
      <c r="E80" s="453">
        <v>0</v>
      </c>
      <c r="F80" s="454">
        <v>1.56978</v>
      </c>
      <c r="G80" s="474"/>
      <c r="H80" s="474"/>
      <c r="I80" s="474"/>
      <c r="J80" s="474"/>
      <c r="K80" s="474"/>
      <c r="L80" s="474"/>
      <c r="M80" s="474"/>
      <c r="N80" s="474"/>
      <c r="O80" s="474"/>
      <c r="P80" s="474"/>
      <c r="Q80" s="474"/>
      <c r="R80" s="474"/>
      <c r="S80" s="474"/>
      <c r="T80" s="474"/>
      <c r="U80" s="474"/>
      <c r="V80" s="474"/>
      <c r="W80" s="474"/>
      <c r="X80" s="474"/>
      <c r="Y80" s="474"/>
      <c r="Z80" s="474"/>
      <c r="AA80" s="474"/>
      <c r="AB80" s="474"/>
      <c r="AC80" s="474"/>
      <c r="AD80" s="474"/>
      <c r="AE80" s="474"/>
      <c r="AF80" s="474"/>
      <c r="AG80" s="474"/>
      <c r="AH80" s="474"/>
      <c r="AI80" s="474"/>
      <c r="AJ80" s="474"/>
      <c r="AK80" s="474"/>
      <c r="AL80" s="474"/>
      <c r="AM80" s="474"/>
      <c r="AN80" s="474"/>
      <c r="AO80" s="474"/>
      <c r="AP80" s="474"/>
      <c r="AQ80" s="474"/>
      <c r="AR80" s="474"/>
      <c r="AS80" s="474"/>
      <c r="AT80" s="474"/>
      <c r="AU80" s="474"/>
      <c r="AV80" s="474"/>
      <c r="AW80" s="474"/>
      <c r="AX80" s="474"/>
      <c r="AY80" s="474"/>
      <c r="AZ80" s="474"/>
      <c r="BA80" s="474"/>
    </row>
    <row r="81" spans="1:23" ht="15.75" customHeight="1" x14ac:dyDescent="0.35">
      <c r="A81" s="234"/>
      <c r="B81" s="235"/>
      <c r="C81" s="236"/>
      <c r="D81" s="236"/>
      <c r="E81" s="236"/>
      <c r="F81" s="236"/>
      <c r="U81" s="55"/>
      <c r="V81" s="55"/>
      <c r="W81" s="55"/>
    </row>
    <row r="82" spans="1:23" ht="15.75" customHeight="1" x14ac:dyDescent="0.35">
      <c r="A82" s="231"/>
      <c r="B82" s="232"/>
      <c r="C82" s="233"/>
      <c r="D82" s="233"/>
      <c r="E82" s="233"/>
      <c r="F82" s="233"/>
      <c r="U82" s="55"/>
      <c r="V82" s="55"/>
      <c r="W82" s="55"/>
    </row>
    <row r="83" spans="1:23" ht="15.75" customHeight="1" x14ac:dyDescent="0.35">
      <c r="A83" s="234"/>
      <c r="B83" s="235"/>
      <c r="C83" s="236"/>
      <c r="D83" s="236"/>
      <c r="E83" s="236"/>
      <c r="F83" s="235"/>
      <c r="U83" s="55"/>
      <c r="V83" s="55"/>
      <c r="W83" s="55"/>
    </row>
    <row r="84" spans="1:23" ht="15.75" customHeight="1" x14ac:dyDescent="0.35">
      <c r="A84" s="231"/>
      <c r="B84" s="232"/>
      <c r="C84" s="233"/>
      <c r="D84" s="233"/>
      <c r="E84" s="233"/>
      <c r="F84" s="232"/>
      <c r="U84" s="55"/>
      <c r="V84" s="55"/>
      <c r="W84" s="55"/>
    </row>
    <row r="85" spans="1:23" ht="15.75" customHeight="1" x14ac:dyDescent="0.35">
      <c r="A85" s="234"/>
      <c r="B85" s="235"/>
      <c r="C85" s="236"/>
      <c r="D85" s="236"/>
      <c r="E85" s="236"/>
      <c r="F85" s="235"/>
      <c r="U85" s="55"/>
      <c r="V85" s="55"/>
      <c r="W85" s="55"/>
    </row>
    <row r="86" spans="1:23" ht="15.75" customHeight="1" x14ac:dyDescent="0.35">
      <c r="A86" s="231"/>
      <c r="B86" s="232"/>
      <c r="C86" s="233"/>
      <c r="D86" s="232"/>
      <c r="E86" s="232"/>
      <c r="F86" s="232"/>
      <c r="U86" s="55"/>
      <c r="V86" s="55"/>
      <c r="W86" s="55"/>
    </row>
    <row r="87" spans="1:23" ht="15.75" customHeight="1" x14ac:dyDescent="0.35">
      <c r="A87" s="234"/>
      <c r="B87" s="235"/>
      <c r="C87" s="235"/>
      <c r="D87" s="235"/>
      <c r="E87" s="235"/>
      <c r="F87" s="235"/>
      <c r="U87" s="55"/>
      <c r="V87" s="55"/>
      <c r="W87" s="55"/>
    </row>
    <row r="88" spans="1:23" ht="15.75" customHeight="1" x14ac:dyDescent="0.35">
      <c r="A88" s="231"/>
      <c r="B88" s="232"/>
      <c r="C88" s="232"/>
      <c r="D88" s="232"/>
      <c r="E88" s="232"/>
      <c r="F88" s="232"/>
      <c r="U88" s="55"/>
      <c r="V88" s="55"/>
      <c r="W88" s="55"/>
    </row>
    <row r="89" spans="1:23" ht="15.75" customHeight="1" x14ac:dyDescent="0.35">
      <c r="A89" s="234"/>
      <c r="B89" s="235"/>
      <c r="C89" s="235"/>
      <c r="D89" s="235"/>
      <c r="E89" s="235"/>
      <c r="F89" s="235"/>
      <c r="U89" s="55"/>
      <c r="V89" s="55"/>
      <c r="W89" s="55"/>
    </row>
    <row r="90" spans="1:23" ht="15.75" customHeight="1" x14ac:dyDescent="0.35">
      <c r="A90" s="231"/>
      <c r="B90" s="232"/>
      <c r="C90" s="232"/>
      <c r="D90" s="232"/>
      <c r="E90" s="232"/>
      <c r="F90" s="232"/>
      <c r="U90" s="55"/>
      <c r="V90" s="55"/>
      <c r="W90" s="55"/>
    </row>
    <row r="91" spans="1:23" ht="15.75" customHeight="1" x14ac:dyDescent="0.35">
      <c r="A91" s="237"/>
      <c r="B91" s="237"/>
      <c r="C91" s="237"/>
      <c r="D91" s="237"/>
      <c r="E91" s="237"/>
      <c r="F91" s="237"/>
      <c r="U91" s="55"/>
      <c r="V91" s="55"/>
      <c r="W91" s="55"/>
    </row>
    <row r="92" spans="1:23" ht="15.75" customHeight="1" x14ac:dyDescent="0.35">
      <c r="A92" s="238"/>
      <c r="B92" s="238"/>
      <c r="C92" s="238"/>
      <c r="D92" s="238"/>
      <c r="E92" s="238"/>
      <c r="F92" s="238"/>
      <c r="U92" s="55"/>
      <c r="V92" s="55"/>
      <c r="W92" s="55"/>
    </row>
    <row r="93" spans="1:23" ht="15.75" customHeight="1" x14ac:dyDescent="0.35">
      <c r="U93" s="55"/>
      <c r="V93" s="55"/>
      <c r="W93" s="55"/>
    </row>
    <row r="94" spans="1:23" ht="15.75" customHeight="1" x14ac:dyDescent="0.35">
      <c r="U94" s="55"/>
      <c r="V94" s="55"/>
      <c r="W94" s="55"/>
    </row>
    <row r="95" spans="1:23" ht="15.75" customHeight="1" x14ac:dyDescent="0.35">
      <c r="U95" s="55"/>
      <c r="V95" s="55"/>
      <c r="W95" s="55"/>
    </row>
    <row r="96" spans="1:23" ht="15.75" customHeight="1" x14ac:dyDescent="0.35">
      <c r="U96" s="55"/>
      <c r="V96" s="55"/>
      <c r="W96" s="55"/>
    </row>
    <row r="97" spans="21:23" ht="15.75" customHeight="1" x14ac:dyDescent="0.35">
      <c r="U97" s="55"/>
      <c r="V97" s="55"/>
      <c r="W97" s="55"/>
    </row>
    <row r="98" spans="21:23" ht="15.75" customHeight="1" x14ac:dyDescent="0.35">
      <c r="U98" s="55"/>
      <c r="V98" s="55"/>
      <c r="W98" s="55"/>
    </row>
    <row r="99" spans="21:23" ht="15.75" customHeight="1" x14ac:dyDescent="0.35">
      <c r="U99" s="55"/>
      <c r="V99" s="55"/>
      <c r="W99" s="55"/>
    </row>
    <row r="100" spans="21:23" ht="15.75" customHeight="1" x14ac:dyDescent="0.35">
      <c r="U100" s="55"/>
      <c r="V100" s="55"/>
      <c r="W100" s="55"/>
    </row>
    <row r="101" spans="21:23" ht="15.75" customHeight="1" x14ac:dyDescent="0.35">
      <c r="U101" s="55"/>
      <c r="V101" s="55"/>
      <c r="W101" s="55"/>
    </row>
    <row r="102" spans="21:23" ht="15.75" customHeight="1" x14ac:dyDescent="0.35">
      <c r="U102" s="55"/>
      <c r="V102" s="55"/>
      <c r="W102" s="55"/>
    </row>
    <row r="103" spans="21:23" ht="15.75" customHeight="1" x14ac:dyDescent="0.35">
      <c r="U103" s="55"/>
      <c r="V103" s="55"/>
      <c r="W103" s="55"/>
    </row>
    <row r="104" spans="21:23" ht="15.75" customHeight="1" x14ac:dyDescent="0.35">
      <c r="U104" s="55"/>
      <c r="V104" s="55"/>
      <c r="W104" s="55"/>
    </row>
    <row r="105" spans="21:23" ht="15.75" customHeight="1" x14ac:dyDescent="0.35">
      <c r="U105" s="55"/>
      <c r="V105" s="55"/>
      <c r="W105" s="55"/>
    </row>
    <row r="106" spans="21:23" ht="15.75" customHeight="1" x14ac:dyDescent="0.35">
      <c r="U106" s="55"/>
      <c r="V106" s="55"/>
      <c r="W106" s="55"/>
    </row>
    <row r="107" spans="21:23" ht="15.75" customHeight="1" x14ac:dyDescent="0.35">
      <c r="U107" s="55"/>
      <c r="V107" s="55"/>
      <c r="W107" s="55"/>
    </row>
    <row r="108" spans="21:23" ht="15.75" customHeight="1" x14ac:dyDescent="0.35">
      <c r="U108" s="55"/>
      <c r="V108" s="55"/>
      <c r="W108" s="55"/>
    </row>
    <row r="109" spans="21:23" ht="15.75" customHeight="1" x14ac:dyDescent="0.35">
      <c r="U109" s="55"/>
      <c r="V109" s="55"/>
      <c r="W109" s="55"/>
    </row>
    <row r="110" spans="21:23" ht="15.75" customHeight="1" x14ac:dyDescent="0.35">
      <c r="U110" s="55"/>
      <c r="V110" s="55"/>
      <c r="W110" s="55"/>
    </row>
    <row r="111" spans="21:23" ht="15.75" customHeight="1" x14ac:dyDescent="0.35">
      <c r="U111" s="55"/>
      <c r="V111" s="55"/>
      <c r="W111" s="55"/>
    </row>
    <row r="112" spans="21:23" ht="15.75" customHeight="1" x14ac:dyDescent="0.35">
      <c r="U112" s="55"/>
      <c r="V112" s="55"/>
      <c r="W112" s="55"/>
    </row>
    <row r="113" spans="21:23" ht="15.75" customHeight="1" x14ac:dyDescent="0.35">
      <c r="U113" s="55"/>
      <c r="V113" s="55"/>
      <c r="W113" s="55"/>
    </row>
    <row r="114" spans="21:23" ht="15.75" customHeight="1" x14ac:dyDescent="0.35">
      <c r="U114" s="55"/>
      <c r="V114" s="55"/>
      <c r="W114" s="55"/>
    </row>
    <row r="115" spans="21:23" ht="15.75" customHeight="1" x14ac:dyDescent="0.35">
      <c r="U115" s="55"/>
      <c r="V115" s="55"/>
      <c r="W115" s="55"/>
    </row>
    <row r="116" spans="21:23" ht="15.75" customHeight="1" x14ac:dyDescent="0.35">
      <c r="U116" s="55"/>
      <c r="V116" s="55"/>
      <c r="W116" s="55"/>
    </row>
    <row r="117" spans="21:23" ht="15.75" customHeight="1" x14ac:dyDescent="0.35">
      <c r="U117" s="55"/>
      <c r="V117" s="55"/>
      <c r="W117" s="55"/>
    </row>
    <row r="118" spans="21:23" ht="15.75" customHeight="1" x14ac:dyDescent="0.35">
      <c r="U118" s="55"/>
      <c r="V118" s="55"/>
      <c r="W118" s="55"/>
    </row>
    <row r="119" spans="21:23" ht="15.75" customHeight="1" x14ac:dyDescent="0.35">
      <c r="U119" s="55"/>
      <c r="V119" s="55"/>
      <c r="W119" s="55"/>
    </row>
    <row r="120" spans="21:23" ht="15.75" customHeight="1" x14ac:dyDescent="0.35">
      <c r="U120" s="55"/>
      <c r="V120" s="55"/>
      <c r="W120" s="55"/>
    </row>
    <row r="121" spans="21:23" ht="15.75" customHeight="1" x14ac:dyDescent="0.35">
      <c r="U121" s="55"/>
      <c r="V121" s="55"/>
      <c r="W121" s="55"/>
    </row>
    <row r="122" spans="21:23" ht="15.75" customHeight="1" x14ac:dyDescent="0.35">
      <c r="U122" s="55"/>
      <c r="V122" s="55"/>
      <c r="W122" s="55"/>
    </row>
    <row r="123" spans="21:23" ht="15.75" customHeight="1" x14ac:dyDescent="0.35">
      <c r="U123" s="55"/>
      <c r="V123" s="55"/>
      <c r="W123" s="55"/>
    </row>
    <row r="124" spans="21:23" ht="15.75" customHeight="1" x14ac:dyDescent="0.35">
      <c r="U124" s="55"/>
      <c r="V124" s="55"/>
      <c r="W124" s="55"/>
    </row>
    <row r="125" spans="21:23" ht="15.75" customHeight="1" x14ac:dyDescent="0.35">
      <c r="U125" s="55"/>
      <c r="V125" s="55"/>
      <c r="W125" s="55"/>
    </row>
    <row r="126" spans="21:23" ht="15.75" customHeight="1" x14ac:dyDescent="0.35">
      <c r="U126" s="55"/>
      <c r="V126" s="55"/>
      <c r="W126" s="55"/>
    </row>
    <row r="127" spans="21:23" ht="15.75" customHeight="1" x14ac:dyDescent="0.35">
      <c r="U127" s="55"/>
      <c r="V127" s="55"/>
      <c r="W127" s="55"/>
    </row>
    <row r="128" spans="21:23" ht="15.75" customHeight="1" x14ac:dyDescent="0.35">
      <c r="U128" s="55"/>
      <c r="V128" s="55"/>
      <c r="W128" s="55"/>
    </row>
    <row r="129" spans="21:23" ht="15.75" customHeight="1" x14ac:dyDescent="0.35">
      <c r="U129" s="55"/>
      <c r="V129" s="55"/>
      <c r="W129" s="55"/>
    </row>
    <row r="130" spans="21:23" ht="15.75" customHeight="1" x14ac:dyDescent="0.35">
      <c r="U130" s="55"/>
      <c r="V130" s="55"/>
      <c r="W130" s="55"/>
    </row>
    <row r="131" spans="21:23" ht="15.75" customHeight="1" x14ac:dyDescent="0.35">
      <c r="U131" s="55"/>
      <c r="V131" s="55"/>
      <c r="W131" s="55"/>
    </row>
    <row r="132" spans="21:23" ht="15.75" customHeight="1" x14ac:dyDescent="0.35">
      <c r="U132" s="55"/>
      <c r="V132" s="55"/>
      <c r="W132" s="55"/>
    </row>
    <row r="133" spans="21:23" ht="15.75" customHeight="1" x14ac:dyDescent="0.35">
      <c r="U133" s="55"/>
      <c r="V133" s="55"/>
      <c r="W133" s="55"/>
    </row>
    <row r="134" spans="21:23" ht="15.75" customHeight="1" x14ac:dyDescent="0.35">
      <c r="U134" s="55"/>
      <c r="V134" s="55"/>
      <c r="W134" s="55"/>
    </row>
    <row r="135" spans="21:23" ht="15.75" customHeight="1" x14ac:dyDescent="0.35">
      <c r="U135" s="55"/>
      <c r="V135" s="55"/>
      <c r="W135" s="55"/>
    </row>
    <row r="136" spans="21:23" ht="15.75" customHeight="1" x14ac:dyDescent="0.35">
      <c r="U136" s="55"/>
      <c r="V136" s="55"/>
      <c r="W136" s="55"/>
    </row>
    <row r="137" spans="21:23" ht="15.75" customHeight="1" x14ac:dyDescent="0.35">
      <c r="U137" s="55"/>
      <c r="V137" s="55"/>
      <c r="W137" s="55"/>
    </row>
    <row r="138" spans="21:23" ht="15.75" customHeight="1" x14ac:dyDescent="0.35">
      <c r="U138" s="55"/>
      <c r="V138" s="55"/>
      <c r="W138" s="55"/>
    </row>
    <row r="139" spans="21:23" ht="15.75" customHeight="1" x14ac:dyDescent="0.35">
      <c r="U139" s="55"/>
      <c r="V139" s="55"/>
      <c r="W139" s="55"/>
    </row>
    <row r="140" spans="21:23" ht="15.75" customHeight="1" x14ac:dyDescent="0.35">
      <c r="U140" s="55"/>
      <c r="V140" s="55"/>
      <c r="W140" s="55"/>
    </row>
    <row r="141" spans="21:23" ht="15.75" customHeight="1" x14ac:dyDescent="0.35">
      <c r="U141" s="55"/>
      <c r="V141" s="55"/>
      <c r="W141" s="55"/>
    </row>
    <row r="142" spans="21:23" ht="15.75" customHeight="1" x14ac:dyDescent="0.35">
      <c r="U142" s="55"/>
      <c r="V142" s="55"/>
      <c r="W142" s="55"/>
    </row>
    <row r="143" spans="21:23" ht="15.75" customHeight="1" x14ac:dyDescent="0.35">
      <c r="U143" s="55"/>
      <c r="V143" s="55"/>
      <c r="W143" s="55"/>
    </row>
    <row r="144" spans="21:23" ht="15.75" customHeight="1" x14ac:dyDescent="0.35">
      <c r="U144" s="55"/>
      <c r="V144" s="55"/>
      <c r="W144" s="55"/>
    </row>
    <row r="145" spans="21:23" ht="15.75" customHeight="1" x14ac:dyDescent="0.35">
      <c r="U145" s="55"/>
      <c r="V145" s="55"/>
      <c r="W145" s="55"/>
    </row>
    <row r="146" spans="21:23" ht="15.75" customHeight="1" x14ac:dyDescent="0.35">
      <c r="U146" s="55"/>
      <c r="V146" s="55"/>
      <c r="W146" s="55"/>
    </row>
    <row r="147" spans="21:23" ht="15.75" customHeight="1" x14ac:dyDescent="0.35">
      <c r="U147" s="55"/>
      <c r="V147" s="55"/>
      <c r="W147" s="55"/>
    </row>
    <row r="148" spans="21:23" ht="15.75" customHeight="1" x14ac:dyDescent="0.35">
      <c r="U148" s="55"/>
      <c r="V148" s="55"/>
      <c r="W148" s="55"/>
    </row>
    <row r="149" spans="21:23" ht="15.75" customHeight="1" x14ac:dyDescent="0.35">
      <c r="U149" s="55"/>
      <c r="V149" s="55"/>
      <c r="W149" s="55"/>
    </row>
    <row r="150" spans="21:23" ht="15.75" customHeight="1" x14ac:dyDescent="0.35">
      <c r="U150" s="55"/>
      <c r="V150" s="55"/>
      <c r="W150" s="55"/>
    </row>
    <row r="151" spans="21:23" ht="15.75" customHeight="1" x14ac:dyDescent="0.35">
      <c r="U151" s="55"/>
      <c r="V151" s="55"/>
      <c r="W151" s="55"/>
    </row>
    <row r="152" spans="21:23" ht="15.75" customHeight="1" x14ac:dyDescent="0.35">
      <c r="U152" s="55"/>
      <c r="V152" s="55"/>
      <c r="W152" s="55"/>
    </row>
    <row r="153" spans="21:23" ht="15.75" customHeight="1" x14ac:dyDescent="0.35">
      <c r="U153" s="55"/>
      <c r="V153" s="55"/>
      <c r="W153" s="55"/>
    </row>
    <row r="154" spans="21:23" ht="15.75" customHeight="1" x14ac:dyDescent="0.35">
      <c r="U154" s="55"/>
      <c r="V154" s="55"/>
      <c r="W154" s="55"/>
    </row>
    <row r="155" spans="21:23" ht="15.75" customHeight="1" x14ac:dyDescent="0.35">
      <c r="U155" s="55"/>
      <c r="V155" s="55"/>
      <c r="W155" s="55"/>
    </row>
    <row r="156" spans="21:23" ht="15.75" customHeight="1" x14ac:dyDescent="0.35">
      <c r="U156" s="55"/>
      <c r="V156" s="55"/>
      <c r="W156" s="55"/>
    </row>
    <row r="157" spans="21:23" ht="15.75" customHeight="1" x14ac:dyDescent="0.35">
      <c r="U157" s="55"/>
      <c r="V157" s="55"/>
      <c r="W157" s="55"/>
    </row>
    <row r="158" spans="21:23" ht="15.75" customHeight="1" x14ac:dyDescent="0.35">
      <c r="U158" s="55"/>
      <c r="V158" s="55"/>
      <c r="W158" s="55"/>
    </row>
    <row r="159" spans="21:23" ht="15.75" customHeight="1" x14ac:dyDescent="0.35">
      <c r="U159" s="55"/>
      <c r="V159" s="55"/>
      <c r="W159" s="55"/>
    </row>
    <row r="160" spans="21:23" ht="15.75" customHeight="1" x14ac:dyDescent="0.35">
      <c r="U160" s="55"/>
      <c r="V160" s="55"/>
      <c r="W160" s="55"/>
    </row>
    <row r="161" spans="21:23" ht="15.75" customHeight="1" x14ac:dyDescent="0.35">
      <c r="U161" s="55"/>
      <c r="V161" s="55"/>
      <c r="W161" s="55"/>
    </row>
    <row r="162" spans="21:23" ht="15.75" customHeight="1" x14ac:dyDescent="0.35">
      <c r="U162" s="55"/>
      <c r="V162" s="55"/>
      <c r="W162" s="55"/>
    </row>
    <row r="163" spans="21:23" ht="15.75" customHeight="1" x14ac:dyDescent="0.35">
      <c r="U163" s="55"/>
      <c r="V163" s="55"/>
      <c r="W163" s="55"/>
    </row>
    <row r="164" spans="21:23" ht="15.75" customHeight="1" x14ac:dyDescent="0.35">
      <c r="U164" s="55"/>
      <c r="V164" s="55"/>
      <c r="W164" s="55"/>
    </row>
    <row r="165" spans="21:23" ht="15.75" customHeight="1" x14ac:dyDescent="0.35">
      <c r="U165" s="55"/>
      <c r="V165" s="55"/>
      <c r="W165" s="55"/>
    </row>
    <row r="166" spans="21:23" ht="15.75" customHeight="1" x14ac:dyDescent="0.35">
      <c r="U166" s="55"/>
      <c r="V166" s="55"/>
      <c r="W166" s="55"/>
    </row>
    <row r="167" spans="21:23" ht="15.75" customHeight="1" x14ac:dyDescent="0.35">
      <c r="U167" s="55"/>
      <c r="V167" s="55"/>
      <c r="W167" s="55"/>
    </row>
    <row r="168" spans="21:23" ht="15.75" customHeight="1" x14ac:dyDescent="0.35">
      <c r="U168" s="55"/>
      <c r="V168" s="55"/>
      <c r="W168" s="55"/>
    </row>
    <row r="169" spans="21:23" ht="15.75" customHeight="1" x14ac:dyDescent="0.35">
      <c r="U169" s="55"/>
      <c r="V169" s="55"/>
      <c r="W169" s="55"/>
    </row>
    <row r="170" spans="21:23" ht="15.75" customHeight="1" x14ac:dyDescent="0.35">
      <c r="U170" s="55"/>
      <c r="V170" s="55"/>
      <c r="W170" s="55"/>
    </row>
    <row r="171" spans="21:23" ht="15.75" customHeight="1" x14ac:dyDescent="0.35">
      <c r="U171" s="55"/>
      <c r="V171" s="55"/>
      <c r="W171" s="55"/>
    </row>
    <row r="172" spans="21:23" ht="15.75" customHeight="1" x14ac:dyDescent="0.35">
      <c r="U172" s="55"/>
      <c r="V172" s="55"/>
      <c r="W172" s="55"/>
    </row>
    <row r="173" spans="21:23" ht="15.75" customHeight="1" x14ac:dyDescent="0.35">
      <c r="U173" s="55"/>
      <c r="V173" s="55"/>
      <c r="W173" s="55"/>
    </row>
    <row r="174" spans="21:23" ht="15.75" customHeight="1" x14ac:dyDescent="0.35">
      <c r="U174" s="55"/>
      <c r="V174" s="55"/>
      <c r="W174" s="55"/>
    </row>
    <row r="175" spans="21:23" ht="15.75" customHeight="1" x14ac:dyDescent="0.35">
      <c r="U175" s="55"/>
      <c r="V175" s="55"/>
      <c r="W175" s="55"/>
    </row>
    <row r="176" spans="21:23" ht="15.75" customHeight="1" x14ac:dyDescent="0.35">
      <c r="U176" s="55"/>
      <c r="V176" s="55"/>
      <c r="W176" s="55"/>
    </row>
    <row r="177" spans="21:23" ht="15.75" customHeight="1" x14ac:dyDescent="0.35">
      <c r="U177" s="55"/>
      <c r="V177" s="55"/>
      <c r="W177" s="55"/>
    </row>
    <row r="178" spans="21:23" ht="15.75" customHeight="1" x14ac:dyDescent="0.35">
      <c r="U178" s="55"/>
      <c r="V178" s="55"/>
      <c r="W178" s="55"/>
    </row>
    <row r="179" spans="21:23" ht="15.75" customHeight="1" x14ac:dyDescent="0.35">
      <c r="U179" s="55"/>
      <c r="V179" s="55"/>
      <c r="W179" s="55"/>
    </row>
    <row r="180" spans="21:23" ht="15.75" customHeight="1" x14ac:dyDescent="0.35">
      <c r="U180" s="55"/>
      <c r="V180" s="55"/>
      <c r="W180" s="55"/>
    </row>
    <row r="181" spans="21:23" ht="15.75" customHeight="1" x14ac:dyDescent="0.35">
      <c r="U181" s="55"/>
      <c r="V181" s="55"/>
      <c r="W181" s="55"/>
    </row>
    <row r="182" spans="21:23" ht="15.75" customHeight="1" x14ac:dyDescent="0.35">
      <c r="U182" s="55"/>
      <c r="V182" s="55"/>
      <c r="W182" s="55"/>
    </row>
    <row r="183" spans="21:23" ht="15.75" customHeight="1" x14ac:dyDescent="0.35">
      <c r="U183" s="55"/>
      <c r="V183" s="55"/>
      <c r="W183" s="55"/>
    </row>
    <row r="184" spans="21:23" ht="15.75" customHeight="1" x14ac:dyDescent="0.35">
      <c r="U184" s="55"/>
      <c r="V184" s="55"/>
      <c r="W184" s="55"/>
    </row>
    <row r="185" spans="21:23" ht="15.75" customHeight="1" x14ac:dyDescent="0.35">
      <c r="U185" s="55"/>
      <c r="V185" s="55"/>
      <c r="W185" s="55"/>
    </row>
    <row r="186" spans="21:23" ht="15.75" customHeight="1" x14ac:dyDescent="0.35">
      <c r="U186" s="55"/>
      <c r="V186" s="55"/>
      <c r="W186" s="55"/>
    </row>
    <row r="187" spans="21:23" ht="15.75" customHeight="1" x14ac:dyDescent="0.35">
      <c r="U187" s="55"/>
      <c r="V187" s="55"/>
      <c r="W187" s="55"/>
    </row>
    <row r="188" spans="21:23" ht="15.75" customHeight="1" x14ac:dyDescent="0.35">
      <c r="U188" s="55"/>
      <c r="V188" s="55"/>
      <c r="W188" s="55"/>
    </row>
    <row r="189" spans="21:23" ht="15.75" customHeight="1" x14ac:dyDescent="0.35">
      <c r="U189" s="55"/>
      <c r="V189" s="55"/>
      <c r="W189" s="55"/>
    </row>
    <row r="190" spans="21:23" ht="15.75" customHeight="1" x14ac:dyDescent="0.35">
      <c r="U190" s="55"/>
      <c r="V190" s="55"/>
      <c r="W190" s="55"/>
    </row>
    <row r="191" spans="21:23" ht="15.75" customHeight="1" x14ac:dyDescent="0.35">
      <c r="U191" s="55"/>
      <c r="V191" s="55"/>
      <c r="W191" s="55"/>
    </row>
    <row r="192" spans="21:23" ht="15.75" customHeight="1" x14ac:dyDescent="0.35">
      <c r="U192" s="55"/>
      <c r="V192" s="55"/>
      <c r="W192" s="55"/>
    </row>
    <row r="193" spans="21:23" ht="15.75" customHeight="1" x14ac:dyDescent="0.35">
      <c r="U193" s="55"/>
      <c r="V193" s="55"/>
      <c r="W193" s="55"/>
    </row>
    <row r="194" spans="21:23" ht="15.75" customHeight="1" x14ac:dyDescent="0.35">
      <c r="U194" s="55"/>
      <c r="V194" s="55"/>
      <c r="W194" s="55"/>
    </row>
    <row r="195" spans="21:23" ht="15.75" customHeight="1" x14ac:dyDescent="0.35">
      <c r="U195" s="55"/>
      <c r="V195" s="55"/>
      <c r="W195" s="55"/>
    </row>
    <row r="196" spans="21:23" ht="15.75" customHeight="1" x14ac:dyDescent="0.35">
      <c r="U196" s="55"/>
      <c r="V196" s="55"/>
      <c r="W196" s="55"/>
    </row>
    <row r="197" spans="21:23" ht="15.75" customHeight="1" x14ac:dyDescent="0.35">
      <c r="U197" s="55"/>
      <c r="V197" s="55"/>
      <c r="W197" s="55"/>
    </row>
    <row r="198" spans="21:23" ht="15.75" customHeight="1" x14ac:dyDescent="0.35">
      <c r="U198" s="55"/>
      <c r="V198" s="55"/>
      <c r="W198" s="55"/>
    </row>
    <row r="199" spans="21:23" ht="15.75" customHeight="1" x14ac:dyDescent="0.35">
      <c r="U199" s="55"/>
      <c r="V199" s="55"/>
      <c r="W199" s="55"/>
    </row>
    <row r="200" spans="21:23" ht="15.75" customHeight="1" x14ac:dyDescent="0.35">
      <c r="U200" s="55"/>
      <c r="V200" s="55"/>
      <c r="W200" s="55"/>
    </row>
    <row r="201" spans="21:23" ht="15.75" customHeight="1" x14ac:dyDescent="0.35">
      <c r="U201" s="55"/>
      <c r="V201" s="55"/>
      <c r="W201" s="55"/>
    </row>
    <row r="202" spans="21:23" ht="15.75" customHeight="1" x14ac:dyDescent="0.35">
      <c r="U202" s="55"/>
      <c r="V202" s="55"/>
      <c r="W202" s="55"/>
    </row>
    <row r="203" spans="21:23" ht="15.75" customHeight="1" x14ac:dyDescent="0.35">
      <c r="U203" s="55"/>
      <c r="V203" s="55"/>
      <c r="W203" s="55"/>
    </row>
    <row r="204" spans="21:23" ht="15.75" customHeight="1" x14ac:dyDescent="0.35">
      <c r="U204" s="55"/>
      <c r="V204" s="55"/>
      <c r="W204" s="55"/>
    </row>
    <row r="205" spans="21:23" ht="15.75" customHeight="1" x14ac:dyDescent="0.35">
      <c r="U205" s="55"/>
      <c r="V205" s="55"/>
      <c r="W205" s="55"/>
    </row>
    <row r="206" spans="21:23" ht="15.75" customHeight="1" x14ac:dyDescent="0.35">
      <c r="U206" s="55"/>
      <c r="V206" s="55"/>
      <c r="W206" s="55"/>
    </row>
    <row r="207" spans="21:23" ht="15.75" customHeight="1" x14ac:dyDescent="0.35">
      <c r="U207" s="55"/>
      <c r="V207" s="55"/>
      <c r="W207" s="55"/>
    </row>
    <row r="208" spans="21:23" ht="15.75" customHeight="1" x14ac:dyDescent="0.35">
      <c r="U208" s="55"/>
      <c r="V208" s="55"/>
      <c r="W208" s="55"/>
    </row>
    <row r="209" spans="21:23" ht="15.75" customHeight="1" x14ac:dyDescent="0.35">
      <c r="U209" s="55"/>
      <c r="V209" s="55"/>
      <c r="W209" s="55"/>
    </row>
    <row r="210" spans="21:23" ht="15.75" customHeight="1" x14ac:dyDescent="0.35">
      <c r="U210" s="55"/>
      <c r="V210" s="55"/>
      <c r="W210" s="55"/>
    </row>
    <row r="211" spans="21:23" ht="15.75" customHeight="1" x14ac:dyDescent="0.35">
      <c r="U211" s="55"/>
      <c r="V211" s="55"/>
      <c r="W211" s="55"/>
    </row>
    <row r="212" spans="21:23" ht="15.75" customHeight="1" x14ac:dyDescent="0.35">
      <c r="U212" s="55"/>
      <c r="V212" s="55"/>
      <c r="W212" s="55"/>
    </row>
    <row r="213" spans="21:23" ht="15.75" customHeight="1" x14ac:dyDescent="0.35">
      <c r="U213" s="55"/>
      <c r="V213" s="55"/>
      <c r="W213" s="55"/>
    </row>
    <row r="214" spans="21:23" ht="15.75" customHeight="1" x14ac:dyDescent="0.35">
      <c r="U214" s="55"/>
      <c r="V214" s="55"/>
      <c r="W214" s="55"/>
    </row>
    <row r="215" spans="21:23" ht="15.75" customHeight="1" x14ac:dyDescent="0.35">
      <c r="U215" s="55"/>
      <c r="V215" s="55"/>
      <c r="W215" s="55"/>
    </row>
    <row r="216" spans="21:23" ht="15.75" customHeight="1" x14ac:dyDescent="0.35">
      <c r="U216" s="55"/>
      <c r="V216" s="55"/>
      <c r="W216" s="55"/>
    </row>
    <row r="217" spans="21:23" ht="15.75" customHeight="1" x14ac:dyDescent="0.35">
      <c r="U217" s="55"/>
      <c r="V217" s="55"/>
      <c r="W217" s="55"/>
    </row>
    <row r="218" spans="21:23" ht="15.75" customHeight="1" x14ac:dyDescent="0.35">
      <c r="U218" s="55"/>
      <c r="V218" s="55"/>
      <c r="W218" s="55"/>
    </row>
    <row r="219" spans="21:23" ht="15.75" customHeight="1" x14ac:dyDescent="0.35">
      <c r="U219" s="55"/>
      <c r="V219" s="55"/>
      <c r="W219" s="55"/>
    </row>
    <row r="220" spans="21:23" ht="15.75" customHeight="1" x14ac:dyDescent="0.35">
      <c r="U220" s="55"/>
      <c r="V220" s="55"/>
      <c r="W220" s="55"/>
    </row>
    <row r="221" spans="21:23" ht="15.75" customHeight="1" x14ac:dyDescent="0.35">
      <c r="U221" s="55"/>
      <c r="V221" s="55"/>
      <c r="W221" s="55"/>
    </row>
    <row r="222" spans="21:23" ht="15.75" customHeight="1" x14ac:dyDescent="0.35">
      <c r="U222" s="55"/>
      <c r="V222" s="55"/>
      <c r="W222" s="55"/>
    </row>
    <row r="223" spans="21:23" ht="15.75" customHeight="1" x14ac:dyDescent="0.35">
      <c r="U223" s="55"/>
      <c r="V223" s="55"/>
      <c r="W223" s="55"/>
    </row>
    <row r="224" spans="21:23" ht="15.75" customHeight="1" x14ac:dyDescent="0.35">
      <c r="U224" s="55"/>
      <c r="V224" s="55"/>
      <c r="W224" s="55"/>
    </row>
    <row r="225" spans="21:23" ht="15.75" customHeight="1" x14ac:dyDescent="0.35">
      <c r="U225" s="55"/>
      <c r="V225" s="55"/>
      <c r="W225" s="55"/>
    </row>
    <row r="226" spans="21:23" ht="15.75" customHeight="1" x14ac:dyDescent="0.35">
      <c r="U226" s="55"/>
      <c r="V226" s="55"/>
      <c r="W226" s="55"/>
    </row>
    <row r="227" spans="21:23" ht="15.75" customHeight="1" x14ac:dyDescent="0.35">
      <c r="U227" s="55"/>
      <c r="V227" s="55"/>
      <c r="W227" s="55"/>
    </row>
    <row r="228" spans="21:23" ht="15.75" customHeight="1" x14ac:dyDescent="0.35">
      <c r="U228" s="55"/>
      <c r="V228" s="55"/>
      <c r="W228" s="55"/>
    </row>
    <row r="229" spans="21:23" ht="15.75" customHeight="1" x14ac:dyDescent="0.35">
      <c r="U229" s="55"/>
      <c r="V229" s="55"/>
      <c r="W229" s="55"/>
    </row>
    <row r="230" spans="21:23" ht="15.75" customHeight="1" x14ac:dyDescent="0.35">
      <c r="U230" s="55"/>
      <c r="V230" s="55"/>
      <c r="W230" s="55"/>
    </row>
    <row r="231" spans="21:23" ht="15.75" customHeight="1" x14ac:dyDescent="0.35">
      <c r="U231" s="55"/>
      <c r="V231" s="55"/>
      <c r="W231" s="55"/>
    </row>
    <row r="232" spans="21:23" ht="15.75" customHeight="1" x14ac:dyDescent="0.35">
      <c r="U232" s="55"/>
      <c r="V232" s="55"/>
      <c r="W232" s="55"/>
    </row>
    <row r="233" spans="21:23" ht="15.75" customHeight="1" x14ac:dyDescent="0.35">
      <c r="U233" s="55"/>
      <c r="V233" s="55"/>
      <c r="W233" s="55"/>
    </row>
    <row r="234" spans="21:23" ht="15.75" customHeight="1" x14ac:dyDescent="0.35">
      <c r="U234" s="55"/>
      <c r="V234" s="55"/>
      <c r="W234" s="55"/>
    </row>
    <row r="235" spans="21:23" ht="15.75" customHeight="1" x14ac:dyDescent="0.35">
      <c r="U235" s="55"/>
      <c r="V235" s="55"/>
      <c r="W235" s="55"/>
    </row>
    <row r="236" spans="21:23" ht="15.75" customHeight="1" x14ac:dyDescent="0.35">
      <c r="U236" s="55"/>
      <c r="V236" s="55"/>
      <c r="W236" s="55"/>
    </row>
    <row r="237" spans="21:23" ht="15.75" customHeight="1" x14ac:dyDescent="0.35">
      <c r="U237" s="55"/>
      <c r="V237" s="55"/>
      <c r="W237" s="55"/>
    </row>
    <row r="238" spans="21:23" ht="15.75" customHeight="1" x14ac:dyDescent="0.35">
      <c r="U238" s="55"/>
      <c r="V238" s="55"/>
      <c r="W238" s="55"/>
    </row>
    <row r="239" spans="21:23" ht="15.75" customHeight="1" x14ac:dyDescent="0.35">
      <c r="U239" s="55"/>
      <c r="V239" s="55"/>
      <c r="W239" s="55"/>
    </row>
    <row r="240" spans="21:23" ht="15.75" customHeight="1" x14ac:dyDescent="0.35">
      <c r="U240" s="55"/>
      <c r="V240" s="55"/>
      <c r="W240" s="55"/>
    </row>
    <row r="241" spans="21:23" ht="15.75" customHeight="1" x14ac:dyDescent="0.35">
      <c r="U241" s="55"/>
      <c r="V241" s="55"/>
      <c r="W241" s="55"/>
    </row>
    <row r="242" spans="21:23" ht="15.75" customHeight="1" x14ac:dyDescent="0.35">
      <c r="U242" s="55"/>
      <c r="V242" s="55"/>
      <c r="W242" s="55"/>
    </row>
    <row r="243" spans="21:23" ht="15.75" customHeight="1" x14ac:dyDescent="0.35">
      <c r="U243" s="55"/>
      <c r="V243" s="55"/>
      <c r="W243" s="55"/>
    </row>
    <row r="244" spans="21:23" ht="15.75" customHeight="1" x14ac:dyDescent="0.35">
      <c r="U244" s="55"/>
      <c r="V244" s="55"/>
      <c r="W244" s="55"/>
    </row>
    <row r="245" spans="21:23" ht="15.75" customHeight="1" x14ac:dyDescent="0.35">
      <c r="U245" s="55"/>
      <c r="V245" s="55"/>
      <c r="W245" s="55"/>
    </row>
    <row r="246" spans="21:23" ht="15.75" customHeight="1" x14ac:dyDescent="0.35">
      <c r="U246" s="55"/>
      <c r="V246" s="55"/>
      <c r="W246" s="55"/>
    </row>
    <row r="247" spans="21:23" ht="15.75" customHeight="1" x14ac:dyDescent="0.35">
      <c r="U247" s="55"/>
      <c r="V247" s="55"/>
      <c r="W247" s="55"/>
    </row>
    <row r="248" spans="21:23" ht="15.75" customHeight="1" x14ac:dyDescent="0.35">
      <c r="U248" s="55"/>
      <c r="V248" s="55"/>
      <c r="W248" s="55"/>
    </row>
    <row r="249" spans="21:23" ht="15.75" customHeight="1" x14ac:dyDescent="0.35">
      <c r="U249" s="55"/>
      <c r="V249" s="55"/>
      <c r="W249" s="55"/>
    </row>
    <row r="250" spans="21:23" ht="15.75" customHeight="1" x14ac:dyDescent="0.35">
      <c r="U250" s="55"/>
      <c r="V250" s="55"/>
      <c r="W250" s="55"/>
    </row>
    <row r="251" spans="21:23" ht="15.75" customHeight="1" x14ac:dyDescent="0.35">
      <c r="U251" s="55"/>
      <c r="V251" s="55"/>
      <c r="W251" s="55"/>
    </row>
    <row r="252" spans="21:23" ht="15.75" customHeight="1" x14ac:dyDescent="0.35">
      <c r="U252" s="55"/>
      <c r="V252" s="55"/>
      <c r="W252" s="55"/>
    </row>
    <row r="253" spans="21:23" ht="15.75" customHeight="1" x14ac:dyDescent="0.35">
      <c r="U253" s="55"/>
      <c r="V253" s="55"/>
      <c r="W253" s="55"/>
    </row>
    <row r="254" spans="21:23" ht="15.75" customHeight="1" x14ac:dyDescent="0.35">
      <c r="U254" s="55"/>
      <c r="V254" s="55"/>
      <c r="W254" s="55"/>
    </row>
    <row r="255" spans="21:23" ht="15.75" customHeight="1" x14ac:dyDescent="0.35">
      <c r="U255" s="55"/>
      <c r="V255" s="55"/>
      <c r="W255" s="55"/>
    </row>
    <row r="256" spans="21:23" ht="15.75" customHeight="1" x14ac:dyDescent="0.35">
      <c r="U256" s="55"/>
      <c r="V256" s="55"/>
      <c r="W256" s="55"/>
    </row>
    <row r="257" spans="21:23" ht="15.75" customHeight="1" x14ac:dyDescent="0.35">
      <c r="U257" s="55"/>
      <c r="V257" s="55"/>
      <c r="W257" s="55"/>
    </row>
    <row r="258" spans="21:23" ht="15.75" customHeight="1" x14ac:dyDescent="0.35">
      <c r="U258" s="55"/>
      <c r="V258" s="55"/>
      <c r="W258" s="55"/>
    </row>
    <row r="259" spans="21:23" ht="15.75" customHeight="1" x14ac:dyDescent="0.35">
      <c r="U259" s="55"/>
      <c r="V259" s="55"/>
      <c r="W259" s="55"/>
    </row>
    <row r="260" spans="21:23" ht="15.75" customHeight="1" x14ac:dyDescent="0.35">
      <c r="U260" s="55"/>
      <c r="V260" s="55"/>
      <c r="W260" s="55"/>
    </row>
    <row r="261" spans="21:23" ht="15.75" customHeight="1" x14ac:dyDescent="0.35">
      <c r="U261" s="55"/>
      <c r="V261" s="55"/>
      <c r="W261" s="55"/>
    </row>
    <row r="262" spans="21:23" ht="15.75" customHeight="1" x14ac:dyDescent="0.35">
      <c r="U262" s="55"/>
      <c r="V262" s="55"/>
      <c r="W262" s="55"/>
    </row>
    <row r="263" spans="21:23" ht="15.75" customHeight="1" x14ac:dyDescent="0.35">
      <c r="U263" s="55"/>
      <c r="V263" s="55"/>
      <c r="W263" s="55"/>
    </row>
    <row r="264" spans="21:23" ht="15.75" customHeight="1" x14ac:dyDescent="0.35">
      <c r="U264" s="55"/>
      <c r="V264" s="55"/>
      <c r="W264" s="55"/>
    </row>
    <row r="265" spans="21:23" ht="15.75" customHeight="1" x14ac:dyDescent="0.35">
      <c r="U265" s="55"/>
      <c r="V265" s="55"/>
      <c r="W265" s="55"/>
    </row>
    <row r="266" spans="21:23" ht="15.75" customHeight="1" x14ac:dyDescent="0.35">
      <c r="U266" s="55"/>
      <c r="V266" s="55"/>
      <c r="W266" s="55"/>
    </row>
    <row r="267" spans="21:23" ht="15.75" customHeight="1" x14ac:dyDescent="0.35">
      <c r="U267" s="55"/>
      <c r="V267" s="55"/>
      <c r="W267" s="55"/>
    </row>
    <row r="268" spans="21:23" ht="15.75" customHeight="1" x14ac:dyDescent="0.35">
      <c r="U268" s="55"/>
      <c r="V268" s="55"/>
      <c r="W268" s="55"/>
    </row>
    <row r="269" spans="21:23" ht="15.75" customHeight="1" x14ac:dyDescent="0.35">
      <c r="U269" s="55"/>
      <c r="V269" s="55"/>
      <c r="W269" s="55"/>
    </row>
    <row r="270" spans="21:23" ht="15.75" customHeight="1" x14ac:dyDescent="0.35">
      <c r="U270" s="55"/>
      <c r="V270" s="55"/>
      <c r="W270" s="55"/>
    </row>
    <row r="271" spans="21:23" ht="15.75" customHeight="1" x14ac:dyDescent="0.35">
      <c r="U271" s="55"/>
      <c r="V271" s="55"/>
      <c r="W271" s="55"/>
    </row>
    <row r="272" spans="21:23" ht="15.75" customHeight="1" x14ac:dyDescent="0.35">
      <c r="U272" s="55"/>
      <c r="V272" s="55"/>
      <c r="W272" s="55"/>
    </row>
    <row r="273" spans="21:23" ht="15.75" customHeight="1" x14ac:dyDescent="0.35">
      <c r="U273" s="55"/>
      <c r="V273" s="55"/>
      <c r="W273" s="55"/>
    </row>
    <row r="274" spans="21:23" ht="15.75" customHeight="1" x14ac:dyDescent="0.35">
      <c r="U274" s="55"/>
      <c r="V274" s="55"/>
      <c r="W274" s="55"/>
    </row>
    <row r="275" spans="21:23" ht="15.75" customHeight="1" x14ac:dyDescent="0.35">
      <c r="U275" s="55"/>
      <c r="V275" s="55"/>
      <c r="W275" s="55"/>
    </row>
    <row r="276" spans="21:23" ht="15.75" customHeight="1" x14ac:dyDescent="0.35">
      <c r="U276" s="55"/>
      <c r="V276" s="55"/>
      <c r="W276" s="55"/>
    </row>
    <row r="277" spans="21:23" ht="15.75" customHeight="1" x14ac:dyDescent="0.35">
      <c r="U277" s="55"/>
      <c r="V277" s="55"/>
      <c r="W277" s="55"/>
    </row>
    <row r="278" spans="21:23" ht="15.75" customHeight="1" x14ac:dyDescent="0.35">
      <c r="U278" s="55"/>
      <c r="V278" s="55"/>
      <c r="W278" s="55"/>
    </row>
    <row r="279" spans="21:23" ht="15.75" customHeight="1" x14ac:dyDescent="0.35">
      <c r="U279" s="55"/>
      <c r="V279" s="55"/>
      <c r="W279" s="55"/>
    </row>
    <row r="280" spans="21:23" ht="15.75" customHeight="1" x14ac:dyDescent="0.35">
      <c r="U280" s="55"/>
      <c r="V280" s="55"/>
      <c r="W280" s="55"/>
    </row>
    <row r="281" spans="21:23" ht="15.75" customHeight="1" x14ac:dyDescent="0.35">
      <c r="U281" s="55"/>
      <c r="V281" s="55"/>
      <c r="W281" s="55"/>
    </row>
    <row r="282" spans="21:23" ht="15.75" customHeight="1" x14ac:dyDescent="0.35">
      <c r="U282" s="55"/>
      <c r="V282" s="55"/>
      <c r="W282" s="55"/>
    </row>
    <row r="283" spans="21:23" ht="15.75" customHeight="1" x14ac:dyDescent="0.35">
      <c r="U283" s="55"/>
      <c r="V283" s="55"/>
      <c r="W283" s="55"/>
    </row>
    <row r="284" spans="21:23" ht="15.75" customHeight="1" x14ac:dyDescent="0.35">
      <c r="U284" s="55"/>
      <c r="V284" s="55"/>
      <c r="W284" s="55"/>
    </row>
    <row r="285" spans="21:23" ht="15.75" customHeight="1" x14ac:dyDescent="0.35">
      <c r="U285" s="55"/>
      <c r="V285" s="55"/>
      <c r="W285" s="55"/>
    </row>
    <row r="286" spans="21:23" ht="15.75" customHeight="1" x14ac:dyDescent="0.35">
      <c r="U286" s="55"/>
      <c r="V286" s="55"/>
      <c r="W286" s="55"/>
    </row>
    <row r="287" spans="21:23" ht="15.75" customHeight="1" x14ac:dyDescent="0.35">
      <c r="U287" s="55"/>
      <c r="V287" s="55"/>
      <c r="W287" s="55"/>
    </row>
    <row r="288" spans="21:23" ht="15.75" customHeight="1" x14ac:dyDescent="0.35">
      <c r="U288" s="55"/>
      <c r="V288" s="55"/>
      <c r="W288" s="55"/>
    </row>
    <row r="289" spans="21:23" ht="15.75" customHeight="1" x14ac:dyDescent="0.35">
      <c r="U289" s="55"/>
      <c r="V289" s="55"/>
      <c r="W289" s="55"/>
    </row>
    <row r="290" spans="21:23" ht="15.75" customHeight="1" x14ac:dyDescent="0.35">
      <c r="U290" s="55"/>
      <c r="V290" s="55"/>
      <c r="W290" s="55"/>
    </row>
    <row r="291" spans="21:23" ht="15.75" customHeight="1" x14ac:dyDescent="0.35">
      <c r="U291" s="55"/>
      <c r="V291" s="55"/>
      <c r="W291" s="55"/>
    </row>
    <row r="292" spans="21:23" ht="15.75" customHeight="1" x14ac:dyDescent="0.35">
      <c r="U292" s="55"/>
      <c r="V292" s="55"/>
      <c r="W292" s="55"/>
    </row>
    <row r="293" spans="21:23" ht="15.75" customHeight="1" x14ac:dyDescent="0.35">
      <c r="U293" s="55"/>
      <c r="V293" s="55"/>
      <c r="W293" s="55"/>
    </row>
    <row r="294" spans="21:23" ht="15.75" customHeight="1" x14ac:dyDescent="0.35">
      <c r="U294" s="55"/>
      <c r="V294" s="55"/>
      <c r="W294" s="55"/>
    </row>
    <row r="295" spans="21:23" ht="15.75" customHeight="1" x14ac:dyDescent="0.35">
      <c r="U295" s="55"/>
      <c r="V295" s="55"/>
      <c r="W295" s="55"/>
    </row>
    <row r="296" spans="21:23" ht="15.75" customHeight="1" x14ac:dyDescent="0.35">
      <c r="U296" s="55"/>
      <c r="V296" s="55"/>
      <c r="W296" s="55"/>
    </row>
    <row r="297" spans="21:23" ht="15.75" customHeight="1" x14ac:dyDescent="0.35">
      <c r="U297" s="55"/>
      <c r="V297" s="55"/>
      <c r="W297" s="55"/>
    </row>
    <row r="298" spans="21:23" ht="15.75" customHeight="1" x14ac:dyDescent="0.35">
      <c r="U298" s="55"/>
      <c r="V298" s="55"/>
      <c r="W298" s="55"/>
    </row>
    <row r="299" spans="21:23" ht="15.75" customHeight="1" x14ac:dyDescent="0.35">
      <c r="U299" s="55"/>
      <c r="V299" s="55"/>
      <c r="W299" s="55"/>
    </row>
    <row r="300" spans="21:23" ht="15.75" customHeight="1" x14ac:dyDescent="0.35">
      <c r="U300" s="55"/>
      <c r="V300" s="55"/>
      <c r="W300" s="55"/>
    </row>
    <row r="301" spans="21:23" ht="15.75" customHeight="1" x14ac:dyDescent="0.35">
      <c r="U301" s="55"/>
      <c r="V301" s="55"/>
      <c r="W301" s="55"/>
    </row>
    <row r="302" spans="21:23" ht="15.75" customHeight="1" x14ac:dyDescent="0.35">
      <c r="U302" s="55"/>
      <c r="V302" s="55"/>
      <c r="W302" s="55"/>
    </row>
    <row r="303" spans="21:23" ht="15.75" customHeight="1" x14ac:dyDescent="0.35">
      <c r="U303" s="55"/>
      <c r="V303" s="55"/>
      <c r="W303" s="55"/>
    </row>
    <row r="304" spans="21:23" ht="15.75" customHeight="1" x14ac:dyDescent="0.35">
      <c r="U304" s="55"/>
      <c r="V304" s="55"/>
      <c r="W304" s="55"/>
    </row>
    <row r="305" spans="21:23" ht="15.75" customHeight="1" x14ac:dyDescent="0.35">
      <c r="U305" s="55"/>
      <c r="V305" s="55"/>
      <c r="W305" s="55"/>
    </row>
    <row r="306" spans="21:23" ht="15.75" customHeight="1" x14ac:dyDescent="0.35">
      <c r="U306" s="55"/>
      <c r="V306" s="55"/>
      <c r="W306" s="55"/>
    </row>
    <row r="307" spans="21:23" ht="15.75" customHeight="1" x14ac:dyDescent="0.35">
      <c r="U307" s="55"/>
      <c r="V307" s="55"/>
      <c r="W307" s="55"/>
    </row>
    <row r="308" spans="21:23" ht="15.75" customHeight="1" x14ac:dyDescent="0.35">
      <c r="U308" s="55"/>
      <c r="V308" s="55"/>
      <c r="W308" s="55"/>
    </row>
    <row r="309" spans="21:23" ht="15.75" customHeight="1" x14ac:dyDescent="0.35">
      <c r="U309" s="55"/>
      <c r="V309" s="55"/>
      <c r="W309" s="55"/>
    </row>
    <row r="310" spans="21:23" ht="15.75" customHeight="1" x14ac:dyDescent="0.35">
      <c r="U310" s="55"/>
      <c r="V310" s="55"/>
      <c r="W310" s="55"/>
    </row>
    <row r="311" spans="21:23" ht="15.75" customHeight="1" x14ac:dyDescent="0.35">
      <c r="U311" s="55"/>
      <c r="V311" s="55"/>
      <c r="W311" s="55"/>
    </row>
    <row r="312" spans="21:23" ht="15.75" customHeight="1" x14ac:dyDescent="0.35">
      <c r="U312" s="55"/>
      <c r="V312" s="55"/>
      <c r="W312" s="55"/>
    </row>
    <row r="313" spans="21:23" ht="15.75" customHeight="1" x14ac:dyDescent="0.35">
      <c r="U313" s="55"/>
      <c r="V313" s="55"/>
      <c r="W313" s="55"/>
    </row>
    <row r="314" spans="21:23" ht="15.75" customHeight="1" x14ac:dyDescent="0.35">
      <c r="U314" s="55"/>
      <c r="V314" s="55"/>
      <c r="W314" s="55"/>
    </row>
    <row r="315" spans="21:23" ht="15.75" customHeight="1" x14ac:dyDescent="0.35">
      <c r="U315" s="55"/>
      <c r="V315" s="55"/>
      <c r="W315" s="55"/>
    </row>
    <row r="316" spans="21:23" ht="15.75" customHeight="1" x14ac:dyDescent="0.35">
      <c r="U316" s="55"/>
      <c r="V316" s="55"/>
      <c r="W316" s="55"/>
    </row>
    <row r="317" spans="21:23" ht="15.75" customHeight="1" x14ac:dyDescent="0.35">
      <c r="U317" s="55"/>
      <c r="V317" s="55"/>
      <c r="W317" s="55"/>
    </row>
    <row r="318" spans="21:23" ht="15.75" customHeight="1" x14ac:dyDescent="0.35">
      <c r="U318" s="55"/>
      <c r="V318" s="55"/>
      <c r="W318" s="55"/>
    </row>
    <row r="319" spans="21:23" ht="15.75" customHeight="1" x14ac:dyDescent="0.35">
      <c r="U319" s="55"/>
      <c r="V319" s="55"/>
      <c r="W319" s="55"/>
    </row>
    <row r="320" spans="21:23" ht="15.75" customHeight="1" x14ac:dyDescent="0.35">
      <c r="U320" s="55"/>
      <c r="V320" s="55"/>
      <c r="W320" s="55"/>
    </row>
    <row r="321" spans="21:23" ht="15.75" customHeight="1" x14ac:dyDescent="0.35">
      <c r="U321" s="55"/>
      <c r="V321" s="55"/>
      <c r="W321" s="55"/>
    </row>
    <row r="322" spans="21:23" ht="15.75" customHeight="1" x14ac:dyDescent="0.35">
      <c r="U322" s="55"/>
      <c r="V322" s="55"/>
      <c r="W322" s="55"/>
    </row>
    <row r="323" spans="21:23" ht="15.75" customHeight="1" x14ac:dyDescent="0.35">
      <c r="U323" s="55"/>
      <c r="V323" s="55"/>
      <c r="W323" s="55"/>
    </row>
    <row r="324" spans="21:23" ht="15.75" customHeight="1" x14ac:dyDescent="0.35">
      <c r="U324" s="55"/>
      <c r="V324" s="55"/>
      <c r="W324" s="55"/>
    </row>
    <row r="325" spans="21:23" ht="15.75" customHeight="1" x14ac:dyDescent="0.35">
      <c r="U325" s="55"/>
      <c r="V325" s="55"/>
      <c r="W325" s="55"/>
    </row>
    <row r="326" spans="21:23" ht="15.75" customHeight="1" x14ac:dyDescent="0.35">
      <c r="U326" s="55"/>
      <c r="V326" s="55"/>
      <c r="W326" s="55"/>
    </row>
    <row r="327" spans="21:23" ht="15.75" customHeight="1" x14ac:dyDescent="0.35">
      <c r="U327" s="55"/>
      <c r="V327" s="55"/>
      <c r="W327" s="55"/>
    </row>
    <row r="328" spans="21:23" ht="15.75" customHeight="1" x14ac:dyDescent="0.35">
      <c r="U328" s="55"/>
      <c r="V328" s="55"/>
      <c r="W328" s="55"/>
    </row>
    <row r="329" spans="21:23" ht="15.75" customHeight="1" x14ac:dyDescent="0.35">
      <c r="U329" s="55"/>
      <c r="V329" s="55"/>
      <c r="W329" s="55"/>
    </row>
    <row r="330" spans="21:23" ht="15.75" customHeight="1" x14ac:dyDescent="0.35">
      <c r="U330" s="55"/>
      <c r="V330" s="55"/>
      <c r="W330" s="55"/>
    </row>
    <row r="331" spans="21:23" ht="15.75" customHeight="1" x14ac:dyDescent="0.35">
      <c r="U331" s="55"/>
      <c r="V331" s="55"/>
      <c r="W331" s="55"/>
    </row>
    <row r="332" spans="21:23" ht="15.75" customHeight="1" x14ac:dyDescent="0.35">
      <c r="U332" s="55"/>
      <c r="V332" s="55"/>
      <c r="W332" s="55"/>
    </row>
    <row r="333" spans="21:23" ht="15.75" customHeight="1" x14ac:dyDescent="0.35">
      <c r="U333" s="55"/>
      <c r="V333" s="55"/>
      <c r="W333" s="55"/>
    </row>
    <row r="334" spans="21:23" ht="15.75" customHeight="1" x14ac:dyDescent="0.35">
      <c r="U334" s="55"/>
      <c r="V334" s="55"/>
      <c r="W334" s="55"/>
    </row>
    <row r="335" spans="21:23" ht="15.75" customHeight="1" x14ac:dyDescent="0.35">
      <c r="U335" s="55"/>
      <c r="V335" s="55"/>
      <c r="W335" s="55"/>
    </row>
    <row r="336" spans="21:23" ht="15.75" customHeight="1" x14ac:dyDescent="0.35">
      <c r="U336" s="55"/>
      <c r="V336" s="55"/>
      <c r="W336" s="55"/>
    </row>
    <row r="337" spans="21:23" ht="15.75" customHeight="1" x14ac:dyDescent="0.35">
      <c r="U337" s="55"/>
      <c r="V337" s="55"/>
      <c r="W337" s="55"/>
    </row>
    <row r="338" spans="21:23" ht="15.75" customHeight="1" x14ac:dyDescent="0.35">
      <c r="U338" s="55"/>
      <c r="V338" s="55"/>
      <c r="W338" s="55"/>
    </row>
    <row r="339" spans="21:23" ht="15.75" customHeight="1" x14ac:dyDescent="0.35">
      <c r="U339" s="55"/>
      <c r="V339" s="55"/>
      <c r="W339" s="55"/>
    </row>
    <row r="340" spans="21:23" ht="15.75" customHeight="1" x14ac:dyDescent="0.35">
      <c r="U340" s="55"/>
      <c r="V340" s="55"/>
      <c r="W340" s="55"/>
    </row>
    <row r="341" spans="21:23" ht="15.75" customHeight="1" x14ac:dyDescent="0.35">
      <c r="U341" s="55"/>
      <c r="V341" s="55"/>
      <c r="W341" s="55"/>
    </row>
    <row r="342" spans="21:23" ht="15.75" customHeight="1" x14ac:dyDescent="0.35">
      <c r="U342" s="55"/>
      <c r="V342" s="55"/>
      <c r="W342" s="55"/>
    </row>
    <row r="343" spans="21:23" ht="15.75" customHeight="1" x14ac:dyDescent="0.35">
      <c r="U343" s="55"/>
      <c r="V343" s="55"/>
      <c r="W343" s="55"/>
    </row>
    <row r="344" spans="21:23" ht="15.75" customHeight="1" x14ac:dyDescent="0.35">
      <c r="U344" s="55"/>
      <c r="V344" s="55"/>
      <c r="W344" s="55"/>
    </row>
    <row r="345" spans="21:23" ht="15.75" customHeight="1" x14ac:dyDescent="0.35">
      <c r="U345" s="55"/>
      <c r="V345" s="55"/>
      <c r="W345" s="55"/>
    </row>
    <row r="346" spans="21:23" ht="15.75" customHeight="1" x14ac:dyDescent="0.35">
      <c r="U346" s="55"/>
      <c r="V346" s="55"/>
      <c r="W346" s="55"/>
    </row>
    <row r="347" spans="21:23" ht="15.75" customHeight="1" x14ac:dyDescent="0.35">
      <c r="U347" s="55"/>
      <c r="V347" s="55"/>
      <c r="W347" s="55"/>
    </row>
    <row r="348" spans="21:23" ht="15.75" customHeight="1" x14ac:dyDescent="0.35">
      <c r="U348" s="55"/>
      <c r="V348" s="55"/>
      <c r="W348" s="55"/>
    </row>
    <row r="349" spans="21:23" ht="15.75" customHeight="1" x14ac:dyDescent="0.35">
      <c r="U349" s="55"/>
      <c r="V349" s="55"/>
      <c r="W349" s="55"/>
    </row>
    <row r="350" spans="21:23" ht="15.75" customHeight="1" x14ac:dyDescent="0.35">
      <c r="U350" s="55"/>
      <c r="V350" s="55"/>
      <c r="W350" s="55"/>
    </row>
    <row r="351" spans="21:23" ht="15.75" customHeight="1" x14ac:dyDescent="0.35">
      <c r="U351" s="55"/>
      <c r="V351" s="55"/>
      <c r="W351" s="55"/>
    </row>
    <row r="352" spans="21:23" ht="15.75" customHeight="1" x14ac:dyDescent="0.35">
      <c r="U352" s="55"/>
      <c r="V352" s="55"/>
      <c r="W352" s="55"/>
    </row>
    <row r="353" spans="21:23" ht="15.75" customHeight="1" x14ac:dyDescent="0.35">
      <c r="U353" s="55"/>
      <c r="V353" s="55"/>
      <c r="W353" s="55"/>
    </row>
    <row r="354" spans="21:23" ht="15.75" customHeight="1" x14ac:dyDescent="0.35">
      <c r="U354" s="55"/>
      <c r="V354" s="55"/>
      <c r="W354" s="55"/>
    </row>
    <row r="355" spans="21:23" ht="15.75" customHeight="1" x14ac:dyDescent="0.35">
      <c r="U355" s="55"/>
      <c r="V355" s="55"/>
      <c r="W355" s="55"/>
    </row>
    <row r="356" spans="21:23" ht="15.75" customHeight="1" x14ac:dyDescent="0.35">
      <c r="U356" s="55"/>
      <c r="V356" s="55"/>
      <c r="W356" s="55"/>
    </row>
    <row r="357" spans="21:23" ht="15.75" customHeight="1" x14ac:dyDescent="0.35">
      <c r="U357" s="55"/>
      <c r="V357" s="55"/>
      <c r="W357" s="55"/>
    </row>
    <row r="358" spans="21:23" ht="15.75" customHeight="1" x14ac:dyDescent="0.35">
      <c r="U358" s="55"/>
      <c r="V358" s="55"/>
      <c r="W358" s="55"/>
    </row>
    <row r="359" spans="21:23" ht="15.75" customHeight="1" x14ac:dyDescent="0.35">
      <c r="U359" s="55"/>
      <c r="V359" s="55"/>
      <c r="W359" s="55"/>
    </row>
    <row r="360" spans="21:23" ht="15.75" customHeight="1" x14ac:dyDescent="0.35">
      <c r="U360" s="55"/>
      <c r="V360" s="55"/>
      <c r="W360" s="55"/>
    </row>
    <row r="361" spans="21:23" ht="15.75" customHeight="1" x14ac:dyDescent="0.35">
      <c r="U361" s="55"/>
      <c r="V361" s="55"/>
      <c r="W361" s="55"/>
    </row>
    <row r="362" spans="21:23" ht="15.75" customHeight="1" x14ac:dyDescent="0.35">
      <c r="U362" s="55"/>
      <c r="V362" s="55"/>
      <c r="W362" s="55"/>
    </row>
    <row r="363" spans="21:23" ht="15.75" customHeight="1" x14ac:dyDescent="0.35">
      <c r="U363" s="55"/>
      <c r="V363" s="55"/>
      <c r="W363" s="55"/>
    </row>
    <row r="364" spans="21:23" ht="15.75" customHeight="1" x14ac:dyDescent="0.35">
      <c r="U364" s="55"/>
      <c r="V364" s="55"/>
      <c r="W364" s="55"/>
    </row>
    <row r="365" spans="21:23" ht="15.75" customHeight="1" x14ac:dyDescent="0.35">
      <c r="U365" s="55"/>
      <c r="V365" s="55"/>
      <c r="W365" s="55"/>
    </row>
    <row r="366" spans="21:23" ht="15.75" customHeight="1" x14ac:dyDescent="0.35">
      <c r="U366" s="55"/>
      <c r="V366" s="55"/>
      <c r="W366" s="55"/>
    </row>
    <row r="367" spans="21:23" ht="15.75" customHeight="1" x14ac:dyDescent="0.35">
      <c r="U367" s="55"/>
      <c r="V367" s="55"/>
      <c r="W367" s="55"/>
    </row>
    <row r="368" spans="21:23" ht="15.75" customHeight="1" x14ac:dyDescent="0.35">
      <c r="U368" s="55"/>
      <c r="V368" s="55"/>
      <c r="W368" s="55"/>
    </row>
    <row r="369" spans="21:23" ht="15.75" customHeight="1" x14ac:dyDescent="0.35">
      <c r="U369" s="55"/>
      <c r="V369" s="55"/>
      <c r="W369" s="55"/>
    </row>
    <row r="370" spans="21:23" ht="15.75" customHeight="1" x14ac:dyDescent="0.35">
      <c r="U370" s="55"/>
      <c r="V370" s="55"/>
      <c r="W370" s="55"/>
    </row>
    <row r="371" spans="21:23" ht="15.75" customHeight="1" x14ac:dyDescent="0.35">
      <c r="U371" s="55"/>
      <c r="V371" s="55"/>
      <c r="W371" s="55"/>
    </row>
    <row r="372" spans="21:23" ht="15.75" customHeight="1" x14ac:dyDescent="0.35">
      <c r="U372" s="55"/>
      <c r="V372" s="55"/>
      <c r="W372" s="55"/>
    </row>
    <row r="373" spans="21:23" ht="15.75" customHeight="1" x14ac:dyDescent="0.35">
      <c r="U373" s="55"/>
      <c r="V373" s="55"/>
      <c r="W373" s="55"/>
    </row>
    <row r="374" spans="21:23" ht="15.75" customHeight="1" x14ac:dyDescent="0.35">
      <c r="U374" s="55"/>
      <c r="V374" s="55"/>
      <c r="W374" s="55"/>
    </row>
    <row r="375" spans="21:23" ht="15.75" customHeight="1" x14ac:dyDescent="0.35">
      <c r="U375" s="55"/>
      <c r="V375" s="55"/>
      <c r="W375" s="55"/>
    </row>
    <row r="376" spans="21:23" ht="15.75" customHeight="1" x14ac:dyDescent="0.35">
      <c r="U376" s="55"/>
      <c r="V376" s="55"/>
      <c r="W376" s="55"/>
    </row>
    <row r="377" spans="21:23" ht="15.75" customHeight="1" x14ac:dyDescent="0.35">
      <c r="U377" s="55"/>
      <c r="V377" s="55"/>
      <c r="W377" s="55"/>
    </row>
    <row r="378" spans="21:23" ht="15.75" customHeight="1" x14ac:dyDescent="0.35">
      <c r="U378" s="55"/>
      <c r="V378" s="55"/>
      <c r="W378" s="55"/>
    </row>
    <row r="379" spans="21:23" ht="15.75" customHeight="1" x14ac:dyDescent="0.35">
      <c r="U379" s="55"/>
      <c r="V379" s="55"/>
      <c r="W379" s="55"/>
    </row>
    <row r="380" spans="21:23" ht="15.75" customHeight="1" x14ac:dyDescent="0.35">
      <c r="U380" s="55"/>
      <c r="V380" s="55"/>
      <c r="W380" s="55"/>
    </row>
    <row r="381" spans="21:23" ht="15.75" customHeight="1" x14ac:dyDescent="0.35">
      <c r="U381" s="55"/>
      <c r="V381" s="55"/>
      <c r="W381" s="55"/>
    </row>
    <row r="382" spans="21:23" ht="15.75" customHeight="1" x14ac:dyDescent="0.35">
      <c r="U382" s="55"/>
      <c r="V382" s="55"/>
      <c r="W382" s="55"/>
    </row>
    <row r="383" spans="21:23" ht="15.75" customHeight="1" x14ac:dyDescent="0.35">
      <c r="U383" s="55"/>
      <c r="V383" s="55"/>
      <c r="W383" s="55"/>
    </row>
    <row r="384" spans="21:23" ht="15.75" customHeight="1" x14ac:dyDescent="0.35">
      <c r="U384" s="55"/>
      <c r="V384" s="55"/>
      <c r="W384" s="55"/>
    </row>
    <row r="385" spans="21:23" ht="15.75" customHeight="1" x14ac:dyDescent="0.35">
      <c r="U385" s="55"/>
      <c r="V385" s="55"/>
      <c r="W385" s="55"/>
    </row>
    <row r="386" spans="21:23" ht="15.75" customHeight="1" x14ac:dyDescent="0.35">
      <c r="U386" s="55"/>
      <c r="V386" s="55"/>
      <c r="W386" s="55"/>
    </row>
    <row r="387" spans="21:23" ht="15.75" customHeight="1" x14ac:dyDescent="0.35">
      <c r="U387" s="55"/>
      <c r="V387" s="55"/>
      <c r="W387" s="55"/>
    </row>
    <row r="388" spans="21:23" ht="15.75" customHeight="1" x14ac:dyDescent="0.35">
      <c r="U388" s="55"/>
      <c r="V388" s="55"/>
      <c r="W388" s="55"/>
    </row>
    <row r="389" spans="21:23" ht="15.75" customHeight="1" x14ac:dyDescent="0.35">
      <c r="U389" s="55"/>
      <c r="V389" s="55"/>
      <c r="W389" s="55"/>
    </row>
    <row r="390" spans="21:23" ht="15.75" customHeight="1" x14ac:dyDescent="0.35">
      <c r="U390" s="55"/>
      <c r="V390" s="55"/>
      <c r="W390" s="55"/>
    </row>
    <row r="391" spans="21:23" ht="15.75" customHeight="1" x14ac:dyDescent="0.35">
      <c r="U391" s="55"/>
      <c r="V391" s="55"/>
      <c r="W391" s="55"/>
    </row>
    <row r="392" spans="21:23" ht="15.75" customHeight="1" x14ac:dyDescent="0.35">
      <c r="U392" s="55"/>
      <c r="V392" s="55"/>
      <c r="W392" s="55"/>
    </row>
    <row r="393" spans="21:23" ht="15.75" customHeight="1" x14ac:dyDescent="0.35">
      <c r="U393" s="55"/>
      <c r="V393" s="55"/>
      <c r="W393" s="55"/>
    </row>
    <row r="394" spans="21:23" ht="15.75" customHeight="1" x14ac:dyDescent="0.35">
      <c r="U394" s="55"/>
      <c r="V394" s="55"/>
      <c r="W394" s="55"/>
    </row>
    <row r="395" spans="21:23" ht="15.75" customHeight="1" x14ac:dyDescent="0.35">
      <c r="U395" s="55"/>
      <c r="V395" s="55"/>
      <c r="W395" s="55"/>
    </row>
    <row r="396" spans="21:23" ht="15.75" customHeight="1" x14ac:dyDescent="0.35">
      <c r="U396" s="55"/>
      <c r="V396" s="55"/>
      <c r="W396" s="55"/>
    </row>
    <row r="397" spans="21:23" ht="15.75" customHeight="1" x14ac:dyDescent="0.35">
      <c r="U397" s="55"/>
      <c r="V397" s="55"/>
      <c r="W397" s="55"/>
    </row>
    <row r="398" spans="21:23" ht="15.75" customHeight="1" x14ac:dyDescent="0.35">
      <c r="U398" s="55"/>
      <c r="V398" s="55"/>
      <c r="W398" s="55"/>
    </row>
    <row r="399" spans="21:23" ht="15.75" customHeight="1" x14ac:dyDescent="0.35">
      <c r="U399" s="55"/>
      <c r="V399" s="55"/>
      <c r="W399" s="55"/>
    </row>
    <row r="400" spans="21:23" ht="15.75" customHeight="1" x14ac:dyDescent="0.35">
      <c r="U400" s="55"/>
      <c r="V400" s="55"/>
      <c r="W400" s="55"/>
    </row>
    <row r="401" spans="21:23" ht="15.75" customHeight="1" x14ac:dyDescent="0.35">
      <c r="U401" s="55"/>
      <c r="V401" s="55"/>
      <c r="W401" s="55"/>
    </row>
    <row r="402" spans="21:23" ht="15.75" customHeight="1" x14ac:dyDescent="0.35">
      <c r="U402" s="55"/>
      <c r="V402" s="55"/>
      <c r="W402" s="55"/>
    </row>
    <row r="403" spans="21:23" ht="15.75" customHeight="1" x14ac:dyDescent="0.35">
      <c r="U403" s="55"/>
      <c r="V403" s="55"/>
      <c r="W403" s="55"/>
    </row>
    <row r="404" spans="21:23" ht="15.75" customHeight="1" x14ac:dyDescent="0.35">
      <c r="U404" s="55"/>
      <c r="V404" s="55"/>
      <c r="W404" s="55"/>
    </row>
    <row r="405" spans="21:23" ht="15.75" customHeight="1" x14ac:dyDescent="0.35">
      <c r="U405" s="55"/>
      <c r="V405" s="55"/>
      <c r="W405" s="55"/>
    </row>
    <row r="406" spans="21:23" ht="15.75" customHeight="1" x14ac:dyDescent="0.35">
      <c r="U406" s="55"/>
      <c r="V406" s="55"/>
      <c r="W406" s="55"/>
    </row>
    <row r="407" spans="21:23" ht="15.75" customHeight="1" x14ac:dyDescent="0.35">
      <c r="U407" s="55"/>
      <c r="V407" s="55"/>
      <c r="W407" s="55"/>
    </row>
    <row r="408" spans="21:23" ht="15.75" customHeight="1" x14ac:dyDescent="0.35">
      <c r="U408" s="55"/>
      <c r="V408" s="55"/>
      <c r="W408" s="55"/>
    </row>
    <row r="409" spans="21:23" ht="15.75" customHeight="1" x14ac:dyDescent="0.35">
      <c r="U409" s="55"/>
      <c r="V409" s="55"/>
      <c r="W409" s="55"/>
    </row>
    <row r="410" spans="21:23" ht="15.75" customHeight="1" x14ac:dyDescent="0.35">
      <c r="U410" s="55"/>
      <c r="V410" s="55"/>
      <c r="W410" s="55"/>
    </row>
    <row r="411" spans="21:23" ht="15.75" customHeight="1" x14ac:dyDescent="0.35">
      <c r="U411" s="55"/>
      <c r="V411" s="55"/>
      <c r="W411" s="55"/>
    </row>
    <row r="412" spans="21:23" ht="15.75" customHeight="1" x14ac:dyDescent="0.35">
      <c r="U412" s="55"/>
      <c r="V412" s="55"/>
      <c r="W412" s="55"/>
    </row>
    <row r="413" spans="21:23" ht="15.75" customHeight="1" x14ac:dyDescent="0.35">
      <c r="U413" s="55"/>
      <c r="V413" s="55"/>
      <c r="W413" s="55"/>
    </row>
    <row r="414" spans="21:23" ht="15.75" customHeight="1" x14ac:dyDescent="0.35">
      <c r="U414" s="55"/>
      <c r="V414" s="55"/>
      <c r="W414" s="55"/>
    </row>
    <row r="415" spans="21:23" ht="15.75" customHeight="1" x14ac:dyDescent="0.35">
      <c r="U415" s="55"/>
      <c r="V415" s="55"/>
      <c r="W415" s="55"/>
    </row>
    <row r="416" spans="21:23" ht="15.75" customHeight="1" x14ac:dyDescent="0.35">
      <c r="U416" s="55"/>
      <c r="V416" s="55"/>
      <c r="W416" s="55"/>
    </row>
    <row r="417" spans="21:23" ht="15.75" customHeight="1" x14ac:dyDescent="0.35">
      <c r="U417" s="55"/>
      <c r="V417" s="55"/>
      <c r="W417" s="55"/>
    </row>
    <row r="418" spans="21:23" ht="15.75" customHeight="1" x14ac:dyDescent="0.35">
      <c r="U418" s="55"/>
      <c r="V418" s="55"/>
      <c r="W418" s="55"/>
    </row>
    <row r="419" spans="21:23" ht="15.75" customHeight="1" x14ac:dyDescent="0.35">
      <c r="U419" s="55"/>
      <c r="V419" s="55"/>
      <c r="W419" s="55"/>
    </row>
    <row r="420" spans="21:23" ht="15.75" customHeight="1" x14ac:dyDescent="0.35">
      <c r="U420" s="55"/>
      <c r="V420" s="55"/>
      <c r="W420" s="55"/>
    </row>
    <row r="421" spans="21:23" ht="15.75" customHeight="1" x14ac:dyDescent="0.35">
      <c r="U421" s="55"/>
      <c r="V421" s="55"/>
      <c r="W421" s="55"/>
    </row>
    <row r="422" spans="21:23" ht="15.75" customHeight="1" x14ac:dyDescent="0.35">
      <c r="U422" s="55"/>
      <c r="V422" s="55"/>
      <c r="W422" s="55"/>
    </row>
    <row r="423" spans="21:23" ht="15.75" customHeight="1" x14ac:dyDescent="0.35">
      <c r="U423" s="55"/>
      <c r="V423" s="55"/>
      <c r="W423" s="55"/>
    </row>
    <row r="424" spans="21:23" ht="15.75" customHeight="1" x14ac:dyDescent="0.35">
      <c r="U424" s="55"/>
      <c r="V424" s="55"/>
      <c r="W424" s="55"/>
    </row>
    <row r="425" spans="21:23" ht="15.75" customHeight="1" x14ac:dyDescent="0.35">
      <c r="U425" s="55"/>
      <c r="V425" s="55"/>
      <c r="W425" s="55"/>
    </row>
    <row r="426" spans="21:23" ht="15.75" customHeight="1" x14ac:dyDescent="0.35">
      <c r="U426" s="55"/>
      <c r="V426" s="55"/>
      <c r="W426" s="55"/>
    </row>
    <row r="427" spans="21:23" ht="15.75" customHeight="1" x14ac:dyDescent="0.35">
      <c r="U427" s="55"/>
      <c r="V427" s="55"/>
      <c r="W427" s="55"/>
    </row>
    <row r="428" spans="21:23" ht="15.75" customHeight="1" x14ac:dyDescent="0.35">
      <c r="U428" s="55"/>
      <c r="V428" s="55"/>
      <c r="W428" s="55"/>
    </row>
    <row r="429" spans="21:23" ht="15.75" customHeight="1" x14ac:dyDescent="0.35">
      <c r="U429" s="55"/>
      <c r="V429" s="55"/>
      <c r="W429" s="55"/>
    </row>
    <row r="430" spans="21:23" ht="15.75" customHeight="1" x14ac:dyDescent="0.35">
      <c r="U430" s="55"/>
      <c r="V430" s="55"/>
      <c r="W430" s="55"/>
    </row>
    <row r="431" spans="21:23" ht="15.75" customHeight="1" x14ac:dyDescent="0.35">
      <c r="U431" s="55"/>
      <c r="V431" s="55"/>
      <c r="W431" s="55"/>
    </row>
    <row r="432" spans="21:23" ht="15.75" customHeight="1" x14ac:dyDescent="0.35">
      <c r="U432" s="55"/>
      <c r="V432" s="55"/>
      <c r="W432" s="55"/>
    </row>
    <row r="433" spans="21:23" ht="15.75" customHeight="1" x14ac:dyDescent="0.35">
      <c r="U433" s="55"/>
      <c r="V433" s="55"/>
      <c r="W433" s="55"/>
    </row>
    <row r="434" spans="21:23" ht="15.75" customHeight="1" x14ac:dyDescent="0.35">
      <c r="U434" s="55"/>
      <c r="V434" s="55"/>
      <c r="W434" s="55"/>
    </row>
    <row r="435" spans="21:23" ht="15.75" customHeight="1" x14ac:dyDescent="0.35">
      <c r="U435" s="55"/>
      <c r="V435" s="55"/>
      <c r="W435" s="55"/>
    </row>
    <row r="436" spans="21:23" ht="15.75" customHeight="1" x14ac:dyDescent="0.35">
      <c r="U436" s="55"/>
      <c r="V436" s="55"/>
      <c r="W436" s="55"/>
    </row>
    <row r="437" spans="21:23" ht="15.75" customHeight="1" x14ac:dyDescent="0.35">
      <c r="U437" s="55"/>
      <c r="V437" s="55"/>
      <c r="W437" s="55"/>
    </row>
    <row r="438" spans="21:23" ht="15.75" customHeight="1" x14ac:dyDescent="0.35">
      <c r="U438" s="55"/>
      <c r="V438" s="55"/>
      <c r="W438" s="55"/>
    </row>
    <row r="439" spans="21:23" ht="15.75" customHeight="1" x14ac:dyDescent="0.35">
      <c r="U439" s="55"/>
      <c r="V439" s="55"/>
      <c r="W439" s="55"/>
    </row>
    <row r="440" spans="21:23" ht="15.75" customHeight="1" x14ac:dyDescent="0.35">
      <c r="U440" s="55"/>
      <c r="V440" s="55"/>
      <c r="W440" s="55"/>
    </row>
    <row r="441" spans="21:23" ht="15.75" customHeight="1" x14ac:dyDescent="0.35">
      <c r="U441" s="55"/>
      <c r="V441" s="55"/>
      <c r="W441" s="55"/>
    </row>
    <row r="442" spans="21:23" ht="15.75" customHeight="1" x14ac:dyDescent="0.35">
      <c r="U442" s="55"/>
      <c r="V442" s="55"/>
      <c r="W442" s="55"/>
    </row>
    <row r="443" spans="21:23" ht="15.75" customHeight="1" x14ac:dyDescent="0.35">
      <c r="U443" s="55"/>
      <c r="V443" s="55"/>
      <c r="W443" s="55"/>
    </row>
    <row r="444" spans="21:23" ht="15.75" customHeight="1" x14ac:dyDescent="0.35">
      <c r="U444" s="55"/>
      <c r="V444" s="55"/>
      <c r="W444" s="55"/>
    </row>
    <row r="445" spans="21:23" ht="15.75" customHeight="1" x14ac:dyDescent="0.35">
      <c r="U445" s="55"/>
      <c r="V445" s="55"/>
      <c r="W445" s="55"/>
    </row>
    <row r="446" spans="21:23" ht="15.75" customHeight="1" x14ac:dyDescent="0.35">
      <c r="U446" s="55"/>
      <c r="V446" s="55"/>
      <c r="W446" s="55"/>
    </row>
    <row r="447" spans="21:23" ht="15.75" customHeight="1" x14ac:dyDescent="0.35">
      <c r="U447" s="55"/>
      <c r="V447" s="55"/>
      <c r="W447" s="55"/>
    </row>
    <row r="448" spans="21:23" ht="15.75" customHeight="1" x14ac:dyDescent="0.35">
      <c r="U448" s="55"/>
      <c r="V448" s="55"/>
      <c r="W448" s="55"/>
    </row>
    <row r="449" spans="21:23" ht="15.75" customHeight="1" x14ac:dyDescent="0.35">
      <c r="U449" s="55"/>
      <c r="V449" s="55"/>
      <c r="W449" s="55"/>
    </row>
    <row r="450" spans="21:23" ht="15.75" customHeight="1" x14ac:dyDescent="0.35">
      <c r="U450" s="55"/>
      <c r="V450" s="55"/>
      <c r="W450" s="55"/>
    </row>
    <row r="451" spans="21:23" ht="15.75" customHeight="1" x14ac:dyDescent="0.35">
      <c r="U451" s="55"/>
      <c r="V451" s="55"/>
      <c r="W451" s="55"/>
    </row>
    <row r="452" spans="21:23" ht="15.75" customHeight="1" x14ac:dyDescent="0.35">
      <c r="U452" s="55"/>
      <c r="V452" s="55"/>
      <c r="W452" s="55"/>
    </row>
    <row r="453" spans="21:23" ht="15.75" customHeight="1" x14ac:dyDescent="0.35">
      <c r="U453" s="55"/>
      <c r="V453" s="55"/>
      <c r="W453" s="55"/>
    </row>
    <row r="454" spans="21:23" ht="15.75" customHeight="1" x14ac:dyDescent="0.35">
      <c r="U454" s="55"/>
      <c r="V454" s="55"/>
      <c r="W454" s="55"/>
    </row>
    <row r="455" spans="21:23" ht="15.75" customHeight="1" x14ac:dyDescent="0.35">
      <c r="U455" s="55"/>
      <c r="V455" s="55"/>
      <c r="W455" s="55"/>
    </row>
    <row r="456" spans="21:23" ht="15.75" customHeight="1" x14ac:dyDescent="0.35">
      <c r="U456" s="55"/>
      <c r="V456" s="55"/>
      <c r="W456" s="55"/>
    </row>
    <row r="457" spans="21:23" ht="15.75" customHeight="1" x14ac:dyDescent="0.35">
      <c r="U457" s="55"/>
      <c r="V457" s="55"/>
      <c r="W457" s="55"/>
    </row>
    <row r="458" spans="21:23" ht="15.75" customHeight="1" x14ac:dyDescent="0.35">
      <c r="U458" s="55"/>
      <c r="V458" s="55"/>
      <c r="W458" s="55"/>
    </row>
    <row r="459" spans="21:23" ht="15.75" customHeight="1" x14ac:dyDescent="0.35">
      <c r="U459" s="55"/>
      <c r="V459" s="55"/>
      <c r="W459" s="55"/>
    </row>
    <row r="460" spans="21:23" ht="15.75" customHeight="1" x14ac:dyDescent="0.35">
      <c r="U460" s="55"/>
      <c r="V460" s="55"/>
      <c r="W460" s="55"/>
    </row>
    <row r="461" spans="21:23" ht="15.75" customHeight="1" x14ac:dyDescent="0.35">
      <c r="U461" s="55"/>
      <c r="V461" s="55"/>
      <c r="W461" s="55"/>
    </row>
    <row r="462" spans="21:23" ht="15.75" customHeight="1" x14ac:dyDescent="0.35">
      <c r="U462" s="55"/>
      <c r="V462" s="55"/>
      <c r="W462" s="55"/>
    </row>
    <row r="463" spans="21:23" ht="15.75" customHeight="1" x14ac:dyDescent="0.35">
      <c r="U463" s="55"/>
      <c r="V463" s="55"/>
      <c r="W463" s="55"/>
    </row>
    <row r="464" spans="21:23" ht="15.75" customHeight="1" x14ac:dyDescent="0.35">
      <c r="U464" s="55"/>
      <c r="V464" s="55"/>
      <c r="W464" s="55"/>
    </row>
    <row r="465" spans="21:23" ht="15.75" customHeight="1" x14ac:dyDescent="0.35">
      <c r="U465" s="55"/>
      <c r="V465" s="55"/>
      <c r="W465" s="55"/>
    </row>
    <row r="466" spans="21:23" ht="15.75" customHeight="1" x14ac:dyDescent="0.35">
      <c r="U466" s="55"/>
      <c r="V466" s="55"/>
      <c r="W466" s="55"/>
    </row>
    <row r="467" spans="21:23" ht="15.75" customHeight="1" x14ac:dyDescent="0.35">
      <c r="U467" s="55"/>
      <c r="V467" s="55"/>
      <c r="W467" s="55"/>
    </row>
    <row r="468" spans="21:23" ht="15.75" customHeight="1" x14ac:dyDescent="0.35">
      <c r="U468" s="55"/>
      <c r="V468" s="55"/>
      <c r="W468" s="55"/>
    </row>
    <row r="469" spans="21:23" ht="15.75" customHeight="1" x14ac:dyDescent="0.35">
      <c r="U469" s="55"/>
      <c r="V469" s="55"/>
      <c r="W469" s="55"/>
    </row>
    <row r="470" spans="21:23" ht="15.75" customHeight="1" x14ac:dyDescent="0.35">
      <c r="U470" s="55"/>
      <c r="V470" s="55"/>
      <c r="W470" s="55"/>
    </row>
    <row r="471" spans="21:23" ht="15.75" customHeight="1" x14ac:dyDescent="0.35">
      <c r="U471" s="55"/>
      <c r="V471" s="55"/>
      <c r="W471" s="55"/>
    </row>
    <row r="472" spans="21:23" ht="15.75" customHeight="1" x14ac:dyDescent="0.35">
      <c r="U472" s="55"/>
      <c r="V472" s="55"/>
      <c r="W472" s="55"/>
    </row>
    <row r="473" spans="21:23" ht="15.75" customHeight="1" x14ac:dyDescent="0.35">
      <c r="U473" s="55"/>
      <c r="V473" s="55"/>
      <c r="W473" s="55"/>
    </row>
    <row r="474" spans="21:23" ht="15.75" customHeight="1" x14ac:dyDescent="0.35">
      <c r="U474" s="55"/>
      <c r="V474" s="55"/>
      <c r="W474" s="55"/>
    </row>
    <row r="475" spans="21:23" ht="15.75" customHeight="1" x14ac:dyDescent="0.35">
      <c r="U475" s="55"/>
      <c r="V475" s="55"/>
      <c r="W475" s="55"/>
    </row>
    <row r="476" spans="21:23" ht="15.75" customHeight="1" x14ac:dyDescent="0.35">
      <c r="U476" s="55"/>
      <c r="V476" s="55"/>
      <c r="W476" s="55"/>
    </row>
    <row r="477" spans="21:23" ht="15.75" customHeight="1" x14ac:dyDescent="0.35">
      <c r="U477" s="55"/>
      <c r="V477" s="55"/>
      <c r="W477" s="55"/>
    </row>
    <row r="478" spans="21:23" ht="15.75" customHeight="1" x14ac:dyDescent="0.35">
      <c r="U478" s="55"/>
      <c r="V478" s="55"/>
      <c r="W478" s="55"/>
    </row>
    <row r="479" spans="21:23" ht="15.75" customHeight="1" x14ac:dyDescent="0.35">
      <c r="U479" s="55"/>
      <c r="V479" s="55"/>
      <c r="W479" s="55"/>
    </row>
    <row r="480" spans="21:23" ht="15.75" customHeight="1" x14ac:dyDescent="0.35">
      <c r="U480" s="55"/>
      <c r="V480" s="55"/>
      <c r="W480" s="55"/>
    </row>
    <row r="481" spans="21:23" ht="15.75" customHeight="1" x14ac:dyDescent="0.35">
      <c r="U481" s="55"/>
      <c r="V481" s="55"/>
      <c r="W481" s="55"/>
    </row>
    <row r="482" spans="21:23" ht="15.75" customHeight="1" x14ac:dyDescent="0.35">
      <c r="U482" s="55"/>
      <c r="V482" s="55"/>
      <c r="W482" s="55"/>
    </row>
    <row r="483" spans="21:23" ht="15.75" customHeight="1" x14ac:dyDescent="0.35">
      <c r="U483" s="55"/>
      <c r="V483" s="55"/>
      <c r="W483" s="55"/>
    </row>
    <row r="484" spans="21:23" ht="15.75" customHeight="1" x14ac:dyDescent="0.35">
      <c r="U484" s="55"/>
      <c r="V484" s="55"/>
      <c r="W484" s="55"/>
    </row>
    <row r="485" spans="21:23" ht="15.75" customHeight="1" x14ac:dyDescent="0.35">
      <c r="U485" s="55"/>
      <c r="V485" s="55"/>
      <c r="W485" s="55"/>
    </row>
    <row r="486" spans="21:23" ht="15.75" customHeight="1" x14ac:dyDescent="0.35">
      <c r="U486" s="55"/>
      <c r="V486" s="55"/>
      <c r="W486" s="55"/>
    </row>
    <row r="487" spans="21:23" ht="15.75" customHeight="1" x14ac:dyDescent="0.35">
      <c r="U487" s="55"/>
      <c r="V487" s="55"/>
      <c r="W487" s="55"/>
    </row>
    <row r="488" spans="21:23" ht="15.75" customHeight="1" x14ac:dyDescent="0.35">
      <c r="U488" s="55"/>
      <c r="V488" s="55"/>
      <c r="W488" s="55"/>
    </row>
    <row r="489" spans="21:23" ht="15.75" customHeight="1" x14ac:dyDescent="0.35">
      <c r="U489" s="55"/>
      <c r="V489" s="55"/>
      <c r="W489" s="55"/>
    </row>
    <row r="490" spans="21:23" ht="15.75" customHeight="1" x14ac:dyDescent="0.35">
      <c r="U490" s="55"/>
      <c r="V490" s="55"/>
      <c r="W490" s="55"/>
    </row>
    <row r="491" spans="21:23" ht="15.75" customHeight="1" x14ac:dyDescent="0.35">
      <c r="U491" s="55"/>
      <c r="V491" s="55"/>
      <c r="W491" s="55"/>
    </row>
    <row r="492" spans="21:23" ht="15.75" customHeight="1" x14ac:dyDescent="0.35">
      <c r="U492" s="55"/>
      <c r="V492" s="55"/>
      <c r="W492" s="55"/>
    </row>
    <row r="493" spans="21:23" ht="15.75" customHeight="1" x14ac:dyDescent="0.35">
      <c r="U493" s="55"/>
      <c r="V493" s="55"/>
      <c r="W493" s="55"/>
    </row>
    <row r="494" spans="21:23" ht="15.75" customHeight="1" x14ac:dyDescent="0.35">
      <c r="U494" s="55"/>
      <c r="V494" s="55"/>
      <c r="W494" s="55"/>
    </row>
    <row r="495" spans="21:23" ht="15.75" customHeight="1" x14ac:dyDescent="0.35">
      <c r="U495" s="55"/>
      <c r="V495" s="55"/>
      <c r="W495" s="55"/>
    </row>
    <row r="496" spans="21:23" ht="15.75" customHeight="1" x14ac:dyDescent="0.35">
      <c r="U496" s="55"/>
      <c r="V496" s="55"/>
      <c r="W496" s="55"/>
    </row>
    <row r="497" spans="21:23" ht="15.75" customHeight="1" x14ac:dyDescent="0.35">
      <c r="U497" s="55"/>
      <c r="V497" s="55"/>
      <c r="W497" s="55"/>
    </row>
    <row r="498" spans="21:23" ht="15.75" customHeight="1" x14ac:dyDescent="0.35">
      <c r="U498" s="55"/>
      <c r="V498" s="55"/>
      <c r="W498" s="55"/>
    </row>
    <row r="499" spans="21:23" ht="15.75" customHeight="1" x14ac:dyDescent="0.35">
      <c r="U499" s="55"/>
      <c r="V499" s="55"/>
      <c r="W499" s="55"/>
    </row>
    <row r="500" spans="21:23" ht="15.75" customHeight="1" x14ac:dyDescent="0.35">
      <c r="U500" s="55"/>
      <c r="V500" s="55"/>
      <c r="W500" s="55"/>
    </row>
    <row r="501" spans="21:23" ht="15.75" customHeight="1" x14ac:dyDescent="0.35">
      <c r="U501" s="55"/>
      <c r="V501" s="55"/>
      <c r="W501" s="55"/>
    </row>
    <row r="502" spans="21:23" ht="15.75" customHeight="1" x14ac:dyDescent="0.35">
      <c r="U502" s="55"/>
      <c r="V502" s="55"/>
      <c r="W502" s="55"/>
    </row>
    <row r="503" spans="21:23" ht="15.75" customHeight="1" x14ac:dyDescent="0.35">
      <c r="U503" s="55"/>
      <c r="V503" s="55"/>
      <c r="W503" s="55"/>
    </row>
    <row r="504" spans="21:23" ht="15.75" customHeight="1" x14ac:dyDescent="0.35">
      <c r="U504" s="55"/>
      <c r="V504" s="55"/>
      <c r="W504" s="55"/>
    </row>
    <row r="505" spans="21:23" ht="15.75" customHeight="1" x14ac:dyDescent="0.35">
      <c r="U505" s="55"/>
      <c r="V505" s="55"/>
      <c r="W505" s="55"/>
    </row>
    <row r="506" spans="21:23" ht="15.75" customHeight="1" x14ac:dyDescent="0.35">
      <c r="U506" s="55"/>
      <c r="V506" s="55"/>
      <c r="W506" s="55"/>
    </row>
    <row r="507" spans="21:23" ht="15.75" customHeight="1" x14ac:dyDescent="0.35">
      <c r="U507" s="55"/>
      <c r="V507" s="55"/>
      <c r="W507" s="55"/>
    </row>
    <row r="508" spans="21:23" ht="15.75" customHeight="1" x14ac:dyDescent="0.35">
      <c r="U508" s="55"/>
      <c r="V508" s="55"/>
      <c r="W508" s="55"/>
    </row>
    <row r="509" spans="21:23" ht="15.75" customHeight="1" x14ac:dyDescent="0.35">
      <c r="U509" s="55"/>
      <c r="V509" s="55"/>
      <c r="W509" s="55"/>
    </row>
    <row r="510" spans="21:23" ht="15.75" customHeight="1" x14ac:dyDescent="0.35">
      <c r="U510" s="55"/>
      <c r="V510" s="55"/>
      <c r="W510" s="55"/>
    </row>
    <row r="511" spans="21:23" ht="15.75" customHeight="1" x14ac:dyDescent="0.35">
      <c r="U511" s="55"/>
      <c r="V511" s="55"/>
      <c r="W511" s="55"/>
    </row>
    <row r="512" spans="21:23" ht="15.75" customHeight="1" x14ac:dyDescent="0.35">
      <c r="U512" s="55"/>
      <c r="V512" s="55"/>
      <c r="W512" s="55"/>
    </row>
    <row r="513" spans="21:23" ht="15.75" customHeight="1" x14ac:dyDescent="0.35">
      <c r="U513" s="55"/>
      <c r="V513" s="55"/>
      <c r="W513" s="55"/>
    </row>
    <row r="514" spans="21:23" ht="15.75" customHeight="1" x14ac:dyDescent="0.35">
      <c r="U514" s="55"/>
      <c r="V514" s="55"/>
      <c r="W514" s="55"/>
    </row>
    <row r="515" spans="21:23" ht="15.75" customHeight="1" x14ac:dyDescent="0.35">
      <c r="U515" s="55"/>
      <c r="V515" s="55"/>
      <c r="W515" s="55"/>
    </row>
    <row r="516" spans="21:23" ht="15.75" customHeight="1" x14ac:dyDescent="0.35">
      <c r="U516" s="55"/>
      <c r="V516" s="55"/>
      <c r="W516" s="55"/>
    </row>
    <row r="517" spans="21:23" ht="15.75" customHeight="1" x14ac:dyDescent="0.35">
      <c r="U517" s="55"/>
      <c r="V517" s="55"/>
      <c r="W517" s="55"/>
    </row>
    <row r="518" spans="21:23" ht="15.75" customHeight="1" x14ac:dyDescent="0.35">
      <c r="U518" s="55"/>
      <c r="V518" s="55"/>
      <c r="W518" s="55"/>
    </row>
    <row r="519" spans="21:23" ht="15.75" customHeight="1" x14ac:dyDescent="0.35">
      <c r="U519" s="55"/>
      <c r="V519" s="55"/>
      <c r="W519" s="55"/>
    </row>
    <row r="520" spans="21:23" ht="15.75" customHeight="1" x14ac:dyDescent="0.35">
      <c r="U520" s="55"/>
      <c r="V520" s="55"/>
      <c r="W520" s="55"/>
    </row>
    <row r="521" spans="21:23" ht="15.75" customHeight="1" x14ac:dyDescent="0.35">
      <c r="U521" s="55"/>
      <c r="V521" s="55"/>
      <c r="W521" s="55"/>
    </row>
    <row r="522" spans="21:23" ht="15.75" customHeight="1" x14ac:dyDescent="0.35">
      <c r="U522" s="55"/>
      <c r="V522" s="55"/>
      <c r="W522" s="55"/>
    </row>
    <row r="523" spans="21:23" ht="15.75" customHeight="1" x14ac:dyDescent="0.35">
      <c r="U523" s="55"/>
      <c r="V523" s="55"/>
      <c r="W523" s="55"/>
    </row>
    <row r="524" spans="21:23" ht="15.75" customHeight="1" x14ac:dyDescent="0.35">
      <c r="U524" s="55"/>
      <c r="V524" s="55"/>
      <c r="W524" s="55"/>
    </row>
    <row r="525" spans="21:23" ht="15.75" customHeight="1" x14ac:dyDescent="0.35">
      <c r="U525" s="55"/>
      <c r="V525" s="55"/>
      <c r="W525" s="55"/>
    </row>
    <row r="526" spans="21:23" ht="15.75" customHeight="1" x14ac:dyDescent="0.35">
      <c r="U526" s="55"/>
      <c r="V526" s="55"/>
      <c r="W526" s="55"/>
    </row>
    <row r="527" spans="21:23" ht="15.75" customHeight="1" x14ac:dyDescent="0.35">
      <c r="U527" s="55"/>
      <c r="V527" s="55"/>
      <c r="W527" s="55"/>
    </row>
    <row r="528" spans="21:23" ht="15.75" customHeight="1" x14ac:dyDescent="0.35">
      <c r="U528" s="55"/>
      <c r="V528" s="55"/>
      <c r="W528" s="55"/>
    </row>
    <row r="529" spans="21:23" ht="15.75" customHeight="1" x14ac:dyDescent="0.35">
      <c r="U529" s="55"/>
      <c r="V529" s="55"/>
      <c r="W529" s="55"/>
    </row>
    <row r="530" spans="21:23" ht="15.75" customHeight="1" x14ac:dyDescent="0.35">
      <c r="U530" s="55"/>
      <c r="V530" s="55"/>
      <c r="W530" s="55"/>
    </row>
    <row r="531" spans="21:23" ht="15.75" customHeight="1" x14ac:dyDescent="0.35">
      <c r="U531" s="55"/>
      <c r="V531" s="55"/>
      <c r="W531" s="55"/>
    </row>
    <row r="532" spans="21:23" ht="15.75" customHeight="1" x14ac:dyDescent="0.35">
      <c r="U532" s="55"/>
      <c r="V532" s="55"/>
      <c r="W532" s="55"/>
    </row>
    <row r="533" spans="21:23" ht="15.75" customHeight="1" x14ac:dyDescent="0.35">
      <c r="U533" s="55"/>
      <c r="V533" s="55"/>
      <c r="W533" s="55"/>
    </row>
    <row r="534" spans="21:23" ht="15.75" customHeight="1" x14ac:dyDescent="0.35">
      <c r="U534" s="55"/>
      <c r="V534" s="55"/>
      <c r="W534" s="55"/>
    </row>
    <row r="535" spans="21:23" ht="15.75" customHeight="1" x14ac:dyDescent="0.35">
      <c r="U535" s="55"/>
      <c r="V535" s="55"/>
      <c r="W535" s="55"/>
    </row>
    <row r="536" spans="21:23" ht="15.75" customHeight="1" x14ac:dyDescent="0.35">
      <c r="U536" s="55"/>
      <c r="V536" s="55"/>
      <c r="W536" s="55"/>
    </row>
    <row r="537" spans="21:23" ht="15.75" customHeight="1" x14ac:dyDescent="0.35">
      <c r="U537" s="55"/>
      <c r="V537" s="55"/>
      <c r="W537" s="55"/>
    </row>
    <row r="538" spans="21:23" ht="15.75" customHeight="1" x14ac:dyDescent="0.35">
      <c r="U538" s="55"/>
      <c r="V538" s="55"/>
      <c r="W538" s="55"/>
    </row>
    <row r="539" spans="21:23" ht="15.75" customHeight="1" x14ac:dyDescent="0.35">
      <c r="U539" s="55"/>
      <c r="V539" s="55"/>
      <c r="W539" s="55"/>
    </row>
    <row r="540" spans="21:23" ht="15.75" customHeight="1" x14ac:dyDescent="0.35">
      <c r="U540" s="55"/>
      <c r="V540" s="55"/>
      <c r="W540" s="55"/>
    </row>
    <row r="541" spans="21:23" ht="15.75" customHeight="1" x14ac:dyDescent="0.35">
      <c r="U541" s="55"/>
      <c r="V541" s="55"/>
      <c r="W541" s="55"/>
    </row>
    <row r="542" spans="21:23" ht="15.75" customHeight="1" x14ac:dyDescent="0.35">
      <c r="U542" s="55"/>
      <c r="V542" s="55"/>
      <c r="W542" s="55"/>
    </row>
    <row r="543" spans="21:23" ht="15.75" customHeight="1" x14ac:dyDescent="0.35">
      <c r="U543" s="55"/>
      <c r="V543" s="55"/>
      <c r="W543" s="55"/>
    </row>
    <row r="544" spans="21:23" ht="15.75" customHeight="1" x14ac:dyDescent="0.35">
      <c r="U544" s="55"/>
      <c r="V544" s="55"/>
      <c r="W544" s="55"/>
    </row>
    <row r="545" spans="21:23" ht="15.75" customHeight="1" x14ac:dyDescent="0.35">
      <c r="U545" s="55"/>
      <c r="V545" s="55"/>
      <c r="W545" s="55"/>
    </row>
    <row r="546" spans="21:23" ht="15.75" customHeight="1" x14ac:dyDescent="0.35">
      <c r="U546" s="55"/>
      <c r="V546" s="55"/>
      <c r="W546" s="55"/>
    </row>
    <row r="547" spans="21:23" ht="15.75" customHeight="1" x14ac:dyDescent="0.35">
      <c r="U547" s="55"/>
      <c r="V547" s="55"/>
      <c r="W547" s="55"/>
    </row>
    <row r="548" spans="21:23" ht="15.75" customHeight="1" x14ac:dyDescent="0.35">
      <c r="U548" s="55"/>
      <c r="V548" s="55"/>
      <c r="W548" s="55"/>
    </row>
    <row r="549" spans="21:23" ht="15.75" customHeight="1" x14ac:dyDescent="0.35">
      <c r="U549" s="55"/>
      <c r="V549" s="55"/>
      <c r="W549" s="55"/>
    </row>
    <row r="550" spans="21:23" ht="15.75" customHeight="1" x14ac:dyDescent="0.35">
      <c r="U550" s="55"/>
      <c r="V550" s="55"/>
      <c r="W550" s="55"/>
    </row>
    <row r="551" spans="21:23" ht="15.75" customHeight="1" x14ac:dyDescent="0.35">
      <c r="U551" s="55"/>
      <c r="V551" s="55"/>
      <c r="W551" s="55"/>
    </row>
    <row r="552" spans="21:23" ht="15.75" customHeight="1" x14ac:dyDescent="0.35">
      <c r="U552" s="55"/>
      <c r="V552" s="55"/>
      <c r="W552" s="55"/>
    </row>
    <row r="553" spans="21:23" ht="15.75" customHeight="1" x14ac:dyDescent="0.35">
      <c r="U553" s="55"/>
      <c r="V553" s="55"/>
      <c r="W553" s="55"/>
    </row>
    <row r="554" spans="21:23" ht="15.75" customHeight="1" x14ac:dyDescent="0.35">
      <c r="U554" s="55"/>
      <c r="V554" s="55"/>
      <c r="W554" s="55"/>
    </row>
    <row r="555" spans="21:23" ht="15.75" customHeight="1" x14ac:dyDescent="0.35">
      <c r="U555" s="55"/>
      <c r="V555" s="55"/>
      <c r="W555" s="55"/>
    </row>
    <row r="556" spans="21:23" ht="15.75" customHeight="1" x14ac:dyDescent="0.35">
      <c r="U556" s="55"/>
      <c r="V556" s="55"/>
      <c r="W556" s="55"/>
    </row>
    <row r="557" spans="21:23" ht="15.75" customHeight="1" x14ac:dyDescent="0.35">
      <c r="U557" s="55"/>
      <c r="V557" s="55"/>
      <c r="W557" s="55"/>
    </row>
    <row r="558" spans="21:23" ht="15.75" customHeight="1" x14ac:dyDescent="0.35">
      <c r="U558" s="55"/>
      <c r="V558" s="55"/>
      <c r="W558" s="55"/>
    </row>
    <row r="559" spans="21:23" ht="15.75" customHeight="1" x14ac:dyDescent="0.35">
      <c r="U559" s="55"/>
      <c r="V559" s="55"/>
      <c r="W559" s="55"/>
    </row>
    <row r="560" spans="21:23" ht="15.75" customHeight="1" x14ac:dyDescent="0.35">
      <c r="U560" s="55"/>
      <c r="V560" s="55"/>
      <c r="W560" s="55"/>
    </row>
    <row r="561" spans="21:23" ht="15.75" customHeight="1" x14ac:dyDescent="0.35">
      <c r="U561" s="55"/>
      <c r="V561" s="55"/>
      <c r="W561" s="55"/>
    </row>
    <row r="562" spans="21:23" ht="15.75" customHeight="1" x14ac:dyDescent="0.35">
      <c r="U562" s="55"/>
      <c r="V562" s="55"/>
      <c r="W562" s="55"/>
    </row>
    <row r="563" spans="21:23" ht="15.75" customHeight="1" x14ac:dyDescent="0.35">
      <c r="U563" s="55"/>
      <c r="V563" s="55"/>
      <c r="W563" s="55"/>
    </row>
    <row r="564" spans="21:23" ht="15.75" customHeight="1" x14ac:dyDescent="0.35">
      <c r="U564" s="55"/>
      <c r="V564" s="55"/>
      <c r="W564" s="55"/>
    </row>
    <row r="565" spans="21:23" ht="15.75" customHeight="1" x14ac:dyDescent="0.35">
      <c r="U565" s="55"/>
      <c r="V565" s="55"/>
      <c r="W565" s="55"/>
    </row>
    <row r="566" spans="21:23" ht="15.75" customHeight="1" x14ac:dyDescent="0.35">
      <c r="U566" s="55"/>
      <c r="V566" s="55"/>
      <c r="W566" s="55"/>
    </row>
    <row r="567" spans="21:23" ht="15.75" customHeight="1" x14ac:dyDescent="0.35">
      <c r="U567" s="55"/>
      <c r="V567" s="55"/>
      <c r="W567" s="55"/>
    </row>
    <row r="568" spans="21:23" ht="15.75" customHeight="1" x14ac:dyDescent="0.35">
      <c r="U568" s="55"/>
      <c r="V568" s="55"/>
      <c r="W568" s="55"/>
    </row>
    <row r="569" spans="21:23" ht="15.75" customHeight="1" x14ac:dyDescent="0.35">
      <c r="U569" s="55"/>
      <c r="V569" s="55"/>
      <c r="W569" s="55"/>
    </row>
    <row r="570" spans="21:23" ht="15.75" customHeight="1" x14ac:dyDescent="0.35">
      <c r="U570" s="55"/>
      <c r="V570" s="55"/>
      <c r="W570" s="55"/>
    </row>
    <row r="571" spans="21:23" ht="15.75" customHeight="1" x14ac:dyDescent="0.35">
      <c r="U571" s="55"/>
      <c r="V571" s="55"/>
      <c r="W571" s="55"/>
    </row>
    <row r="572" spans="21:23" ht="15.75" customHeight="1" x14ac:dyDescent="0.35">
      <c r="U572" s="55"/>
      <c r="V572" s="55"/>
      <c r="W572" s="55"/>
    </row>
    <row r="573" spans="21:23" ht="15.75" customHeight="1" x14ac:dyDescent="0.35">
      <c r="U573" s="55"/>
      <c r="V573" s="55"/>
      <c r="W573" s="55"/>
    </row>
    <row r="574" spans="21:23" ht="15.75" customHeight="1" x14ac:dyDescent="0.35">
      <c r="U574" s="55"/>
      <c r="V574" s="55"/>
      <c r="W574" s="55"/>
    </row>
    <row r="575" spans="21:23" ht="15.75" customHeight="1" x14ac:dyDescent="0.35">
      <c r="U575" s="55"/>
      <c r="V575" s="55"/>
      <c r="W575" s="55"/>
    </row>
    <row r="576" spans="21:23" ht="15.75" customHeight="1" x14ac:dyDescent="0.35">
      <c r="U576" s="55"/>
      <c r="V576" s="55"/>
      <c r="W576" s="55"/>
    </row>
    <row r="577" spans="21:23" ht="15.75" customHeight="1" x14ac:dyDescent="0.35">
      <c r="U577" s="55"/>
      <c r="V577" s="55"/>
      <c r="W577" s="55"/>
    </row>
    <row r="578" spans="21:23" ht="15.75" customHeight="1" x14ac:dyDescent="0.35">
      <c r="U578" s="55"/>
      <c r="V578" s="55"/>
      <c r="W578" s="55"/>
    </row>
    <row r="579" spans="21:23" ht="15.75" customHeight="1" x14ac:dyDescent="0.35">
      <c r="U579" s="55"/>
      <c r="V579" s="55"/>
      <c r="W579" s="55"/>
    </row>
    <row r="580" spans="21:23" ht="15.75" customHeight="1" x14ac:dyDescent="0.35">
      <c r="U580" s="55"/>
      <c r="V580" s="55"/>
      <c r="W580" s="55"/>
    </row>
    <row r="581" spans="21:23" ht="15.75" customHeight="1" x14ac:dyDescent="0.35">
      <c r="U581" s="55"/>
      <c r="V581" s="55"/>
      <c r="W581" s="55"/>
    </row>
    <row r="582" spans="21:23" ht="15.75" customHeight="1" x14ac:dyDescent="0.35">
      <c r="U582" s="55"/>
      <c r="V582" s="55"/>
      <c r="W582" s="55"/>
    </row>
    <row r="583" spans="21:23" ht="15.75" customHeight="1" x14ac:dyDescent="0.35">
      <c r="U583" s="55"/>
      <c r="V583" s="55"/>
      <c r="W583" s="55"/>
    </row>
    <row r="584" spans="21:23" ht="15.75" customHeight="1" x14ac:dyDescent="0.35">
      <c r="U584" s="55"/>
      <c r="V584" s="55"/>
      <c r="W584" s="55"/>
    </row>
    <row r="585" spans="21:23" ht="15.75" customHeight="1" x14ac:dyDescent="0.35">
      <c r="U585" s="55"/>
      <c r="V585" s="55"/>
      <c r="W585" s="55"/>
    </row>
    <row r="586" spans="21:23" ht="15.75" customHeight="1" x14ac:dyDescent="0.35">
      <c r="U586" s="55"/>
      <c r="V586" s="55"/>
      <c r="W586" s="55"/>
    </row>
    <row r="587" spans="21:23" ht="15.75" customHeight="1" x14ac:dyDescent="0.35">
      <c r="U587" s="55"/>
      <c r="V587" s="55"/>
      <c r="W587" s="55"/>
    </row>
    <row r="588" spans="21:23" ht="15.75" customHeight="1" x14ac:dyDescent="0.35">
      <c r="U588" s="55"/>
      <c r="V588" s="55"/>
      <c r="W588" s="55"/>
    </row>
    <row r="589" spans="21:23" ht="15.75" customHeight="1" x14ac:dyDescent="0.35">
      <c r="U589" s="55"/>
      <c r="V589" s="55"/>
      <c r="W589" s="55"/>
    </row>
    <row r="590" spans="21:23" ht="15.75" customHeight="1" x14ac:dyDescent="0.35">
      <c r="U590" s="55"/>
      <c r="V590" s="55"/>
      <c r="W590" s="55"/>
    </row>
    <row r="591" spans="21:23" ht="15.75" customHeight="1" x14ac:dyDescent="0.35">
      <c r="U591" s="55"/>
      <c r="V591" s="55"/>
      <c r="W591" s="55"/>
    </row>
    <row r="592" spans="21:23" ht="15.75" customHeight="1" x14ac:dyDescent="0.35">
      <c r="U592" s="55"/>
      <c r="V592" s="55"/>
      <c r="W592" s="55"/>
    </row>
    <row r="593" spans="21:23" ht="15.75" customHeight="1" x14ac:dyDescent="0.35">
      <c r="U593" s="55"/>
      <c r="V593" s="55"/>
      <c r="W593" s="55"/>
    </row>
    <row r="594" spans="21:23" ht="15.75" customHeight="1" x14ac:dyDescent="0.35">
      <c r="U594" s="55"/>
      <c r="V594" s="55"/>
      <c r="W594" s="55"/>
    </row>
    <row r="595" spans="21:23" ht="15.75" customHeight="1" x14ac:dyDescent="0.35">
      <c r="U595" s="55"/>
      <c r="V595" s="55"/>
      <c r="W595" s="55"/>
    </row>
    <row r="596" spans="21:23" ht="15.75" customHeight="1" x14ac:dyDescent="0.35">
      <c r="U596" s="55"/>
      <c r="V596" s="55"/>
      <c r="W596" s="55"/>
    </row>
    <row r="597" spans="21:23" ht="15.75" customHeight="1" x14ac:dyDescent="0.35">
      <c r="U597" s="55"/>
      <c r="V597" s="55"/>
      <c r="W597" s="55"/>
    </row>
    <row r="598" spans="21:23" ht="15.75" customHeight="1" x14ac:dyDescent="0.35">
      <c r="U598" s="55"/>
      <c r="V598" s="55"/>
      <c r="W598" s="55"/>
    </row>
    <row r="599" spans="21:23" ht="15.75" customHeight="1" x14ac:dyDescent="0.35">
      <c r="U599" s="55"/>
      <c r="V599" s="55"/>
      <c r="W599" s="55"/>
    </row>
    <row r="600" spans="21:23" ht="15.75" customHeight="1" x14ac:dyDescent="0.35">
      <c r="U600" s="55"/>
      <c r="V600" s="55"/>
      <c r="W600" s="55"/>
    </row>
    <row r="601" spans="21:23" ht="15.75" customHeight="1" x14ac:dyDescent="0.35">
      <c r="U601" s="55"/>
      <c r="V601" s="55"/>
      <c r="W601" s="55"/>
    </row>
    <row r="602" spans="21:23" ht="15.75" customHeight="1" x14ac:dyDescent="0.35">
      <c r="U602" s="55"/>
      <c r="V602" s="55"/>
      <c r="W602" s="55"/>
    </row>
    <row r="603" spans="21:23" ht="15.75" customHeight="1" x14ac:dyDescent="0.35">
      <c r="U603" s="55"/>
      <c r="V603" s="55"/>
      <c r="W603" s="55"/>
    </row>
    <row r="604" spans="21:23" ht="15.75" customHeight="1" x14ac:dyDescent="0.35">
      <c r="U604" s="55"/>
      <c r="V604" s="55"/>
      <c r="W604" s="55"/>
    </row>
    <row r="605" spans="21:23" ht="15.75" customHeight="1" x14ac:dyDescent="0.35">
      <c r="U605" s="55"/>
      <c r="V605" s="55"/>
      <c r="W605" s="55"/>
    </row>
    <row r="606" spans="21:23" ht="15.75" customHeight="1" x14ac:dyDescent="0.35">
      <c r="U606" s="55"/>
      <c r="V606" s="55"/>
      <c r="W606" s="55"/>
    </row>
    <row r="607" spans="21:23" ht="15.75" customHeight="1" x14ac:dyDescent="0.35">
      <c r="U607" s="55"/>
      <c r="V607" s="55"/>
      <c r="W607" s="55"/>
    </row>
    <row r="608" spans="21:23" ht="15.75" customHeight="1" x14ac:dyDescent="0.35">
      <c r="U608" s="55"/>
      <c r="V608" s="55"/>
      <c r="W608" s="55"/>
    </row>
    <row r="609" spans="21:23" ht="15.75" customHeight="1" x14ac:dyDescent="0.35">
      <c r="U609" s="55"/>
      <c r="V609" s="55"/>
      <c r="W609" s="55"/>
    </row>
    <row r="610" spans="21:23" ht="15.75" customHeight="1" x14ac:dyDescent="0.35">
      <c r="U610" s="55"/>
      <c r="V610" s="55"/>
      <c r="W610" s="55"/>
    </row>
    <row r="611" spans="21:23" ht="15.75" customHeight="1" x14ac:dyDescent="0.35">
      <c r="U611" s="55"/>
      <c r="V611" s="55"/>
      <c r="W611" s="55"/>
    </row>
    <row r="612" spans="21:23" ht="15.75" customHeight="1" x14ac:dyDescent="0.35">
      <c r="U612" s="55"/>
      <c r="V612" s="55"/>
      <c r="W612" s="55"/>
    </row>
    <row r="613" spans="21:23" ht="15.75" customHeight="1" x14ac:dyDescent="0.35">
      <c r="U613" s="55"/>
      <c r="V613" s="55"/>
      <c r="W613" s="55"/>
    </row>
    <row r="614" spans="21:23" ht="15.75" customHeight="1" x14ac:dyDescent="0.35">
      <c r="U614" s="55"/>
      <c r="V614" s="55"/>
      <c r="W614" s="55"/>
    </row>
    <row r="615" spans="21:23" ht="15.75" customHeight="1" x14ac:dyDescent="0.35">
      <c r="U615" s="55"/>
      <c r="V615" s="55"/>
      <c r="W615" s="55"/>
    </row>
    <row r="616" spans="21:23" ht="15.75" customHeight="1" x14ac:dyDescent="0.35">
      <c r="U616" s="55"/>
      <c r="V616" s="55"/>
      <c r="W616" s="55"/>
    </row>
    <row r="617" spans="21:23" ht="15.75" customHeight="1" x14ac:dyDescent="0.35">
      <c r="U617" s="55"/>
      <c r="V617" s="55"/>
      <c r="W617" s="55"/>
    </row>
    <row r="618" spans="21:23" ht="15.75" customHeight="1" x14ac:dyDescent="0.35">
      <c r="U618" s="55"/>
      <c r="V618" s="55"/>
      <c r="W618" s="55"/>
    </row>
    <row r="619" spans="21:23" ht="15.75" customHeight="1" x14ac:dyDescent="0.35">
      <c r="U619" s="55"/>
      <c r="V619" s="55"/>
      <c r="W619" s="55"/>
    </row>
    <row r="620" spans="21:23" ht="15.75" customHeight="1" x14ac:dyDescent="0.35">
      <c r="U620" s="55"/>
      <c r="V620" s="55"/>
      <c r="W620" s="55"/>
    </row>
    <row r="621" spans="21:23" ht="15.75" customHeight="1" x14ac:dyDescent="0.35">
      <c r="U621" s="55"/>
      <c r="V621" s="55"/>
      <c r="W621" s="55"/>
    </row>
    <row r="622" spans="21:23" ht="15.75" customHeight="1" x14ac:dyDescent="0.35">
      <c r="U622" s="55"/>
      <c r="V622" s="55"/>
      <c r="W622" s="55"/>
    </row>
    <row r="623" spans="21:23" ht="15.75" customHeight="1" x14ac:dyDescent="0.35">
      <c r="U623" s="55"/>
      <c r="V623" s="55"/>
      <c r="W623" s="55"/>
    </row>
    <row r="624" spans="21:23" ht="15.75" customHeight="1" x14ac:dyDescent="0.35">
      <c r="U624" s="55"/>
      <c r="V624" s="55"/>
      <c r="W624" s="55"/>
    </row>
    <row r="625" spans="21:23" ht="15.75" customHeight="1" x14ac:dyDescent="0.35">
      <c r="U625" s="55"/>
      <c r="V625" s="55"/>
      <c r="W625" s="55"/>
    </row>
    <row r="626" spans="21:23" ht="15.75" customHeight="1" x14ac:dyDescent="0.35">
      <c r="U626" s="55"/>
      <c r="V626" s="55"/>
      <c r="W626" s="55"/>
    </row>
    <row r="627" spans="21:23" ht="15.75" customHeight="1" x14ac:dyDescent="0.35">
      <c r="U627" s="55"/>
      <c r="V627" s="55"/>
      <c r="W627" s="55"/>
    </row>
    <row r="628" spans="21:23" ht="15.75" customHeight="1" x14ac:dyDescent="0.35">
      <c r="U628" s="55"/>
      <c r="V628" s="55"/>
      <c r="W628" s="55"/>
    </row>
    <row r="629" spans="21:23" ht="15.75" customHeight="1" x14ac:dyDescent="0.35">
      <c r="U629" s="55"/>
      <c r="V629" s="55"/>
      <c r="W629" s="55"/>
    </row>
    <row r="630" spans="21:23" ht="15.75" customHeight="1" x14ac:dyDescent="0.35">
      <c r="U630" s="55"/>
      <c r="V630" s="55"/>
      <c r="W630" s="55"/>
    </row>
    <row r="631" spans="21:23" ht="15.75" customHeight="1" x14ac:dyDescent="0.35">
      <c r="U631" s="55"/>
      <c r="V631" s="55"/>
      <c r="W631" s="55"/>
    </row>
    <row r="632" spans="21:23" ht="15.75" customHeight="1" x14ac:dyDescent="0.35">
      <c r="U632" s="55"/>
      <c r="V632" s="55"/>
      <c r="W632" s="55"/>
    </row>
    <row r="633" spans="21:23" ht="15.75" customHeight="1" x14ac:dyDescent="0.35">
      <c r="U633" s="55"/>
      <c r="V633" s="55"/>
      <c r="W633" s="55"/>
    </row>
    <row r="634" spans="21:23" ht="15.75" customHeight="1" x14ac:dyDescent="0.35">
      <c r="U634" s="55"/>
      <c r="V634" s="55"/>
      <c r="W634" s="55"/>
    </row>
    <row r="635" spans="21:23" ht="15.75" customHeight="1" x14ac:dyDescent="0.35">
      <c r="U635" s="55"/>
      <c r="V635" s="55"/>
      <c r="W635" s="55"/>
    </row>
    <row r="636" spans="21:23" ht="15.75" customHeight="1" x14ac:dyDescent="0.35">
      <c r="U636" s="55"/>
      <c r="V636" s="55"/>
      <c r="W636" s="55"/>
    </row>
    <row r="637" spans="21:23" ht="15.75" customHeight="1" x14ac:dyDescent="0.35">
      <c r="U637" s="55"/>
      <c r="V637" s="55"/>
      <c r="W637" s="55"/>
    </row>
    <row r="638" spans="21:23" ht="15.75" customHeight="1" x14ac:dyDescent="0.35">
      <c r="U638" s="55"/>
      <c r="V638" s="55"/>
      <c r="W638" s="55"/>
    </row>
    <row r="639" spans="21:23" ht="15.75" customHeight="1" x14ac:dyDescent="0.35">
      <c r="U639" s="55"/>
      <c r="V639" s="55"/>
      <c r="W639" s="55"/>
    </row>
    <row r="640" spans="21:23" ht="15.75" customHeight="1" x14ac:dyDescent="0.35">
      <c r="U640" s="55"/>
      <c r="V640" s="55"/>
      <c r="W640" s="55"/>
    </row>
    <row r="641" spans="21:23" ht="15.75" customHeight="1" x14ac:dyDescent="0.35">
      <c r="U641" s="55"/>
      <c r="V641" s="55"/>
      <c r="W641" s="55"/>
    </row>
    <row r="642" spans="21:23" ht="15.75" customHeight="1" x14ac:dyDescent="0.35">
      <c r="U642" s="55"/>
      <c r="V642" s="55"/>
      <c r="W642" s="55"/>
    </row>
    <row r="643" spans="21:23" ht="15.75" customHeight="1" x14ac:dyDescent="0.35">
      <c r="U643" s="55"/>
      <c r="V643" s="55"/>
      <c r="W643" s="55"/>
    </row>
    <row r="644" spans="21:23" ht="15.75" customHeight="1" x14ac:dyDescent="0.35">
      <c r="U644" s="55"/>
      <c r="V644" s="55"/>
      <c r="W644" s="55"/>
    </row>
    <row r="645" spans="21:23" ht="15.75" customHeight="1" x14ac:dyDescent="0.35">
      <c r="U645" s="55"/>
      <c r="V645" s="55"/>
      <c r="W645" s="55"/>
    </row>
    <row r="646" spans="21:23" ht="15.75" customHeight="1" x14ac:dyDescent="0.35">
      <c r="U646" s="55"/>
      <c r="V646" s="55"/>
      <c r="W646" s="55"/>
    </row>
    <row r="647" spans="21:23" ht="15.75" customHeight="1" x14ac:dyDescent="0.35">
      <c r="U647" s="55"/>
      <c r="V647" s="55"/>
      <c r="W647" s="55"/>
    </row>
    <row r="648" spans="21:23" ht="15.75" customHeight="1" x14ac:dyDescent="0.35">
      <c r="U648" s="55"/>
      <c r="V648" s="55"/>
      <c r="W648" s="55"/>
    </row>
    <row r="649" spans="21:23" ht="15.75" customHeight="1" x14ac:dyDescent="0.35">
      <c r="U649" s="55"/>
      <c r="V649" s="55"/>
      <c r="W649" s="55"/>
    </row>
    <row r="650" spans="21:23" ht="15.75" customHeight="1" x14ac:dyDescent="0.35">
      <c r="U650" s="55"/>
      <c r="V650" s="55"/>
      <c r="W650" s="55"/>
    </row>
    <row r="651" spans="21:23" ht="15.75" customHeight="1" x14ac:dyDescent="0.35">
      <c r="U651" s="55"/>
      <c r="V651" s="55"/>
      <c r="W651" s="55"/>
    </row>
    <row r="652" spans="21:23" ht="15.75" customHeight="1" x14ac:dyDescent="0.35">
      <c r="U652" s="55"/>
      <c r="V652" s="55"/>
      <c r="W652" s="55"/>
    </row>
    <row r="653" spans="21:23" ht="15.75" customHeight="1" x14ac:dyDescent="0.35">
      <c r="U653" s="55"/>
      <c r="V653" s="55"/>
      <c r="W653" s="55"/>
    </row>
    <row r="654" spans="21:23" ht="15.75" customHeight="1" x14ac:dyDescent="0.35">
      <c r="U654" s="55"/>
      <c r="V654" s="55"/>
      <c r="W654" s="55"/>
    </row>
    <row r="655" spans="21:23" ht="15.75" customHeight="1" x14ac:dyDescent="0.35">
      <c r="U655" s="55"/>
      <c r="V655" s="55"/>
      <c r="W655" s="55"/>
    </row>
    <row r="656" spans="21:23" ht="15.75" customHeight="1" x14ac:dyDescent="0.35">
      <c r="U656" s="55"/>
      <c r="V656" s="55"/>
      <c r="W656" s="55"/>
    </row>
    <row r="657" spans="21:23" ht="15.75" customHeight="1" x14ac:dyDescent="0.35">
      <c r="U657" s="55"/>
      <c r="V657" s="55"/>
      <c r="W657" s="55"/>
    </row>
    <row r="658" spans="21:23" ht="15.75" customHeight="1" x14ac:dyDescent="0.35">
      <c r="U658" s="55"/>
      <c r="V658" s="55"/>
      <c r="W658" s="55"/>
    </row>
    <row r="659" spans="21:23" ht="15.75" customHeight="1" x14ac:dyDescent="0.35">
      <c r="U659" s="55"/>
      <c r="V659" s="55"/>
      <c r="W659" s="55"/>
    </row>
    <row r="660" spans="21:23" ht="15.75" customHeight="1" x14ac:dyDescent="0.35">
      <c r="U660" s="55"/>
      <c r="V660" s="55"/>
      <c r="W660" s="55"/>
    </row>
    <row r="661" spans="21:23" ht="15.75" customHeight="1" x14ac:dyDescent="0.35">
      <c r="U661" s="55"/>
      <c r="V661" s="55"/>
      <c r="W661" s="55"/>
    </row>
    <row r="662" spans="21:23" ht="15.75" customHeight="1" x14ac:dyDescent="0.35">
      <c r="U662" s="55"/>
      <c r="V662" s="55"/>
      <c r="W662" s="55"/>
    </row>
    <row r="663" spans="21:23" ht="15.75" customHeight="1" x14ac:dyDescent="0.35">
      <c r="U663" s="55"/>
      <c r="V663" s="55"/>
      <c r="W663" s="55"/>
    </row>
    <row r="664" spans="21:23" ht="15.75" customHeight="1" x14ac:dyDescent="0.35">
      <c r="U664" s="55"/>
      <c r="V664" s="55"/>
      <c r="W664" s="55"/>
    </row>
    <row r="665" spans="21:23" ht="15.75" customHeight="1" x14ac:dyDescent="0.35">
      <c r="U665" s="55"/>
      <c r="V665" s="55"/>
      <c r="W665" s="55"/>
    </row>
    <row r="666" spans="21:23" ht="15.75" customHeight="1" x14ac:dyDescent="0.35">
      <c r="U666" s="55"/>
      <c r="V666" s="55"/>
      <c r="W666" s="55"/>
    </row>
    <row r="667" spans="21:23" ht="15.75" customHeight="1" x14ac:dyDescent="0.35">
      <c r="U667" s="55"/>
      <c r="V667" s="55"/>
      <c r="W667" s="55"/>
    </row>
    <row r="668" spans="21:23" ht="15.75" customHeight="1" x14ac:dyDescent="0.35">
      <c r="U668" s="55"/>
      <c r="V668" s="55"/>
      <c r="W668" s="55"/>
    </row>
    <row r="669" spans="21:23" ht="15.75" customHeight="1" x14ac:dyDescent="0.35">
      <c r="U669" s="55"/>
      <c r="V669" s="55"/>
      <c r="W669" s="55"/>
    </row>
    <row r="670" spans="21:23" ht="15.75" customHeight="1" x14ac:dyDescent="0.35">
      <c r="U670" s="55"/>
      <c r="V670" s="55"/>
      <c r="W670" s="55"/>
    </row>
    <row r="671" spans="21:23" ht="15.75" customHeight="1" x14ac:dyDescent="0.35">
      <c r="U671" s="55"/>
      <c r="V671" s="55"/>
      <c r="W671" s="55"/>
    </row>
    <row r="672" spans="21:23" ht="15.75" customHeight="1" x14ac:dyDescent="0.35">
      <c r="U672" s="55"/>
      <c r="V672" s="55"/>
      <c r="W672" s="55"/>
    </row>
    <row r="673" spans="21:23" ht="15.75" customHeight="1" x14ac:dyDescent="0.35">
      <c r="U673" s="55"/>
      <c r="V673" s="55"/>
      <c r="W673" s="55"/>
    </row>
    <row r="674" spans="21:23" ht="15.75" customHeight="1" x14ac:dyDescent="0.35">
      <c r="U674" s="55"/>
      <c r="V674" s="55"/>
      <c r="W674" s="55"/>
    </row>
    <row r="675" spans="21:23" ht="15.75" customHeight="1" x14ac:dyDescent="0.35">
      <c r="U675" s="55"/>
      <c r="V675" s="55"/>
      <c r="W675" s="55"/>
    </row>
    <row r="676" spans="21:23" ht="15.75" customHeight="1" x14ac:dyDescent="0.35">
      <c r="U676" s="55"/>
      <c r="V676" s="55"/>
      <c r="W676" s="55"/>
    </row>
    <row r="677" spans="21:23" ht="15.75" customHeight="1" x14ac:dyDescent="0.35">
      <c r="U677" s="55"/>
      <c r="V677" s="55"/>
      <c r="W677" s="55"/>
    </row>
    <row r="678" spans="21:23" ht="15.75" customHeight="1" x14ac:dyDescent="0.35">
      <c r="U678" s="55"/>
      <c r="V678" s="55"/>
      <c r="W678" s="55"/>
    </row>
    <row r="679" spans="21:23" ht="15.75" customHeight="1" x14ac:dyDescent="0.35">
      <c r="U679" s="55"/>
      <c r="V679" s="55"/>
      <c r="W679" s="55"/>
    </row>
    <row r="680" spans="21:23" ht="15.75" customHeight="1" x14ac:dyDescent="0.35">
      <c r="U680" s="55"/>
      <c r="V680" s="55"/>
      <c r="W680" s="55"/>
    </row>
    <row r="681" spans="21:23" ht="15.75" customHeight="1" x14ac:dyDescent="0.35">
      <c r="U681" s="55"/>
      <c r="V681" s="55"/>
      <c r="W681" s="55"/>
    </row>
    <row r="682" spans="21:23" ht="15.75" customHeight="1" x14ac:dyDescent="0.35">
      <c r="U682" s="55"/>
      <c r="V682" s="55"/>
      <c r="W682" s="55"/>
    </row>
    <row r="683" spans="21:23" ht="15.75" customHeight="1" x14ac:dyDescent="0.35">
      <c r="U683" s="55"/>
      <c r="V683" s="55"/>
      <c r="W683" s="55"/>
    </row>
    <row r="684" spans="21:23" ht="15.75" customHeight="1" x14ac:dyDescent="0.35">
      <c r="U684" s="55"/>
      <c r="V684" s="55"/>
      <c r="W684" s="55"/>
    </row>
    <row r="685" spans="21:23" ht="15.75" customHeight="1" x14ac:dyDescent="0.35">
      <c r="U685" s="55"/>
      <c r="V685" s="55"/>
      <c r="W685" s="55"/>
    </row>
    <row r="686" spans="21:23" ht="15.75" customHeight="1" x14ac:dyDescent="0.35">
      <c r="U686" s="55"/>
      <c r="V686" s="55"/>
      <c r="W686" s="55"/>
    </row>
    <row r="687" spans="21:23" ht="15.75" customHeight="1" x14ac:dyDescent="0.35">
      <c r="U687" s="55"/>
      <c r="V687" s="55"/>
      <c r="W687" s="55"/>
    </row>
    <row r="688" spans="21:23" ht="15.75" customHeight="1" x14ac:dyDescent="0.35">
      <c r="U688" s="55"/>
      <c r="V688" s="55"/>
      <c r="W688" s="55"/>
    </row>
    <row r="689" spans="21:23" ht="15.75" customHeight="1" x14ac:dyDescent="0.35">
      <c r="U689" s="55"/>
      <c r="V689" s="55"/>
      <c r="W689" s="55"/>
    </row>
    <row r="690" spans="21:23" ht="15.75" customHeight="1" x14ac:dyDescent="0.35">
      <c r="U690" s="55"/>
      <c r="V690" s="55"/>
      <c r="W690" s="55"/>
    </row>
    <row r="691" spans="21:23" ht="15.75" customHeight="1" x14ac:dyDescent="0.35">
      <c r="U691" s="55"/>
      <c r="V691" s="55"/>
      <c r="W691" s="55"/>
    </row>
    <row r="692" spans="21:23" ht="15.75" customHeight="1" x14ac:dyDescent="0.35">
      <c r="U692" s="55"/>
      <c r="V692" s="55"/>
      <c r="W692" s="55"/>
    </row>
    <row r="693" spans="21:23" ht="15.75" customHeight="1" x14ac:dyDescent="0.35">
      <c r="U693" s="55"/>
      <c r="V693" s="55"/>
      <c r="W693" s="55"/>
    </row>
    <row r="694" spans="21:23" ht="15.75" customHeight="1" x14ac:dyDescent="0.35">
      <c r="U694" s="55"/>
      <c r="V694" s="55"/>
      <c r="W694" s="55"/>
    </row>
    <row r="695" spans="21:23" ht="15.75" customHeight="1" x14ac:dyDescent="0.35">
      <c r="U695" s="55"/>
      <c r="V695" s="55"/>
      <c r="W695" s="55"/>
    </row>
    <row r="696" spans="21:23" ht="15.75" customHeight="1" x14ac:dyDescent="0.35">
      <c r="U696" s="55"/>
      <c r="V696" s="55"/>
      <c r="W696" s="55"/>
    </row>
    <row r="697" spans="21:23" ht="15.75" customHeight="1" x14ac:dyDescent="0.35">
      <c r="U697" s="55"/>
      <c r="V697" s="55"/>
      <c r="W697" s="55"/>
    </row>
    <row r="698" spans="21:23" ht="15.75" customHeight="1" x14ac:dyDescent="0.35">
      <c r="U698" s="55"/>
      <c r="V698" s="55"/>
      <c r="W698" s="55"/>
    </row>
    <row r="699" spans="21:23" ht="15.75" customHeight="1" x14ac:dyDescent="0.35">
      <c r="U699" s="55"/>
      <c r="V699" s="55"/>
      <c r="W699" s="55"/>
    </row>
    <row r="700" spans="21:23" ht="15.75" customHeight="1" x14ac:dyDescent="0.35">
      <c r="U700" s="55"/>
      <c r="V700" s="55"/>
      <c r="W700" s="55"/>
    </row>
    <row r="701" spans="21:23" ht="15.75" customHeight="1" x14ac:dyDescent="0.35">
      <c r="U701" s="55"/>
      <c r="V701" s="55"/>
      <c r="W701" s="55"/>
    </row>
    <row r="702" spans="21:23" ht="15.75" customHeight="1" x14ac:dyDescent="0.35">
      <c r="U702" s="55"/>
      <c r="V702" s="55"/>
      <c r="W702" s="55"/>
    </row>
    <row r="703" spans="21:23" ht="15.75" customHeight="1" x14ac:dyDescent="0.35">
      <c r="U703" s="55"/>
      <c r="V703" s="55"/>
      <c r="W703" s="55"/>
    </row>
    <row r="704" spans="21:23" ht="15.75" customHeight="1" x14ac:dyDescent="0.35">
      <c r="U704" s="55"/>
      <c r="V704" s="55"/>
      <c r="W704" s="55"/>
    </row>
    <row r="705" spans="21:23" ht="15.75" customHeight="1" x14ac:dyDescent="0.35">
      <c r="U705" s="55"/>
      <c r="V705" s="55"/>
      <c r="W705" s="55"/>
    </row>
    <row r="706" spans="21:23" ht="15.75" customHeight="1" x14ac:dyDescent="0.35">
      <c r="U706" s="55"/>
      <c r="V706" s="55"/>
      <c r="W706" s="55"/>
    </row>
    <row r="707" spans="21:23" ht="15.75" customHeight="1" x14ac:dyDescent="0.35">
      <c r="U707" s="55"/>
      <c r="V707" s="55"/>
      <c r="W707" s="55"/>
    </row>
    <row r="708" spans="21:23" ht="15.75" customHeight="1" x14ac:dyDescent="0.35">
      <c r="U708" s="55"/>
      <c r="V708" s="55"/>
      <c r="W708" s="55"/>
    </row>
    <row r="709" spans="21:23" ht="15.75" customHeight="1" x14ac:dyDescent="0.35">
      <c r="U709" s="55"/>
      <c r="V709" s="55"/>
      <c r="W709" s="55"/>
    </row>
    <row r="710" spans="21:23" ht="15.75" customHeight="1" x14ac:dyDescent="0.35">
      <c r="U710" s="55"/>
      <c r="V710" s="55"/>
      <c r="W710" s="55"/>
    </row>
    <row r="711" spans="21:23" ht="15.75" customHeight="1" x14ac:dyDescent="0.35">
      <c r="U711" s="55"/>
      <c r="V711" s="55"/>
      <c r="W711" s="55"/>
    </row>
    <row r="712" spans="21:23" ht="15.75" customHeight="1" x14ac:dyDescent="0.35">
      <c r="U712" s="55"/>
      <c r="V712" s="55"/>
      <c r="W712" s="55"/>
    </row>
    <row r="713" spans="21:23" ht="15.75" customHeight="1" x14ac:dyDescent="0.35">
      <c r="U713" s="55"/>
      <c r="V713" s="55"/>
      <c r="W713" s="55"/>
    </row>
    <row r="714" spans="21:23" ht="15.75" customHeight="1" x14ac:dyDescent="0.35">
      <c r="U714" s="55"/>
      <c r="V714" s="55"/>
      <c r="W714" s="55"/>
    </row>
    <row r="715" spans="21:23" ht="15.75" customHeight="1" x14ac:dyDescent="0.35">
      <c r="U715" s="55"/>
      <c r="V715" s="55"/>
      <c r="W715" s="55"/>
    </row>
    <row r="716" spans="21:23" ht="15.75" customHeight="1" x14ac:dyDescent="0.35">
      <c r="U716" s="55"/>
      <c r="V716" s="55"/>
      <c r="W716" s="55"/>
    </row>
    <row r="717" spans="21:23" ht="15.75" customHeight="1" x14ac:dyDescent="0.35">
      <c r="U717" s="55"/>
      <c r="V717" s="55"/>
      <c r="W717" s="55"/>
    </row>
    <row r="718" spans="21:23" ht="15.75" customHeight="1" x14ac:dyDescent="0.35">
      <c r="U718" s="55"/>
      <c r="V718" s="55"/>
      <c r="W718" s="55"/>
    </row>
    <row r="719" spans="21:23" ht="15.75" customHeight="1" x14ac:dyDescent="0.35">
      <c r="U719" s="55"/>
      <c r="V719" s="55"/>
      <c r="W719" s="55"/>
    </row>
    <row r="720" spans="21:23" ht="15.75" customHeight="1" x14ac:dyDescent="0.35">
      <c r="U720" s="55"/>
      <c r="V720" s="55"/>
      <c r="W720" s="55"/>
    </row>
    <row r="721" spans="21:23" ht="15.75" customHeight="1" x14ac:dyDescent="0.35">
      <c r="U721" s="55"/>
      <c r="V721" s="55"/>
      <c r="W721" s="55"/>
    </row>
    <row r="722" spans="21:23" ht="15.75" customHeight="1" x14ac:dyDescent="0.35">
      <c r="U722" s="55"/>
      <c r="V722" s="55"/>
      <c r="W722" s="55"/>
    </row>
    <row r="723" spans="21:23" ht="15.75" customHeight="1" x14ac:dyDescent="0.35">
      <c r="U723" s="55"/>
      <c r="V723" s="55"/>
      <c r="W723" s="55"/>
    </row>
    <row r="724" spans="21:23" ht="15.75" customHeight="1" x14ac:dyDescent="0.35">
      <c r="U724" s="55"/>
      <c r="V724" s="55"/>
      <c r="W724" s="55"/>
    </row>
    <row r="725" spans="21:23" ht="15.75" customHeight="1" x14ac:dyDescent="0.35">
      <c r="U725" s="55"/>
      <c r="V725" s="55"/>
      <c r="W725" s="55"/>
    </row>
    <row r="726" spans="21:23" ht="15.75" customHeight="1" x14ac:dyDescent="0.35">
      <c r="U726" s="55"/>
      <c r="V726" s="55"/>
      <c r="W726" s="55"/>
    </row>
    <row r="727" spans="21:23" ht="15.75" customHeight="1" x14ac:dyDescent="0.35">
      <c r="U727" s="55"/>
      <c r="V727" s="55"/>
      <c r="W727" s="55"/>
    </row>
    <row r="728" spans="21:23" ht="15.75" customHeight="1" x14ac:dyDescent="0.35">
      <c r="U728" s="55"/>
      <c r="V728" s="55"/>
      <c r="W728" s="55"/>
    </row>
    <row r="729" spans="21:23" ht="15.75" customHeight="1" x14ac:dyDescent="0.35">
      <c r="U729" s="55"/>
      <c r="V729" s="55"/>
      <c r="W729" s="55"/>
    </row>
    <row r="730" spans="21:23" ht="15.75" customHeight="1" x14ac:dyDescent="0.35">
      <c r="U730" s="55"/>
      <c r="V730" s="55"/>
      <c r="W730" s="55"/>
    </row>
    <row r="731" spans="21:23" ht="15.75" customHeight="1" x14ac:dyDescent="0.35">
      <c r="U731" s="55"/>
      <c r="V731" s="55"/>
      <c r="W731" s="55"/>
    </row>
    <row r="732" spans="21:23" ht="15.75" customHeight="1" x14ac:dyDescent="0.35">
      <c r="U732" s="55"/>
      <c r="V732" s="55"/>
      <c r="W732" s="55"/>
    </row>
    <row r="733" spans="21:23" ht="15.75" customHeight="1" x14ac:dyDescent="0.35">
      <c r="U733" s="55"/>
      <c r="V733" s="55"/>
      <c r="W733" s="55"/>
    </row>
    <row r="734" spans="21:23" ht="15.75" customHeight="1" x14ac:dyDescent="0.35">
      <c r="U734" s="55"/>
      <c r="V734" s="55"/>
      <c r="W734" s="55"/>
    </row>
    <row r="735" spans="21:23" ht="15.75" customHeight="1" x14ac:dyDescent="0.35">
      <c r="U735" s="55"/>
      <c r="V735" s="55"/>
      <c r="W735" s="55"/>
    </row>
    <row r="736" spans="21:23" ht="15.75" customHeight="1" x14ac:dyDescent="0.35">
      <c r="U736" s="55"/>
      <c r="V736" s="55"/>
      <c r="W736" s="55"/>
    </row>
    <row r="737" spans="21:23" ht="15.75" customHeight="1" x14ac:dyDescent="0.35">
      <c r="U737" s="55"/>
      <c r="V737" s="55"/>
      <c r="W737" s="55"/>
    </row>
    <row r="738" spans="21:23" ht="15.75" customHeight="1" x14ac:dyDescent="0.35">
      <c r="U738" s="55"/>
      <c r="V738" s="55"/>
      <c r="W738" s="55"/>
    </row>
    <row r="739" spans="21:23" ht="15.75" customHeight="1" x14ac:dyDescent="0.35">
      <c r="U739" s="55"/>
      <c r="V739" s="55"/>
      <c r="W739" s="55"/>
    </row>
    <row r="740" spans="21:23" ht="15.75" customHeight="1" x14ac:dyDescent="0.35">
      <c r="U740" s="55"/>
      <c r="V740" s="55"/>
      <c r="W740" s="55"/>
    </row>
    <row r="741" spans="21:23" ht="15.75" customHeight="1" x14ac:dyDescent="0.35">
      <c r="U741" s="55"/>
      <c r="V741" s="55"/>
      <c r="W741" s="55"/>
    </row>
    <row r="742" spans="21:23" ht="15.75" customHeight="1" x14ac:dyDescent="0.35">
      <c r="U742" s="55"/>
      <c r="V742" s="55"/>
      <c r="W742" s="55"/>
    </row>
    <row r="743" spans="21:23" ht="15.75" customHeight="1" x14ac:dyDescent="0.35">
      <c r="U743" s="55"/>
      <c r="V743" s="55"/>
      <c r="W743" s="55"/>
    </row>
    <row r="744" spans="21:23" ht="15.75" customHeight="1" x14ac:dyDescent="0.35">
      <c r="U744" s="55"/>
      <c r="V744" s="55"/>
      <c r="W744" s="55"/>
    </row>
    <row r="745" spans="21:23" ht="15.75" customHeight="1" x14ac:dyDescent="0.35">
      <c r="U745" s="55"/>
      <c r="V745" s="55"/>
      <c r="W745" s="55"/>
    </row>
    <row r="746" spans="21:23" ht="15.75" customHeight="1" x14ac:dyDescent="0.35">
      <c r="U746" s="55"/>
      <c r="V746" s="55"/>
      <c r="W746" s="55"/>
    </row>
    <row r="747" spans="21:23" ht="15.75" customHeight="1" x14ac:dyDescent="0.35">
      <c r="U747" s="55"/>
      <c r="V747" s="55"/>
      <c r="W747" s="55"/>
    </row>
    <row r="748" spans="21:23" ht="15.75" customHeight="1" x14ac:dyDescent="0.35">
      <c r="U748" s="55"/>
      <c r="V748" s="55"/>
      <c r="W748" s="55"/>
    </row>
    <row r="749" spans="21:23" ht="15.75" customHeight="1" x14ac:dyDescent="0.35">
      <c r="U749" s="55"/>
      <c r="V749" s="55"/>
      <c r="W749" s="55"/>
    </row>
    <row r="750" spans="21:23" ht="15.75" customHeight="1" x14ac:dyDescent="0.35">
      <c r="U750" s="55"/>
      <c r="V750" s="55"/>
      <c r="W750" s="55"/>
    </row>
    <row r="751" spans="21:23" ht="15.75" customHeight="1" x14ac:dyDescent="0.35">
      <c r="U751" s="55"/>
      <c r="V751" s="55"/>
      <c r="W751" s="55"/>
    </row>
    <row r="752" spans="21:23" ht="15.75" customHeight="1" x14ac:dyDescent="0.35">
      <c r="U752" s="55"/>
      <c r="V752" s="55"/>
      <c r="W752" s="55"/>
    </row>
    <row r="753" spans="21:23" ht="15.75" customHeight="1" x14ac:dyDescent="0.35">
      <c r="U753" s="55"/>
      <c r="V753" s="55"/>
      <c r="W753" s="55"/>
    </row>
    <row r="754" spans="21:23" ht="15.75" customHeight="1" x14ac:dyDescent="0.35">
      <c r="U754" s="55"/>
      <c r="V754" s="55"/>
      <c r="W754" s="55"/>
    </row>
    <row r="755" spans="21:23" ht="15.75" customHeight="1" x14ac:dyDescent="0.35">
      <c r="U755" s="55"/>
      <c r="V755" s="55"/>
      <c r="W755" s="55"/>
    </row>
    <row r="756" spans="21:23" ht="15.75" customHeight="1" x14ac:dyDescent="0.35">
      <c r="U756" s="55"/>
      <c r="V756" s="55"/>
      <c r="W756" s="55"/>
    </row>
    <row r="757" spans="21:23" ht="15.75" customHeight="1" x14ac:dyDescent="0.35">
      <c r="U757" s="55"/>
      <c r="V757" s="55"/>
      <c r="W757" s="55"/>
    </row>
    <row r="758" spans="21:23" ht="15.75" customHeight="1" x14ac:dyDescent="0.35">
      <c r="U758" s="55"/>
      <c r="V758" s="55"/>
      <c r="W758" s="55"/>
    </row>
    <row r="759" spans="21:23" ht="15.75" customHeight="1" x14ac:dyDescent="0.35">
      <c r="U759" s="55"/>
      <c r="V759" s="55"/>
      <c r="W759" s="55"/>
    </row>
    <row r="760" spans="21:23" ht="15.75" customHeight="1" x14ac:dyDescent="0.35">
      <c r="U760" s="55"/>
      <c r="V760" s="55"/>
      <c r="W760" s="55"/>
    </row>
    <row r="761" spans="21:23" ht="15.75" customHeight="1" x14ac:dyDescent="0.35">
      <c r="U761" s="55"/>
      <c r="V761" s="55"/>
      <c r="W761" s="55"/>
    </row>
    <row r="762" spans="21:23" ht="15.75" customHeight="1" x14ac:dyDescent="0.35">
      <c r="U762" s="55"/>
      <c r="V762" s="55"/>
      <c r="W762" s="55"/>
    </row>
    <row r="763" spans="21:23" ht="15.75" customHeight="1" x14ac:dyDescent="0.35">
      <c r="U763" s="55"/>
      <c r="V763" s="55"/>
      <c r="W763" s="55"/>
    </row>
    <row r="764" spans="21:23" ht="15.75" customHeight="1" x14ac:dyDescent="0.35">
      <c r="U764" s="55"/>
      <c r="V764" s="55"/>
      <c r="W764" s="55"/>
    </row>
    <row r="765" spans="21:23" ht="15.75" customHeight="1" x14ac:dyDescent="0.35">
      <c r="U765" s="55"/>
      <c r="V765" s="55"/>
      <c r="W765" s="55"/>
    </row>
    <row r="766" spans="21:23" ht="15.75" customHeight="1" x14ac:dyDescent="0.35">
      <c r="U766" s="55"/>
      <c r="V766" s="55"/>
      <c r="W766" s="55"/>
    </row>
    <row r="767" spans="21:23" ht="15.75" customHeight="1" x14ac:dyDescent="0.35">
      <c r="U767" s="55"/>
      <c r="V767" s="55"/>
      <c r="W767" s="55"/>
    </row>
    <row r="768" spans="21:23" ht="15.75" customHeight="1" x14ac:dyDescent="0.35">
      <c r="U768" s="55"/>
      <c r="V768" s="55"/>
      <c r="W768" s="55"/>
    </row>
    <row r="769" spans="21:23" ht="15.75" customHeight="1" x14ac:dyDescent="0.35">
      <c r="U769" s="55"/>
      <c r="V769" s="55"/>
      <c r="W769" s="55"/>
    </row>
    <row r="770" spans="21:23" ht="15.75" customHeight="1" x14ac:dyDescent="0.35">
      <c r="U770" s="55"/>
      <c r="V770" s="55"/>
      <c r="W770" s="55"/>
    </row>
    <row r="771" spans="21:23" ht="15.75" customHeight="1" x14ac:dyDescent="0.35">
      <c r="U771" s="55"/>
      <c r="V771" s="55"/>
      <c r="W771" s="55"/>
    </row>
    <row r="772" spans="21:23" ht="15.75" customHeight="1" x14ac:dyDescent="0.35">
      <c r="U772" s="55"/>
      <c r="V772" s="55"/>
      <c r="W772" s="55"/>
    </row>
    <row r="773" spans="21:23" ht="15.75" customHeight="1" x14ac:dyDescent="0.35">
      <c r="U773" s="55"/>
      <c r="V773" s="55"/>
      <c r="W773" s="55"/>
    </row>
    <row r="774" spans="21:23" ht="15.75" customHeight="1" x14ac:dyDescent="0.35">
      <c r="U774" s="55"/>
      <c r="V774" s="55"/>
      <c r="W774" s="55"/>
    </row>
    <row r="775" spans="21:23" ht="15.75" customHeight="1" x14ac:dyDescent="0.35">
      <c r="U775" s="55"/>
      <c r="V775" s="55"/>
      <c r="W775" s="55"/>
    </row>
    <row r="776" spans="21:23" ht="15.75" customHeight="1" x14ac:dyDescent="0.35">
      <c r="U776" s="55"/>
      <c r="V776" s="55"/>
      <c r="W776" s="55"/>
    </row>
    <row r="777" spans="21:23" ht="15.75" customHeight="1" x14ac:dyDescent="0.35">
      <c r="U777" s="55"/>
      <c r="V777" s="55"/>
      <c r="W777" s="55"/>
    </row>
    <row r="778" spans="21:23" ht="15.75" customHeight="1" x14ac:dyDescent="0.35">
      <c r="U778" s="55"/>
      <c r="V778" s="55"/>
      <c r="W778" s="55"/>
    </row>
    <row r="779" spans="21:23" ht="15.75" customHeight="1" x14ac:dyDescent="0.35">
      <c r="U779" s="55"/>
      <c r="V779" s="55"/>
      <c r="W779" s="55"/>
    </row>
    <row r="780" spans="21:23" ht="15.75" customHeight="1" x14ac:dyDescent="0.35">
      <c r="U780" s="55"/>
      <c r="V780" s="55"/>
      <c r="W780" s="55"/>
    </row>
    <row r="781" spans="21:23" ht="15.75" customHeight="1" x14ac:dyDescent="0.35">
      <c r="U781" s="55"/>
      <c r="V781" s="55"/>
      <c r="W781" s="55"/>
    </row>
    <row r="782" spans="21:23" ht="15.75" customHeight="1" x14ac:dyDescent="0.35">
      <c r="U782" s="55"/>
      <c r="V782" s="55"/>
      <c r="W782" s="55"/>
    </row>
    <row r="783" spans="21:23" ht="15.75" customHeight="1" x14ac:dyDescent="0.35">
      <c r="U783" s="55"/>
      <c r="V783" s="55"/>
      <c r="W783" s="55"/>
    </row>
    <row r="784" spans="21:23" ht="15.75" customHeight="1" x14ac:dyDescent="0.35">
      <c r="U784" s="55"/>
      <c r="V784" s="55"/>
      <c r="W784" s="55"/>
    </row>
    <row r="785" spans="21:23" ht="15.75" customHeight="1" x14ac:dyDescent="0.35">
      <c r="U785" s="55"/>
      <c r="V785" s="55"/>
      <c r="W785" s="55"/>
    </row>
    <row r="786" spans="21:23" ht="15.75" customHeight="1" x14ac:dyDescent="0.35">
      <c r="U786" s="55"/>
      <c r="V786" s="55"/>
      <c r="W786" s="55"/>
    </row>
    <row r="787" spans="21:23" ht="15.75" customHeight="1" x14ac:dyDescent="0.35">
      <c r="U787" s="55"/>
      <c r="V787" s="55"/>
      <c r="W787" s="55"/>
    </row>
    <row r="788" spans="21:23" ht="15.75" customHeight="1" x14ac:dyDescent="0.35">
      <c r="U788" s="55"/>
      <c r="V788" s="55"/>
      <c r="W788" s="55"/>
    </row>
    <row r="789" spans="21:23" ht="15.75" customHeight="1" x14ac:dyDescent="0.35">
      <c r="U789" s="55"/>
      <c r="V789" s="55"/>
      <c r="W789" s="55"/>
    </row>
    <row r="790" spans="21:23" ht="15.75" customHeight="1" x14ac:dyDescent="0.35">
      <c r="U790" s="55"/>
      <c r="V790" s="55"/>
      <c r="W790" s="55"/>
    </row>
    <row r="791" spans="21:23" ht="15.75" customHeight="1" x14ac:dyDescent="0.35">
      <c r="U791" s="55"/>
      <c r="V791" s="55"/>
      <c r="W791" s="55"/>
    </row>
    <row r="792" spans="21:23" ht="15.75" customHeight="1" x14ac:dyDescent="0.35">
      <c r="U792" s="55"/>
      <c r="V792" s="55"/>
      <c r="W792" s="55"/>
    </row>
    <row r="793" spans="21:23" ht="15.75" customHeight="1" x14ac:dyDescent="0.35">
      <c r="U793" s="55"/>
      <c r="V793" s="55"/>
      <c r="W793" s="55"/>
    </row>
    <row r="794" spans="21:23" ht="15.75" customHeight="1" x14ac:dyDescent="0.35">
      <c r="U794" s="55"/>
      <c r="V794" s="55"/>
      <c r="W794" s="55"/>
    </row>
    <row r="795" spans="21:23" ht="15.75" customHeight="1" x14ac:dyDescent="0.35">
      <c r="U795" s="55"/>
      <c r="V795" s="55"/>
      <c r="W795" s="55"/>
    </row>
    <row r="796" spans="21:23" ht="15.75" customHeight="1" x14ac:dyDescent="0.35">
      <c r="U796" s="55"/>
      <c r="V796" s="55"/>
      <c r="W796" s="55"/>
    </row>
    <row r="797" spans="21:23" ht="15.75" customHeight="1" x14ac:dyDescent="0.35">
      <c r="U797" s="55"/>
      <c r="V797" s="55"/>
      <c r="W797" s="55"/>
    </row>
    <row r="798" spans="21:23" ht="15.75" customHeight="1" x14ac:dyDescent="0.35">
      <c r="U798" s="55"/>
      <c r="V798" s="55"/>
      <c r="W798" s="55"/>
    </row>
    <row r="799" spans="21:23" ht="15.75" customHeight="1" x14ac:dyDescent="0.35">
      <c r="U799" s="55"/>
      <c r="V799" s="55"/>
      <c r="W799" s="55"/>
    </row>
    <row r="800" spans="21:23" ht="15.75" customHeight="1" x14ac:dyDescent="0.35">
      <c r="U800" s="55"/>
      <c r="V800" s="55"/>
      <c r="W800" s="55"/>
    </row>
    <row r="801" spans="21:23" ht="15.75" customHeight="1" x14ac:dyDescent="0.35">
      <c r="U801" s="55"/>
      <c r="V801" s="55"/>
      <c r="W801" s="55"/>
    </row>
    <row r="802" spans="21:23" ht="15.75" customHeight="1" x14ac:dyDescent="0.35">
      <c r="U802" s="55"/>
      <c r="V802" s="55"/>
      <c r="W802" s="55"/>
    </row>
    <row r="803" spans="21:23" ht="15.75" customHeight="1" x14ac:dyDescent="0.35">
      <c r="U803" s="55"/>
      <c r="V803" s="55"/>
      <c r="W803" s="55"/>
    </row>
    <row r="804" spans="21:23" ht="15.75" customHeight="1" x14ac:dyDescent="0.35">
      <c r="U804" s="55"/>
      <c r="V804" s="55"/>
      <c r="W804" s="55"/>
    </row>
    <row r="805" spans="21:23" ht="15.75" customHeight="1" x14ac:dyDescent="0.35">
      <c r="U805" s="55"/>
      <c r="V805" s="55"/>
      <c r="W805" s="55"/>
    </row>
    <row r="806" spans="21:23" ht="15.75" customHeight="1" x14ac:dyDescent="0.35">
      <c r="U806" s="55"/>
      <c r="V806" s="55"/>
      <c r="W806" s="55"/>
    </row>
    <row r="807" spans="21:23" ht="15.75" customHeight="1" x14ac:dyDescent="0.35">
      <c r="U807" s="55"/>
      <c r="V807" s="55"/>
      <c r="W807" s="55"/>
    </row>
    <row r="808" spans="21:23" ht="15.75" customHeight="1" x14ac:dyDescent="0.35">
      <c r="U808" s="55"/>
      <c r="V808" s="55"/>
      <c r="W808" s="55"/>
    </row>
    <row r="809" spans="21:23" ht="15.75" customHeight="1" x14ac:dyDescent="0.35">
      <c r="U809" s="55"/>
      <c r="V809" s="55"/>
      <c r="W809" s="55"/>
    </row>
    <row r="810" spans="21:23" ht="15.75" customHeight="1" x14ac:dyDescent="0.35">
      <c r="U810" s="55"/>
      <c r="V810" s="55"/>
      <c r="W810" s="55"/>
    </row>
    <row r="811" spans="21:23" ht="15.75" customHeight="1" x14ac:dyDescent="0.35">
      <c r="U811" s="55"/>
      <c r="V811" s="55"/>
      <c r="W811" s="55"/>
    </row>
    <row r="812" spans="21:23" ht="15.75" customHeight="1" x14ac:dyDescent="0.35">
      <c r="U812" s="55"/>
      <c r="V812" s="55"/>
      <c r="W812" s="55"/>
    </row>
    <row r="813" spans="21:23" ht="15.75" customHeight="1" x14ac:dyDescent="0.35">
      <c r="U813" s="55"/>
      <c r="V813" s="55"/>
      <c r="W813" s="55"/>
    </row>
    <row r="814" spans="21:23" ht="15.75" customHeight="1" x14ac:dyDescent="0.35">
      <c r="U814" s="55"/>
      <c r="V814" s="55"/>
      <c r="W814" s="55"/>
    </row>
    <row r="815" spans="21:23" ht="15.75" customHeight="1" x14ac:dyDescent="0.35">
      <c r="U815" s="55"/>
      <c r="V815" s="55"/>
      <c r="W815" s="55"/>
    </row>
    <row r="816" spans="21:23" ht="15.75" customHeight="1" x14ac:dyDescent="0.35">
      <c r="U816" s="55"/>
      <c r="V816" s="55"/>
      <c r="W816" s="55"/>
    </row>
    <row r="817" spans="21:23" ht="15.75" customHeight="1" x14ac:dyDescent="0.35">
      <c r="U817" s="55"/>
      <c r="V817" s="55"/>
      <c r="W817" s="55"/>
    </row>
    <row r="818" spans="21:23" ht="15.75" customHeight="1" x14ac:dyDescent="0.35">
      <c r="U818" s="55"/>
      <c r="V818" s="55"/>
      <c r="W818" s="55"/>
    </row>
    <row r="819" spans="21:23" ht="15.75" customHeight="1" x14ac:dyDescent="0.35">
      <c r="U819" s="55"/>
      <c r="V819" s="55"/>
      <c r="W819" s="55"/>
    </row>
    <row r="820" spans="21:23" ht="15.75" customHeight="1" x14ac:dyDescent="0.35">
      <c r="U820" s="55"/>
      <c r="V820" s="55"/>
      <c r="W820" s="55"/>
    </row>
    <row r="821" spans="21:23" ht="15.75" customHeight="1" x14ac:dyDescent="0.35">
      <c r="U821" s="55"/>
      <c r="V821" s="55"/>
      <c r="W821" s="55"/>
    </row>
    <row r="822" spans="21:23" ht="15.75" customHeight="1" x14ac:dyDescent="0.35">
      <c r="U822" s="55"/>
      <c r="V822" s="55"/>
      <c r="W822" s="55"/>
    </row>
    <row r="823" spans="21:23" ht="15.75" customHeight="1" x14ac:dyDescent="0.35">
      <c r="U823" s="55"/>
      <c r="V823" s="55"/>
      <c r="W823" s="55"/>
    </row>
    <row r="824" spans="21:23" ht="15.75" customHeight="1" x14ac:dyDescent="0.35">
      <c r="U824" s="55"/>
      <c r="V824" s="55"/>
      <c r="W824" s="55"/>
    </row>
    <row r="825" spans="21:23" ht="15.75" customHeight="1" x14ac:dyDescent="0.35">
      <c r="U825" s="55"/>
      <c r="V825" s="55"/>
      <c r="W825" s="55"/>
    </row>
    <row r="826" spans="21:23" ht="15.75" customHeight="1" x14ac:dyDescent="0.35">
      <c r="U826" s="55"/>
      <c r="V826" s="55"/>
      <c r="W826" s="55"/>
    </row>
    <row r="827" spans="21:23" ht="15.75" customHeight="1" x14ac:dyDescent="0.35">
      <c r="U827" s="55"/>
      <c r="V827" s="55"/>
      <c r="W827" s="55"/>
    </row>
    <row r="828" spans="21:23" ht="15.75" customHeight="1" x14ac:dyDescent="0.35">
      <c r="U828" s="55"/>
      <c r="V828" s="55"/>
      <c r="W828" s="55"/>
    </row>
    <row r="829" spans="21:23" ht="15.75" customHeight="1" x14ac:dyDescent="0.35">
      <c r="U829" s="55"/>
      <c r="V829" s="55"/>
      <c r="W829" s="55"/>
    </row>
    <row r="830" spans="21:23" ht="15.75" customHeight="1" x14ac:dyDescent="0.35">
      <c r="U830" s="55"/>
      <c r="V830" s="55"/>
      <c r="W830" s="55"/>
    </row>
    <row r="831" spans="21:23" ht="15.75" customHeight="1" x14ac:dyDescent="0.35">
      <c r="U831" s="55"/>
      <c r="V831" s="55"/>
      <c r="W831" s="55"/>
    </row>
    <row r="832" spans="21:23" ht="15.75" customHeight="1" x14ac:dyDescent="0.35">
      <c r="U832" s="55"/>
      <c r="V832" s="55"/>
      <c r="W832" s="55"/>
    </row>
    <row r="833" spans="21:23" ht="15.75" customHeight="1" x14ac:dyDescent="0.35">
      <c r="U833" s="55"/>
      <c r="V833" s="55"/>
      <c r="W833" s="55"/>
    </row>
    <row r="834" spans="21:23" ht="15.75" customHeight="1" x14ac:dyDescent="0.35">
      <c r="U834" s="55"/>
      <c r="V834" s="55"/>
      <c r="W834" s="55"/>
    </row>
    <row r="835" spans="21:23" ht="15.75" customHeight="1" x14ac:dyDescent="0.35">
      <c r="U835" s="55"/>
      <c r="V835" s="55"/>
      <c r="W835" s="55"/>
    </row>
    <row r="836" spans="21:23" ht="15.75" customHeight="1" x14ac:dyDescent="0.35">
      <c r="U836" s="55"/>
      <c r="V836" s="55"/>
      <c r="W836" s="55"/>
    </row>
    <row r="837" spans="21:23" ht="15.75" customHeight="1" x14ac:dyDescent="0.35">
      <c r="U837" s="55"/>
      <c r="V837" s="55"/>
      <c r="W837" s="55"/>
    </row>
    <row r="838" spans="21:23" ht="15.75" customHeight="1" x14ac:dyDescent="0.35">
      <c r="U838" s="55"/>
      <c r="V838" s="55"/>
      <c r="W838" s="55"/>
    </row>
    <row r="839" spans="21:23" ht="15.75" customHeight="1" x14ac:dyDescent="0.35">
      <c r="U839" s="55"/>
      <c r="V839" s="55"/>
      <c r="W839" s="55"/>
    </row>
    <row r="840" spans="21:23" ht="15.75" customHeight="1" x14ac:dyDescent="0.35">
      <c r="U840" s="55"/>
      <c r="V840" s="55"/>
      <c r="W840" s="55"/>
    </row>
    <row r="841" spans="21:23" ht="15.75" customHeight="1" x14ac:dyDescent="0.35">
      <c r="U841" s="55"/>
      <c r="V841" s="55"/>
      <c r="W841" s="55"/>
    </row>
    <row r="842" spans="21:23" ht="15.75" customHeight="1" x14ac:dyDescent="0.35">
      <c r="U842" s="55"/>
      <c r="V842" s="55"/>
      <c r="W842" s="55"/>
    </row>
    <row r="843" spans="21:23" ht="15.75" customHeight="1" x14ac:dyDescent="0.35">
      <c r="U843" s="55"/>
      <c r="V843" s="55"/>
      <c r="W843" s="55"/>
    </row>
    <row r="844" spans="21:23" ht="15.75" customHeight="1" x14ac:dyDescent="0.35">
      <c r="U844" s="55"/>
      <c r="V844" s="55"/>
      <c r="W844" s="55"/>
    </row>
    <row r="845" spans="21:23" ht="15.75" customHeight="1" x14ac:dyDescent="0.35">
      <c r="U845" s="55"/>
      <c r="V845" s="55"/>
      <c r="W845" s="55"/>
    </row>
    <row r="846" spans="21:23" ht="15.75" customHeight="1" x14ac:dyDescent="0.35">
      <c r="U846" s="55"/>
      <c r="V846" s="55"/>
      <c r="W846" s="55"/>
    </row>
    <row r="847" spans="21:23" ht="15.75" customHeight="1" x14ac:dyDescent="0.35">
      <c r="U847" s="55"/>
      <c r="V847" s="55"/>
      <c r="W847" s="55"/>
    </row>
    <row r="848" spans="21:23" ht="15.75" customHeight="1" x14ac:dyDescent="0.35">
      <c r="U848" s="55"/>
      <c r="V848" s="55"/>
      <c r="W848" s="55"/>
    </row>
    <row r="849" spans="21:23" ht="15.75" customHeight="1" x14ac:dyDescent="0.35">
      <c r="U849" s="55"/>
      <c r="V849" s="55"/>
      <c r="W849" s="55"/>
    </row>
    <row r="850" spans="21:23" ht="15.75" customHeight="1" x14ac:dyDescent="0.35">
      <c r="U850" s="55"/>
      <c r="V850" s="55"/>
      <c r="W850" s="55"/>
    </row>
    <row r="851" spans="21:23" ht="15.75" customHeight="1" x14ac:dyDescent="0.35">
      <c r="U851" s="55"/>
      <c r="V851" s="55"/>
      <c r="W851" s="55"/>
    </row>
    <row r="852" spans="21:23" ht="15.75" customHeight="1" x14ac:dyDescent="0.35">
      <c r="U852" s="55"/>
      <c r="V852" s="55"/>
      <c r="W852" s="55"/>
    </row>
    <row r="853" spans="21:23" ht="15.75" customHeight="1" x14ac:dyDescent="0.35">
      <c r="U853" s="55"/>
      <c r="V853" s="55"/>
      <c r="W853" s="55"/>
    </row>
    <row r="854" spans="21:23" ht="15.75" customHeight="1" x14ac:dyDescent="0.35">
      <c r="U854" s="55"/>
      <c r="V854" s="55"/>
      <c r="W854" s="55"/>
    </row>
    <row r="855" spans="21:23" ht="15.75" customHeight="1" x14ac:dyDescent="0.35">
      <c r="U855" s="55"/>
      <c r="V855" s="55"/>
      <c r="W855" s="55"/>
    </row>
    <row r="856" spans="21:23" ht="15.75" customHeight="1" x14ac:dyDescent="0.35">
      <c r="U856" s="55"/>
      <c r="V856" s="55"/>
      <c r="W856" s="55"/>
    </row>
    <row r="857" spans="21:23" ht="15.75" customHeight="1" x14ac:dyDescent="0.35">
      <c r="U857" s="55"/>
      <c r="V857" s="55"/>
      <c r="W857" s="55"/>
    </row>
    <row r="858" spans="21:23" ht="15.75" customHeight="1" x14ac:dyDescent="0.35">
      <c r="U858" s="55"/>
      <c r="V858" s="55"/>
      <c r="W858" s="55"/>
    </row>
    <row r="859" spans="21:23" ht="15.75" customHeight="1" x14ac:dyDescent="0.35">
      <c r="U859" s="55"/>
      <c r="V859" s="55"/>
      <c r="W859" s="55"/>
    </row>
    <row r="860" spans="21:23" ht="15.75" customHeight="1" x14ac:dyDescent="0.35">
      <c r="U860" s="55"/>
      <c r="V860" s="55"/>
      <c r="W860" s="55"/>
    </row>
    <row r="861" spans="21:23" ht="15.75" customHeight="1" x14ac:dyDescent="0.35">
      <c r="U861" s="55"/>
      <c r="V861" s="55"/>
      <c r="W861" s="55"/>
    </row>
    <row r="862" spans="21:23" ht="15.75" customHeight="1" x14ac:dyDescent="0.35">
      <c r="U862" s="55"/>
      <c r="V862" s="55"/>
      <c r="W862" s="55"/>
    </row>
    <row r="863" spans="21:23" ht="15.75" customHeight="1" x14ac:dyDescent="0.35">
      <c r="U863" s="55"/>
      <c r="V863" s="55"/>
      <c r="W863" s="55"/>
    </row>
    <row r="864" spans="21:23" ht="15.75" customHeight="1" x14ac:dyDescent="0.35">
      <c r="U864" s="55"/>
      <c r="V864" s="55"/>
      <c r="W864" s="55"/>
    </row>
    <row r="865" spans="21:23" ht="15.75" customHeight="1" x14ac:dyDescent="0.35">
      <c r="U865" s="55"/>
      <c r="V865" s="55"/>
      <c r="W865" s="55"/>
    </row>
    <row r="866" spans="21:23" ht="15.75" customHeight="1" x14ac:dyDescent="0.35">
      <c r="U866" s="55"/>
      <c r="V866" s="55"/>
      <c r="W866" s="55"/>
    </row>
    <row r="867" spans="21:23" ht="15.75" customHeight="1" x14ac:dyDescent="0.35">
      <c r="U867" s="55"/>
      <c r="V867" s="55"/>
      <c r="W867" s="55"/>
    </row>
    <row r="868" spans="21:23" ht="15.75" customHeight="1" x14ac:dyDescent="0.35">
      <c r="U868" s="55"/>
      <c r="V868" s="55"/>
      <c r="W868" s="55"/>
    </row>
    <row r="869" spans="21:23" ht="15.75" customHeight="1" x14ac:dyDescent="0.35">
      <c r="U869" s="55"/>
      <c r="V869" s="55"/>
      <c r="W869" s="55"/>
    </row>
    <row r="870" spans="21:23" ht="15.75" customHeight="1" x14ac:dyDescent="0.35">
      <c r="U870" s="55"/>
      <c r="V870" s="55"/>
      <c r="W870" s="55"/>
    </row>
    <row r="871" spans="21:23" ht="15.75" customHeight="1" x14ac:dyDescent="0.35">
      <c r="U871" s="55"/>
      <c r="V871" s="55"/>
      <c r="W871" s="55"/>
    </row>
    <row r="872" spans="21:23" ht="15.75" customHeight="1" x14ac:dyDescent="0.35">
      <c r="U872" s="55"/>
      <c r="V872" s="55"/>
      <c r="W872" s="55"/>
    </row>
    <row r="873" spans="21:23" ht="15.75" customHeight="1" x14ac:dyDescent="0.35">
      <c r="U873" s="55"/>
      <c r="V873" s="55"/>
      <c r="W873" s="55"/>
    </row>
    <row r="874" spans="21:23" ht="15.75" customHeight="1" x14ac:dyDescent="0.35">
      <c r="U874" s="55"/>
      <c r="V874" s="55"/>
      <c r="W874" s="55"/>
    </row>
    <row r="875" spans="21:23" ht="15.75" customHeight="1" x14ac:dyDescent="0.35">
      <c r="U875" s="55"/>
      <c r="V875" s="55"/>
      <c r="W875" s="55"/>
    </row>
    <row r="876" spans="21:23" ht="15.75" customHeight="1" x14ac:dyDescent="0.35">
      <c r="U876" s="55"/>
      <c r="V876" s="55"/>
      <c r="W876" s="55"/>
    </row>
    <row r="877" spans="21:23" ht="15.75" customHeight="1" x14ac:dyDescent="0.35">
      <c r="U877" s="55"/>
      <c r="V877" s="55"/>
      <c r="W877" s="55"/>
    </row>
    <row r="878" spans="21:23" ht="15.75" customHeight="1" x14ac:dyDescent="0.35">
      <c r="U878" s="55"/>
      <c r="V878" s="55"/>
      <c r="W878" s="55"/>
    </row>
    <row r="879" spans="21:23" ht="15.75" customHeight="1" x14ac:dyDescent="0.35">
      <c r="U879" s="55"/>
      <c r="V879" s="55"/>
      <c r="W879" s="55"/>
    </row>
    <row r="880" spans="21:23" ht="15.75" customHeight="1" x14ac:dyDescent="0.35">
      <c r="U880" s="55"/>
      <c r="V880" s="55"/>
      <c r="W880" s="55"/>
    </row>
    <row r="881" spans="21:23" ht="15.75" customHeight="1" x14ac:dyDescent="0.35">
      <c r="U881" s="55"/>
      <c r="V881" s="55"/>
      <c r="W881" s="55"/>
    </row>
    <row r="882" spans="21:23" ht="15.75" customHeight="1" x14ac:dyDescent="0.35">
      <c r="U882" s="55"/>
      <c r="V882" s="55"/>
      <c r="W882" s="55"/>
    </row>
    <row r="883" spans="21:23" ht="15.75" customHeight="1" x14ac:dyDescent="0.35">
      <c r="U883" s="55"/>
      <c r="V883" s="55"/>
      <c r="W883" s="55"/>
    </row>
    <row r="884" spans="21:23" ht="15.75" customHeight="1" x14ac:dyDescent="0.35">
      <c r="U884" s="55"/>
      <c r="V884" s="55"/>
      <c r="W884" s="55"/>
    </row>
    <row r="885" spans="21:23" ht="15.75" customHeight="1" x14ac:dyDescent="0.35">
      <c r="U885" s="55"/>
      <c r="V885" s="55"/>
      <c r="W885" s="55"/>
    </row>
    <row r="886" spans="21:23" ht="15.75" customHeight="1" x14ac:dyDescent="0.35">
      <c r="U886" s="55"/>
      <c r="V886" s="55"/>
      <c r="W886" s="55"/>
    </row>
    <row r="887" spans="21:23" ht="15.75" customHeight="1" x14ac:dyDescent="0.35">
      <c r="U887" s="55"/>
      <c r="V887" s="55"/>
      <c r="W887" s="55"/>
    </row>
    <row r="888" spans="21:23" ht="15.75" customHeight="1" x14ac:dyDescent="0.35">
      <c r="U888" s="55"/>
      <c r="V888" s="55"/>
      <c r="W888" s="55"/>
    </row>
    <row r="889" spans="21:23" ht="15.75" customHeight="1" x14ac:dyDescent="0.35">
      <c r="U889" s="55"/>
      <c r="V889" s="55"/>
      <c r="W889" s="55"/>
    </row>
    <row r="890" spans="21:23" ht="15.75" customHeight="1" x14ac:dyDescent="0.35">
      <c r="U890" s="55"/>
      <c r="V890" s="55"/>
      <c r="W890" s="55"/>
    </row>
    <row r="891" spans="21:23" ht="15.75" customHeight="1" x14ac:dyDescent="0.35">
      <c r="U891" s="55"/>
      <c r="V891" s="55"/>
      <c r="W891" s="55"/>
    </row>
    <row r="892" spans="21:23" ht="15.75" customHeight="1" x14ac:dyDescent="0.35">
      <c r="U892" s="55"/>
      <c r="V892" s="55"/>
      <c r="W892" s="55"/>
    </row>
    <row r="893" spans="21:23" ht="15.75" customHeight="1" x14ac:dyDescent="0.35">
      <c r="U893" s="55"/>
      <c r="V893" s="55"/>
      <c r="W893" s="55"/>
    </row>
    <row r="894" spans="21:23" ht="15.75" customHeight="1" x14ac:dyDescent="0.35">
      <c r="U894" s="55"/>
      <c r="V894" s="55"/>
      <c r="W894" s="55"/>
    </row>
    <row r="895" spans="21:23" ht="15.75" customHeight="1" x14ac:dyDescent="0.35">
      <c r="U895" s="55"/>
      <c r="V895" s="55"/>
      <c r="W895" s="55"/>
    </row>
    <row r="896" spans="21:23" ht="15.75" customHeight="1" x14ac:dyDescent="0.35">
      <c r="U896" s="55"/>
      <c r="V896" s="55"/>
      <c r="W896" s="55"/>
    </row>
    <row r="897" spans="21:23" ht="15.75" customHeight="1" x14ac:dyDescent="0.35">
      <c r="U897" s="55"/>
      <c r="V897" s="55"/>
      <c r="W897" s="55"/>
    </row>
    <row r="898" spans="21:23" ht="15.75" customHeight="1" x14ac:dyDescent="0.35">
      <c r="U898" s="55"/>
      <c r="V898" s="55"/>
      <c r="W898" s="55"/>
    </row>
    <row r="899" spans="21:23" ht="15.75" customHeight="1" x14ac:dyDescent="0.35">
      <c r="U899" s="55"/>
      <c r="V899" s="55"/>
      <c r="W899" s="55"/>
    </row>
    <row r="900" spans="21:23" ht="15.75" customHeight="1" x14ac:dyDescent="0.35">
      <c r="U900" s="55"/>
      <c r="V900" s="55"/>
      <c r="W900" s="55"/>
    </row>
    <row r="901" spans="21:23" ht="15.75" customHeight="1" x14ac:dyDescent="0.35">
      <c r="U901" s="55"/>
      <c r="V901" s="55"/>
      <c r="W901" s="55"/>
    </row>
    <row r="902" spans="21:23" ht="15.75" customHeight="1" x14ac:dyDescent="0.35">
      <c r="U902" s="55"/>
      <c r="V902" s="55"/>
      <c r="W902" s="55"/>
    </row>
    <row r="903" spans="21:23" ht="15.75" customHeight="1" x14ac:dyDescent="0.35">
      <c r="U903" s="55"/>
      <c r="V903" s="55"/>
      <c r="W903" s="55"/>
    </row>
    <row r="904" spans="21:23" ht="15.75" customHeight="1" x14ac:dyDescent="0.35">
      <c r="U904" s="55"/>
      <c r="V904" s="55"/>
      <c r="W904" s="55"/>
    </row>
    <row r="905" spans="21:23" ht="15.75" customHeight="1" x14ac:dyDescent="0.35">
      <c r="U905" s="55"/>
      <c r="V905" s="55"/>
      <c r="W905" s="55"/>
    </row>
    <row r="906" spans="21:23" ht="15.75" customHeight="1" x14ac:dyDescent="0.35">
      <c r="U906" s="55"/>
      <c r="V906" s="55"/>
      <c r="W906" s="55"/>
    </row>
    <row r="907" spans="21:23" ht="15.75" customHeight="1" x14ac:dyDescent="0.35">
      <c r="U907" s="55"/>
      <c r="V907" s="55"/>
      <c r="W907" s="55"/>
    </row>
    <row r="908" spans="21:23" ht="15.75" customHeight="1" x14ac:dyDescent="0.35">
      <c r="U908" s="55"/>
      <c r="V908" s="55"/>
      <c r="W908" s="55"/>
    </row>
    <row r="909" spans="21:23" ht="15.75" customHeight="1" x14ac:dyDescent="0.35">
      <c r="U909" s="55"/>
      <c r="V909" s="55"/>
      <c r="W909" s="55"/>
    </row>
    <row r="910" spans="21:23" ht="15.75" customHeight="1" x14ac:dyDescent="0.35">
      <c r="U910" s="55"/>
      <c r="V910" s="55"/>
      <c r="W910" s="55"/>
    </row>
    <row r="911" spans="21:23" ht="15.75" customHeight="1" x14ac:dyDescent="0.35">
      <c r="U911" s="55"/>
      <c r="V911" s="55"/>
      <c r="W911" s="55"/>
    </row>
    <row r="912" spans="21:23" ht="15.75" customHeight="1" x14ac:dyDescent="0.35">
      <c r="U912" s="55"/>
      <c r="V912" s="55"/>
      <c r="W912" s="55"/>
    </row>
    <row r="913" spans="21:23" ht="15.75" customHeight="1" x14ac:dyDescent="0.35">
      <c r="U913" s="55"/>
      <c r="V913" s="55"/>
      <c r="W913" s="55"/>
    </row>
    <row r="914" spans="21:23" ht="15.75" customHeight="1" x14ac:dyDescent="0.35">
      <c r="U914" s="55"/>
      <c r="V914" s="55"/>
      <c r="W914" s="55"/>
    </row>
    <row r="915" spans="21:23" ht="15.75" customHeight="1" x14ac:dyDescent="0.35">
      <c r="U915" s="55"/>
      <c r="V915" s="55"/>
      <c r="W915" s="55"/>
    </row>
    <row r="916" spans="21:23" ht="15.75" customHeight="1" x14ac:dyDescent="0.35">
      <c r="U916" s="55"/>
      <c r="V916" s="55"/>
      <c r="W916" s="55"/>
    </row>
    <row r="917" spans="21:23" ht="15.75" customHeight="1" x14ac:dyDescent="0.35">
      <c r="U917" s="55"/>
      <c r="V917" s="55"/>
      <c r="W917" s="55"/>
    </row>
    <row r="918" spans="21:23" ht="15.75" customHeight="1" x14ac:dyDescent="0.35">
      <c r="U918" s="55"/>
      <c r="V918" s="55"/>
      <c r="W918" s="55"/>
    </row>
    <row r="919" spans="21:23" ht="15.75" customHeight="1" x14ac:dyDescent="0.35">
      <c r="U919" s="55"/>
      <c r="V919" s="55"/>
      <c r="W919" s="55"/>
    </row>
    <row r="920" spans="21:23" ht="15.75" customHeight="1" x14ac:dyDescent="0.35">
      <c r="U920" s="55"/>
      <c r="V920" s="55"/>
      <c r="W920" s="55"/>
    </row>
    <row r="921" spans="21:23" ht="15.75" customHeight="1" x14ac:dyDescent="0.35">
      <c r="U921" s="55"/>
      <c r="V921" s="55"/>
      <c r="W921" s="55"/>
    </row>
    <row r="922" spans="21:23" ht="15.75" customHeight="1" x14ac:dyDescent="0.35">
      <c r="U922" s="55"/>
      <c r="V922" s="55"/>
      <c r="W922" s="55"/>
    </row>
    <row r="923" spans="21:23" ht="15.75" customHeight="1" x14ac:dyDescent="0.35">
      <c r="U923" s="55"/>
      <c r="V923" s="55"/>
      <c r="W923" s="55"/>
    </row>
    <row r="924" spans="21:23" ht="15.75" customHeight="1" x14ac:dyDescent="0.35">
      <c r="U924" s="55"/>
      <c r="V924" s="55"/>
      <c r="W924" s="55"/>
    </row>
    <row r="925" spans="21:23" ht="15.75" customHeight="1" x14ac:dyDescent="0.35">
      <c r="U925" s="55"/>
      <c r="V925" s="55"/>
      <c r="W925" s="55"/>
    </row>
    <row r="926" spans="21:23" ht="15.75" customHeight="1" x14ac:dyDescent="0.35">
      <c r="U926" s="55"/>
      <c r="V926" s="55"/>
      <c r="W926" s="55"/>
    </row>
    <row r="927" spans="21:23" ht="15.75" customHeight="1" x14ac:dyDescent="0.35">
      <c r="U927" s="55"/>
      <c r="V927" s="55"/>
      <c r="W927" s="55"/>
    </row>
    <row r="928" spans="21:23" ht="15.75" customHeight="1" x14ac:dyDescent="0.35">
      <c r="U928" s="55"/>
      <c r="V928" s="55"/>
      <c r="W928" s="55"/>
    </row>
    <row r="929" spans="21:23" ht="15.75" customHeight="1" x14ac:dyDescent="0.35">
      <c r="U929" s="55"/>
      <c r="V929" s="55"/>
      <c r="W929" s="55"/>
    </row>
    <row r="930" spans="21:23" ht="15.75" customHeight="1" x14ac:dyDescent="0.35">
      <c r="U930" s="55"/>
      <c r="V930" s="55"/>
      <c r="W930" s="55"/>
    </row>
    <row r="931" spans="21:23" ht="15.75" customHeight="1" x14ac:dyDescent="0.35">
      <c r="U931" s="55"/>
      <c r="V931" s="55"/>
      <c r="W931" s="55"/>
    </row>
    <row r="932" spans="21:23" ht="15.75" customHeight="1" x14ac:dyDescent="0.35">
      <c r="U932" s="55"/>
      <c r="V932" s="55"/>
      <c r="W932" s="55"/>
    </row>
    <row r="933" spans="21:23" ht="15.75" customHeight="1" x14ac:dyDescent="0.35">
      <c r="U933" s="55"/>
      <c r="V933" s="55"/>
      <c r="W933" s="55"/>
    </row>
    <row r="934" spans="21:23" ht="15.75" customHeight="1" x14ac:dyDescent="0.35">
      <c r="U934" s="55"/>
      <c r="V934" s="55"/>
      <c r="W934" s="55"/>
    </row>
    <row r="935" spans="21:23" ht="15.75" customHeight="1" x14ac:dyDescent="0.35">
      <c r="U935" s="55"/>
      <c r="V935" s="55"/>
      <c r="W935" s="55"/>
    </row>
    <row r="936" spans="21:23" ht="15.75" customHeight="1" x14ac:dyDescent="0.35">
      <c r="U936" s="55"/>
      <c r="V936" s="55"/>
      <c r="W936" s="55"/>
    </row>
    <row r="937" spans="21:23" ht="15.75" customHeight="1" x14ac:dyDescent="0.35">
      <c r="U937" s="55"/>
      <c r="V937" s="55"/>
      <c r="W937" s="55"/>
    </row>
    <row r="938" spans="21:23" ht="15.75" customHeight="1" x14ac:dyDescent="0.35">
      <c r="U938" s="55"/>
      <c r="V938" s="55"/>
      <c r="W938" s="55"/>
    </row>
    <row r="939" spans="21:23" ht="15.75" customHeight="1" x14ac:dyDescent="0.35">
      <c r="U939" s="55"/>
      <c r="V939" s="55"/>
      <c r="W939" s="55"/>
    </row>
    <row r="940" spans="21:23" ht="15.75" customHeight="1" x14ac:dyDescent="0.35">
      <c r="U940" s="55"/>
      <c r="V940" s="55"/>
      <c r="W940" s="55"/>
    </row>
    <row r="941" spans="21:23" ht="15.75" customHeight="1" x14ac:dyDescent="0.35">
      <c r="U941" s="55"/>
      <c r="V941" s="55"/>
      <c r="W941" s="55"/>
    </row>
    <row r="942" spans="21:23" ht="15.75" customHeight="1" x14ac:dyDescent="0.35">
      <c r="U942" s="55"/>
      <c r="V942" s="55"/>
      <c r="W942" s="55"/>
    </row>
    <row r="943" spans="21:23" ht="15.75" customHeight="1" x14ac:dyDescent="0.35">
      <c r="U943" s="55"/>
      <c r="V943" s="55"/>
      <c r="W943" s="55"/>
    </row>
    <row r="944" spans="21:23" ht="15.75" customHeight="1" x14ac:dyDescent="0.35">
      <c r="U944" s="55"/>
      <c r="V944" s="55"/>
      <c r="W944" s="55"/>
    </row>
    <row r="945" spans="21:23" ht="15.75" customHeight="1" x14ac:dyDescent="0.35">
      <c r="U945" s="55"/>
      <c r="V945" s="55"/>
      <c r="W945" s="55"/>
    </row>
    <row r="946" spans="21:23" ht="15.75" customHeight="1" x14ac:dyDescent="0.35">
      <c r="U946" s="55"/>
      <c r="V946" s="55"/>
      <c r="W946" s="55"/>
    </row>
    <row r="947" spans="21:23" ht="15.75" customHeight="1" x14ac:dyDescent="0.35">
      <c r="U947" s="55"/>
      <c r="V947" s="55"/>
      <c r="W947" s="55"/>
    </row>
    <row r="948" spans="21:23" ht="15.75" customHeight="1" x14ac:dyDescent="0.35">
      <c r="U948" s="55"/>
      <c r="V948" s="55"/>
      <c r="W948" s="55"/>
    </row>
    <row r="949" spans="21:23" ht="15.75" customHeight="1" x14ac:dyDescent="0.35">
      <c r="U949" s="55"/>
      <c r="V949" s="55"/>
      <c r="W949" s="55"/>
    </row>
    <row r="950" spans="21:23" ht="15.75" customHeight="1" x14ac:dyDescent="0.35">
      <c r="U950" s="55"/>
      <c r="V950" s="55"/>
      <c r="W950" s="55"/>
    </row>
    <row r="951" spans="21:23" ht="15.75" customHeight="1" x14ac:dyDescent="0.35">
      <c r="U951" s="55"/>
      <c r="V951" s="55"/>
      <c r="W951" s="55"/>
    </row>
    <row r="952" spans="21:23" ht="15.75" customHeight="1" x14ac:dyDescent="0.35">
      <c r="U952" s="55"/>
      <c r="V952" s="55"/>
      <c r="W952" s="55"/>
    </row>
    <row r="953" spans="21:23" ht="15.75" customHeight="1" x14ac:dyDescent="0.35">
      <c r="U953" s="55"/>
      <c r="V953" s="55"/>
      <c r="W953" s="55"/>
    </row>
    <row r="954" spans="21:23" ht="15.75" customHeight="1" x14ac:dyDescent="0.35">
      <c r="U954" s="55"/>
      <c r="V954" s="55"/>
      <c r="W954" s="55"/>
    </row>
    <row r="955" spans="21:23" ht="15.75" customHeight="1" x14ac:dyDescent="0.35">
      <c r="U955" s="55"/>
      <c r="V955" s="55"/>
      <c r="W955" s="55"/>
    </row>
    <row r="956" spans="21:23" ht="15.75" customHeight="1" x14ac:dyDescent="0.35">
      <c r="U956" s="55"/>
      <c r="V956" s="55"/>
      <c r="W956" s="55"/>
    </row>
    <row r="957" spans="21:23" ht="15.75" customHeight="1" x14ac:dyDescent="0.35">
      <c r="U957" s="55"/>
      <c r="V957" s="55"/>
      <c r="W957" s="55"/>
    </row>
    <row r="958" spans="21:23" ht="15.75" customHeight="1" x14ac:dyDescent="0.35">
      <c r="U958" s="55"/>
      <c r="V958" s="55"/>
      <c r="W958" s="55"/>
    </row>
    <row r="959" spans="21:23" ht="15.75" customHeight="1" x14ac:dyDescent="0.35">
      <c r="U959" s="55"/>
      <c r="V959" s="55"/>
      <c r="W959" s="55"/>
    </row>
    <row r="960" spans="21:23" ht="15.75" customHeight="1" x14ac:dyDescent="0.35">
      <c r="U960" s="55"/>
      <c r="V960" s="55"/>
      <c r="W960" s="55"/>
    </row>
    <row r="961" spans="21:23" ht="15.75" customHeight="1" x14ac:dyDescent="0.35">
      <c r="U961" s="55"/>
      <c r="V961" s="55"/>
      <c r="W961" s="55"/>
    </row>
    <row r="962" spans="21:23" ht="15.75" customHeight="1" x14ac:dyDescent="0.35">
      <c r="U962" s="55"/>
      <c r="V962" s="55"/>
      <c r="W962" s="55"/>
    </row>
    <row r="963" spans="21:23" ht="15.75" customHeight="1" x14ac:dyDescent="0.35">
      <c r="U963" s="55"/>
      <c r="V963" s="55"/>
      <c r="W963" s="55"/>
    </row>
    <row r="964" spans="21:23" ht="15.75" customHeight="1" x14ac:dyDescent="0.35">
      <c r="U964" s="55"/>
      <c r="V964" s="55"/>
      <c r="W964" s="55"/>
    </row>
    <row r="965" spans="21:23" ht="15.75" customHeight="1" x14ac:dyDescent="0.35">
      <c r="U965" s="55"/>
      <c r="V965" s="55"/>
      <c r="W965" s="55"/>
    </row>
    <row r="966" spans="21:23" ht="15.75" customHeight="1" x14ac:dyDescent="0.35">
      <c r="U966" s="55"/>
      <c r="V966" s="55"/>
      <c r="W966" s="55"/>
    </row>
    <row r="967" spans="21:23" ht="15.75" customHeight="1" x14ac:dyDescent="0.35">
      <c r="U967" s="55"/>
      <c r="V967" s="55"/>
      <c r="W967" s="55"/>
    </row>
    <row r="968" spans="21:23" ht="15.75" customHeight="1" x14ac:dyDescent="0.35">
      <c r="U968" s="55"/>
      <c r="V968" s="55"/>
      <c r="W968" s="55"/>
    </row>
    <row r="969" spans="21:23" ht="15.75" customHeight="1" x14ac:dyDescent="0.35">
      <c r="U969" s="55"/>
      <c r="V969" s="55"/>
      <c r="W969" s="55"/>
    </row>
    <row r="970" spans="21:23" ht="15.75" customHeight="1" x14ac:dyDescent="0.35">
      <c r="U970" s="55"/>
      <c r="V970" s="55"/>
      <c r="W970" s="55"/>
    </row>
    <row r="971" spans="21:23" ht="15.75" customHeight="1" x14ac:dyDescent="0.35">
      <c r="U971" s="55"/>
      <c r="V971" s="55"/>
      <c r="W971" s="55"/>
    </row>
    <row r="972" spans="21:23" ht="15.75" customHeight="1" x14ac:dyDescent="0.35">
      <c r="U972" s="55"/>
      <c r="V972" s="55"/>
      <c r="W972" s="55"/>
    </row>
    <row r="973" spans="21:23" ht="15.75" customHeight="1" x14ac:dyDescent="0.35">
      <c r="U973" s="55"/>
      <c r="V973" s="55"/>
      <c r="W973" s="55"/>
    </row>
    <row r="974" spans="21:23" ht="15.75" customHeight="1" x14ac:dyDescent="0.35">
      <c r="U974" s="55"/>
      <c r="V974" s="55"/>
      <c r="W974" s="55"/>
    </row>
    <row r="975" spans="21:23" ht="15.75" customHeight="1" x14ac:dyDescent="0.35">
      <c r="U975" s="55"/>
      <c r="V975" s="55"/>
      <c r="W975" s="55"/>
    </row>
    <row r="976" spans="21:23" ht="15.75" customHeight="1" x14ac:dyDescent="0.35">
      <c r="U976" s="55"/>
      <c r="V976" s="55"/>
      <c r="W976" s="55"/>
    </row>
    <row r="977" spans="21:23" ht="15.75" customHeight="1" x14ac:dyDescent="0.35">
      <c r="U977" s="55"/>
      <c r="V977" s="55"/>
      <c r="W977" s="55"/>
    </row>
    <row r="978" spans="21:23" ht="15.75" customHeight="1" x14ac:dyDescent="0.35">
      <c r="U978" s="55"/>
      <c r="V978" s="55"/>
      <c r="W978" s="55"/>
    </row>
    <row r="979" spans="21:23" ht="15.75" customHeight="1" x14ac:dyDescent="0.35">
      <c r="U979" s="55"/>
      <c r="V979" s="55"/>
      <c r="W979" s="55"/>
    </row>
    <row r="980" spans="21:23" ht="15.75" customHeight="1" x14ac:dyDescent="0.35">
      <c r="U980" s="55"/>
      <c r="V980" s="55"/>
      <c r="W980" s="55"/>
    </row>
    <row r="981" spans="21:23" ht="15.75" customHeight="1" x14ac:dyDescent="0.35">
      <c r="U981" s="55"/>
      <c r="V981" s="55"/>
      <c r="W981" s="55"/>
    </row>
    <row r="982" spans="21:23" ht="15.75" customHeight="1" x14ac:dyDescent="0.35">
      <c r="U982" s="55"/>
      <c r="V982" s="55"/>
      <c r="W982" s="55"/>
    </row>
    <row r="983" spans="21:23" ht="15.75" customHeight="1" x14ac:dyDescent="0.35">
      <c r="U983" s="55"/>
      <c r="V983" s="55"/>
      <c r="W983" s="55"/>
    </row>
    <row r="984" spans="21:23" ht="15.75" customHeight="1" x14ac:dyDescent="0.35">
      <c r="U984" s="55"/>
      <c r="V984" s="55"/>
      <c r="W984" s="55"/>
    </row>
    <row r="985" spans="21:23" ht="15.75" customHeight="1" x14ac:dyDescent="0.35">
      <c r="U985" s="55"/>
      <c r="V985" s="55"/>
      <c r="W985" s="55"/>
    </row>
    <row r="986" spans="21:23" ht="15.75" customHeight="1" x14ac:dyDescent="0.35">
      <c r="U986" s="55"/>
      <c r="V986" s="55"/>
      <c r="W986" s="55"/>
    </row>
    <row r="987" spans="21:23" ht="15.75" customHeight="1" x14ac:dyDescent="0.35">
      <c r="U987" s="55"/>
      <c r="V987" s="55"/>
      <c r="W987" s="55"/>
    </row>
    <row r="988" spans="21:23" ht="15.75" customHeight="1" x14ac:dyDescent="0.35">
      <c r="U988" s="55"/>
      <c r="V988" s="55"/>
      <c r="W988" s="55"/>
    </row>
    <row r="989" spans="21:23" ht="15.75" customHeight="1" x14ac:dyDescent="0.35">
      <c r="U989" s="55"/>
      <c r="V989" s="55"/>
      <c r="W989" s="55"/>
    </row>
    <row r="990" spans="21:23" ht="15.75" customHeight="1" x14ac:dyDescent="0.35">
      <c r="U990" s="55"/>
      <c r="V990" s="55"/>
      <c r="W990" s="55"/>
    </row>
    <row r="991" spans="21:23" ht="15.75" customHeight="1" x14ac:dyDescent="0.35">
      <c r="U991" s="55"/>
      <c r="V991" s="55"/>
      <c r="W991" s="55"/>
    </row>
    <row r="992" spans="21:23" ht="15.75" customHeight="1" x14ac:dyDescent="0.35">
      <c r="U992" s="55"/>
      <c r="V992" s="55"/>
      <c r="W992" s="55"/>
    </row>
    <row r="993" spans="21:23" ht="15.75" customHeight="1" x14ac:dyDescent="0.35">
      <c r="U993" s="55"/>
      <c r="V993" s="55"/>
      <c r="W993" s="55"/>
    </row>
    <row r="994" spans="21:23" ht="15.75" customHeight="1" x14ac:dyDescent="0.35">
      <c r="U994" s="55"/>
      <c r="V994" s="55"/>
      <c r="W994" s="55"/>
    </row>
    <row r="995" spans="21:23" ht="15.75" customHeight="1" x14ac:dyDescent="0.35">
      <c r="U995" s="55"/>
      <c r="V995" s="55"/>
      <c r="W995" s="55"/>
    </row>
    <row r="996" spans="21:23" ht="15.75" customHeight="1" x14ac:dyDescent="0.35">
      <c r="U996" s="55"/>
      <c r="V996" s="55"/>
      <c r="W996" s="55"/>
    </row>
    <row r="997" spans="21:23" ht="15.75" customHeight="1" x14ac:dyDescent="0.35">
      <c r="U997" s="55"/>
      <c r="V997" s="55"/>
      <c r="W997" s="55"/>
    </row>
    <row r="998" spans="21:23" ht="15.75" customHeight="1" x14ac:dyDescent="0.35">
      <c r="U998" s="55"/>
      <c r="V998" s="55"/>
      <c r="W998" s="55"/>
    </row>
    <row r="999" spans="21:23" ht="15.75" customHeight="1" x14ac:dyDescent="0.35">
      <c r="U999" s="55"/>
      <c r="V999" s="55"/>
      <c r="W999" s="55"/>
    </row>
    <row r="1000" spans="21:23" ht="15.75" customHeight="1" x14ac:dyDescent="0.35">
      <c r="U1000" s="55"/>
      <c r="V1000" s="55"/>
      <c r="W1000" s="55"/>
    </row>
  </sheetData>
  <sortState xmlns:xlrd2="http://schemas.microsoft.com/office/spreadsheetml/2017/richdata2" ref="BA2:BA4">
    <sortCondition ref="BA2:BA4"/>
  </sortState>
  <dataValidations count="2">
    <dataValidation type="list" allowBlank="1" showErrorMessage="1" sqref="H2:H4" xr:uid="{00000000-0002-0000-0300-000000000000}">
      <formula1>$G$4:$G$6</formula1>
    </dataValidation>
    <dataValidation type="list" allowBlank="1" showErrorMessage="1" sqref="U2:U6 W2:W6" xr:uid="{00000000-0002-0000-03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sergio.raposo</dc:creator>
  <cp:lastModifiedBy>Alexandre Berndt</cp:lastModifiedBy>
  <dcterms:created xsi:type="dcterms:W3CDTF">2024-02-07T18:44:46Z</dcterms:created>
  <dcterms:modified xsi:type="dcterms:W3CDTF">2025-08-13T18:40:47Z</dcterms:modified>
</cp:coreProperties>
</file>