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Users\sophi\OneDrive\Documentos\ACV\Planilha corte\"/>
    </mc:Choice>
  </mc:AlternateContent>
  <xr:revisionPtr revIDLastSave="0" documentId="13_ncr:1_{2AECC284-C538-4DA1-AD61-E32F05F87189}" xr6:coauthVersionLast="47" xr6:coauthVersionMax="47" xr10:uidLastSave="{00000000-0000-0000-0000-000000000000}"/>
  <workbookProtection workbookAlgorithmName="SHA-512" workbookHashValue="29qVGzjkywADN3r8pwvsS7eZW33GGB7xHHTDsG0DhGpSbTp8yz8ThM+HC+1A4WaoH2CMwdDM1PqndhG3yhTiDg==" workbookSaltValue="q3oKx9ZfZTle+kptHtwqWw==" workbookSpinCount="100000" lockStructure="1"/>
  <bookViews>
    <workbookView xWindow="-120" yWindow="-120" windowWidth="20730" windowHeight="11160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externalReferences>
    <externalReference r:id="rId8"/>
  </externalReference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E201" i="8" l="1"/>
  <c r="D201" i="8"/>
  <c r="E200" i="8"/>
  <c r="D200" i="8"/>
  <c r="E18" i="11"/>
  <c r="D18" i="11"/>
  <c r="E17" i="11"/>
  <c r="D17" i="11"/>
  <c r="B94" i="1" l="1"/>
  <c r="B93" i="1"/>
  <c r="D102" i="1"/>
  <c r="D103" i="1"/>
  <c r="D104" i="1"/>
  <c r="D105" i="1"/>
  <c r="D106" i="1"/>
  <c r="D107" i="1"/>
  <c r="C81" i="1"/>
  <c r="C80" i="1"/>
  <c r="D166" i="8" l="1"/>
  <c r="C166" i="8"/>
  <c r="E166" i="8" s="1"/>
  <c r="C165" i="8"/>
  <c r="G164" i="8"/>
  <c r="F164" i="8"/>
  <c r="E164" i="8"/>
  <c r="D164" i="8"/>
  <c r="D163" i="8"/>
  <c r="C163" i="8" s="1"/>
  <c r="D162" i="8"/>
  <c r="C162" i="8" s="1"/>
  <c r="D111" i="8"/>
  <c r="D110" i="8"/>
  <c r="D109" i="8"/>
  <c r="D108" i="8"/>
  <c r="D106" i="8"/>
  <c r="I34" i="8"/>
  <c r="F166" i="8" l="1"/>
  <c r="G166" i="8"/>
  <c r="G163" i="8"/>
  <c r="F163" i="8"/>
  <c r="E163" i="8"/>
  <c r="E162" i="8"/>
  <c r="G162" i="8"/>
  <c r="F162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Q36" i="2" l="1"/>
  <c r="K36" i="2"/>
  <c r="AQ36" i="2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<sst xmlns="http://schemas.openxmlformats.org/spreadsheetml/2006/main" count="2038" uniqueCount="1260">
  <si>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</si>
  <si>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</si>
  <si>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</si>
  <si>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</si>
  <si>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</si>
  <si>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</si>
  <si>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</si>
  <si>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</si>
  <si>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</si>
  <si>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</si>
  <si>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</si>
  <si>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</si>
  <si>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</si>
  <si>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</si>
  <si>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</si>
  <si>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</si>
  <si>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</si>
  <si>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</si>
  <si>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</si>
  <si>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</si>
  <si>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</si>
  <si>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</si>
  <si>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</si>
  <si>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</si>
  <si>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</si>
  <si>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</si>
  <si>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</si>
  <si>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</si>
  <si>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</si>
  <si>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</si>
  <si>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</si>
  <si>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</si>
  <si>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</si>
  <si>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</si>
  <si>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</si>
  <si>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</si>
  <si>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</si>
  <si>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</si>
  <si>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</si>
  <si>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</si>
  <si>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</si>
  <si>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</si>
  <si>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</si>
  <si>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</si>
  <si>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</si>
  <si>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</si>
  <si>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</si>
  <si>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</si>
  <si>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</si>
  <si>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</si>
  <si>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</si>
  <si>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</si>
  <si>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</si>
  <si>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</si>
  <si>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</si>
  <si>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</si>
  <si>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</si>
  <si>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</si>
  <si>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</si>
  <si>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</si>
  <si>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</si>
  <si>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</si>
  <si>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</si>
  <si>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</si>
  <si>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</si>
  <si>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</si>
  <si>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</si>
  <si>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</si>
  <si>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</si>
  <si>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</si>
  <si>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</si>
  <si>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</si>
  <si>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</si>
  <si>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</si>
  <si>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</si>
  <si>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</si>
  <si>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</si>
  <si>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</si>
  <si>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</si>
  <si>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</si>
  <si>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</si>
  <si>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</si>
  <si>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</si>
  <si>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</si>
  <si>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</si>
  <si>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</si>
  <si>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</si>
  <si>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</si>
  <si>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</si>
  <si>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</si>
  <si>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</si>
  <si>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</si>
  <si>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</si>
  <si>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</si>
  <si>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</si>
  <si>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</si>
  <si>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</si>
  <si>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</si>
  <si>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</si>
  <si>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</si>
  <si>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</si>
  <si>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</si>
  <si>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</si>
  <si>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</si>
  <si>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</si>
  <si>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</si>
  <si>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</si>
  <si>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</si>
  <si>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</si>
  <si>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</si>
  <si>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</si>
  <si>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</si>
  <si>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</si>
  <si>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</si>
  <si>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</si>
  <si>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</si>
  <si>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</si>
  <si>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</si>
  <si>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</si>
  <si>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</si>
  <si>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</si>
  <si>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</si>
  <si>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</si>
  <si>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</si>
  <si>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</si>
  <si>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</si>
  <si>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</si>
  <si>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</si>
  <si>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</si>
  <si>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</si>
  <si>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</si>
  <si>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</si>
  <si>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</si>
  <si>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</si>
  <si>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</si>
  <si>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</si>
  <si>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</si>
  <si>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</si>
  <si>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</si>
  <si>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</si>
  <si>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</si>
  <si>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</si>
  <si>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</si>
  <si>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</si>
  <si>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</si>
  <si>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</si>
  <si>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</si>
  <si>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</si>
  <si>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</si>
  <si>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</si>
  <si>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</si>
  <si>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</si>
  <si>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</si>
  <si>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</si>
  <si>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</si>
  <si>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</si>
  <si>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</si>
  <si>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</si>
  <si>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</si>
  <si>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</si>
  <si>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</si>
  <si>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</si>
  <si>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</si>
  <si>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</si>
  <si>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</si>
  <si>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</si>
  <si>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</si>
  <si>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</si>
  <si>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</si>
  <si>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</si>
  <si>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</si>
  <si>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</si>
  <si>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</si>
  <si>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</si>
  <si>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</si>
  <si>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</si>
  <si>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</si>
  <si>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</si>
  <si>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</si>
  <si>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</si>
  <si>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</si>
  <si>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</si>
  <si>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</si>
  <si>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</si>
  <si>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</si>
  <si>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</si>
  <si>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</si>
  <si>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</si>
  <si>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</si>
  <si>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</si>
  <si>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</si>
  <si>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</si>
  <si>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</si>
  <si>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</si>
  <si>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</si>
  <si>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</si>
  <si>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</si>
  <si>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</si>
  <si>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</si>
  <si>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</si>
  <si>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</si>
  <si>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</si>
  <si>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</si>
  <si>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</si>
  <si>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</si>
  <si>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</si>
  <si>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</si>
  <si>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</si>
  <si>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</si>
  <si>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</si>
  <si>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</si>
  <si>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</si>
  <si>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</si>
  <si>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</si>
  <si>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</si>
  <si>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</si>
  <si>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</si>
  <si>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</si>
  <si>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</si>
  <si>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</si>
  <si>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</si>
  <si>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</si>
  <si>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</si>
  <si>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</si>
  <si>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</si>
  <si>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</si>
  <si>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</si>
  <si>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</si>
  <si>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</si>
  <si>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</si>
  <si>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</si>
  <si>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</si>
  <si>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</si>
  <si>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</si>
  <si>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</si>
  <si>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</si>
  <si>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</si>
  <si>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</si>
  <si>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</si>
  <si>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</si>
  <si>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</si>
  <si>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</si>
  <si>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</si>
  <si>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</si>
  <si>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</si>
  <si>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</si>
  <si>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</si>
  <si>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</si>
  <si>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</si>
  <si>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</si>
  <si>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</si>
  <si>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</si>
  <si>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</si>
  <si>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</si>
  <si>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</si>
  <si>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</si>
  <si>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</si>
  <si>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</si>
  <si>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</si>
  <si>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</si>
  <si>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</si>
  <si>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</si>
  <si>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</si>
  <si>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</si>
  <si>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</si>
  <si>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</si>
  <si>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</si>
  <si>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</si>
  <si>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</si>
  <si>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</si>
  <si>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</si>
  <si>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</si>
  <si>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</si>
  <si>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</si>
  <si>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</si>
  <si>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</si>
  <si>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</si>
  <si>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</si>
  <si>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</si>
  <si>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</si>
  <si>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</si>
  <si>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</si>
  <si>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</si>
  <si>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</si>
  <si>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</si>
  <si>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</si>
  <si>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</si>
  <si>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</si>
  <si>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</si>
  <si>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</si>
  <si>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</si>
  <si>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</si>
  <si>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</si>
  <si>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</si>
  <si>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</si>
  <si>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</si>
  <si>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</si>
  <si>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</si>
  <si>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</si>
  <si>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</si>
  <si>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</si>
  <si>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</si>
  <si>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</si>
  <si>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</si>
  <si>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</si>
  <si>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</si>
  <si>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</si>
  <si>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</si>
  <si>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</si>
  <si>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</si>
  <si>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</si>
  <si>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</si>
  <si>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</si>
  <si>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</si>
  <si>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</si>
  <si>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</si>
  <si>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</si>
  <si>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</si>
  <si>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</si>
  <si>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</si>
  <si>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</si>
  <si>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</si>
  <si>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</si>
  <si>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</si>
  <si>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</si>
  <si>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</si>
  <si>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</si>
  <si>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</si>
  <si>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</si>
  <si>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</si>
  <si>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</si>
  <si>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</si>
  <si>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</si>
  <si>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</si>
  <si>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</si>
  <si>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</si>
  <si>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</si>
  <si>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</si>
  <si>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</si>
  <si>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</si>
  <si>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</si>
  <si>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</si>
  <si>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</si>
  <si>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</si>
  <si>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</si>
  <si>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</si>
  <si>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</si>
  <si>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</si>
  <si>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</si>
  <si>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</si>
  <si>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</si>
  <si>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</si>
  <si>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</si>
  <si>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</si>
  <si>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</si>
  <si>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</si>
  <si>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</si>
  <si>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</si>
  <si>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</si>
  <si>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</si>
  <si>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</si>
  <si>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</si>
  <si>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</si>
  <si>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</si>
  <si>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</si>
  <si>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</si>
  <si>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</si>
  <si>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</si>
  <si>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</si>
  <si>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</si>
  <si>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</si>
  <si>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</si>
  <si>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</si>
  <si>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</si>
  <si>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</si>
  <si>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</si>
  <si>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</si>
  <si>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</si>
  <si>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</si>
  <si>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</si>
  <si>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</si>
  <si>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</si>
  <si>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</si>
  <si>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</si>
  <si>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</si>
  <si>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</si>
  <si>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</si>
  <si>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</si>
  <si>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</si>
  <si>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</si>
  <si>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</si>
  <si>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</si>
  <si>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</si>
  <si>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</si>
  <si>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</si>
  <si>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</si>
  <si>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</si>
  <si>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</si>
  <si>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</si>
  <si>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</si>
  <si>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</si>
  <si>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</si>
  <si>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</si>
  <si>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</si>
  <si>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</si>
  <si>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</si>
  <si>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</si>
  <si>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</si>
  <si>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</si>
  <si>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</si>
  <si>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</si>
  <si>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</si>
  <si>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</si>
  <si>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</si>
  <si>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</si>
  <si>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</si>
  <si>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</si>
  <si>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</si>
  <si>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</si>
  <si>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</si>
  <si>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</si>
  <si>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</si>
  <si>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</si>
  <si>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</si>
  <si>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</si>
  <si>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</si>
  <si>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</si>
  <si>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</si>
  <si>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</si>
  <si>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</si>
  <si>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</si>
  <si>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</si>
  <si>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</si>
  <si>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</si>
  <si>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</si>
  <si>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</si>
  <si>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</si>
  <si>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</si>
  <si>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</si>
  <si>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</si>
  <si>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</si>
  <si>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</si>
  <si>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</si>
  <si>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</si>
  <si>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</si>
  <si>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</si>
  <si>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</si>
  <si>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</si>
  <si>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</si>
  <si>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</si>
  <si>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</si>
  <si>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</si>
  <si>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</si>
  <si>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</si>
  <si>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</si>
  <si>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</si>
  <si>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</si>
  <si>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</si>
  <si>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</si>
  <si>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</si>
  <si>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</si>
  <si>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</si>
  <si>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</si>
  <si>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</si>
  <si>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</si>
  <si>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</si>
  <si>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</si>
  <si>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</si>
  <si>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</si>
  <si>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</si>
  <si>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</si>
  <si>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</si>
  <si>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</si>
  <si>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</si>
  <si>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</si>
  <si>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</si>
  <si>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</si>
  <si>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</si>
  <si>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</si>
  <si>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</si>
  <si>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</si>
  <si>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</si>
  <si>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</si>
  <si>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</si>
  <si>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</si>
  <si>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</si>
  <si>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</si>
  <si>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</si>
  <si>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</si>
  <si>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</si>
  <si>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</si>
  <si>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</si>
  <si>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</si>
  <si>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</si>
  <si>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</si>
  <si>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</si>
  <si>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</si>
  <si>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</si>
  <si>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</si>
  <si>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</si>
  <si>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</si>
  <si>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</si>
  <si>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</si>
  <si>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</si>
  <si>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</si>
  <si>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</si>
  <si>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</si>
  <si>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</si>
  <si>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</si>
  <si>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</si>
  <si>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</si>
  <si>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</si>
  <si>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</si>
  <si>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</si>
  <si>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</si>
  <si>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</si>
  <si>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</si>
  <si>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</si>
  <si>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</si>
  <si>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</si>
  <si>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</si>
  <si>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</si>
  <si>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</si>
  <si>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</si>
  <si>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</si>
  <si>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</si>
  <si>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</si>
  <si>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</si>
  <si>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</si>
  <si>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</si>
  <si>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</si>
  <si>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</si>
  <si>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</si>
  <si>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</si>
  <si>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</si>
  <si>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</si>
  <si>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</si>
  <si>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</si>
  <si>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</si>
  <si>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</si>
  <si>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</si>
  <si>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</si>
  <si>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</si>
  <si>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</si>
  <si>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</si>
  <si>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</si>
  <si>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</si>
  <si>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</si>
  <si>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</si>
  <si>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</si>
  <si>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</si>
  <si>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</si>
  <si>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</si>
  <si>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</si>
  <si>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</si>
  <si>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</si>
  <si>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</si>
  <si>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</si>
  <si>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</si>
  <si>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</si>
  <si>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</si>
  <si>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</si>
  <si>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</si>
  <si>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</si>
  <si>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</si>
  <si>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</si>
  <si>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</si>
  <si>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</si>
  <si>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</si>
  <si>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</si>
  <si>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</si>
  <si>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</si>
  <si>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</si>
  <si>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</si>
  <si>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</si>
  <si>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</si>
  <si>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</si>
  <si>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</si>
  <si>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</si>
  <si>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</si>
  <si>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</si>
  <si>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</si>
  <si>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</si>
  <si>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</si>
  <si>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</si>
  <si>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</si>
  <si>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</si>
  <si>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</si>
  <si>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</si>
  <si>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</si>
  <si>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</si>
  <si>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</si>
  <si>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</si>
  <si>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</si>
  <si>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</si>
  <si>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</si>
  <si>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</si>
  <si>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</si>
  <si>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</si>
  <si>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</si>
  <si>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</si>
  <si>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</si>
  <si>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</si>
  <si>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</si>
  <si>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</si>
  <si>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</si>
  <si>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</si>
  <si>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</si>
  <si>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</si>
  <si>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</si>
  <si>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</si>
  <si>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</si>
  <si>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</si>
  <si>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</si>
  <si>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</si>
  <si>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</si>
  <si>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</si>
  <si>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</si>
  <si>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</si>
  <si>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</si>
  <si>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</si>
  <si>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</si>
  <si>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</si>
  <si>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</si>
  <si>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</si>
  <si>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</si>
  <si>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</si>
  <si>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</si>
  <si>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</si>
  <si>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</si>
  <si>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</si>
  <si>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</si>
  <si>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</si>
  <si>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</si>
  <si>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</si>
  <si>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</si>
  <si>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</si>
  <si>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</si>
  <si>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</si>
  <si>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</si>
  <si>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</si>
  <si>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</si>
  <si>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</si>
  <si>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</si>
  <si>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</si>
  <si>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</si>
  <si>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</si>
  <si>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</si>
  <si>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</si>
  <si>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</si>
  <si>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</si>
  <si>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</si>
  <si>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</si>
  <si>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</si>
  <si>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</si>
  <si>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</si>
  <si>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</si>
  <si>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</si>
  <si>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</si>
  <si>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</si>
  <si>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</si>
  <si>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</si>
  <si>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</si>
  <si>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</si>
  <si>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</si>
  <si>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</si>
  <si>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</si>
  <si>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</si>
  <si>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</si>
  <si>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</si>
  <si>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</si>
  <si>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</si>
  <si>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</si>
  <si>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</si>
  <si>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</si>
  <si>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</si>
  <si>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</si>
  <si>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</si>
  <si>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</si>
  <si>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</si>
  <si>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</si>
  <si>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</si>
  <si>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</si>
  <si>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</si>
  <si>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</si>
  <si>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</si>
  <si>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</si>
  <si>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</si>
  <si>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</si>
  <si>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</si>
  <si>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</si>
  <si>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</si>
  <si>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</si>
  <si>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</si>
  <si>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</si>
  <si>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</si>
  <si>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</si>
  <si>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</si>
  <si>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</si>
  <si>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</si>
  <si>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</si>
  <si>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</si>
  <si>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</si>
  <si>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</si>
  <si>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</si>
  <si>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</si>
  <si>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</si>
  <si>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</si>
  <si>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</si>
  <si>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</si>
  <si>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</si>
  <si>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</si>
  <si>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</si>
  <si>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</si>
  <si>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</si>
  <si>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</si>
  <si>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</si>
  <si>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</si>
  <si>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</si>
  <si>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</si>
  <si>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</si>
  <si>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</si>
  <si>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</si>
  <si>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</si>
  <si>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</si>
  <si>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</si>
  <si>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</si>
  <si>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</si>
  <si>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</si>
  <si>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</si>
  <si>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</si>
  <si>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</si>
  <si>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</si>
  <si>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</si>
  <si>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</si>
  <si>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</si>
  <si>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</si>
  <si>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</si>
  <si>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</si>
  <si>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</si>
  <si>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</si>
  <si>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</si>
  <si>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</si>
  <si>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</si>
  <si>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</si>
  <si>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</si>
  <si>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</si>
  <si>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</si>
  <si>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</si>
  <si>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</si>
  <si>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</si>
  <si>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</si>
  <si>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</si>
  <si>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</si>
  <si>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</si>
  <si>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</si>
  <si>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</si>
  <si>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</si>
  <si>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</si>
  <si>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</si>
  <si>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</si>
  <si>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</si>
  <si>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</si>
  <si>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</si>
  <si>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</si>
  <si>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</si>
  <si>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</si>
  <si>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</si>
  <si>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</si>
  <si>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</si>
  <si>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</si>
  <si>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</si>
  <si>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</si>
  <si>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</si>
  <si>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</si>
  <si>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</si>
  <si>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</si>
  <si>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</si>
  <si>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</si>
  <si>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</si>
  <si>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</si>
  <si>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</si>
  <si>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</si>
  <si>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</si>
  <si>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</si>
  <si>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</si>
  <si>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</si>
  <si>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</si>
  <si>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</si>
  <si>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</si>
  <si>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</si>
  <si>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</si>
  <si>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</si>
  <si>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</si>
  <si>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</si>
  <si>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</si>
  <si>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</si>
  <si>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</si>
  <si>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</si>
  <si>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</si>
  <si>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</si>
  <si>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</si>
  <si>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</si>
  <si>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</si>
  <si>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</si>
  <si>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</si>
  <si>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</si>
  <si>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</si>
  <si>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</si>
  <si>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</si>
  <si>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</si>
  <si>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</si>
  <si>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</si>
  <si>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</si>
  <si>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</si>
  <si>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</si>
  <si>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</si>
  <si>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</si>
  <si>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</si>
  <si>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</si>
  <si>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</si>
  <si>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</si>
  <si>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</si>
  <si>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</si>
  <si>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</si>
  <si>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</si>
  <si>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</si>
  <si>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</si>
  <si>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</si>
  <si>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</si>
  <si>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</si>
  <si>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</si>
  <si>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</si>
  <si>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</si>
  <si>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</si>
  <si>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</si>
  <si>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</si>
  <si>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</si>
  <si>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</si>
  <si>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</si>
  <si>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</si>
  <si>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</si>
  <si>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</si>
  <si>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</si>
  <si>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</si>
  <si>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</si>
  <si>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</si>
  <si>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</si>
  <si>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</si>
  <si>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</si>
  <si>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</si>
  <si>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</si>
  <si>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</si>
  <si>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</si>
  <si>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</si>
  <si>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</si>
  <si>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</si>
  <si>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</si>
  <si>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</si>
  <si>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</si>
  <si>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</si>
  <si>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</si>
  <si>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</si>
  <si>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</si>
  <si>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</si>
  <si>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</si>
  <si>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</si>
  <si>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</si>
  <si>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</si>
  <si>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</si>
  <si>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</si>
  <si>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</si>
  <si>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</si>
  <si>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</si>
  <si>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</si>
  <si>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</si>
  <si>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</si>
  <si>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</si>
  <si>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</si>
  <si>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</si>
  <si>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</si>
  <si>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</si>
  <si>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</si>
  <si>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</si>
  <si>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</si>
  <si>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</si>
  <si>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</si>
  <si>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</si>
  <si>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</si>
  <si>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</si>
  <si>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</si>
  <si>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</si>
  <si>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</si>
  <si>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</si>
  <si>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</si>
  <si>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</si>
  <si>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</si>
  <si>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</si>
  <si>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</si>
  <si>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</si>
  <si>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</si>
  <si>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</si>
  <si>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</si>
  <si>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</si>
  <si>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</si>
  <si>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</si>
  <si>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</si>
  <si>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</si>
  <si>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</si>
  <si>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</si>
  <si>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</si>
  <si>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</si>
  <si>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</si>
  <si>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</si>
  <si>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</si>
  <si>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</si>
  <si>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</si>
  <si>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</si>
  <si>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</si>
  <si>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</si>
  <si>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</si>
  <si>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</si>
  <si>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</si>
  <si>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</si>
  <si>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</si>
  <si>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</si>
  <si>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</si>
  <si>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</si>
  <si>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</si>
  <si>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</si>
  <si>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</si>
  <si>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</si>
  <si>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</si>
  <si>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</si>
  <si>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</si>
  <si>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</si>
  <si>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</si>
  <si>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</si>
  <si>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</si>
  <si>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</si>
  <si>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</si>
  <si>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</si>
  <si>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</si>
  <si>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</si>
  <si>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</si>
  <si>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</si>
  <si>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</si>
  <si>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</si>
  <si>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</si>
  <si>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</si>
  <si>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</si>
  <si>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</si>
  <si>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</si>
  <si>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</si>
  <si>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</si>
  <si>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</si>
  <si>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</si>
  <si>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</si>
  <si>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</si>
  <si>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</si>
  <si>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</si>
  <si>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</si>
  <si>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</si>
  <si>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</si>
  <si>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</si>
  <si>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</si>
  <si>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</si>
  <si>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</si>
  <si>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</si>
  <si>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</si>
  <si>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</si>
  <si>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</si>
  <si>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</si>
  <si>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</si>
  <si>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</si>
  <si>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</si>
  <si>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</si>
  <si>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</si>
  <si>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</si>
  <si>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</si>
  <si>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</si>
  <si>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</si>
  <si>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</si>
  <si>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</si>
  <si>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</si>
  <si>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</si>
  <si>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</si>
  <si>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</si>
  <si>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</si>
  <si>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</si>
  <si>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</si>
  <si>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</si>
  <si>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</si>
  <si>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</si>
  <si>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</si>
  <si>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</si>
  <si>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</si>
  <si>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</si>
  <si>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</si>
  <si>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</si>
  <si>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</si>
  <si>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</si>
  <si>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</si>
  <si>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</si>
  <si>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</si>
  <si>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</si>
  <si>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</si>
  <si>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</si>
  <si>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</si>
  <si>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</si>
  <si>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</si>
  <si>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</si>
  <si>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</si>
  <si>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</si>
  <si>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</si>
  <si>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</si>
  <si>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</si>
  <si>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</si>
  <si>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</si>
  <si>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</si>
  <si>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</si>
  <si>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</si>
  <si>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</si>
  <si>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</si>
  <si>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</si>
  <si>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</si>
  <si>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</si>
  <si>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</si>
  <si>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</si>
  <si>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</si>
  <si>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</si>
  <si>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</si>
  <si>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</si>
  <si>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</si>
  <si>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</si>
  <si>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</si>
  <si>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</si>
  <si>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</si>
  <si>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</si>
  <si>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</si>
  <si>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</si>
  <si>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</si>
  <si>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</si>
  <si>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</si>
  <si>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</si>
  <si>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</si>
  <si>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</si>
  <si>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</si>
  <si>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</si>
  <si>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</si>
  <si>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</si>
  <si>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</si>
  <si>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</si>
  <si>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</si>
  <si>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</si>
  <si>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</si>
  <si>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</si>
  <si>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</si>
  <si>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</si>
  <si>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</si>
  <si>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</si>
  <si>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</si>
  <si>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</si>
  <si>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</si>
  <si>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</si>
  <si>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</si>
  <si>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</si>
  <si>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</si>
  <si>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</si>
  <si>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</si>
  <si>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</si>
  <si>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</si>
  <si>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</si>
  <si>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</si>
  <si>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</si>
  <si>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</si>
  <si>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</si>
  <si>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</si>
  <si>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</si>
  <si>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</si>
  <si>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</si>
  <si>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</si>
  <si>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</si>
  <si>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</si>
  <si>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</si>
  <si>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</si>
  <si>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</si>
  <si>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</si>
  <si>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</si>
  <si>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</si>
  <si>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</si>
  <si>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</si>
  <si>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</si>
  <si>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</si>
  <si>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</si>
  <si>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</si>
  <si>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</si>
  <si>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</si>
  <si>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</si>
  <si>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</si>
  <si>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</si>
  <si>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</si>
  <si>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</si>
  <si>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</si>
  <si>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</si>
  <si>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</si>
  <si>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</si>
  <si>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</si>
  <si>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</si>
  <si>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</si>
  <si>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</si>
  <si>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</si>
  <si>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</si>
  <si>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</si>
  <si>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</si>
  <si>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</si>
  <si>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</si>
  <si>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</si>
  <si>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</si>
  <si>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</si>
  <si>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</si>
  <si>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</si>
  <si>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</si>
  <si>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</si>
  <si>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</si>
  <si>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</si>
  <si>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</si>
  <si>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</si>
  <si>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</si>
  <si>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</si>
  <si>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</si>
  <si>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</si>
  <si>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</si>
  <si>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</si>
  <si>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</si>
  <si>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</si>
  <si>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</si>
  <si>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</si>
  <si>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</si>
  <si>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</si>
  <si>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</si>
  <si>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</si>
  <si>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</si>
  <si>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</si>
  <si>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</si>
  <si>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</si>
  <si>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</si>
  <si>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</si>
  <si>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</si>
  <si>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</si>
  <si>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</si>
  <si>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</si>
  <si>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</si>
  <si>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</si>
  <si>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</si>
  <si>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</si>
  <si>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</si>
  <si>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</si>
  <si>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</si>
  <si>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</si>
  <si>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</si>
  <si>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</si>
  <si>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</si>
  <si>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</si>
  <si>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</si>
  <si>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</si>
  <si>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</si>
  <si>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</si>
  <si>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</si>
  <si>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</si>
  <si>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</si>
  <si>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</si>
  <si>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</si>
  <si>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</si>
  <si>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</si>
  <si>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</si>
  <si>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</si>
  <si>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</si>
  <si>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</si>
  <si>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</si>
  <si>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</si>
  <si>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</si>
  <si>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</si>
  <si>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</si>
  <si>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</si>
  <si>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</si>
  <si>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</si>
  <si>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</si>
  <si>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</si>
  <si>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</si>
  <si>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</si>
  <si>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</si>
  <si>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</si>
  <si>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</si>
  <si>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</si>
  <si>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</si>
  <si>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</si>
  <si>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</si>
  <si>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</si>
  <si>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</si>
  <si>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</si>
  <si>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</si>
  <si>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</si>
  <si>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</si>
  <si>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</si>
  <si>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</si>
  <si>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</si>
  <si>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</si>
  <si>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</si>
  <si>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</si>
  <si>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</si>
  <si>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</si>
  <si>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</si>
  <si>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</si>
  <si>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</si>
  <si>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</si>
  <si>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</si>
  <si>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</si>
  <si>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</si>
  <si>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</si>
  <si>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</si>
  <si>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</si>
  <si>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</si>
  <si>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</si>
  <si>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</si>
  <si>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</si>
  <si>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</si>
  <si>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</si>
  <si>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</si>
  <si>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</si>
  <si>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</si>
  <si>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</si>
  <si>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</si>
  <si>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</si>
  <si>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Versão 1.5.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</si>
  <si>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</si>
  <si>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</si>
  <si>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</si>
  <si>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</si>
  <si>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</si>
  <si>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</si>
  <si>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</si>
  <si>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</si>
  <si>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</si>
  <si>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</si>
  <si>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</si>
  <si>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</si>
  <si>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</si>
  <si>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</si>
  <si>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</si>
  <si>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</si>
  <si>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</si>
  <si>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</si>
  <si>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</si>
  <si>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</si>
  <si>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</si>
  <si>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</si>
  <si>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</si>
  <si>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</si>
  <si>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t xml:space="preserve">Teste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</si>
</sst>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45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5" fillId="7" borderId="26" xfId="0" applyFont="1" applyFill="1" applyBorder="1" applyAlignment="1">
      <alignment horizontal="center" vertical="center" wrapText="1"/>
    </xf>
    <xf numFmtId="0" fontId="15" fillId="7" borderId="27" xfId="0" applyFont="1" applyFill="1" applyBorder="1" applyAlignment="1">
      <alignment horizontal="center" vertical="center" wrapText="1"/>
    </xf>
    <xf numFmtId="0" fontId="15" fillId="7" borderId="28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9" fillId="3" borderId="29" xfId="0" applyFont="1" applyFill="1" applyBorder="1"/>
    <xf numFmtId="0" fontId="9" fillId="3" borderId="27" xfId="0" applyFont="1" applyFill="1" applyBorder="1"/>
    <xf numFmtId="0" fontId="9" fillId="3" borderId="28" xfId="0" applyFont="1" applyFill="1" applyBorder="1"/>
    <xf numFmtId="0" fontId="9" fillId="3" borderId="26" xfId="0" applyFont="1" applyFill="1" applyBorder="1"/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5" fillId="7" borderId="19" xfId="0" applyFont="1" applyFill="1" applyBorder="1" applyAlignment="1">
      <alignment horizontal="center" vertical="center" wrapText="1"/>
    </xf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0" fontId="9" fillId="21" borderId="26" xfId="0" applyFont="1" applyFill="1" applyBorder="1" applyAlignment="1" applyProtection="1">
      <alignment horizontal="right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2" fillId="21" borderId="26" xfId="0" applyFont="1" applyFill="1" applyBorder="1" applyAlignment="1" applyProtection="1">
      <alignment horizontal="right"/>
      <protection locked="0"/>
    </xf>
    <xf numFmtId="0" fontId="11" fillId="24" borderId="19" xfId="0" applyFont="1" applyFill="1" applyBorder="1" applyProtection="1">
      <protection locked="0"/>
    </xf>
    <xf numFmtId="0" fontId="9" fillId="24" borderId="26" xfId="0" applyFont="1" applyFill="1" applyBorder="1" applyAlignment="1" applyProtection="1">
      <alignment horizontal="right"/>
      <protection locked="0"/>
    </xf>
    <xf numFmtId="0" fontId="12" fillId="24" borderId="26" xfId="0" applyFont="1" applyFill="1" applyBorder="1" applyAlignment="1" applyProtection="1">
      <alignment horizontal="right"/>
      <protection locked="0"/>
    </xf>
    <xf numFmtId="0" fontId="12" fillId="24" borderId="27" xfId="0" applyFont="1" applyFill="1" applyBorder="1" applyProtection="1">
      <protection locked="0" hidden="1"/>
    </xf>
    <xf numFmtId="0" fontId="9" fillId="24" borderId="28" xfId="0" applyFont="1" applyFill="1" applyBorder="1" applyAlignment="1" applyProtection="1">
      <alignment horizontal="right"/>
      <protection hidden="1"/>
    </xf>
    <xf numFmtId="0" fontId="12" fillId="24" borderId="27" xfId="0" applyFont="1" applyFill="1" applyBorder="1" applyProtection="1">
      <protection hidden="1"/>
    </xf>
    <xf numFmtId="0" fontId="12" fillId="24" borderId="19" xfId="0" applyFont="1" applyFill="1" applyBorder="1" applyProtection="1">
      <protection hidden="1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166" fontId="9" fillId="7" borderId="33" xfId="0" applyNumberFormat="1" applyFont="1" applyFill="1" applyBorder="1" applyAlignment="1" applyProtection="1">
      <alignment horizontal="center" vertical="center"/>
      <protection hidden="1"/>
    </xf>
    <xf numFmtId="0" fontId="9" fillId="7" borderId="31" xfId="0" applyFont="1" applyFill="1" applyBorder="1" applyAlignment="1" applyProtection="1">
      <alignment horizontal="center" vertical="center"/>
      <protection hidden="1"/>
    </xf>
    <xf numFmtId="2" fontId="9" fillId="7" borderId="31" xfId="0" applyNumberFormat="1" applyFont="1" applyFill="1" applyBorder="1" applyAlignment="1" applyProtection="1">
      <alignment horizontal="center" vertical="center"/>
      <protection hidden="1"/>
    </xf>
    <xf numFmtId="166" fontId="9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7" borderId="30" xfId="0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21" borderId="27" xfId="0" applyFont="1" applyFill="1" applyBorder="1" applyProtection="1">
      <protection locked="0" hidden="1"/>
    </xf>
    <xf numFmtId="0" fontId="9" fillId="21" borderId="28" xfId="0" applyFont="1" applyFill="1" applyBorder="1" applyAlignment="1" applyProtection="1">
      <alignment horizontal="right"/>
      <protection hidden="1"/>
    </xf>
    <xf numFmtId="0" fontId="12" fillId="21" borderId="27" xfId="0" applyFont="1" applyFill="1" applyBorder="1" applyProtection="1">
      <protection hidden="1"/>
    </xf>
    <xf numFmtId="0" fontId="12" fillId="21" borderId="19" xfId="0" applyFont="1" applyFill="1" applyBorder="1" applyProtection="1"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5" fillId="7" borderId="22" xfId="0" applyFont="1" applyFill="1" applyBorder="1" applyAlignment="1">
      <alignment horizontal="center" vertical="center"/>
    </xf>
    <xf numFmtId="0" fontId="7" fillId="0" borderId="23" xfId="0" applyFont="1" applyBorder="1"/>
    <xf numFmtId="0" fontId="7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5" fillId="7" borderId="21" xfId="0" applyFont="1" applyFill="1" applyBorder="1" applyAlignment="1">
      <alignment horizontal="center" vertical="center"/>
    </xf>
    <xf numFmtId="0" fontId="7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ll\Downloads\Planilha_Entradas%20Atualizada_Leite-20-08-2024%20(1)%20(1).xlsx" TargetMode="External"/><Relationship Id="rId1" Type="http://schemas.openxmlformats.org/officeDocument/2006/relationships/externalLinkPath" Target="file:///C:\Users\Dell\Downloads\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/>
          <cell r="C2"/>
          <cell r="D2"/>
          <cell r="E2"/>
          <cell r="F2"/>
        </row>
        <row r="3">
          <cell r="A3" t="str">
            <v>Adsorventes de micotoxinas</v>
          </cell>
          <cell r="B3"/>
          <cell r="C3"/>
          <cell r="D3"/>
          <cell r="E3"/>
          <cell r="F3"/>
        </row>
        <row r="4">
          <cell r="A4" t="str">
            <v>Algas marinhas (Asparagopsis spp.)</v>
          </cell>
          <cell r="B4"/>
          <cell r="C4"/>
          <cell r="D4"/>
          <cell r="E4"/>
          <cell r="F4"/>
        </row>
        <row r="5">
          <cell r="A5" t="str">
            <v>Bicarbonato de sódio</v>
          </cell>
          <cell r="B5"/>
          <cell r="C5"/>
          <cell r="D5"/>
          <cell r="E5"/>
          <cell r="F5"/>
        </row>
        <row r="6">
          <cell r="A6" t="str">
            <v>Bromofórmio (sintético)</v>
          </cell>
          <cell r="B6"/>
          <cell r="C6"/>
          <cell r="D6"/>
          <cell r="E6"/>
          <cell r="F6"/>
        </row>
        <row r="7">
          <cell r="A7" t="str">
            <v>Flavomicina</v>
          </cell>
          <cell r="B7"/>
          <cell r="C7"/>
          <cell r="D7"/>
          <cell r="E7"/>
          <cell r="F7"/>
        </row>
        <row r="8">
          <cell r="A8" t="str">
            <v>Lasalocida</v>
          </cell>
          <cell r="B8"/>
          <cell r="C8"/>
          <cell r="D8"/>
          <cell r="E8"/>
          <cell r="F8"/>
        </row>
        <row r="9">
          <cell r="A9" t="str">
            <v>Leveduras</v>
          </cell>
          <cell r="B9"/>
          <cell r="C9"/>
          <cell r="D9"/>
          <cell r="E9"/>
          <cell r="F9">
            <v>2.6036160000000002</v>
          </cell>
        </row>
        <row r="10">
          <cell r="A10" t="str">
            <v>Melaço de cana</v>
          </cell>
          <cell r="B10"/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/>
          <cell r="C11"/>
          <cell r="D11"/>
          <cell r="E11"/>
          <cell r="F11"/>
        </row>
        <row r="12">
          <cell r="A12" t="str">
            <v>Nitrato (verificar qual)</v>
          </cell>
          <cell r="B12"/>
          <cell r="C12"/>
          <cell r="D12"/>
          <cell r="E12"/>
          <cell r="F12"/>
        </row>
        <row r="13">
          <cell r="A13" t="str">
            <v>Óleos funcionais</v>
          </cell>
          <cell r="B13"/>
          <cell r="C13"/>
          <cell r="D13"/>
          <cell r="E13"/>
          <cell r="F13"/>
        </row>
        <row r="14">
          <cell r="A14" t="str">
            <v>Salinomicina</v>
          </cell>
          <cell r="B14"/>
          <cell r="C14"/>
          <cell r="D14"/>
          <cell r="E14"/>
          <cell r="F14"/>
        </row>
        <row r="15">
          <cell r="A15" t="str">
            <v>Tanino</v>
          </cell>
          <cell r="B15"/>
          <cell r="C15"/>
          <cell r="D15"/>
          <cell r="E15"/>
          <cell r="F15"/>
        </row>
        <row r="16">
          <cell r="A16" t="str">
            <v>Virginiamicina</v>
          </cell>
          <cell r="B16"/>
          <cell r="C16"/>
          <cell r="D16"/>
          <cell r="E16"/>
          <cell r="F16"/>
        </row>
        <row r="17">
          <cell r="A17" t="str">
            <v>Caroço de algodão</v>
          </cell>
          <cell r="B17"/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/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/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/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/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/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/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/>
          <cell r="C24">
            <v>89.71</v>
          </cell>
          <cell r="D24">
            <v>31.48</v>
          </cell>
          <cell r="E24">
            <v>69.03</v>
          </cell>
          <cell r="F24"/>
        </row>
        <row r="25">
          <cell r="A25" t="str">
            <v>Farelo de algodão (38% PB)</v>
          </cell>
          <cell r="B25"/>
          <cell r="C25">
            <v>89.74</v>
          </cell>
          <cell r="D25">
            <v>39.630000000000003</v>
          </cell>
          <cell r="E25">
            <v>68.334999999999994</v>
          </cell>
          <cell r="F25"/>
        </row>
        <row r="26">
          <cell r="A26" t="str">
            <v>Farelo de amendoim</v>
          </cell>
          <cell r="B26"/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/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/>
          <cell r="C28">
            <v>31.8</v>
          </cell>
          <cell r="D28">
            <v>29.39</v>
          </cell>
          <cell r="E28">
            <v>83.02</v>
          </cell>
          <cell r="F28"/>
        </row>
        <row r="29">
          <cell r="A29" t="str">
            <v>Grãos secos de destilaria (DDG)</v>
          </cell>
          <cell r="B29"/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/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/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/>
          <cell r="C32"/>
          <cell r="D32"/>
          <cell r="E32"/>
          <cell r="F32">
            <v>1.387319</v>
          </cell>
        </row>
        <row r="33">
          <cell r="A33" t="str">
            <v>Milho grão</v>
          </cell>
          <cell r="B33"/>
          <cell r="C33"/>
          <cell r="D33"/>
          <cell r="E33"/>
          <cell r="F33">
            <v>1.387319</v>
          </cell>
        </row>
        <row r="34">
          <cell r="A34" t="str">
            <v>Polpa cítrica (peletizada)</v>
          </cell>
          <cell r="B34"/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/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/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/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/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/>
          <cell r="C39"/>
          <cell r="D39"/>
          <cell r="E39"/>
          <cell r="F39"/>
        </row>
        <row r="40">
          <cell r="A40" t="str">
            <v>Óleo de palma</v>
          </cell>
          <cell r="B40"/>
          <cell r="C40"/>
          <cell r="D40"/>
          <cell r="E40"/>
          <cell r="F40"/>
        </row>
        <row r="41">
          <cell r="A41" t="str">
            <v>Cálcio</v>
          </cell>
          <cell r="B41"/>
          <cell r="C41"/>
          <cell r="D41"/>
          <cell r="E41"/>
          <cell r="F41">
            <v>0.27438299999999999</v>
          </cell>
        </row>
        <row r="42">
          <cell r="A42" t="str">
            <v>Cloreto</v>
          </cell>
          <cell r="B42"/>
          <cell r="C42"/>
          <cell r="D42"/>
          <cell r="E42"/>
          <cell r="F42">
            <v>0.36345499999999997</v>
          </cell>
        </row>
        <row r="43">
          <cell r="A43" t="str">
            <v>Enxofre</v>
          </cell>
          <cell r="B43"/>
          <cell r="C43"/>
          <cell r="D43"/>
          <cell r="E43"/>
          <cell r="F43">
            <v>0.24292800000000001</v>
          </cell>
        </row>
        <row r="44">
          <cell r="A44" t="str">
            <v>Fósforo</v>
          </cell>
          <cell r="B44"/>
          <cell r="C44"/>
          <cell r="D44"/>
          <cell r="E44"/>
          <cell r="F44">
            <v>1.8067139999999999</v>
          </cell>
        </row>
        <row r="45">
          <cell r="A45" t="str">
            <v>Magnésio</v>
          </cell>
          <cell r="B45"/>
          <cell r="C45"/>
          <cell r="D45"/>
          <cell r="E45"/>
          <cell r="F45">
            <v>2.0341960000000001</v>
          </cell>
        </row>
        <row r="46">
          <cell r="A46" t="str">
            <v>Potássio</v>
          </cell>
          <cell r="B46"/>
          <cell r="C46"/>
          <cell r="D46"/>
          <cell r="E46"/>
          <cell r="F46">
            <v>0.31359399999999998</v>
          </cell>
        </row>
        <row r="47">
          <cell r="A47" t="str">
            <v>Sódio</v>
          </cell>
          <cell r="B47"/>
          <cell r="C47"/>
          <cell r="D47"/>
          <cell r="E47"/>
          <cell r="F47">
            <v>4.0268300000000004</v>
          </cell>
        </row>
        <row r="48">
          <cell r="A48" t="str">
            <v>Cobre</v>
          </cell>
          <cell r="B48"/>
          <cell r="C48"/>
          <cell r="D48"/>
          <cell r="E48"/>
          <cell r="F48">
            <v>3.4393020000000001</v>
          </cell>
        </row>
        <row r="49">
          <cell r="A49" t="str">
            <v>Ferro</v>
          </cell>
          <cell r="B49"/>
          <cell r="C49"/>
          <cell r="D49"/>
          <cell r="E49"/>
          <cell r="F49">
            <v>0.20793600000000001</v>
          </cell>
        </row>
        <row r="50">
          <cell r="A50" t="str">
            <v>Iodo</v>
          </cell>
          <cell r="B50"/>
          <cell r="C50"/>
          <cell r="D50"/>
          <cell r="E50"/>
          <cell r="F50">
            <v>5.2993170000000003</v>
          </cell>
        </row>
        <row r="51">
          <cell r="A51" t="str">
            <v>Manganês</v>
          </cell>
          <cell r="B51"/>
          <cell r="C51"/>
          <cell r="D51"/>
          <cell r="E51"/>
          <cell r="F51">
            <v>0.747089</v>
          </cell>
        </row>
        <row r="52">
          <cell r="A52" t="str">
            <v>Zinco</v>
          </cell>
          <cell r="B52"/>
          <cell r="C52"/>
          <cell r="D52"/>
          <cell r="E52"/>
          <cell r="F52">
            <v>0.67710700000000001</v>
          </cell>
        </row>
        <row r="53">
          <cell r="A53" t="str">
            <v>Ureia</v>
          </cell>
          <cell r="B53"/>
          <cell r="C53">
            <v>97.88</v>
          </cell>
          <cell r="D53">
            <v>281.92</v>
          </cell>
          <cell r="E53"/>
          <cell r="F53">
            <v>1.5697779999999999</v>
          </cell>
        </row>
        <row r="54">
          <cell r="A54" t="str">
            <v>A</v>
          </cell>
          <cell r="B54"/>
          <cell r="C54"/>
          <cell r="D54"/>
          <cell r="E54"/>
          <cell r="F54"/>
        </row>
        <row r="55">
          <cell r="A55" t="str">
            <v>D</v>
          </cell>
          <cell r="B55"/>
          <cell r="C55"/>
          <cell r="D55"/>
          <cell r="E55"/>
          <cell r="F55"/>
        </row>
        <row r="56">
          <cell r="A56" t="str">
            <v>E</v>
          </cell>
          <cell r="B56"/>
          <cell r="C56"/>
          <cell r="D56"/>
          <cell r="E56"/>
          <cell r="F56"/>
        </row>
        <row r="57">
          <cell r="A57" t="str">
            <v>Andropogon gayanus</v>
          </cell>
          <cell r="B57"/>
          <cell r="C57">
            <v>25.55</v>
          </cell>
          <cell r="D57">
            <v>6.7249999999999996</v>
          </cell>
          <cell r="E57">
            <v>56.784999999999997</v>
          </cell>
          <cell r="F57"/>
        </row>
        <row r="58">
          <cell r="A58" t="str">
            <v>Bagaço de cana</v>
          </cell>
          <cell r="B58"/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/>
          <cell r="C59">
            <v>41.32</v>
          </cell>
          <cell r="D59">
            <v>7.3</v>
          </cell>
          <cell r="E59">
            <v>55.865000000000002</v>
          </cell>
          <cell r="F59"/>
        </row>
        <row r="60">
          <cell r="A60" t="str">
            <v>Brachiaria ruziziensis cv. Mavuno</v>
          </cell>
          <cell r="B60"/>
          <cell r="C60">
            <v>20.85</v>
          </cell>
          <cell r="D60">
            <v>17.649999999999999</v>
          </cell>
          <cell r="E60">
            <v>64.08</v>
          </cell>
          <cell r="F60"/>
        </row>
        <row r="61">
          <cell r="A61" t="str">
            <v>Brachiaria brizantha</v>
          </cell>
          <cell r="B61"/>
          <cell r="C61">
            <v>44.045000000000002</v>
          </cell>
          <cell r="D61">
            <v>6.4550000000000001</v>
          </cell>
          <cell r="E61">
            <v>59.484999999999999</v>
          </cell>
          <cell r="F61"/>
        </row>
        <row r="62">
          <cell r="A62" t="str">
            <v>Brachiaria humidicola</v>
          </cell>
          <cell r="B62"/>
          <cell r="C62">
            <v>28.12</v>
          </cell>
          <cell r="D62">
            <v>7.38</v>
          </cell>
          <cell r="E62">
            <v>56.61</v>
          </cell>
          <cell r="F62"/>
        </row>
        <row r="63">
          <cell r="A63" t="str">
            <v>Briquete de algodão</v>
          </cell>
          <cell r="B63"/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/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/>
          <cell r="C65">
            <v>19.7</v>
          </cell>
          <cell r="D65">
            <v>5.6</v>
          </cell>
          <cell r="E65">
            <v>48.22</v>
          </cell>
          <cell r="F65"/>
        </row>
        <row r="66">
          <cell r="A66" t="str">
            <v>Capineira Pennisetum purpureum Schum (Capim-elefante)</v>
          </cell>
          <cell r="B66"/>
          <cell r="C66">
            <v>21.65</v>
          </cell>
          <cell r="D66">
            <v>7</v>
          </cell>
          <cell r="E66">
            <v>49.994999999999997</v>
          </cell>
          <cell r="F66"/>
        </row>
        <row r="67">
          <cell r="A67" t="str">
            <v>Cynodon nlemfuensis</v>
          </cell>
          <cell r="B67"/>
          <cell r="C67">
            <v>53.73</v>
          </cell>
          <cell r="D67">
            <v>9.64</v>
          </cell>
          <cell r="E67">
            <v>69.290000000000006</v>
          </cell>
          <cell r="F67"/>
        </row>
        <row r="68">
          <cell r="A68" t="str">
            <v>Cynodon cv. Tifton</v>
          </cell>
          <cell r="B68"/>
          <cell r="C68">
            <v>24.27</v>
          </cell>
          <cell r="D68">
            <v>14.12</v>
          </cell>
          <cell r="E68">
            <v>55.76</v>
          </cell>
          <cell r="F68"/>
        </row>
        <row r="69">
          <cell r="A69" t="str">
            <v>Feno alfafa</v>
          </cell>
          <cell r="B69"/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/>
          <cell r="C70">
            <v>89.09</v>
          </cell>
          <cell r="D70">
            <v>9.17</v>
          </cell>
          <cell r="E70">
            <v>61.23</v>
          </cell>
          <cell r="F70"/>
        </row>
        <row r="71">
          <cell r="A71" t="str">
            <v>Milheto (pastejo)</v>
          </cell>
          <cell r="B71"/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/>
          <cell r="C72">
            <v>11.525</v>
          </cell>
          <cell r="D72">
            <v>4.2</v>
          </cell>
          <cell r="E72">
            <v>64.069999999999993</v>
          </cell>
          <cell r="F72"/>
        </row>
        <row r="73">
          <cell r="A73" t="str">
            <v>Panicum maximum cv. Mombaça</v>
          </cell>
          <cell r="B73"/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/>
          <cell r="C74">
            <v>21.49</v>
          </cell>
          <cell r="D74">
            <v>15.65</v>
          </cell>
          <cell r="E74">
            <v>61.06</v>
          </cell>
          <cell r="F74"/>
        </row>
        <row r="75">
          <cell r="A75" t="str">
            <v>Panicum maximum cv. Zuri</v>
          </cell>
          <cell r="B75"/>
          <cell r="C75">
            <v>59.75</v>
          </cell>
          <cell r="D75">
            <v>9.6999999999999993</v>
          </cell>
          <cell r="E75">
            <v>55</v>
          </cell>
          <cell r="F75"/>
        </row>
        <row r="76">
          <cell r="A76" t="str">
            <v>Pré-secado azevém</v>
          </cell>
          <cell r="B76"/>
          <cell r="C76">
            <v>54.634999999999998</v>
          </cell>
          <cell r="D76">
            <v>10.605</v>
          </cell>
          <cell r="E76">
            <v>58.1</v>
          </cell>
          <cell r="F76"/>
        </row>
        <row r="77">
          <cell r="A77" t="str">
            <v>Silagem capiaçu</v>
          </cell>
          <cell r="B77"/>
          <cell r="C77">
            <v>13.8</v>
          </cell>
          <cell r="D77">
            <v>4.3600000000000003</v>
          </cell>
          <cell r="E77">
            <v>69.2</v>
          </cell>
          <cell r="F77"/>
        </row>
        <row r="78">
          <cell r="A78" t="str">
            <v>Silagem de cana</v>
          </cell>
          <cell r="B78"/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/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/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/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/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/>
          <cell r="C83">
            <v>31.6</v>
          </cell>
          <cell r="D83">
            <v>12.74</v>
          </cell>
          <cell r="E83">
            <v>57.75</v>
          </cell>
          <cell r="F83"/>
        </row>
        <row r="84">
          <cell r="A84" t="str">
            <v>Leite integral</v>
          </cell>
          <cell r="B84"/>
          <cell r="C84">
            <v>12</v>
          </cell>
          <cell r="D84">
            <v>3.6</v>
          </cell>
          <cell r="E84">
            <v>98.3</v>
          </cell>
          <cell r="F84"/>
        </row>
        <row r="85">
          <cell r="A85" t="str">
            <v>Leite em pó bezerro (sucedâneo)</v>
          </cell>
          <cell r="B85"/>
          <cell r="C85">
            <v>94.45</v>
          </cell>
          <cell r="D85">
            <v>25.05</v>
          </cell>
          <cell r="E85">
            <v>81.95</v>
          </cell>
          <cell r="F85"/>
        </row>
        <row r="86">
          <cell r="A86" t="str">
            <v>Sal mineral comum</v>
          </cell>
          <cell r="B86"/>
          <cell r="C86">
            <v>98.97</v>
          </cell>
          <cell r="D86"/>
          <cell r="E86"/>
          <cell r="F86"/>
        </row>
        <row r="87">
          <cell r="A87" t="str">
            <v>Ração Comercial 1</v>
          </cell>
          <cell r="B87"/>
          <cell r="C87"/>
          <cell r="D87"/>
          <cell r="E87"/>
          <cell r="F87"/>
        </row>
        <row r="88">
          <cell r="A88" t="str">
            <v>Ração Comercial 2</v>
          </cell>
          <cell r="B88"/>
          <cell r="C88"/>
          <cell r="D88"/>
          <cell r="E88"/>
          <cell r="F88"/>
        </row>
        <row r="89">
          <cell r="A89" t="str">
            <v>Ração Comercial 3</v>
          </cell>
          <cell r="B89"/>
          <cell r="C89"/>
          <cell r="D89"/>
          <cell r="E89"/>
          <cell r="F89"/>
        </row>
        <row r="90">
          <cell r="A90" t="str">
            <v>Ração Comercial 4</v>
          </cell>
          <cell r="B90"/>
          <cell r="C90"/>
          <cell r="D90"/>
          <cell r="E90"/>
          <cell r="F90"/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41"/>
  <sheetViews>
    <sheetView tabSelected="1" workbookViewId="0">
      <selection activeCell="C6" sqref="C6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107" t="s">
        <v>204</v>
      </c>
      <c r="B1" s="806" t="s">
        <v>226</v>
      </c>
      <c r="C1" s="806"/>
      <c r="D1" s="806"/>
      <c r="E1" s="806"/>
      <c r="F1" s="806"/>
      <c r="G1" s="108"/>
      <c r="H1" s="108"/>
      <c r="I1" s="108"/>
      <c r="J1" s="108"/>
      <c r="K1" s="108"/>
      <c r="L1" s="108"/>
      <c r="M1" s="149" t="s">
        <v>1234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53" t="s">
        <v>0</v>
      </c>
      <c r="B2" s="54"/>
      <c r="C2" s="55"/>
      <c r="D2" s="52"/>
      <c r="E2" s="5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20" t="s">
        <v>205</v>
      </c>
      <c r="B3" s="821"/>
      <c r="C3" s="63" t="s">
        <v>1259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16" t="s">
        <v>1</v>
      </c>
      <c r="B4" s="813"/>
      <c r="C4" s="64" t="s">
        <v>925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12" t="s">
        <v>146</v>
      </c>
      <c r="B5" s="813"/>
      <c r="C5" s="65" t="s">
        <v>863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16" t="s">
        <v>2</v>
      </c>
      <c r="B6" s="813"/>
      <c r="C6" s="64" t="s">
        <v>1257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12" t="s">
        <v>4</v>
      </c>
      <c r="B7" s="813"/>
      <c r="C7" s="6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16" t="s">
        <v>230</v>
      </c>
      <c r="B8" s="813"/>
      <c r="C8" s="134">
        <v>45292</v>
      </c>
      <c r="D8" s="137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12" t="s">
        <v>229</v>
      </c>
      <c r="B9" s="813"/>
      <c r="C9" s="135">
        <v>45657</v>
      </c>
      <c r="D9" s="137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16" t="s">
        <v>6</v>
      </c>
      <c r="B10" s="813"/>
      <c r="C10" s="67">
        <v>10</v>
      </c>
      <c r="D10" s="137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12" t="s">
        <v>7</v>
      </c>
      <c r="B11" s="813"/>
      <c r="C11" s="65">
        <v>5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17" t="s">
        <v>8</v>
      </c>
      <c r="B12" s="813"/>
      <c r="C12" s="64">
        <v>5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12" t="s">
        <v>225</v>
      </c>
      <c r="B13" s="813"/>
      <c r="C13" s="6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16" t="s">
        <v>9</v>
      </c>
      <c r="B14" s="813"/>
      <c r="C14" s="64"/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14" t="s">
        <v>147</v>
      </c>
      <c r="B15" s="813"/>
      <c r="C15" s="68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15" t="s">
        <v>148</v>
      </c>
      <c r="B16" s="813"/>
      <c r="C16" s="6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12" t="s">
        <v>14</v>
      </c>
      <c r="B17" s="813"/>
      <c r="C17" s="68" t="s">
        <v>189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10" t="s">
        <v>155</v>
      </c>
      <c r="B19" s="811"/>
      <c r="C19" s="811"/>
      <c r="D19" s="811"/>
      <c r="E19" s="811"/>
      <c r="F19" s="811"/>
      <c r="G19" s="811"/>
      <c r="H19" s="830"/>
      <c r="I19" s="120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418" t="s">
        <v>15</v>
      </c>
      <c r="B20" s="470" t="s">
        <v>16</v>
      </c>
      <c r="C20" s="470" t="s">
        <v>17</v>
      </c>
      <c r="D20" s="481" t="s">
        <v>18</v>
      </c>
      <c r="E20" s="558" t="s">
        <v>19</v>
      </c>
      <c r="F20" s="558" t="s">
        <v>184</v>
      </c>
      <c r="G20" s="558" t="s">
        <v>20</v>
      </c>
      <c r="H20" s="558" t="s">
        <v>149</v>
      </c>
      <c r="I20" s="118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70">
        <v>10</v>
      </c>
      <c r="C21" s="70"/>
      <c r="D21" s="70">
        <v>50</v>
      </c>
      <c r="E21" s="359">
        <v>0.5</v>
      </c>
      <c r="F21" s="124"/>
      <c r="G21" s="103"/>
      <c r="H21" s="104"/>
      <c r="I21" s="11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71">
        <v>10</v>
      </c>
      <c r="C22" s="71"/>
      <c r="D22" s="352">
        <v>50</v>
      </c>
      <c r="E22" s="360">
        <v>0.5</v>
      </c>
      <c r="F22" s="125"/>
      <c r="G22" s="101"/>
      <c r="H22" s="105"/>
      <c r="I22" s="11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70">
        <v>10</v>
      </c>
      <c r="C23" s="70"/>
      <c r="D23" s="70">
        <v>50</v>
      </c>
      <c r="E23" s="359">
        <v>0.5</v>
      </c>
      <c r="F23" s="126"/>
      <c r="G23" s="101"/>
      <c r="H23" s="105"/>
      <c r="I23" s="1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71">
        <v>10</v>
      </c>
      <c r="C24" s="71"/>
      <c r="D24" s="352">
        <v>300</v>
      </c>
      <c r="E24" s="360">
        <v>0.5</v>
      </c>
      <c r="F24" s="352">
        <v>50</v>
      </c>
      <c r="G24" s="101"/>
      <c r="H24" s="105"/>
      <c r="I24" s="11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70">
        <v>10</v>
      </c>
      <c r="C25" s="70"/>
      <c r="D25" s="70">
        <v>300</v>
      </c>
      <c r="E25" s="359">
        <v>0.5</v>
      </c>
      <c r="F25" s="70">
        <v>50</v>
      </c>
      <c r="G25" s="101"/>
      <c r="H25" s="105"/>
      <c r="I25" s="119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71">
        <v>10</v>
      </c>
      <c r="C26" s="71"/>
      <c r="D26" s="352">
        <v>300</v>
      </c>
      <c r="E26" s="360">
        <v>0.5</v>
      </c>
      <c r="F26" s="352">
        <v>50</v>
      </c>
      <c r="G26" s="101"/>
      <c r="H26" s="105"/>
      <c r="I26" s="11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70">
        <v>10</v>
      </c>
      <c r="C27" s="70"/>
      <c r="D27" s="70">
        <v>400</v>
      </c>
      <c r="E27" s="359">
        <v>0.5</v>
      </c>
      <c r="F27" s="70">
        <v>50</v>
      </c>
      <c r="G27" s="101"/>
      <c r="H27" s="105"/>
      <c r="I27" s="11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71">
        <v>10</v>
      </c>
      <c r="C28" s="71"/>
      <c r="D28" s="352">
        <v>400</v>
      </c>
      <c r="E28" s="360">
        <v>0.5</v>
      </c>
      <c r="F28" s="352">
        <v>50</v>
      </c>
      <c r="G28" s="101"/>
      <c r="H28" s="105"/>
      <c r="I28" s="1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70">
        <v>10</v>
      </c>
      <c r="C29" s="70"/>
      <c r="D29" s="70">
        <v>400</v>
      </c>
      <c r="E29" s="359">
        <v>0.5</v>
      </c>
      <c r="F29" s="70">
        <v>50</v>
      </c>
      <c r="G29" s="101"/>
      <c r="H29" s="105"/>
      <c r="I29" s="1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71">
        <v>10</v>
      </c>
      <c r="C30" s="71"/>
      <c r="D30" s="352">
        <v>450</v>
      </c>
      <c r="E30" s="360">
        <v>0.5</v>
      </c>
      <c r="F30" s="352">
        <v>50</v>
      </c>
      <c r="G30" s="101"/>
      <c r="H30" s="105"/>
      <c r="I30" s="1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70">
        <v>10</v>
      </c>
      <c r="C31" s="70"/>
      <c r="D31" s="70">
        <v>450</v>
      </c>
      <c r="E31" s="359">
        <v>0.5</v>
      </c>
      <c r="F31" s="70">
        <v>50</v>
      </c>
      <c r="G31" s="101"/>
      <c r="H31" s="105"/>
      <c r="I31" s="119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71">
        <v>10</v>
      </c>
      <c r="C32" s="71"/>
      <c r="D32" s="352">
        <v>450</v>
      </c>
      <c r="E32" s="360">
        <v>0.5</v>
      </c>
      <c r="F32" s="352">
        <v>50</v>
      </c>
      <c r="G32" s="101"/>
      <c r="H32" s="105"/>
      <c r="I32" s="119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70">
        <v>10</v>
      </c>
      <c r="C33" s="70"/>
      <c r="D33" s="70">
        <v>600</v>
      </c>
      <c r="E33" s="127"/>
      <c r="F33" s="70">
        <v>50</v>
      </c>
      <c r="G33" s="102"/>
      <c r="H33" s="105"/>
      <c r="I33" s="11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71">
        <v>10</v>
      </c>
      <c r="C34" s="71"/>
      <c r="D34" s="352">
        <v>600</v>
      </c>
      <c r="E34" s="128"/>
      <c r="F34" s="352">
        <v>50</v>
      </c>
      <c r="G34" s="352">
        <v>10</v>
      </c>
      <c r="H34" s="352">
        <v>305</v>
      </c>
      <c r="I34" s="138">
        <f>G34*H34</f>
        <v>3050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70">
        <v>10</v>
      </c>
      <c r="C35" s="70"/>
      <c r="D35" s="70">
        <v>700</v>
      </c>
      <c r="E35" s="129"/>
      <c r="F35" s="70">
        <v>50</v>
      </c>
      <c r="G35" s="106"/>
      <c r="H35" s="100"/>
      <c r="I35" s="119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60"/>
      <c r="G36" s="60"/>
      <c r="H36" s="60"/>
      <c r="I36" s="60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10" t="s">
        <v>154</v>
      </c>
      <c r="B37" s="811"/>
      <c r="C37" s="811"/>
      <c r="D37" s="811"/>
      <c r="E37" s="811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418" t="s">
        <v>15</v>
      </c>
      <c r="B38" s="668" t="s">
        <v>37</v>
      </c>
      <c r="C38" s="558" t="s">
        <v>38</v>
      </c>
      <c r="D38" s="668" t="s">
        <v>94</v>
      </c>
      <c r="E38" s="470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75" t="s">
        <v>40</v>
      </c>
      <c r="C39" s="76" t="s">
        <v>41</v>
      </c>
      <c r="D39" s="73" t="s">
        <v>42</v>
      </c>
      <c r="E39" s="66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7" t="s">
        <v>40</v>
      </c>
      <c r="C40" s="78" t="s">
        <v>41</v>
      </c>
      <c r="D40" s="74" t="s">
        <v>42</v>
      </c>
      <c r="E40" s="79" t="s">
        <v>13</v>
      </c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75" t="s">
        <v>40</v>
      </c>
      <c r="C41" s="76" t="s">
        <v>41</v>
      </c>
      <c r="D41" s="73" t="s">
        <v>42</v>
      </c>
      <c r="E41" s="66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7" t="s">
        <v>40</v>
      </c>
      <c r="C42" s="78" t="s">
        <v>41</v>
      </c>
      <c r="D42" s="74" t="s">
        <v>42</v>
      </c>
      <c r="E42" s="79" t="s">
        <v>13</v>
      </c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75" t="s">
        <v>40</v>
      </c>
      <c r="C43" s="76" t="s">
        <v>41</v>
      </c>
      <c r="D43" s="73" t="s">
        <v>42</v>
      </c>
      <c r="E43" s="66" t="s">
        <v>13</v>
      </c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7" t="s">
        <v>40</v>
      </c>
      <c r="C44" s="78" t="s">
        <v>41</v>
      </c>
      <c r="D44" s="74" t="s">
        <v>42</v>
      </c>
      <c r="E44" s="79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75" t="s">
        <v>40</v>
      </c>
      <c r="C45" s="76" t="s">
        <v>41</v>
      </c>
      <c r="D45" s="73" t="s">
        <v>42</v>
      </c>
      <c r="E45" s="66" t="s">
        <v>13</v>
      </c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7" t="s">
        <v>40</v>
      </c>
      <c r="C46" s="78" t="s">
        <v>41</v>
      </c>
      <c r="D46" s="74" t="s">
        <v>42</v>
      </c>
      <c r="E46" s="79" t="s">
        <v>13</v>
      </c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75" t="s">
        <v>40</v>
      </c>
      <c r="C47" s="76" t="s">
        <v>41</v>
      </c>
      <c r="D47" s="73" t="s">
        <v>42</v>
      </c>
      <c r="E47" s="66" t="s">
        <v>13</v>
      </c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7" t="s">
        <v>100</v>
      </c>
      <c r="C48" s="69" t="s">
        <v>99</v>
      </c>
      <c r="D48" s="74" t="s">
        <v>102</v>
      </c>
      <c r="E48" s="79" t="s">
        <v>13</v>
      </c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75" t="s">
        <v>100</v>
      </c>
      <c r="C49" s="68" t="s">
        <v>99</v>
      </c>
      <c r="D49" s="73" t="s">
        <v>102</v>
      </c>
      <c r="E49" s="66" t="s">
        <v>13</v>
      </c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7" t="s">
        <v>100</v>
      </c>
      <c r="C50" s="69" t="s">
        <v>99</v>
      </c>
      <c r="D50" s="74" t="s">
        <v>102</v>
      </c>
      <c r="E50" s="79" t="s">
        <v>13</v>
      </c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75" t="s">
        <v>40</v>
      </c>
      <c r="C51" s="76" t="s">
        <v>41</v>
      </c>
      <c r="D51" s="73" t="s">
        <v>42</v>
      </c>
      <c r="E51" s="66" t="s">
        <v>13</v>
      </c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7" t="s">
        <v>40</v>
      </c>
      <c r="C52" s="78" t="s">
        <v>41</v>
      </c>
      <c r="D52" s="74" t="s">
        <v>42</v>
      </c>
      <c r="E52" s="79" t="s">
        <v>13</v>
      </c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75" t="s">
        <v>40</v>
      </c>
      <c r="C53" s="76" t="s">
        <v>41</v>
      </c>
      <c r="D53" s="73" t="s">
        <v>42</v>
      </c>
      <c r="E53" s="66" t="s">
        <v>13</v>
      </c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62" customFormat="1" ht="15.75" customHeight="1" thickBot="1" x14ac:dyDescent="0.3">
      <c r="A54" s="93"/>
      <c r="B54" s="94"/>
      <c r="C54" s="95"/>
      <c r="D54" s="96"/>
      <c r="E54" s="97"/>
      <c r="F54" s="97"/>
      <c r="G54" s="97"/>
      <c r="H54" s="97"/>
      <c r="I54" s="98"/>
      <c r="J54" s="97"/>
      <c r="K54" s="99"/>
      <c r="L54" s="97"/>
      <c r="M54" s="99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</row>
    <row r="55" spans="1:28" ht="20.25" customHeight="1" thickBot="1" x14ac:dyDescent="0.4">
      <c r="A55" s="810" t="s">
        <v>153</v>
      </c>
      <c r="B55" s="811"/>
      <c r="C55" s="811"/>
      <c r="D55" s="811"/>
      <c r="E55" s="811"/>
      <c r="F55" s="811"/>
      <c r="G55" s="811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418" t="s">
        <v>15</v>
      </c>
      <c r="B56" s="470" t="s">
        <v>43</v>
      </c>
      <c r="C56" s="470" t="s">
        <v>44</v>
      </c>
      <c r="D56" s="470" t="s">
        <v>45</v>
      </c>
      <c r="E56" s="470" t="s">
        <v>46</v>
      </c>
      <c r="F56" s="668" t="s">
        <v>47</v>
      </c>
      <c r="G56" s="470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72" t="s">
        <v>49</v>
      </c>
      <c r="C57" s="68">
        <v>100</v>
      </c>
      <c r="D57" s="66"/>
      <c r="E57" s="68"/>
      <c r="F57" s="73"/>
      <c r="G57" s="68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53" t="s">
        <v>49</v>
      </c>
      <c r="C58" s="354">
        <v>100</v>
      </c>
      <c r="D58" s="355"/>
      <c r="E58" s="354"/>
      <c r="F58" s="356"/>
      <c r="G58" s="354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72" t="s">
        <v>49</v>
      </c>
      <c r="C59" s="68">
        <v>100</v>
      </c>
      <c r="D59" s="66"/>
      <c r="E59" s="68"/>
      <c r="F59" s="73"/>
      <c r="G59" s="68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53" t="s">
        <v>49</v>
      </c>
      <c r="C60" s="354">
        <v>100</v>
      </c>
      <c r="D60" s="355"/>
      <c r="E60" s="354"/>
      <c r="F60" s="356"/>
      <c r="G60" s="354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72" t="s">
        <v>49</v>
      </c>
      <c r="C61" s="68">
        <v>100</v>
      </c>
      <c r="D61" s="66"/>
      <c r="E61" s="68"/>
      <c r="F61" s="73"/>
      <c r="G61" s="68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53" t="s">
        <v>49</v>
      </c>
      <c r="C62" s="354">
        <v>100</v>
      </c>
      <c r="D62" s="355"/>
      <c r="E62" s="354"/>
      <c r="F62" s="356"/>
      <c r="G62" s="354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72" t="s">
        <v>49</v>
      </c>
      <c r="C63" s="68">
        <v>100</v>
      </c>
      <c r="D63" s="66"/>
      <c r="E63" s="68"/>
      <c r="F63" s="73"/>
      <c r="G63" s="68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53" t="s">
        <v>49</v>
      </c>
      <c r="C64" s="354">
        <v>100</v>
      </c>
      <c r="D64" s="355"/>
      <c r="E64" s="354"/>
      <c r="F64" s="356"/>
      <c r="G64" s="354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72" t="s">
        <v>49</v>
      </c>
      <c r="C65" s="68">
        <v>100</v>
      </c>
      <c r="D65" s="66"/>
      <c r="E65" s="68"/>
      <c r="F65" s="73"/>
      <c r="G65" s="68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53" t="s">
        <v>121</v>
      </c>
      <c r="C66" s="354">
        <v>100</v>
      </c>
      <c r="D66" s="355"/>
      <c r="E66" s="354"/>
      <c r="F66" s="356"/>
      <c r="G66" s="354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72" t="s">
        <v>121</v>
      </c>
      <c r="C67" s="68">
        <v>100</v>
      </c>
      <c r="D67" s="66"/>
      <c r="E67" s="68"/>
      <c r="F67" s="73"/>
      <c r="G67" s="68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53" t="s">
        <v>121</v>
      </c>
      <c r="C68" s="354">
        <v>100</v>
      </c>
      <c r="D68" s="355"/>
      <c r="E68" s="354"/>
      <c r="F68" s="356"/>
      <c r="G68" s="354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72" t="s">
        <v>49</v>
      </c>
      <c r="C69" s="68">
        <v>100</v>
      </c>
      <c r="D69" s="66"/>
      <c r="E69" s="68"/>
      <c r="F69" s="73"/>
      <c r="G69" s="68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53" t="s">
        <v>49</v>
      </c>
      <c r="C70" s="354">
        <v>100</v>
      </c>
      <c r="D70" s="355"/>
      <c r="E70" s="354"/>
      <c r="F70" s="356"/>
      <c r="G70" s="354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72" t="s">
        <v>49</v>
      </c>
      <c r="C71" s="68">
        <v>100</v>
      </c>
      <c r="D71" s="66"/>
      <c r="E71" s="68"/>
      <c r="F71" s="73"/>
      <c r="G71" s="68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7" t="s">
        <v>152</v>
      </c>
      <c r="B73" s="818"/>
      <c r="C73" s="819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67" t="s">
        <v>15</v>
      </c>
      <c r="B74" s="667" t="s">
        <v>50</v>
      </c>
      <c r="C74" s="409" t="s">
        <v>366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56" t="s">
        <v>206</v>
      </c>
      <c r="B75" s="121">
        <v>10</v>
      </c>
      <c r="C75" s="385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91" t="s">
        <v>207</v>
      </c>
      <c r="B76" s="122">
        <v>10</v>
      </c>
      <c r="C76" s="385"/>
      <c r="D76" s="59"/>
      <c r="E76" s="59"/>
      <c r="F76" s="89"/>
      <c r="G76" s="59"/>
      <c r="H76" s="59"/>
      <c r="I76" s="59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60"/>
      <c r="V76" s="60"/>
      <c r="W76" s="60"/>
      <c r="X76" s="60"/>
      <c r="Y76" s="60"/>
      <c r="Z76" s="60"/>
      <c r="AA76" s="60"/>
      <c r="AB76" s="60"/>
    </row>
    <row r="77" spans="1:28" ht="15.75" customHeight="1" thickBot="1" x14ac:dyDescent="0.3">
      <c r="A77" s="56" t="s">
        <v>208</v>
      </c>
      <c r="B77" s="121">
        <v>10</v>
      </c>
      <c r="C77" s="385"/>
      <c r="D77" s="59"/>
      <c r="E77" s="59"/>
      <c r="F77" s="89"/>
      <c r="G77" s="59"/>
      <c r="H77" s="59"/>
      <c r="I77" s="59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60"/>
      <c r="V77" s="60"/>
      <c r="W77" s="60"/>
      <c r="X77" s="60"/>
      <c r="Y77" s="60"/>
      <c r="Z77" s="60"/>
      <c r="AA77" s="60"/>
      <c r="AB77" s="60"/>
    </row>
    <row r="78" spans="1:28" ht="15.75" customHeight="1" thickBot="1" x14ac:dyDescent="0.3">
      <c r="A78" s="91" t="s">
        <v>209</v>
      </c>
      <c r="B78" s="122">
        <v>10</v>
      </c>
      <c r="C78" s="385"/>
      <c r="D78" s="59"/>
      <c r="E78" s="59"/>
      <c r="F78" s="89"/>
      <c r="G78" s="59"/>
      <c r="H78" s="59"/>
      <c r="I78" s="59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60"/>
      <c r="V78" s="60"/>
      <c r="W78" s="60"/>
      <c r="X78" s="60"/>
      <c r="Y78" s="60"/>
      <c r="Z78" s="60"/>
      <c r="AA78" s="60"/>
      <c r="AB78" s="60"/>
    </row>
    <row r="79" spans="1:28" ht="15.75" customHeight="1" thickBot="1" x14ac:dyDescent="0.3">
      <c r="A79" s="92" t="s">
        <v>210</v>
      </c>
      <c r="B79" s="121">
        <v>10</v>
      </c>
      <c r="C79" s="386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12" t="s">
        <v>211</v>
      </c>
      <c r="B80" s="123">
        <v>26000</v>
      </c>
      <c r="C80" s="401">
        <f>1.3*((D29*(B29+C29))+(D32*(C32+B32))+(D33*(C33+B33))+(D34*(C34+B34)))</f>
        <v>26650</v>
      </c>
      <c r="D80" s="109"/>
      <c r="E80" s="109"/>
      <c r="F80" s="89"/>
      <c r="G80" s="110"/>
      <c r="H80" s="110"/>
      <c r="I80" s="109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</row>
    <row r="81" spans="1:28" ht="15.75" customHeight="1" thickBot="1" x14ac:dyDescent="0.3">
      <c r="A81" s="111" t="s">
        <v>212</v>
      </c>
      <c r="B81" s="351">
        <v>39000</v>
      </c>
      <c r="C81" s="387">
        <f>(1.3*((D24*(C24+B24))+(D25*(C25+B25))+(D27*(C27+B27))+(D28*(C28+B28))+(D30*(C30+B30))+(D31*(C31+B31))+(D35*(C35+B35))))</f>
        <v>39000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36" customFormat="1" ht="22.5" hidden="1" customHeight="1" x14ac:dyDescent="0.25">
      <c r="A83" s="154"/>
      <c r="B83" s="154"/>
      <c r="C83" s="154"/>
      <c r="D83" s="154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</row>
    <row r="84" spans="1:28" s="154" customFormat="1" hidden="1" x14ac:dyDescent="0.25"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</row>
    <row r="85" spans="1:28" s="154" customFormat="1" hidden="1" x14ac:dyDescent="0.25"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</row>
    <row r="86" spans="1:28" s="154" customFormat="1" hidden="1" x14ac:dyDescent="0.25"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</row>
    <row r="87" spans="1:28" s="154" customFormat="1" hidden="1" x14ac:dyDescent="0.25"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</row>
    <row r="88" spans="1:28" s="154" customFormat="1" hidden="1" x14ac:dyDescent="0.25"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</row>
    <row r="89" spans="1:28" s="154" customFormat="1" hidden="1" x14ac:dyDescent="0.25"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</row>
    <row r="90" spans="1:28" s="154" customFormat="1" ht="15.75" hidden="1" thickBot="1" x14ac:dyDescent="0.3"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</row>
    <row r="91" spans="1:28" ht="23.25" customHeight="1" thickBot="1" x14ac:dyDescent="0.3">
      <c r="A91" s="831" t="s">
        <v>150</v>
      </c>
      <c r="B91" s="832"/>
      <c r="C91" s="832"/>
      <c r="D91" s="833"/>
      <c r="E91" s="258"/>
      <c r="F91" s="5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70" t="s">
        <v>1178</v>
      </c>
      <c r="B92" s="470" t="s">
        <v>52</v>
      </c>
      <c r="C92" s="470" t="s">
        <v>213</v>
      </c>
      <c r="D92" s="470" t="s">
        <v>53</v>
      </c>
      <c r="E92" s="62"/>
      <c r="F92" s="44"/>
      <c r="G92" s="60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92" t="s">
        <v>1176</v>
      </c>
      <c r="B93" s="68">
        <f>C11</f>
        <v>5</v>
      </c>
      <c r="C93" s="66" t="s">
        <v>1182</v>
      </c>
      <c r="D93" s="66" t="s">
        <v>1186</v>
      </c>
      <c r="E93" s="62"/>
      <c r="F93" s="115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93" t="s">
        <v>1177</v>
      </c>
      <c r="B94" s="354">
        <f>C12</f>
        <v>5</v>
      </c>
      <c r="C94" s="79" t="s">
        <v>1182</v>
      </c>
      <c r="D94" s="79" t="s">
        <v>1194</v>
      </c>
      <c r="E94" s="62"/>
      <c r="F94" s="11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58"/>
      <c r="B95" s="435"/>
      <c r="C95" s="689"/>
      <c r="D95" s="690"/>
      <c r="E95" s="690"/>
      <c r="F95" s="115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37"/>
      <c r="B96" s="435"/>
      <c r="C96" s="689"/>
      <c r="D96" s="691"/>
      <c r="E96" s="691"/>
      <c r="F96" s="11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58"/>
      <c r="B97" s="435"/>
      <c r="C97" s="689"/>
      <c r="D97" s="690"/>
      <c r="E97" s="690"/>
      <c r="F97" s="115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37"/>
      <c r="B98" s="435"/>
      <c r="C98" s="689"/>
      <c r="D98" s="691"/>
      <c r="E98" s="691"/>
      <c r="F98" s="11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07" t="s">
        <v>151</v>
      </c>
      <c r="B100" s="808"/>
      <c r="C100" s="808"/>
      <c r="D100" s="809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409" t="s">
        <v>55</v>
      </c>
      <c r="B101" s="409" t="s">
        <v>56</v>
      </c>
      <c r="C101" s="470" t="s">
        <v>52</v>
      </c>
      <c r="D101" s="409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65" t="s">
        <v>186</v>
      </c>
      <c r="B102" s="68">
        <v>20</v>
      </c>
      <c r="C102" s="65">
        <v>5</v>
      </c>
      <c r="D102" s="139">
        <f>B102*C102</f>
        <v>100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80"/>
      <c r="B103" s="354"/>
      <c r="C103" s="80"/>
      <c r="D103" s="140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65"/>
      <c r="B104" s="68"/>
      <c r="C104" s="65"/>
      <c r="D104" s="139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80"/>
      <c r="B105" s="354"/>
      <c r="C105" s="80"/>
      <c r="D105" s="140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65"/>
      <c r="B106" s="357"/>
      <c r="C106" s="65"/>
      <c r="D106" s="139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80"/>
      <c r="B107" s="354"/>
      <c r="C107" s="80"/>
      <c r="D107" s="140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10" t="s">
        <v>387</v>
      </c>
      <c r="B109" s="811"/>
      <c r="C109" s="811"/>
      <c r="D109" s="811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</row>
    <row r="110" spans="1:28" ht="15.75" customHeight="1" thickBot="1" x14ac:dyDescent="0.3">
      <c r="A110" s="470" t="s">
        <v>51</v>
      </c>
      <c r="B110" s="666" t="s">
        <v>370</v>
      </c>
      <c r="C110" s="157"/>
      <c r="D110" s="405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</row>
    <row r="111" spans="1:28" ht="15.75" customHeight="1" thickBot="1" x14ac:dyDescent="0.3">
      <c r="A111" s="406" t="s">
        <v>1157</v>
      </c>
      <c r="B111" s="716">
        <v>1000</v>
      </c>
      <c r="C111" s="407"/>
      <c r="D111" s="405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</row>
    <row r="112" spans="1:28" ht="15.75" customHeight="1" thickBot="1" x14ac:dyDescent="0.3">
      <c r="A112" s="408" t="s">
        <v>371</v>
      </c>
      <c r="B112" s="409" t="s">
        <v>372</v>
      </c>
      <c r="C112" s="407"/>
      <c r="D112" s="405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</row>
    <row r="113" spans="1:28" ht="15.75" customHeight="1" thickBot="1" x14ac:dyDescent="0.3">
      <c r="A113" s="410" t="s">
        <v>373</v>
      </c>
      <c r="B113" s="703">
        <v>50</v>
      </c>
      <c r="C113" s="411"/>
      <c r="D113" s="412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</row>
    <row r="114" spans="1:28" ht="15.75" customHeight="1" thickBot="1" x14ac:dyDescent="0.3">
      <c r="A114" s="413" t="s">
        <v>374</v>
      </c>
      <c r="B114" s="704">
        <v>10</v>
      </c>
      <c r="C114" s="411"/>
      <c r="D114" s="415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</row>
    <row r="115" spans="1:28" ht="15.75" customHeight="1" thickBot="1" x14ac:dyDescent="0.3">
      <c r="A115" s="416" t="s">
        <v>375</v>
      </c>
      <c r="B115" s="705">
        <v>10</v>
      </c>
      <c r="C115" s="411"/>
      <c r="D115" s="412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</row>
    <row r="116" spans="1:28" ht="15.75" customHeight="1" thickBot="1" x14ac:dyDescent="0.3">
      <c r="A116" s="417" t="s">
        <v>376</v>
      </c>
      <c r="B116" s="706">
        <v>30</v>
      </c>
      <c r="C116" s="411"/>
      <c r="D116" s="412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</row>
    <row r="117" spans="1:28" ht="15.75" customHeight="1" thickBot="1" x14ac:dyDescent="0.3">
      <c r="A117" s="408" t="s">
        <v>377</v>
      </c>
      <c r="B117" s="418" t="s">
        <v>378</v>
      </c>
      <c r="C117" s="826" t="s">
        <v>379</v>
      </c>
      <c r="D117" s="827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</row>
    <row r="118" spans="1:28" ht="15.75" customHeight="1" thickBot="1" x14ac:dyDescent="0.3">
      <c r="A118" s="419" t="s">
        <v>380</v>
      </c>
      <c r="B118" s="707">
        <v>10</v>
      </c>
      <c r="C118" s="828"/>
      <c r="D118" s="829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</row>
    <row r="119" spans="1:28" ht="15.75" customHeight="1" thickBot="1" x14ac:dyDescent="0.3">
      <c r="A119" s="421" t="s">
        <v>381</v>
      </c>
      <c r="B119" s="708">
        <v>10</v>
      </c>
      <c r="C119" s="423"/>
      <c r="D119" s="424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</row>
    <row r="120" spans="1:28" ht="15.75" customHeight="1" thickBot="1" x14ac:dyDescent="0.3">
      <c r="A120" s="419" t="s">
        <v>383</v>
      </c>
      <c r="B120" s="707">
        <v>10</v>
      </c>
      <c r="C120" s="411"/>
      <c r="D120" s="412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</row>
    <row r="121" spans="1:28" ht="15.75" customHeight="1" thickBot="1" x14ac:dyDescent="0.3">
      <c r="A121" s="429" t="s">
        <v>385</v>
      </c>
      <c r="B121" s="708">
        <v>10</v>
      </c>
      <c r="C121" s="411"/>
      <c r="D121" s="412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</row>
    <row r="122" spans="1:28" ht="15.75" customHeight="1" thickBot="1" x14ac:dyDescent="0.3">
      <c r="A122" s="426" t="s">
        <v>386</v>
      </c>
      <c r="B122" s="427" t="s">
        <v>378</v>
      </c>
      <c r="C122" s="154"/>
      <c r="D122" s="428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</row>
    <row r="123" spans="1:28" ht="15.75" customHeight="1" thickBot="1" x14ac:dyDescent="0.3">
      <c r="A123" s="709"/>
      <c r="B123" s="710"/>
      <c r="C123" s="154"/>
      <c r="D123" s="428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</row>
    <row r="124" spans="1:28" ht="15.75" customHeight="1" thickBot="1" x14ac:dyDescent="0.3">
      <c r="A124" s="711"/>
      <c r="B124" s="712"/>
      <c r="C124" s="154"/>
      <c r="D124" s="428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</row>
    <row r="125" spans="1:28" ht="15.75" customHeight="1" thickBot="1" x14ac:dyDescent="0.3">
      <c r="A125" s="709"/>
      <c r="B125" s="710"/>
      <c r="C125" s="154"/>
      <c r="D125" s="428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</row>
    <row r="126" spans="1:28" ht="15.75" customHeight="1" thickBot="1" x14ac:dyDescent="0.3">
      <c r="A126" s="711"/>
      <c r="B126" s="712"/>
      <c r="C126" s="432"/>
      <c r="D126" s="433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</row>
    <row r="127" spans="1:28" ht="15.75" customHeight="1" thickBot="1" x14ac:dyDescent="0.3">
      <c r="A127" s="404"/>
      <c r="B127" s="404"/>
      <c r="C127" s="404"/>
      <c r="D127" s="258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</row>
    <row r="128" spans="1:28" ht="22.5" customHeight="1" thickBot="1" x14ac:dyDescent="0.3">
      <c r="A128" s="439" t="s">
        <v>397</v>
      </c>
      <c r="B128" s="440"/>
      <c r="C128" s="404"/>
      <c r="D128" s="258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</row>
    <row r="129" spans="1:28" ht="15.75" customHeight="1" thickBot="1" x14ac:dyDescent="0.3">
      <c r="A129" s="659" t="s">
        <v>1163</v>
      </c>
      <c r="B129" s="658" t="s">
        <v>430</v>
      </c>
      <c r="C129" s="154"/>
      <c r="D129" s="154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</row>
    <row r="130" spans="1:28" ht="15.75" customHeight="1" thickBot="1" x14ac:dyDescent="0.3">
      <c r="A130" s="663" t="s">
        <v>1161</v>
      </c>
      <c r="B130" s="664" t="s">
        <v>13</v>
      </c>
      <c r="C130" s="154"/>
      <c r="D130" s="154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</row>
    <row r="131" spans="1:28" ht="15.75" customHeight="1" thickBot="1" x14ac:dyDescent="0.3">
      <c r="A131" s="661" t="s">
        <v>1160</v>
      </c>
      <c r="B131" s="80"/>
      <c r="C131" s="154"/>
      <c r="D131" s="154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</row>
    <row r="132" spans="1:28" ht="15.75" customHeight="1" thickBot="1" x14ac:dyDescent="0.3">
      <c r="A132" s="441" t="s">
        <v>390</v>
      </c>
      <c r="B132" s="660"/>
      <c r="C132" s="154"/>
      <c r="D132" s="154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</row>
    <row r="133" spans="1:28" ht="15.75" customHeight="1" thickBot="1" x14ac:dyDescent="0.3">
      <c r="A133" s="662" t="s">
        <v>1159</v>
      </c>
      <c r="B133" s="713"/>
      <c r="C133" s="154"/>
      <c r="D133" s="154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</row>
    <row r="134" spans="1:28" ht="15.75" customHeight="1" thickBot="1" x14ac:dyDescent="0.3">
      <c r="A134" s="441" t="s">
        <v>390</v>
      </c>
      <c r="B134" s="660"/>
      <c r="C134" s="154"/>
      <c r="D134" s="154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</row>
    <row r="135" spans="1:28" ht="15.75" customHeight="1" thickBot="1" x14ac:dyDescent="0.3">
      <c r="A135" s="409" t="s">
        <v>1162</v>
      </c>
      <c r="B135" s="409" t="s">
        <v>430</v>
      </c>
      <c r="C135" s="157"/>
      <c r="D135" s="157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</row>
    <row r="136" spans="1:28" ht="15.75" customHeight="1" thickBot="1" x14ac:dyDescent="0.3">
      <c r="A136" s="665" t="s">
        <v>148</v>
      </c>
      <c r="B136" s="664" t="s">
        <v>11</v>
      </c>
      <c r="C136" s="157"/>
      <c r="D136" s="157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</row>
    <row r="137" spans="1:28" ht="15.75" customHeight="1" thickBot="1" x14ac:dyDescent="0.3">
      <c r="A137" s="443" t="s">
        <v>389</v>
      </c>
      <c r="B137" s="80">
        <v>1000</v>
      </c>
      <c r="C137" s="157"/>
      <c r="D137" s="157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</row>
    <row r="138" spans="1:28" ht="15.75" customHeight="1" thickBot="1" x14ac:dyDescent="0.3">
      <c r="A138" s="441" t="s">
        <v>390</v>
      </c>
      <c r="B138" s="660">
        <v>50</v>
      </c>
      <c r="C138" s="157"/>
      <c r="D138" s="157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</row>
    <row r="139" spans="1:28" ht="15.75" customHeight="1" thickBot="1" x14ac:dyDescent="0.3">
      <c r="A139" s="673" t="s">
        <v>1166</v>
      </c>
      <c r="B139" s="674" t="s">
        <v>11</v>
      </c>
      <c r="C139" s="157"/>
      <c r="D139" s="157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</row>
    <row r="140" spans="1:28" ht="30" customHeight="1" thickBot="1" x14ac:dyDescent="0.3">
      <c r="A140" s="672" t="s">
        <v>1146</v>
      </c>
      <c r="B140" s="660">
        <v>1000</v>
      </c>
      <c r="C140" s="435"/>
      <c r="D140" s="436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</row>
    <row r="141" spans="1:28" ht="15.75" customHeight="1" thickBot="1" x14ac:dyDescent="0.3">
      <c r="A141" s="443" t="s">
        <v>390</v>
      </c>
      <c r="B141" s="80">
        <v>50</v>
      </c>
      <c r="C141" s="437"/>
      <c r="D141" s="438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</row>
    <row r="142" spans="1:28" ht="15.75" customHeight="1" thickBot="1" x14ac:dyDescent="0.3">
      <c r="A142" s="619" t="s">
        <v>1147</v>
      </c>
      <c r="B142" s="481" t="s">
        <v>392</v>
      </c>
      <c r="C142" s="435"/>
      <c r="D142" s="436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</row>
    <row r="143" spans="1:28" ht="15.75" customHeight="1" thickBot="1" x14ac:dyDescent="0.3">
      <c r="A143" s="445" t="s">
        <v>393</v>
      </c>
      <c r="B143" s="714">
        <v>10</v>
      </c>
      <c r="C143" s="435"/>
      <c r="D143" s="436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</row>
    <row r="144" spans="1:28" ht="15.75" customHeight="1" thickBot="1" x14ac:dyDescent="0.3">
      <c r="A144" s="447" t="s">
        <v>394</v>
      </c>
      <c r="B144" s="715">
        <v>10</v>
      </c>
      <c r="C144" s="435"/>
      <c r="D144" s="436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</row>
    <row r="145" spans="1:28" ht="15.75" customHeight="1" thickBot="1" x14ac:dyDescent="0.3">
      <c r="A145" s="445" t="s">
        <v>395</v>
      </c>
      <c r="B145" s="714">
        <v>10</v>
      </c>
      <c r="C145" s="435"/>
      <c r="D145" s="436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</row>
    <row r="146" spans="1:28" ht="15.75" customHeight="1" thickBot="1" x14ac:dyDescent="0.3">
      <c r="A146" s="702" t="s">
        <v>396</v>
      </c>
      <c r="B146" s="80">
        <v>10</v>
      </c>
      <c r="C146" s="437"/>
      <c r="D146" s="438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</row>
    <row r="147" spans="1:28" ht="15.75" customHeight="1" thickBot="1" x14ac:dyDescent="0.3">
      <c r="A147" s="62"/>
      <c r="B147" s="62"/>
      <c r="C147" s="62"/>
      <c r="D147" s="6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22" t="s">
        <v>398</v>
      </c>
      <c r="B148" s="823"/>
      <c r="C148" s="823"/>
      <c r="D148" s="449" t="s">
        <v>369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24"/>
      <c r="B149" s="825"/>
      <c r="C149" s="825"/>
      <c r="D149" s="701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22" t="s">
        <v>1235</v>
      </c>
      <c r="B151" s="823"/>
      <c r="C151" s="823"/>
      <c r="D151" s="449" t="s">
        <v>369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24"/>
      <c r="B152" s="825"/>
      <c r="C152" s="825"/>
      <c r="D152" s="701" t="s">
        <v>11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30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" xr:uid="{5E9F13B1-8FF7-4304-8C90-C9A386A6965E}">
      <formula1>AND(OR($B21&lt;&gt;"",$C21&lt;&gt;""),OR($B21&gt;0,$C21&gt;0),SUM($C57+$E57+$G57=100))</formula1>
    </dataValidation>
    <dataValidation type="custom" errorStyle="warning" showInputMessage="1" showErrorMessage="1" error="O número de animais produzidos ou comprados foi preenchido?_x000a__x000a_O valor total do dejeto manejado deve ser igual a 100%." sqref="E57:E71 G57:G71" xr:uid="{314D9C21-9627-4D4D-B1B2-101840BA2C39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D237"/>
  <sheetViews>
    <sheetView zoomScale="106" zoomScaleNormal="106" workbookViewId="0">
      <pane xSplit="1" topLeftCell="O1" activePane="topRight" state="frozen"/>
      <selection activeCell="A17" sqref="A17"/>
      <selection pane="topRight" activeCell="O7" sqref="O7"/>
    </sheetView>
  </sheetViews>
  <sheetFormatPr defaultColWidth="14.42578125" defaultRowHeight="15" customHeight="1" x14ac:dyDescent="0.25"/>
  <cols>
    <col min="1" max="1" width="35.85546875" style="62" customWidth="1"/>
    <col min="2" max="91" width="8.85546875" style="311" customWidth="1"/>
    <col min="92" max="16384" width="14.42578125" style="62"/>
  </cols>
  <sheetData>
    <row r="1" spans="1:108" ht="111" customHeight="1" x14ac:dyDescent="0.35">
      <c r="A1" s="107" t="s">
        <v>204</v>
      </c>
      <c r="B1" s="843" t="s">
        <v>227</v>
      </c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130"/>
      <c r="R1" s="130"/>
      <c r="S1" s="130"/>
      <c r="T1" s="130"/>
      <c r="U1" s="131"/>
      <c r="V1" s="131"/>
      <c r="W1" s="131"/>
      <c r="X1" s="131"/>
      <c r="Y1" s="131"/>
      <c r="Z1" s="131"/>
      <c r="AA1" s="131"/>
      <c r="AB1" s="131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</row>
    <row r="2" spans="1:108" ht="21.75" thickBot="1" x14ac:dyDescent="0.3">
      <c r="A2" s="844" t="s">
        <v>0</v>
      </c>
      <c r="B2" s="845"/>
      <c r="C2" s="845"/>
      <c r="D2" s="845"/>
      <c r="E2" s="845"/>
      <c r="F2" s="845"/>
      <c r="G2" s="845"/>
      <c r="H2" s="845"/>
      <c r="I2" s="845"/>
      <c r="J2" s="845"/>
      <c r="K2" s="845"/>
      <c r="L2" s="845"/>
      <c r="M2" s="845"/>
      <c r="N2" s="845"/>
      <c r="O2" s="845"/>
      <c r="P2" s="845"/>
      <c r="Q2" s="845"/>
      <c r="R2" s="845"/>
      <c r="S2" s="845"/>
      <c r="T2" s="845"/>
      <c r="U2" s="845"/>
      <c r="V2" s="845"/>
      <c r="W2" s="845"/>
      <c r="X2" s="845"/>
      <c r="Y2" s="845"/>
      <c r="Z2" s="845"/>
      <c r="AA2" s="845"/>
      <c r="AB2" s="845"/>
      <c r="AC2" s="845"/>
      <c r="AD2" s="845"/>
      <c r="AE2" s="845"/>
      <c r="AF2" s="845"/>
      <c r="AG2" s="845"/>
      <c r="AH2" s="845"/>
      <c r="AI2" s="845"/>
      <c r="AJ2" s="845"/>
      <c r="AK2" s="845"/>
      <c r="AL2" s="845"/>
      <c r="AM2" s="845"/>
      <c r="AN2" s="845"/>
      <c r="AO2" s="845"/>
      <c r="AP2" s="845"/>
      <c r="AQ2" s="845"/>
      <c r="AR2" s="845"/>
      <c r="AS2" s="845"/>
      <c r="AT2" s="845"/>
      <c r="AU2" s="845"/>
      <c r="AV2" s="845"/>
      <c r="AW2" s="845"/>
      <c r="AX2" s="845"/>
      <c r="AY2" s="845"/>
      <c r="AZ2" s="845"/>
      <c r="BA2" s="845"/>
      <c r="BB2" s="845"/>
      <c r="BC2" s="845"/>
      <c r="BD2" s="845"/>
      <c r="BE2" s="845"/>
      <c r="BF2" s="845"/>
      <c r="BG2" s="845"/>
      <c r="BH2" s="845"/>
      <c r="BI2" s="845"/>
      <c r="BJ2" s="845"/>
      <c r="BK2" s="845"/>
      <c r="BL2" s="845"/>
      <c r="BM2" s="845"/>
      <c r="BN2" s="845"/>
      <c r="BO2" s="845"/>
      <c r="BP2" s="845"/>
      <c r="BQ2" s="845"/>
      <c r="BR2" s="845"/>
      <c r="BS2" s="845"/>
      <c r="BT2" s="845"/>
      <c r="BU2" s="845"/>
      <c r="BV2" s="845"/>
      <c r="BW2" s="845"/>
      <c r="BX2" s="845"/>
      <c r="BY2" s="845"/>
      <c r="BZ2" s="845"/>
      <c r="CA2" s="845"/>
      <c r="CB2" s="845"/>
      <c r="CC2" s="845"/>
      <c r="CD2" s="845"/>
      <c r="CE2" s="845"/>
      <c r="CF2" s="845"/>
      <c r="CG2" s="845"/>
      <c r="CH2" s="845"/>
      <c r="CI2" s="845"/>
      <c r="CJ2" s="845"/>
      <c r="CK2" s="845"/>
      <c r="CL2" s="845"/>
      <c r="CM2" s="845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</row>
    <row r="3" spans="1:108" ht="15.75" thickTop="1" x14ac:dyDescent="0.25">
      <c r="A3" s="846" t="s">
        <v>58</v>
      </c>
      <c r="B3" s="838" t="s">
        <v>22</v>
      </c>
      <c r="C3" s="839"/>
      <c r="D3" s="839"/>
      <c r="E3" s="839"/>
      <c r="F3" s="839"/>
      <c r="G3" s="840"/>
      <c r="H3" s="838" t="s">
        <v>23</v>
      </c>
      <c r="I3" s="839"/>
      <c r="J3" s="839"/>
      <c r="K3" s="839"/>
      <c r="L3" s="839"/>
      <c r="M3" s="840"/>
      <c r="N3" s="838" t="s">
        <v>24</v>
      </c>
      <c r="O3" s="839"/>
      <c r="P3" s="839"/>
      <c r="Q3" s="839"/>
      <c r="R3" s="839"/>
      <c r="S3" s="840"/>
      <c r="T3" s="838" t="s">
        <v>25</v>
      </c>
      <c r="U3" s="839"/>
      <c r="V3" s="839"/>
      <c r="W3" s="839"/>
      <c r="X3" s="839"/>
      <c r="Y3" s="840"/>
      <c r="Z3" s="838" t="s">
        <v>26</v>
      </c>
      <c r="AA3" s="839"/>
      <c r="AB3" s="839"/>
      <c r="AC3" s="839"/>
      <c r="AD3" s="839"/>
      <c r="AE3" s="840"/>
      <c r="AF3" s="838" t="s">
        <v>59</v>
      </c>
      <c r="AG3" s="839"/>
      <c r="AH3" s="839"/>
      <c r="AI3" s="839"/>
      <c r="AJ3" s="839"/>
      <c r="AK3" s="840"/>
      <c r="AL3" s="838" t="s">
        <v>28</v>
      </c>
      <c r="AM3" s="839"/>
      <c r="AN3" s="839"/>
      <c r="AO3" s="839"/>
      <c r="AP3" s="839"/>
      <c r="AQ3" s="840"/>
      <c r="AR3" s="838" t="s">
        <v>29</v>
      </c>
      <c r="AS3" s="839"/>
      <c r="AT3" s="839"/>
      <c r="AU3" s="839"/>
      <c r="AV3" s="839"/>
      <c r="AW3" s="840"/>
      <c r="AX3" s="838" t="s">
        <v>30</v>
      </c>
      <c r="AY3" s="839"/>
      <c r="AZ3" s="839"/>
      <c r="BA3" s="839"/>
      <c r="BB3" s="839"/>
      <c r="BC3" s="840"/>
      <c r="BD3" s="838" t="s">
        <v>31</v>
      </c>
      <c r="BE3" s="839"/>
      <c r="BF3" s="839"/>
      <c r="BG3" s="839"/>
      <c r="BH3" s="839"/>
      <c r="BI3" s="840"/>
      <c r="BJ3" s="838" t="s">
        <v>32</v>
      </c>
      <c r="BK3" s="839"/>
      <c r="BL3" s="839"/>
      <c r="BM3" s="839"/>
      <c r="BN3" s="839"/>
      <c r="BO3" s="840"/>
      <c r="BP3" s="838" t="s">
        <v>60</v>
      </c>
      <c r="BQ3" s="839"/>
      <c r="BR3" s="839"/>
      <c r="BS3" s="839"/>
      <c r="BT3" s="839"/>
      <c r="BU3" s="840"/>
      <c r="BV3" s="838" t="s">
        <v>61</v>
      </c>
      <c r="BW3" s="839"/>
      <c r="BX3" s="839"/>
      <c r="BY3" s="839"/>
      <c r="BZ3" s="839"/>
      <c r="CA3" s="840"/>
      <c r="CB3" s="838" t="s">
        <v>35</v>
      </c>
      <c r="CC3" s="839"/>
      <c r="CD3" s="839"/>
      <c r="CE3" s="839"/>
      <c r="CF3" s="839"/>
      <c r="CG3" s="840"/>
      <c r="CH3" s="838" t="s">
        <v>36</v>
      </c>
      <c r="CI3" s="839"/>
      <c r="CJ3" s="839"/>
      <c r="CK3" s="839"/>
      <c r="CL3" s="839"/>
      <c r="CM3" s="839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</row>
    <row r="4" spans="1:108" ht="46.5" customHeight="1" x14ac:dyDescent="0.25">
      <c r="A4" s="847"/>
      <c r="B4" s="29" t="s">
        <v>63</v>
      </c>
      <c r="C4" s="30" t="s">
        <v>64</v>
      </c>
      <c r="D4" s="30" t="s">
        <v>65</v>
      </c>
      <c r="E4" s="30" t="s">
        <v>66</v>
      </c>
      <c r="F4" s="30" t="s">
        <v>67</v>
      </c>
      <c r="G4" s="31" t="s">
        <v>156</v>
      </c>
      <c r="H4" s="29" t="s">
        <v>68</v>
      </c>
      <c r="I4" s="30" t="s">
        <v>69</v>
      </c>
      <c r="J4" s="30" t="s">
        <v>65</v>
      </c>
      <c r="K4" s="30" t="s">
        <v>66</v>
      </c>
      <c r="L4" s="30" t="s">
        <v>67</v>
      </c>
      <c r="M4" s="31" t="s">
        <v>156</v>
      </c>
      <c r="N4" s="29" t="s">
        <v>70</v>
      </c>
      <c r="O4" s="30" t="s">
        <v>71</v>
      </c>
      <c r="P4" s="30" t="s">
        <v>65</v>
      </c>
      <c r="Q4" s="30" t="s">
        <v>66</v>
      </c>
      <c r="R4" s="30" t="s">
        <v>67</v>
      </c>
      <c r="S4" s="31" t="s">
        <v>156</v>
      </c>
      <c r="T4" s="29" t="s">
        <v>72</v>
      </c>
      <c r="U4" s="30" t="s">
        <v>73</v>
      </c>
      <c r="V4" s="30" t="s">
        <v>65</v>
      </c>
      <c r="W4" s="30" t="s">
        <v>66</v>
      </c>
      <c r="X4" s="30" t="s">
        <v>67</v>
      </c>
      <c r="Y4" s="31" t="s">
        <v>156</v>
      </c>
      <c r="Z4" s="29" t="s">
        <v>74</v>
      </c>
      <c r="AA4" s="30" t="s">
        <v>75</v>
      </c>
      <c r="AB4" s="30" t="s">
        <v>65</v>
      </c>
      <c r="AC4" s="30" t="s">
        <v>66</v>
      </c>
      <c r="AD4" s="30" t="s">
        <v>67</v>
      </c>
      <c r="AE4" s="31" t="s">
        <v>156</v>
      </c>
      <c r="AF4" s="29" t="s">
        <v>68</v>
      </c>
      <c r="AG4" s="30" t="s">
        <v>64</v>
      </c>
      <c r="AH4" s="30" t="s">
        <v>65</v>
      </c>
      <c r="AI4" s="30" t="s">
        <v>66</v>
      </c>
      <c r="AJ4" s="30" t="s">
        <v>67</v>
      </c>
      <c r="AK4" s="31" t="s">
        <v>156</v>
      </c>
      <c r="AL4" s="29" t="s">
        <v>76</v>
      </c>
      <c r="AM4" s="30" t="s">
        <v>77</v>
      </c>
      <c r="AN4" s="30" t="s">
        <v>65</v>
      </c>
      <c r="AO4" s="30" t="s">
        <v>66</v>
      </c>
      <c r="AP4" s="30" t="s">
        <v>67</v>
      </c>
      <c r="AQ4" s="31" t="s">
        <v>156</v>
      </c>
      <c r="AR4" s="29" t="s">
        <v>68</v>
      </c>
      <c r="AS4" s="30" t="s">
        <v>78</v>
      </c>
      <c r="AT4" s="30" t="s">
        <v>65</v>
      </c>
      <c r="AU4" s="30" t="s">
        <v>66</v>
      </c>
      <c r="AV4" s="30" t="s">
        <v>67</v>
      </c>
      <c r="AW4" s="31" t="s">
        <v>156</v>
      </c>
      <c r="AX4" s="29" t="s">
        <v>76</v>
      </c>
      <c r="AY4" s="30" t="s">
        <v>79</v>
      </c>
      <c r="AZ4" s="30" t="s">
        <v>65</v>
      </c>
      <c r="BA4" s="30" t="s">
        <v>66</v>
      </c>
      <c r="BB4" s="30" t="s">
        <v>67</v>
      </c>
      <c r="BC4" s="31" t="s">
        <v>156</v>
      </c>
      <c r="BD4" s="29" t="s">
        <v>72</v>
      </c>
      <c r="BE4" s="30" t="s">
        <v>73</v>
      </c>
      <c r="BF4" s="30" t="s">
        <v>65</v>
      </c>
      <c r="BG4" s="30" t="s">
        <v>66</v>
      </c>
      <c r="BH4" s="30" t="s">
        <v>67</v>
      </c>
      <c r="BI4" s="31" t="s">
        <v>156</v>
      </c>
      <c r="BJ4" s="29" t="s">
        <v>70</v>
      </c>
      <c r="BK4" s="30" t="s">
        <v>80</v>
      </c>
      <c r="BL4" s="30" t="s">
        <v>65</v>
      </c>
      <c r="BM4" s="30" t="s">
        <v>66</v>
      </c>
      <c r="BN4" s="30" t="s">
        <v>67</v>
      </c>
      <c r="BO4" s="31" t="s">
        <v>156</v>
      </c>
      <c r="BP4" s="29" t="s">
        <v>81</v>
      </c>
      <c r="BQ4" s="30" t="s">
        <v>80</v>
      </c>
      <c r="BR4" s="30" t="s">
        <v>65</v>
      </c>
      <c r="BS4" s="30" t="s">
        <v>66</v>
      </c>
      <c r="BT4" s="30" t="s">
        <v>67</v>
      </c>
      <c r="BU4" s="31" t="s">
        <v>156</v>
      </c>
      <c r="BV4" s="29" t="s">
        <v>82</v>
      </c>
      <c r="BW4" s="30" t="s">
        <v>83</v>
      </c>
      <c r="BX4" s="30" t="s">
        <v>65</v>
      </c>
      <c r="BY4" s="30" t="s">
        <v>66</v>
      </c>
      <c r="BZ4" s="30" t="s">
        <v>67</v>
      </c>
      <c r="CA4" s="31" t="s">
        <v>156</v>
      </c>
      <c r="CB4" s="29" t="s">
        <v>84</v>
      </c>
      <c r="CC4" s="30" t="s">
        <v>69</v>
      </c>
      <c r="CD4" s="30" t="s">
        <v>65</v>
      </c>
      <c r="CE4" s="30" t="s">
        <v>66</v>
      </c>
      <c r="CF4" s="30" t="s">
        <v>67</v>
      </c>
      <c r="CG4" s="31" t="s">
        <v>156</v>
      </c>
      <c r="CH4" s="29" t="s">
        <v>74</v>
      </c>
      <c r="CI4" s="30" t="s">
        <v>73</v>
      </c>
      <c r="CJ4" s="30" t="s">
        <v>65</v>
      </c>
      <c r="CK4" s="30" t="s">
        <v>66</v>
      </c>
      <c r="CL4" s="30" t="s">
        <v>67</v>
      </c>
      <c r="CM4" s="88" t="s">
        <v>156</v>
      </c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</row>
    <row r="5" spans="1:108" x14ac:dyDescent="0.25">
      <c r="A5" s="362" t="s">
        <v>346</v>
      </c>
      <c r="B5" s="363">
        <v>1</v>
      </c>
      <c r="C5" s="364">
        <f>(B5*(D5/100))</f>
        <v>0.24809999999999999</v>
      </c>
      <c r="D5" s="365">
        <f>IF(B5&gt;0,VLOOKUP(A5,'Lista Suspensa'!$A$1:$F$92,3,),0)</f>
        <v>24.81</v>
      </c>
      <c r="E5" s="365">
        <f>IF(OR(B5&gt;0,C5&gt;0),VLOOKUP(A5,'Lista Suspensa'!$A$1:$F$90,4,),0)</f>
        <v>11.4</v>
      </c>
      <c r="F5" s="365">
        <f>IF(OR(B5&gt;0,C5&gt;0),VLOOKUP(A5,'Lista Suspensa'!$A$1:$F$90,5,),0)</f>
        <v>59.3</v>
      </c>
      <c r="G5" s="366">
        <f>IF(OR(B5&gt;0,C5&gt;0),VLOOKUP(A5,'Lista Suspensa'!$A$1:$F$90,6,),0)</f>
        <v>0.14699999999999999</v>
      </c>
      <c r="H5" s="363">
        <v>1</v>
      </c>
      <c r="I5" s="363">
        <f>(H5*(J5/100))</f>
        <v>0.24809999999999999</v>
      </c>
      <c r="J5" s="365">
        <f>IF(H5&gt;0,VLOOKUP(A5,'Lista Suspensa'!$A$1:$F$92,3,),0)</f>
        <v>24.81</v>
      </c>
      <c r="K5" s="365">
        <f>IF(OR(H5&gt;0,I5&gt;0),VLOOKUP(A5,'Lista Suspensa'!$A$1:$F$90,4,),0)</f>
        <v>11.4</v>
      </c>
      <c r="L5" s="365">
        <f>IF(OR(H5&gt;0,I5&gt;0),VLOOKUP(A5,'Lista Suspensa'!$A$1:$F$90,5,),0)</f>
        <v>59.3</v>
      </c>
      <c r="M5" s="366">
        <f>IF(OR(H5&gt;0,I5&gt;0),VLOOKUP(A5,'Lista Suspensa'!$A$1:$F$90,6,),0)</f>
        <v>0.14699999999999999</v>
      </c>
      <c r="N5" s="363">
        <v>1</v>
      </c>
      <c r="O5" s="363">
        <f>(N5*(P5/100))</f>
        <v>0.24809999999999999</v>
      </c>
      <c r="P5" s="365">
        <f>IF(N5&gt;0,VLOOKUP(A5,'Lista Suspensa'!$A$1:$F$92,3,),0)</f>
        <v>24.81</v>
      </c>
      <c r="Q5" s="365">
        <f>IF(OR(N5&gt;0,O5&gt;0),VLOOKUP(A5,'Lista Suspensa'!$A$1:$F$90,4,),0)</f>
        <v>11.4</v>
      </c>
      <c r="R5" s="365">
        <f>IF(OR(N5&gt;0,O5&gt;0),VLOOKUP(A5,'Lista Suspensa'!$A$1:$F$90,5,),0)</f>
        <v>59.3</v>
      </c>
      <c r="S5" s="366">
        <f>IF(OR(N5&gt;0,O5&gt;0),VLOOKUP(A5,'Lista Suspensa'!$A$1:$F$90,6,),0)</f>
        <v>0.14699999999999999</v>
      </c>
      <c r="T5" s="363">
        <v>1</v>
      </c>
      <c r="U5" s="363">
        <f>(T5*(V5/100))</f>
        <v>0.24809999999999999</v>
      </c>
      <c r="V5" s="365">
        <f>IF(T5&gt;0,VLOOKUP(A5,'Lista Suspensa'!$A$1:$F$92,3,),0)</f>
        <v>24.81</v>
      </c>
      <c r="W5" s="365">
        <f>IF(OR(T5&gt;0,U5&gt;0),VLOOKUP(A5,'Lista Suspensa'!$A$1:$F$90,4,),0)</f>
        <v>11.4</v>
      </c>
      <c r="X5" s="365">
        <f>IF(OR(T5&gt;0,U5&gt;0),VLOOKUP(A5,'Lista Suspensa'!$A$1:$F$90,5,),0)</f>
        <v>59.3</v>
      </c>
      <c r="Y5" s="366">
        <f>IF(OR(T5&gt;0,U5&gt;0),VLOOKUP(A5,'Lista Suspensa'!$A$1:$F$90,6,),0)</f>
        <v>0.14699999999999999</v>
      </c>
      <c r="Z5" s="363">
        <v>1</v>
      </c>
      <c r="AA5" s="363">
        <f>(Z5*(AB5/100))</f>
        <v>0.24809999999999999</v>
      </c>
      <c r="AB5" s="365">
        <f>IF(Z5&gt;0,VLOOKUP(A5,'Lista Suspensa'!$A$1:$F$92,3,),0)</f>
        <v>24.81</v>
      </c>
      <c r="AC5" s="365">
        <f>IF(OR(Z5&gt;0,AA5&gt;0),VLOOKUP(A5,'Lista Suspensa'!$A$1:$F$90,4,),0)</f>
        <v>11.4</v>
      </c>
      <c r="AD5" s="365">
        <f>IF(OR(Z5&gt;0,AA5&gt;0),VLOOKUP(A5,'Lista Suspensa'!$A$1:$F$90,5,),0)</f>
        <v>59.3</v>
      </c>
      <c r="AE5" s="366">
        <f>IF(OR(Z5&gt;0,AA5&gt;0),VLOOKUP(A5,'Lista Suspensa'!$A$1:$F$90,6,),0)</f>
        <v>0.14699999999999999</v>
      </c>
      <c r="AF5" s="363">
        <v>1</v>
      </c>
      <c r="AG5" s="363">
        <f>(AF5*(AH5/100))</f>
        <v>0.24809999999999999</v>
      </c>
      <c r="AH5" s="365">
        <f>IF(AF5&gt;0,VLOOKUP(A5,'Lista Suspensa'!$A$1:$F$92,3,),0)</f>
        <v>24.81</v>
      </c>
      <c r="AI5" s="365">
        <f>IF(OR(AF5&gt;0,AG5&gt;0),VLOOKUP(A5,'Lista Suspensa'!$A$1:$F$90,4,),0)</f>
        <v>11.4</v>
      </c>
      <c r="AJ5" s="365">
        <f>IF(OR(AF5&gt;0,AG5&gt;0),VLOOKUP(A5,'Lista Suspensa'!$A$1:$F$90,5,),0)</f>
        <v>59.3</v>
      </c>
      <c r="AK5" s="366">
        <f>IF(OR(AF5&gt;0,AG5&gt;0),VLOOKUP(A5,'Lista Suspensa'!$A$1:$F$90,6,),0)</f>
        <v>0.14699999999999999</v>
      </c>
      <c r="AL5" s="363">
        <v>1</v>
      </c>
      <c r="AM5" s="363">
        <f>(AL5*(AN5/100))</f>
        <v>0.24809999999999999</v>
      </c>
      <c r="AN5" s="365">
        <f>IF(AL5&gt;0,VLOOKUP(A5,'Lista Suspensa'!$A$1:$F$92,3,),0)</f>
        <v>24.81</v>
      </c>
      <c r="AO5" s="365">
        <f>IF(OR(AL5&gt;0,AM5&gt;0),VLOOKUP(A5,'Lista Suspensa'!$A$1:$F$90,4,),0)</f>
        <v>11.4</v>
      </c>
      <c r="AP5" s="365">
        <f>IF(OR(AL5&gt;0,AM5&gt;0),VLOOKUP(A5,'Lista Suspensa'!$A$1:$F$90,5,),0)</f>
        <v>59.3</v>
      </c>
      <c r="AQ5" s="366">
        <f>IF(OR(AL5&gt;0,AM5&gt;0),VLOOKUP(A5,'Lista Suspensa'!$A$1:$F$90,6,),0)</f>
        <v>0.14699999999999999</v>
      </c>
      <c r="AR5" s="363">
        <v>1</v>
      </c>
      <c r="AS5" s="363">
        <f>(AR5*(AT5/100))</f>
        <v>0.24809999999999999</v>
      </c>
      <c r="AT5" s="365">
        <f>IF(AR5&gt;0,VLOOKUP(A5,'Lista Suspensa'!$A$1:$F$92,3,),0)</f>
        <v>24.81</v>
      </c>
      <c r="AU5" s="365">
        <f>IF(OR(AR5&gt;0,AS5&gt;0),VLOOKUP(A5,'Lista Suspensa'!$A$1:$F$90,4,),0)</f>
        <v>11.4</v>
      </c>
      <c r="AV5" s="365">
        <f>IF(OR(AR5&gt;0,AS5&gt;0),VLOOKUP(A5,'Lista Suspensa'!$A$1:$F$90,5,),0)</f>
        <v>59.3</v>
      </c>
      <c r="AW5" s="367">
        <f>IF(OR(AR5&gt;0,AS5&gt;0),VLOOKUP(A5,'Lista Suspensa'!$A$1:$F$90,6,),0)</f>
        <v>0.14699999999999999</v>
      </c>
      <c r="AX5" s="363">
        <v>1</v>
      </c>
      <c r="AY5" s="363">
        <f>(AX5*(AZ5/100))</f>
        <v>0.24809999999999999</v>
      </c>
      <c r="AZ5" s="365">
        <f>IF(AX5&gt;0,VLOOKUP(A5,'Lista Suspensa'!$A$1:$F$92,3,),0)</f>
        <v>24.81</v>
      </c>
      <c r="BA5" s="365">
        <f>IF(OR(AX5&gt;0,AY5&gt;0),VLOOKUP(A5,'Lista Suspensa'!$A$1:$F$90,4,),0)</f>
        <v>11.4</v>
      </c>
      <c r="BB5" s="365">
        <f>IF(OR(AX5&gt;0,AY5&gt;0),VLOOKUP(A5,'Lista Suspensa'!$A$1:$F$90,5,),0)</f>
        <v>59.3</v>
      </c>
      <c r="BC5" s="367">
        <f>IF(OR(AX5&gt;0,AY5&gt;0),VLOOKUP(A5,'Lista Suspensa'!$A$1:$F$90,6,),0)</f>
        <v>0.14699999999999999</v>
      </c>
      <c r="BD5" s="363">
        <v>1</v>
      </c>
      <c r="BE5" s="363">
        <f>(BD5*(BF5/100))</f>
        <v>0.24809999999999999</v>
      </c>
      <c r="BF5" s="365">
        <f>IF(BD5&gt;0,VLOOKUP(A5,'Lista Suspensa'!$A$1:$F$92,3,),0)</f>
        <v>24.81</v>
      </c>
      <c r="BG5" s="365">
        <f>IF(OR(BD5&gt;0,BE5&gt;0),VLOOKUP(A5,'Lista Suspensa'!$A$1:$F$90,4,),0)</f>
        <v>11.4</v>
      </c>
      <c r="BH5" s="365">
        <f>IF(OR(BD5&gt;0,BE5&gt;0),VLOOKUP(A5,'Lista Suspensa'!$A$1:$F$90,5,),0)</f>
        <v>59.3</v>
      </c>
      <c r="BI5" s="367">
        <f>IF(OR(BD5&gt;0,BE5&gt;0),VLOOKUP(A5,'Lista Suspensa'!$A$1:$F$90,6,),0)</f>
        <v>0.14699999999999999</v>
      </c>
      <c r="BJ5" s="363">
        <v>1</v>
      </c>
      <c r="BK5" s="363">
        <f>(BJ5*(BL5/100))</f>
        <v>0.24809999999999999</v>
      </c>
      <c r="BL5" s="365">
        <f>IF(BJ5&gt;0,VLOOKUP(A5,'Lista Suspensa'!$A$1:$F$92,3,),0)</f>
        <v>24.81</v>
      </c>
      <c r="BM5" s="365">
        <f>IF(OR(BJ5&gt;0,BK5&gt;0),VLOOKUP(A5,'Lista Suspensa'!$A$1:$F$90,4,),0)</f>
        <v>11.4</v>
      </c>
      <c r="BN5" s="365">
        <f>IF(OR(BJ5&gt;0,BK5&gt;0),VLOOKUP(A5,'Lista Suspensa'!$A$1:$F$90,5,),0)</f>
        <v>59.3</v>
      </c>
      <c r="BO5" s="367">
        <f>IF(OR(BJ5&gt;0,BK5&gt;0),VLOOKUP(A5,'Lista Suspensa'!$A$1:$F$90,6,),0)</f>
        <v>0.14699999999999999</v>
      </c>
      <c r="BP5" s="363">
        <v>1</v>
      </c>
      <c r="BQ5" s="363">
        <f>(BP5*(BR5/100))</f>
        <v>0.24809999999999999</v>
      </c>
      <c r="BR5" s="365">
        <f>IF(BP5&gt;0,VLOOKUP(A5,'Lista Suspensa'!$A$1:$F$92,3,),0)</f>
        <v>24.81</v>
      </c>
      <c r="BS5" s="365">
        <f>IF(OR(BP5&gt;0,BQ5&gt;0),VLOOKUP(A5,'Lista Suspensa'!$A$1:$F$90,4,),0)</f>
        <v>11.4</v>
      </c>
      <c r="BT5" s="365">
        <f>IF(OR(BP5&gt;0,BQ5&gt;0),VLOOKUP(A5,'Lista Suspensa'!$A$1:$F$90,5,),0)</f>
        <v>59.3</v>
      </c>
      <c r="BU5" s="367">
        <f>IF(OR(BP5&gt;0,BQ5&gt;0),VLOOKUP(A5,'Lista Suspensa'!$A$1:$F$90,6,),0)</f>
        <v>0.14699999999999999</v>
      </c>
      <c r="BV5" s="363">
        <v>1</v>
      </c>
      <c r="BW5" s="363">
        <f>(BV5*(BX5/100))</f>
        <v>0.24809999999999999</v>
      </c>
      <c r="BX5" s="365">
        <f>IF(BV5&gt;0,VLOOKUP(A5,'Lista Suspensa'!$A$1:$F$92,3,),0)</f>
        <v>24.81</v>
      </c>
      <c r="BY5" s="365">
        <f>IF(OR(BV5&gt;0,BW5&gt;0),VLOOKUP(A5,'Lista Suspensa'!$A$1:$F$90,4,),0)</f>
        <v>11.4</v>
      </c>
      <c r="BZ5" s="365">
        <f>IF(OR(BV5&gt;0,BW5&gt;0),VLOOKUP(A5,'Lista Suspensa'!$A$1:$F$90,5,),0)</f>
        <v>59.3</v>
      </c>
      <c r="CA5" s="367">
        <f>IF(OR(BV5&gt;0,BW5&gt;0),VLOOKUP(A5,'Lista Suspensa'!$A$1:$F$90,6,),0)</f>
        <v>0.14699999999999999</v>
      </c>
      <c r="CB5" s="363">
        <v>2</v>
      </c>
      <c r="CC5" s="363">
        <f>(CB5*(CD5/100))</f>
        <v>0.49619999999999997</v>
      </c>
      <c r="CD5" s="365">
        <f>IF(CB5&gt;0,VLOOKUP(A5,'Lista Suspensa'!$A$1:$F$92,3,),0)</f>
        <v>24.81</v>
      </c>
      <c r="CE5" s="365">
        <f>IF(OR(CB5&gt;0,CC5&gt;0),VLOOKUP(A5,'Lista Suspensa'!$A$1:$F$90,4,),0)</f>
        <v>11.4</v>
      </c>
      <c r="CF5" s="365">
        <f>IF(OR(CB5&gt;0,CC5&gt;0),VLOOKUP(A5,'Lista Suspensa'!$A$1:$F$90,5,),0)</f>
        <v>59.3</v>
      </c>
      <c r="CG5" s="367">
        <f>IF(OR(CB5&gt;0,CC5&gt;0),VLOOKUP(A5,'Lista Suspensa'!$A$1:$F$90,6,),0)</f>
        <v>0.14699999999999999</v>
      </c>
      <c r="CH5" s="363">
        <v>1</v>
      </c>
      <c r="CI5" s="363">
        <f>(CH5*(CJ5/100))</f>
        <v>0.24809999999999999</v>
      </c>
      <c r="CJ5" s="365">
        <f>IF(CH5&gt;0,VLOOKUP(A5,'Lista Suspensa'!$A$1:$F$92,3,),0)</f>
        <v>24.81</v>
      </c>
      <c r="CK5" s="365">
        <f>IF(OR(CH5&gt;0,CI5&gt;0),VLOOKUP(A5,'Lista Suspensa'!$A$1:$F$90,4,),0)</f>
        <v>11.4</v>
      </c>
      <c r="CL5" s="365">
        <f>IF(OR(CH5&gt;0,CI5&gt;0),VLOOKUP(A5,'Lista Suspensa'!$A$1:$F$90,5,),0)</f>
        <v>59.3</v>
      </c>
      <c r="CM5" s="368">
        <f>IF(OR(CH5&gt;0,CI5&gt;0),VLOOKUP(A5,'Lista Suspensa'!$A$1:$F$90,6,),0)</f>
        <v>0.14699999999999999</v>
      </c>
      <c r="CN5" s="83"/>
      <c r="CO5" s="86"/>
      <c r="CP5" s="86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</row>
    <row r="6" spans="1:108" x14ac:dyDescent="0.25">
      <c r="A6" s="82" t="s">
        <v>240</v>
      </c>
      <c r="B6" s="358">
        <v>1</v>
      </c>
      <c r="C6" s="361">
        <f t="shared" ref="C6:C34" si="0">(B6*(D6/100))</f>
        <v>0.85</v>
      </c>
      <c r="D6" s="381">
        <f>IF(B6&gt;0,VLOOKUP(A6,'Lista Suspensa'!$A$1:$F$92,3,),0)</f>
        <v>85</v>
      </c>
      <c r="E6" s="381">
        <f>IF(OR(B6&gt;0,C6&gt;0),VLOOKUP(A6,'Lista Suspensa'!$A$1:$F$90,4,),0)</f>
        <v>36</v>
      </c>
      <c r="F6" s="381">
        <f>IF(OR(B6&gt;0,C6&gt;0),VLOOKUP(A6,'Lista Suspensa'!$A$1:$F$90,5,),0)</f>
        <v>89</v>
      </c>
      <c r="G6" s="382">
        <f>IF(OR(B6&gt;0,C6&gt;0),VLOOKUP(A6,'Lista Suspensa'!$A$1:$F$90,6,),0)</f>
        <v>1.3986550000000002</v>
      </c>
      <c r="H6" s="358">
        <v>1</v>
      </c>
      <c r="I6" s="358">
        <f t="shared" ref="I6:I34" si="1">(H6*(J6/100))</f>
        <v>0.85</v>
      </c>
      <c r="J6" s="381">
        <f>IF(H6&gt;0,VLOOKUP(A6,'Lista Suspensa'!$A$1:$F$92,3,),0)</f>
        <v>85</v>
      </c>
      <c r="K6" s="381">
        <f>IF(OR(H6&gt;0,I6&gt;0),VLOOKUP(A6,'Lista Suspensa'!$A$1:$F$90,4,),0)</f>
        <v>36</v>
      </c>
      <c r="L6" s="381">
        <f>IF(OR(H6&gt;0,I6&gt;0),VLOOKUP(A6,'Lista Suspensa'!$A$1:$F$90,5,),0)</f>
        <v>89</v>
      </c>
      <c r="M6" s="382">
        <f>IF(OR(H6&gt;0,I6&gt;0),VLOOKUP(A6,'Lista Suspensa'!$A$1:$F$90,6,),0)</f>
        <v>1.3986550000000002</v>
      </c>
      <c r="N6" s="358">
        <v>1</v>
      </c>
      <c r="O6" s="358">
        <f t="shared" ref="O6:O34" si="2">(N6*(P6/100))</f>
        <v>0.85</v>
      </c>
      <c r="P6" s="381">
        <f>IF(N6&gt;0,VLOOKUP(A6,'Lista Suspensa'!$A$1:$F$92,3,),0)</f>
        <v>85</v>
      </c>
      <c r="Q6" s="381">
        <f>IF(OR(N6&gt;0,O6&gt;0),VLOOKUP(A6,'Lista Suspensa'!$A$1:$F$90,4,),0)</f>
        <v>36</v>
      </c>
      <c r="R6" s="381">
        <f>IF(OR(N6&gt;0,O6&gt;0),VLOOKUP(A6,'Lista Suspensa'!$A$1:$F$90,5,),0)</f>
        <v>89</v>
      </c>
      <c r="S6" s="382">
        <f>IF(OR(N6&gt;0,O6&gt;0),VLOOKUP(A6,'Lista Suspensa'!$A$1:$F$90,6,),0)</f>
        <v>1.3986550000000002</v>
      </c>
      <c r="T6" s="358">
        <v>1</v>
      </c>
      <c r="U6" s="358">
        <f t="shared" ref="U6:U34" si="3">(T6*(V6/100))</f>
        <v>0.85</v>
      </c>
      <c r="V6" s="381">
        <f>IF(T6&gt;0,VLOOKUP(A6,'Lista Suspensa'!$A$1:$F$92,3,),0)</f>
        <v>85</v>
      </c>
      <c r="W6" s="381">
        <f>IF(OR(T6&gt;0,U6&gt;0),VLOOKUP(A6,'Lista Suspensa'!$A$1:$F$90,4,),0)</f>
        <v>36</v>
      </c>
      <c r="X6" s="381">
        <f>IF(OR(T6&gt;0,U6&gt;0),VLOOKUP(A6,'Lista Suspensa'!$A$1:$F$90,5,),0)</f>
        <v>89</v>
      </c>
      <c r="Y6" s="382">
        <f>IF(OR(T6&gt;0,U6&gt;0),VLOOKUP(A6,'Lista Suspensa'!$A$1:$F$90,6,),0)</f>
        <v>1.3986550000000002</v>
      </c>
      <c r="Z6" s="358">
        <v>1</v>
      </c>
      <c r="AA6" s="358">
        <f t="shared" ref="AA6:AA34" si="4">(Z6*(AB6/100))</f>
        <v>0.85</v>
      </c>
      <c r="AB6" s="381">
        <f>IF(Z6&gt;0,VLOOKUP(A6,'Lista Suspensa'!$A$1:$F$92,3,),0)</f>
        <v>85</v>
      </c>
      <c r="AC6" s="381">
        <f>IF(OR(Z6&gt;0,AA6&gt;0),VLOOKUP(A6,'Lista Suspensa'!$A$1:$F$90,4,),0)</f>
        <v>36</v>
      </c>
      <c r="AD6" s="381">
        <f>IF(OR(Z6&gt;0,AA6&gt;0),VLOOKUP(A6,'Lista Suspensa'!$A$1:$F$90,5,),0)</f>
        <v>89</v>
      </c>
      <c r="AE6" s="382">
        <f>IF(OR(Z6&gt;0,AA6&gt;0),VLOOKUP(A6,'Lista Suspensa'!$A$1:$F$90,6,),0)</f>
        <v>1.3986550000000002</v>
      </c>
      <c r="AF6" s="358">
        <v>1</v>
      </c>
      <c r="AG6" s="358">
        <f t="shared" ref="AG6:AG34" si="5">(AF6*(AH6/100))</f>
        <v>0.85</v>
      </c>
      <c r="AH6" s="381">
        <f>IF(AF6&gt;0,VLOOKUP(A6,'Lista Suspensa'!$A$1:$F$92,3,),0)</f>
        <v>85</v>
      </c>
      <c r="AI6" s="381">
        <f>IF(OR(AF6&gt;0,AG6&gt;0),VLOOKUP(A6,'Lista Suspensa'!$A$1:$F$90,4,),0)</f>
        <v>36</v>
      </c>
      <c r="AJ6" s="381">
        <f>IF(OR(AF6&gt;0,AG6&gt;0),VLOOKUP(A6,'Lista Suspensa'!$A$1:$F$90,5,),0)</f>
        <v>89</v>
      </c>
      <c r="AK6" s="382">
        <f>IF(OR(AF6&gt;0,AG6&gt;0),VLOOKUP(A6,'Lista Suspensa'!$A$1:$F$90,6,),0)</f>
        <v>1.3986550000000002</v>
      </c>
      <c r="AL6" s="358">
        <v>1</v>
      </c>
      <c r="AM6" s="358">
        <f t="shared" ref="AM6:AM34" si="6">(AL6*(AN6/100))</f>
        <v>0.85</v>
      </c>
      <c r="AN6" s="381">
        <f>IF(AL6&gt;0,VLOOKUP(A6,'Lista Suspensa'!$A$1:$F$92,3,),0)</f>
        <v>85</v>
      </c>
      <c r="AO6" s="381">
        <f>IF(OR(AL6&gt;0,AM6&gt;0),VLOOKUP(A6,'Lista Suspensa'!$A$1:$F$90,4,),0)</f>
        <v>36</v>
      </c>
      <c r="AP6" s="381">
        <f>IF(OR(AL6&gt;0,AM6&gt;0),VLOOKUP(A6,'Lista Suspensa'!$A$1:$F$90,5,),0)</f>
        <v>89</v>
      </c>
      <c r="AQ6" s="382">
        <f>IF(OR(AL6&gt;0,AM6&gt;0),VLOOKUP(A6,'Lista Suspensa'!$A$1:$F$90,6,),0)</f>
        <v>1.3986550000000002</v>
      </c>
      <c r="AR6" s="358">
        <v>1</v>
      </c>
      <c r="AS6" s="358">
        <f t="shared" ref="AS6:AS34" si="7">(AR6*(AT6/100))</f>
        <v>0.85</v>
      </c>
      <c r="AT6" s="381">
        <f>IF(AR6&gt;0,VLOOKUP(A6,'Lista Suspensa'!$A$1:$F$92,3,),0)</f>
        <v>85</v>
      </c>
      <c r="AU6" s="381">
        <f>IF(OR(AR6&gt;0,AS6&gt;0),VLOOKUP(A6,'Lista Suspensa'!$A$1:$F$90,4,),0)</f>
        <v>36</v>
      </c>
      <c r="AV6" s="381">
        <f>IF(OR(AR6&gt;0,AS6&gt;0),VLOOKUP(A6,'Lista Suspensa'!$A$1:$F$90,5,),0)</f>
        <v>89</v>
      </c>
      <c r="AW6" s="383">
        <f>IF(OR(AR6&gt;0,AS6&gt;0),VLOOKUP(A6,'Lista Suspensa'!$A$1:$F$90,6,),0)</f>
        <v>1.3986550000000002</v>
      </c>
      <c r="AX6" s="358">
        <v>1</v>
      </c>
      <c r="AY6" s="358">
        <f>(AX6*(AZ6/100))</f>
        <v>0.85</v>
      </c>
      <c r="AZ6" s="381">
        <f>IF(AX6&gt;0,VLOOKUP(A6,'Lista Suspensa'!$A$1:$F$92,3,),0)</f>
        <v>85</v>
      </c>
      <c r="BA6" s="381">
        <f>IF(OR(AX6&gt;0,AY6&gt;0),VLOOKUP(A6,'Lista Suspensa'!$A$1:$F$90,4,),0)</f>
        <v>36</v>
      </c>
      <c r="BB6" s="381">
        <f>IF(OR(AX6&gt;0,AY6&gt;0),VLOOKUP(A6,'Lista Suspensa'!$A$1:$F$90,5,),0)</f>
        <v>89</v>
      </c>
      <c r="BC6" s="383">
        <f>IF(OR(AX6&gt;0,AY6&gt;0),VLOOKUP(A6,'Lista Suspensa'!$A$1:$F$90,6,),0)</f>
        <v>1.3986550000000002</v>
      </c>
      <c r="BD6" s="358">
        <v>1</v>
      </c>
      <c r="BE6" s="358">
        <f t="shared" ref="BE6:BE34" si="8">(BD6*(BF6/100))</f>
        <v>0.85</v>
      </c>
      <c r="BF6" s="381">
        <f>IF(BD6&gt;0,VLOOKUP(A6,'Lista Suspensa'!$A$1:$F$92,3,),0)</f>
        <v>85</v>
      </c>
      <c r="BG6" s="381">
        <f>IF(OR(BD6&gt;0,BE6&gt;0),VLOOKUP(A6,'Lista Suspensa'!$A$1:$F$90,4,),0)</f>
        <v>36</v>
      </c>
      <c r="BH6" s="381">
        <f>IF(OR(BD6&gt;0,BE6&gt;0),VLOOKUP(A6,'Lista Suspensa'!$A$1:$F$90,5,),0)</f>
        <v>89</v>
      </c>
      <c r="BI6" s="383">
        <f>IF(OR(BD6&gt;0,BE6&gt;0),VLOOKUP(A6,'Lista Suspensa'!$A$1:$F$90,6,),0)</f>
        <v>1.3986550000000002</v>
      </c>
      <c r="BJ6" s="358">
        <v>1</v>
      </c>
      <c r="BK6" s="358">
        <f t="shared" ref="BK6:BK34" si="9">(BJ6*(BL6/100))</f>
        <v>0.85</v>
      </c>
      <c r="BL6" s="381">
        <f>IF(BJ6&gt;0,VLOOKUP(A6,'Lista Suspensa'!$A$1:$F$92,3,),0)</f>
        <v>85</v>
      </c>
      <c r="BM6" s="381">
        <f>IF(OR(BJ6&gt;0,BK6&gt;0),VLOOKUP(A6,'Lista Suspensa'!$A$1:$F$90,4,),0)</f>
        <v>36</v>
      </c>
      <c r="BN6" s="381">
        <f>IF(OR(BJ6&gt;0,BK6&gt;0),VLOOKUP(A6,'Lista Suspensa'!$A$1:$F$90,5,),0)</f>
        <v>89</v>
      </c>
      <c r="BO6" s="383">
        <f>IF(OR(BJ6&gt;0,BK6&gt;0),VLOOKUP(A6,'Lista Suspensa'!$A$1:$F$90,6,),0)</f>
        <v>1.3986550000000002</v>
      </c>
      <c r="BP6" s="358">
        <v>1</v>
      </c>
      <c r="BQ6" s="358">
        <f t="shared" ref="BQ6:BQ34" si="10">(BP6*(BR6/100))</f>
        <v>0.85</v>
      </c>
      <c r="BR6" s="381">
        <f>IF(BP6&gt;0,VLOOKUP(A6,'Lista Suspensa'!$A$1:$F$92,3,),0)</f>
        <v>85</v>
      </c>
      <c r="BS6" s="381">
        <f>IF(OR(BP6&gt;0,BQ6&gt;0),VLOOKUP(A6,'Lista Suspensa'!$A$1:$F$90,4,),0)</f>
        <v>36</v>
      </c>
      <c r="BT6" s="381">
        <f>IF(OR(BP6&gt;0,BQ6&gt;0),VLOOKUP(A6,'Lista Suspensa'!$A$1:$F$90,5,),0)</f>
        <v>89</v>
      </c>
      <c r="BU6" s="383">
        <f>IF(OR(BP6&gt;0,BQ6&gt;0),VLOOKUP(A6,'Lista Suspensa'!$A$1:$F$90,6,),0)</f>
        <v>1.3986550000000002</v>
      </c>
      <c r="BV6" s="358">
        <v>1</v>
      </c>
      <c r="BW6" s="358">
        <f t="shared" ref="BW6:BW34" si="11">(BV6*(BX6/100))</f>
        <v>0.85</v>
      </c>
      <c r="BX6" s="381">
        <f>IF(BV6&gt;0,VLOOKUP(A6,'Lista Suspensa'!$A$1:$F$92,3,),0)</f>
        <v>85</v>
      </c>
      <c r="BY6" s="381">
        <f>IF(OR(BV6&gt;0,BW6&gt;0),VLOOKUP(A6,'Lista Suspensa'!$A$1:$F$90,4,),0)</f>
        <v>36</v>
      </c>
      <c r="BZ6" s="381">
        <f>IF(OR(BV6&gt;0,BW6&gt;0),VLOOKUP(A6,'Lista Suspensa'!$A$1:$F$90,5,),0)</f>
        <v>89</v>
      </c>
      <c r="CA6" s="383">
        <f>IF(OR(BV6&gt;0,BW6&gt;0),VLOOKUP(A6,'Lista Suspensa'!$A$1:$F$90,6,),0)</f>
        <v>1.3986550000000002</v>
      </c>
      <c r="CB6" s="358">
        <v>2</v>
      </c>
      <c r="CC6" s="358">
        <f t="shared" ref="CC6:CC34" si="12">(CB6*(CD6/100))</f>
        <v>1.7</v>
      </c>
      <c r="CD6" s="381">
        <f>IF(CB6&gt;0,VLOOKUP(A6,'Lista Suspensa'!$A$1:$F$92,3,),0)</f>
        <v>85</v>
      </c>
      <c r="CE6" s="381">
        <f>IF(OR(CB6&gt;0,CC6&gt;0),VLOOKUP(A6,'Lista Suspensa'!$A$1:$F$90,4,),0)</f>
        <v>36</v>
      </c>
      <c r="CF6" s="381">
        <f>IF(OR(CB6&gt;0,CC6&gt;0),VLOOKUP(A6,'Lista Suspensa'!$A$1:$F$90,5,),0)</f>
        <v>89</v>
      </c>
      <c r="CG6" s="383">
        <f>IF(OR(CB6&gt;0,CC6&gt;0),VLOOKUP(A6,'Lista Suspensa'!$A$1:$F$90,6,),0)</f>
        <v>1.3986550000000002</v>
      </c>
      <c r="CH6" s="358">
        <v>1</v>
      </c>
      <c r="CI6" s="358">
        <f t="shared" ref="CI6:CI34" si="13">(CH6*(CJ6/100))</f>
        <v>0.85</v>
      </c>
      <c r="CJ6" s="381">
        <f>IF(CH6&gt;0,VLOOKUP(A6,'Lista Suspensa'!$A$1:$F$92,3,),0)</f>
        <v>85</v>
      </c>
      <c r="CK6" s="381">
        <f>IF(OR(CH6&gt;0,CI6&gt;0),VLOOKUP(A6,'Lista Suspensa'!$A$1:$F$90,4,),0)</f>
        <v>36</v>
      </c>
      <c r="CL6" s="381">
        <f>IF(OR(CH6&gt;0,CI6&gt;0),VLOOKUP(A6,'Lista Suspensa'!$A$1:$F$90,5,),0)</f>
        <v>89</v>
      </c>
      <c r="CM6" s="384">
        <f>IF(OR(CH6&gt;0,CI6&gt;0),VLOOKUP(A6,'Lista Suspensa'!$A$1:$F$90,6,),0)</f>
        <v>1.3986550000000002</v>
      </c>
      <c r="CN6" s="83"/>
      <c r="CO6" s="86"/>
      <c r="CP6" s="86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</row>
    <row r="7" spans="1:108" x14ac:dyDescent="0.25">
      <c r="A7" s="362"/>
      <c r="B7" s="363"/>
      <c r="C7" s="364">
        <f t="shared" si="0"/>
        <v>0</v>
      </c>
      <c r="D7" s="365">
        <f>IF(B7&gt;0,VLOOKUP(A7,'Lista Suspensa'!$A$1:$F$92,3,),0)</f>
        <v>0</v>
      </c>
      <c r="E7" s="365">
        <f>IF(OR(B7&gt;0,C7&gt;0),VLOOKUP(A7,'Lista Suspensa'!$A$1:$F$90,4,),0)</f>
        <v>0</v>
      </c>
      <c r="F7" s="365">
        <f>IF(OR(B7&gt;0,C7&gt;0),VLOOKUP(A7,'Lista Suspensa'!$A$1:$F$90,5,),0)</f>
        <v>0</v>
      </c>
      <c r="G7" s="366">
        <f>IF(OR(B7&gt;0,C7&gt;0),VLOOKUP(A7,'Lista Suspensa'!$A$1:$F$90,6,),0)</f>
        <v>0</v>
      </c>
      <c r="H7" s="363"/>
      <c r="I7" s="363">
        <f t="shared" si="1"/>
        <v>0</v>
      </c>
      <c r="J7" s="365">
        <f>IF(H7&gt;0,VLOOKUP(A7,'Lista Suspensa'!$A$1:$F$92,3,),0)</f>
        <v>0</v>
      </c>
      <c r="K7" s="365">
        <f>IF(OR(H7&gt;0,I7&gt;0),VLOOKUP(A7,'Lista Suspensa'!$A$1:$F$90,4,),0)</f>
        <v>0</v>
      </c>
      <c r="L7" s="365">
        <f>IF(OR(H7&gt;0,I7&gt;0),VLOOKUP(A7,'Lista Suspensa'!$A$1:$F$90,5,),0)</f>
        <v>0</v>
      </c>
      <c r="M7" s="366">
        <f>IF(OR(H7&gt;0,I7&gt;0),VLOOKUP(A7,'Lista Suspensa'!$A$1:$F$90,6,),0)</f>
        <v>0</v>
      </c>
      <c r="N7" s="363"/>
      <c r="O7" s="363">
        <f t="shared" si="2"/>
        <v>0</v>
      </c>
      <c r="P7" s="365">
        <f>IF(N7&gt;0,VLOOKUP(A7,'Lista Suspensa'!$A$1:$F$92,3,),0)</f>
        <v>0</v>
      </c>
      <c r="Q7" s="365">
        <f>IF(OR(N7&gt;0,O7&gt;0),VLOOKUP(A7,'Lista Suspensa'!$A$1:$F$90,4,),0)</f>
        <v>0</v>
      </c>
      <c r="R7" s="365">
        <f>IF(OR(N7&gt;0,O7&gt;0),VLOOKUP(A7,'Lista Suspensa'!$A$1:$F$90,5,),0)</f>
        <v>0</v>
      </c>
      <c r="S7" s="366">
        <f>IF(OR(N7&gt;0,O7&gt;0),VLOOKUP(A7,'Lista Suspensa'!$A$1:$F$90,6,),0)</f>
        <v>0</v>
      </c>
      <c r="T7" s="363"/>
      <c r="U7" s="363">
        <f t="shared" si="3"/>
        <v>0</v>
      </c>
      <c r="V7" s="365">
        <f>IF(T7&gt;0,VLOOKUP(A7,'Lista Suspensa'!$A$1:$F$92,3,),0)</f>
        <v>0</v>
      </c>
      <c r="W7" s="365">
        <f>IF(OR(T7&gt;0,U7&gt;0),VLOOKUP(A7,'Lista Suspensa'!$A$1:$F$90,4,),0)</f>
        <v>0</v>
      </c>
      <c r="X7" s="365">
        <f>IF(OR(T7&gt;0,U7&gt;0),VLOOKUP(A7,'Lista Suspensa'!$A$1:$F$90,5,),0)</f>
        <v>0</v>
      </c>
      <c r="Y7" s="366">
        <f>IF(OR(T7&gt;0,U7&gt;0),VLOOKUP(A7,'Lista Suspensa'!$A$1:$F$90,6,),0)</f>
        <v>0</v>
      </c>
      <c r="Z7" s="363"/>
      <c r="AA7" s="363">
        <f t="shared" si="4"/>
        <v>0</v>
      </c>
      <c r="AB7" s="365">
        <f>IF(Z7&gt;0,VLOOKUP(A7,'Lista Suspensa'!$A$1:$F$92,3,),0)</f>
        <v>0</v>
      </c>
      <c r="AC7" s="365">
        <f>IF(OR(Z7&gt;0,AA7&gt;0),VLOOKUP(A7,'Lista Suspensa'!$A$1:$F$90,4,),0)</f>
        <v>0</v>
      </c>
      <c r="AD7" s="365">
        <f>IF(OR(Z7&gt;0,AA7&gt;0),VLOOKUP(A7,'Lista Suspensa'!$A$1:$F$90,5,),0)</f>
        <v>0</v>
      </c>
      <c r="AE7" s="366">
        <f>IF(OR(Z7&gt;0,AA7&gt;0),VLOOKUP(A7,'Lista Suspensa'!$A$1:$F$90,6,),0)</f>
        <v>0</v>
      </c>
      <c r="AF7" s="363"/>
      <c r="AG7" s="363">
        <f t="shared" si="5"/>
        <v>0</v>
      </c>
      <c r="AH7" s="365">
        <f>IF(AF7&gt;0,VLOOKUP(A7,'Lista Suspensa'!$A$1:$F$92,3,),0)</f>
        <v>0</v>
      </c>
      <c r="AI7" s="365">
        <f>IF(OR(AF7&gt;0,AG7&gt;0),VLOOKUP(A7,'Lista Suspensa'!$A$1:$F$90,4,),0)</f>
        <v>0</v>
      </c>
      <c r="AJ7" s="365">
        <f>IF(OR(AF7&gt;0,AG7&gt;0),VLOOKUP(A7,'Lista Suspensa'!$A$1:$F$90,5,),0)</f>
        <v>0</v>
      </c>
      <c r="AK7" s="366">
        <f>IF(OR(AF7&gt;0,AG7&gt;0),VLOOKUP(A7,'Lista Suspensa'!$A$1:$F$90,6,),0)</f>
        <v>0</v>
      </c>
      <c r="AL7" s="363"/>
      <c r="AM7" s="363">
        <f t="shared" si="6"/>
        <v>0</v>
      </c>
      <c r="AN7" s="365">
        <f>IF(AL7&gt;0,VLOOKUP(A7,'Lista Suspensa'!$A$1:$F$92,3,),0)</f>
        <v>0</v>
      </c>
      <c r="AO7" s="365">
        <f>IF(OR(AL7&gt;0,AM7&gt;0),VLOOKUP(A7,'Lista Suspensa'!$A$1:$F$90,4,),0)</f>
        <v>0</v>
      </c>
      <c r="AP7" s="365">
        <f>IF(OR(AL7&gt;0,AM7&gt;0),VLOOKUP(A7,'Lista Suspensa'!$A$1:$F$90,5,),0)</f>
        <v>0</v>
      </c>
      <c r="AQ7" s="366">
        <f>IF(OR(AL7&gt;0,AM7&gt;0),VLOOKUP(A7,'Lista Suspensa'!$A$1:$F$90,6,),0)</f>
        <v>0</v>
      </c>
      <c r="AR7" s="363"/>
      <c r="AS7" s="363">
        <f t="shared" si="7"/>
        <v>0</v>
      </c>
      <c r="AT7" s="365">
        <f>IF(AR7&gt;0,VLOOKUP(A7,'Lista Suspensa'!$A$1:$F$92,3,),0)</f>
        <v>0</v>
      </c>
      <c r="AU7" s="365">
        <f>IF(OR(AR7&gt;0,AS7&gt;0),VLOOKUP(A7,'Lista Suspensa'!$A$1:$F$90,4,),0)</f>
        <v>0</v>
      </c>
      <c r="AV7" s="365">
        <f>IF(OR(AR7&gt;0,AS7&gt;0),VLOOKUP(A7,'Lista Suspensa'!$A$1:$F$90,5,),0)</f>
        <v>0</v>
      </c>
      <c r="AW7" s="367">
        <f>IF(OR(AR7&gt;0,AS7&gt;0),VLOOKUP(A7,'Lista Suspensa'!$A$1:$F$90,6,),0)</f>
        <v>0</v>
      </c>
      <c r="AX7" s="363"/>
      <c r="AY7" s="363">
        <f t="shared" ref="AY7:AY34" si="14">(AX7*(AZ7/100))</f>
        <v>0</v>
      </c>
      <c r="AZ7" s="365">
        <f>IF(AX7&gt;0,VLOOKUP(A7,'Lista Suspensa'!$A$1:$F$92,3,),0)</f>
        <v>0</v>
      </c>
      <c r="BA7" s="365">
        <f>IF(OR(AX7&gt;0,AY7&gt;0),VLOOKUP(A7,'Lista Suspensa'!$A$1:$F$90,4,),0)</f>
        <v>0</v>
      </c>
      <c r="BB7" s="365">
        <f>IF(OR(AX7&gt;0,AY7&gt;0),VLOOKUP(A7,'Lista Suspensa'!$A$1:$F$90,5,),0)</f>
        <v>0</v>
      </c>
      <c r="BC7" s="367">
        <f>IF(OR(AX7&gt;0,AY7&gt;0),VLOOKUP(A7,'Lista Suspensa'!$A$1:$F$90,6,),0)</f>
        <v>0</v>
      </c>
      <c r="BD7" s="363"/>
      <c r="BE7" s="363">
        <f t="shared" si="8"/>
        <v>0</v>
      </c>
      <c r="BF7" s="365">
        <f>IF(BD7&gt;0,VLOOKUP(A7,'Lista Suspensa'!$A$1:$F$92,3,),0)</f>
        <v>0</v>
      </c>
      <c r="BG7" s="365">
        <f>IF(OR(BD7&gt;0,BE7&gt;0),VLOOKUP(A7,'Lista Suspensa'!$A$1:$F$90,4,),0)</f>
        <v>0</v>
      </c>
      <c r="BH7" s="365">
        <f>IF(OR(BD7&gt;0,BE7&gt;0),VLOOKUP(A7,'Lista Suspensa'!$A$1:$F$90,5,),0)</f>
        <v>0</v>
      </c>
      <c r="BI7" s="367">
        <f>IF(OR(BD7&gt;0,BE7&gt;0),VLOOKUP(A7,'Lista Suspensa'!$A$1:$F$90,6,),0)</f>
        <v>0</v>
      </c>
      <c r="BJ7" s="363"/>
      <c r="BK7" s="363">
        <f t="shared" si="9"/>
        <v>0</v>
      </c>
      <c r="BL7" s="365">
        <f>IF(BJ7&gt;0,VLOOKUP(A7,'Lista Suspensa'!$A$1:$F$92,3,),0)</f>
        <v>0</v>
      </c>
      <c r="BM7" s="365">
        <f>IF(OR(BJ7&gt;0,BK7&gt;0),VLOOKUP(A7,'Lista Suspensa'!$A$1:$F$90,4,),0)</f>
        <v>0</v>
      </c>
      <c r="BN7" s="365">
        <f>IF(OR(BJ7&gt;0,BK7&gt;0),VLOOKUP(A7,'Lista Suspensa'!$A$1:$F$90,5,),0)</f>
        <v>0</v>
      </c>
      <c r="BO7" s="367">
        <f>IF(OR(BJ7&gt;0,BK7&gt;0),VLOOKUP(A7,'Lista Suspensa'!$A$1:$F$90,6,),0)</f>
        <v>0</v>
      </c>
      <c r="BP7" s="363"/>
      <c r="BQ7" s="363">
        <f t="shared" si="10"/>
        <v>0</v>
      </c>
      <c r="BR7" s="365">
        <f>IF(BP7&gt;0,VLOOKUP(A7,'Lista Suspensa'!$A$1:$F$92,3,),0)</f>
        <v>0</v>
      </c>
      <c r="BS7" s="365">
        <f>IF(OR(BP7&gt;0,BQ7&gt;0),VLOOKUP(A7,'Lista Suspensa'!$A$1:$F$90,4,),0)</f>
        <v>0</v>
      </c>
      <c r="BT7" s="365">
        <f>IF(OR(BP7&gt;0,BQ7&gt;0),VLOOKUP(A7,'Lista Suspensa'!$A$1:$F$90,5,),0)</f>
        <v>0</v>
      </c>
      <c r="BU7" s="367">
        <f>IF(OR(BP7&gt;0,BQ7&gt;0),VLOOKUP(A7,'Lista Suspensa'!$A$1:$F$90,6,),0)</f>
        <v>0</v>
      </c>
      <c r="BV7" s="363"/>
      <c r="BW7" s="363">
        <f t="shared" si="11"/>
        <v>0</v>
      </c>
      <c r="BX7" s="365">
        <f>IF(BV7&gt;0,VLOOKUP(A7,'Lista Suspensa'!$A$1:$F$92,3,),0)</f>
        <v>0</v>
      </c>
      <c r="BY7" s="365">
        <f>IF(OR(BV7&gt;0,BW7&gt;0),VLOOKUP(A7,'Lista Suspensa'!$A$1:$F$90,4,),0)</f>
        <v>0</v>
      </c>
      <c r="BZ7" s="365">
        <f>IF(OR(BV7&gt;0,BW7&gt;0),VLOOKUP(A7,'Lista Suspensa'!$A$1:$F$90,5,),0)</f>
        <v>0</v>
      </c>
      <c r="CA7" s="367">
        <f>IF(OR(BV7&gt;0,BW7&gt;0),VLOOKUP(A7,'Lista Suspensa'!$A$1:$F$90,6,),0)</f>
        <v>0</v>
      </c>
      <c r="CB7" s="363"/>
      <c r="CC7" s="363">
        <f t="shared" si="12"/>
        <v>0</v>
      </c>
      <c r="CD7" s="365">
        <f>IF(CB7&gt;0,VLOOKUP(A7,'Lista Suspensa'!$A$1:$F$92,3,),0)</f>
        <v>0</v>
      </c>
      <c r="CE7" s="365">
        <f>IF(OR(CB7&gt;0,CC7&gt;0),VLOOKUP(A7,'Lista Suspensa'!$A$1:$F$90,4,),0)</f>
        <v>0</v>
      </c>
      <c r="CF7" s="365">
        <f>IF(OR(CB7&gt;0,CC7&gt;0),VLOOKUP(A7,'Lista Suspensa'!$A$1:$F$90,5,),0)</f>
        <v>0</v>
      </c>
      <c r="CG7" s="367">
        <f>IF(OR(CB7&gt;0,CC7&gt;0),VLOOKUP(A7,'Lista Suspensa'!$A$1:$F$90,6,),0)</f>
        <v>0</v>
      </c>
      <c r="CH7" s="363"/>
      <c r="CI7" s="363">
        <f t="shared" si="13"/>
        <v>0</v>
      </c>
      <c r="CJ7" s="365">
        <f>IF(CH7&gt;0,VLOOKUP(A7,'Lista Suspensa'!$A$1:$F$92,3,),0)</f>
        <v>0</v>
      </c>
      <c r="CK7" s="365">
        <f>IF(OR(CH7&gt;0,CI7&gt;0),VLOOKUP(A7,'Lista Suspensa'!$A$1:$F$90,4,),0)</f>
        <v>0</v>
      </c>
      <c r="CL7" s="365">
        <f>IF(OR(CH7&gt;0,CI7&gt;0),VLOOKUP(A7,'Lista Suspensa'!$A$1:$F$90,5,),0)</f>
        <v>0</v>
      </c>
      <c r="CM7" s="368">
        <f>IF(OR(CH7&gt;0,CI7&gt;0),VLOOKUP(A7,'Lista Suspensa'!$A$1:$F$90,6,),0)</f>
        <v>0</v>
      </c>
      <c r="CN7" s="83"/>
      <c r="CO7" s="86"/>
      <c r="CP7" s="86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</row>
    <row r="8" spans="1:108" x14ac:dyDescent="0.25">
      <c r="A8" s="82"/>
      <c r="B8" s="358"/>
      <c r="C8" s="361">
        <f t="shared" si="0"/>
        <v>0</v>
      </c>
      <c r="D8" s="381">
        <f>IF(B8&gt;0,VLOOKUP(A8,'Lista Suspensa'!$A$1:$F$92,3,),0)</f>
        <v>0</v>
      </c>
      <c r="E8" s="381">
        <f>IF(OR(B8&gt;0,C8&gt;0),VLOOKUP(A8,'Lista Suspensa'!$A$1:$F$90,4,),0)</f>
        <v>0</v>
      </c>
      <c r="F8" s="381">
        <f>IF(OR(B8&gt;0,C8&gt;0),VLOOKUP(A8,'Lista Suspensa'!$A$1:$F$90,5,),0)</f>
        <v>0</v>
      </c>
      <c r="G8" s="382">
        <f>IF(OR(B8&gt;0,C8&gt;0),VLOOKUP(A8,'Lista Suspensa'!$A$1:$F$90,6,),0)</f>
        <v>0</v>
      </c>
      <c r="H8" s="358"/>
      <c r="I8" s="358">
        <f t="shared" si="1"/>
        <v>0</v>
      </c>
      <c r="J8" s="381">
        <f>IF(H8&gt;0,VLOOKUP(A8,'Lista Suspensa'!$A$1:$F$92,3,),0)</f>
        <v>0</v>
      </c>
      <c r="K8" s="381">
        <f>IF(OR(H8&gt;0,I8&gt;0),VLOOKUP(A8,'Lista Suspensa'!$A$1:$F$90,4,),0)</f>
        <v>0</v>
      </c>
      <c r="L8" s="381">
        <f>IF(OR(H8&gt;0,I8&gt;0),VLOOKUP(A8,'Lista Suspensa'!$A$1:$F$90,5,),0)</f>
        <v>0</v>
      </c>
      <c r="M8" s="382">
        <f>IF(OR(H8&gt;0,I8&gt;0),VLOOKUP(A8,'Lista Suspensa'!$A$1:$F$90,6,),0)</f>
        <v>0</v>
      </c>
      <c r="N8" s="358"/>
      <c r="O8" s="358">
        <f t="shared" si="2"/>
        <v>0</v>
      </c>
      <c r="P8" s="381">
        <f>IF(N8&gt;0,VLOOKUP(A8,'Lista Suspensa'!$A$1:$F$92,3,),0)</f>
        <v>0</v>
      </c>
      <c r="Q8" s="381">
        <f>IF(OR(N8&gt;0,O8&gt;0),VLOOKUP(A8,'Lista Suspensa'!$A$1:$F$90,4,),0)</f>
        <v>0</v>
      </c>
      <c r="R8" s="381">
        <f>IF(OR(N8&gt;0,O8&gt;0),VLOOKUP(A8,'Lista Suspensa'!$A$1:$F$90,5,),0)</f>
        <v>0</v>
      </c>
      <c r="S8" s="382">
        <f>IF(OR(N8&gt;0,O8&gt;0),VLOOKUP(A8,'Lista Suspensa'!$A$1:$F$90,6,),0)</f>
        <v>0</v>
      </c>
      <c r="T8" s="358"/>
      <c r="U8" s="358">
        <f t="shared" si="3"/>
        <v>0</v>
      </c>
      <c r="V8" s="381">
        <f>IF(T8&gt;0,VLOOKUP(A8,'Lista Suspensa'!$A$1:$F$92,3,),0)</f>
        <v>0</v>
      </c>
      <c r="W8" s="381">
        <f>IF(OR(T8&gt;0,U8&gt;0),VLOOKUP(A8,'Lista Suspensa'!$A$1:$F$90,4,),0)</f>
        <v>0</v>
      </c>
      <c r="X8" s="381">
        <f>IF(OR(T8&gt;0,U8&gt;0),VLOOKUP(A8,'Lista Suspensa'!$A$1:$F$90,5,),0)</f>
        <v>0</v>
      </c>
      <c r="Y8" s="382">
        <f>IF(OR(T8&gt;0,U8&gt;0),VLOOKUP(A8,'Lista Suspensa'!$A$1:$F$90,6,),0)</f>
        <v>0</v>
      </c>
      <c r="Z8" s="358"/>
      <c r="AA8" s="358">
        <f t="shared" si="4"/>
        <v>0</v>
      </c>
      <c r="AB8" s="381">
        <f>IF(Z8&gt;0,VLOOKUP(A8,'Lista Suspensa'!$A$1:$F$92,3,),0)</f>
        <v>0</v>
      </c>
      <c r="AC8" s="381">
        <f>IF(OR(Z8&gt;0,AA8&gt;0),VLOOKUP(A8,'Lista Suspensa'!$A$1:$F$90,4,),0)</f>
        <v>0</v>
      </c>
      <c r="AD8" s="381">
        <f>IF(OR(Z8&gt;0,AA8&gt;0),VLOOKUP(A8,'Lista Suspensa'!$A$1:$F$90,5,),0)</f>
        <v>0</v>
      </c>
      <c r="AE8" s="382">
        <f>IF(OR(Z8&gt;0,AA8&gt;0),VLOOKUP(A8,'Lista Suspensa'!$A$1:$F$90,6,),0)</f>
        <v>0</v>
      </c>
      <c r="AF8" s="358"/>
      <c r="AG8" s="358">
        <f t="shared" si="5"/>
        <v>0</v>
      </c>
      <c r="AH8" s="381">
        <f>IF(AF8&gt;0,VLOOKUP(A8,'Lista Suspensa'!$A$1:$F$92,3,),0)</f>
        <v>0</v>
      </c>
      <c r="AI8" s="381">
        <f>IF(OR(AF8&gt;0,AG8&gt;0),VLOOKUP(A8,'Lista Suspensa'!$A$1:$F$90,4,),0)</f>
        <v>0</v>
      </c>
      <c r="AJ8" s="381">
        <f>IF(OR(AF8&gt;0,AG8&gt;0),VLOOKUP(A8,'Lista Suspensa'!$A$1:$F$90,5,),0)</f>
        <v>0</v>
      </c>
      <c r="AK8" s="382">
        <f>IF(OR(AF8&gt;0,AG8&gt;0),VLOOKUP(A8,'Lista Suspensa'!$A$1:$F$90,6,),0)</f>
        <v>0</v>
      </c>
      <c r="AL8" s="358"/>
      <c r="AM8" s="358">
        <f t="shared" si="6"/>
        <v>0</v>
      </c>
      <c r="AN8" s="381">
        <f>IF(AL8&gt;0,VLOOKUP(A8,'Lista Suspensa'!$A$1:$F$92,3,),0)</f>
        <v>0</v>
      </c>
      <c r="AO8" s="381">
        <f>IF(OR(AL8&gt;0,AM8&gt;0),VLOOKUP(A8,'Lista Suspensa'!$A$1:$F$90,4,),0)</f>
        <v>0</v>
      </c>
      <c r="AP8" s="381">
        <f>IF(OR(AL8&gt;0,AM8&gt;0),VLOOKUP(A8,'Lista Suspensa'!$A$1:$F$90,5,),0)</f>
        <v>0</v>
      </c>
      <c r="AQ8" s="382">
        <f>IF(OR(AL8&gt;0,AM8&gt;0),VLOOKUP(A8,'Lista Suspensa'!$A$1:$F$90,6,),0)</f>
        <v>0</v>
      </c>
      <c r="AR8" s="358"/>
      <c r="AS8" s="358">
        <f t="shared" si="7"/>
        <v>0</v>
      </c>
      <c r="AT8" s="381">
        <f>IF(AR8&gt;0,VLOOKUP(A8,'Lista Suspensa'!$A$1:$F$92,3,),0)</f>
        <v>0</v>
      </c>
      <c r="AU8" s="381">
        <f>IF(OR(AR8&gt;0,AS8&gt;0),VLOOKUP(A8,'Lista Suspensa'!$A$1:$F$90,4,),0)</f>
        <v>0</v>
      </c>
      <c r="AV8" s="381">
        <f>IF(OR(AR8&gt;0,AS8&gt;0),VLOOKUP(A8,'Lista Suspensa'!$A$1:$F$90,5,),0)</f>
        <v>0</v>
      </c>
      <c r="AW8" s="383">
        <f>IF(OR(AR8&gt;0,AS8&gt;0),VLOOKUP(A8,'Lista Suspensa'!$A$1:$F$90,6,),0)</f>
        <v>0</v>
      </c>
      <c r="AX8" s="358"/>
      <c r="AY8" s="358">
        <f t="shared" si="14"/>
        <v>0</v>
      </c>
      <c r="AZ8" s="381">
        <f>IF(AX8&gt;0,VLOOKUP(A8,'Lista Suspensa'!$A$1:$F$92,3,),0)</f>
        <v>0</v>
      </c>
      <c r="BA8" s="381">
        <f>IF(OR(AX8&gt;0,AY8&gt;0),VLOOKUP(A8,'Lista Suspensa'!$A$1:$F$90,4,),0)</f>
        <v>0</v>
      </c>
      <c r="BB8" s="381">
        <f>IF(OR(AX8&gt;0,AY8&gt;0),VLOOKUP(A8,'Lista Suspensa'!$A$1:$F$90,5,),0)</f>
        <v>0</v>
      </c>
      <c r="BC8" s="383">
        <f>IF(OR(AX8&gt;0,AY8&gt;0),VLOOKUP(A8,'Lista Suspensa'!$A$1:$F$90,6,),0)</f>
        <v>0</v>
      </c>
      <c r="BD8" s="358"/>
      <c r="BE8" s="358">
        <f t="shared" si="8"/>
        <v>0</v>
      </c>
      <c r="BF8" s="381">
        <f>IF(BD8&gt;0,VLOOKUP(A8,'Lista Suspensa'!$A$1:$F$92,3,),0)</f>
        <v>0</v>
      </c>
      <c r="BG8" s="381">
        <f>IF(OR(BD8&gt;0,BE8&gt;0),VLOOKUP(A8,'Lista Suspensa'!$A$1:$F$90,4,),0)</f>
        <v>0</v>
      </c>
      <c r="BH8" s="381">
        <f>IF(OR(BD8&gt;0,BE8&gt;0),VLOOKUP(A8,'Lista Suspensa'!$A$1:$F$90,5,),0)</f>
        <v>0</v>
      </c>
      <c r="BI8" s="383">
        <f>IF(OR(BD8&gt;0,BE8&gt;0),VLOOKUP(A8,'Lista Suspensa'!$A$1:$F$90,6,),0)</f>
        <v>0</v>
      </c>
      <c r="BJ8" s="358"/>
      <c r="BK8" s="358">
        <f t="shared" si="9"/>
        <v>0</v>
      </c>
      <c r="BL8" s="381">
        <f>IF(BJ8&gt;0,VLOOKUP(A8,'Lista Suspensa'!$A$1:$F$92,3,),0)</f>
        <v>0</v>
      </c>
      <c r="BM8" s="381">
        <f>IF(OR(BJ8&gt;0,BK8&gt;0),VLOOKUP(A8,'Lista Suspensa'!$A$1:$F$90,4,),0)</f>
        <v>0</v>
      </c>
      <c r="BN8" s="381">
        <f>IF(OR(BJ8&gt;0,BK8&gt;0),VLOOKUP(A8,'Lista Suspensa'!$A$1:$F$90,5,),0)</f>
        <v>0</v>
      </c>
      <c r="BO8" s="383">
        <f>IF(OR(BJ8&gt;0,BK8&gt;0),VLOOKUP(A8,'Lista Suspensa'!$A$1:$F$90,6,),0)</f>
        <v>0</v>
      </c>
      <c r="BP8" s="358"/>
      <c r="BQ8" s="358">
        <f t="shared" si="10"/>
        <v>0</v>
      </c>
      <c r="BR8" s="381">
        <f>IF(BP8&gt;0,VLOOKUP(A8,'Lista Suspensa'!$A$1:$F$92,3,),0)</f>
        <v>0</v>
      </c>
      <c r="BS8" s="381">
        <f>IF(OR(BP8&gt;0,BQ8&gt;0),VLOOKUP(A8,'Lista Suspensa'!$A$1:$F$90,4,),0)</f>
        <v>0</v>
      </c>
      <c r="BT8" s="381">
        <f>IF(OR(BP8&gt;0,BQ8&gt;0),VLOOKUP(A8,'Lista Suspensa'!$A$1:$F$90,5,),0)</f>
        <v>0</v>
      </c>
      <c r="BU8" s="383">
        <f>IF(OR(BP8&gt;0,BQ8&gt;0),VLOOKUP(A8,'Lista Suspensa'!$A$1:$F$90,6,),0)</f>
        <v>0</v>
      </c>
      <c r="BV8" s="358"/>
      <c r="BW8" s="358">
        <f t="shared" si="11"/>
        <v>0</v>
      </c>
      <c r="BX8" s="381">
        <f>IF(BV8&gt;0,VLOOKUP(A8,'Lista Suspensa'!$A$1:$F$92,3,),0)</f>
        <v>0</v>
      </c>
      <c r="BY8" s="381">
        <f>IF(OR(BV8&gt;0,BW8&gt;0),VLOOKUP(A8,'Lista Suspensa'!$A$1:$F$90,4,),0)</f>
        <v>0</v>
      </c>
      <c r="BZ8" s="381">
        <f>IF(OR(BV8&gt;0,BW8&gt;0),VLOOKUP(A8,'Lista Suspensa'!$A$1:$F$90,5,),0)</f>
        <v>0</v>
      </c>
      <c r="CA8" s="383">
        <f>IF(OR(BV8&gt;0,BW8&gt;0),VLOOKUP(A8,'Lista Suspensa'!$A$1:$F$90,6,),0)</f>
        <v>0</v>
      </c>
      <c r="CB8" s="358"/>
      <c r="CC8" s="358">
        <f t="shared" si="12"/>
        <v>0</v>
      </c>
      <c r="CD8" s="381">
        <f>IF(CB8&gt;0,VLOOKUP(A8,'Lista Suspensa'!$A$1:$F$92,3,),0)</f>
        <v>0</v>
      </c>
      <c r="CE8" s="381">
        <f>IF(OR(CB8&gt;0,CC8&gt;0),VLOOKUP(A8,'Lista Suspensa'!$A$1:$F$90,4,),0)</f>
        <v>0</v>
      </c>
      <c r="CF8" s="381">
        <f>IF(OR(CB8&gt;0,CC8&gt;0),VLOOKUP(A8,'Lista Suspensa'!$A$1:$F$90,5,),0)</f>
        <v>0</v>
      </c>
      <c r="CG8" s="383">
        <f>IF(OR(CB8&gt;0,CC8&gt;0),VLOOKUP(A8,'Lista Suspensa'!$A$1:$F$90,6,),0)</f>
        <v>0</v>
      </c>
      <c r="CH8" s="358"/>
      <c r="CI8" s="358">
        <f t="shared" si="13"/>
        <v>0</v>
      </c>
      <c r="CJ8" s="381">
        <f>IF(CH8&gt;0,VLOOKUP(A8,'Lista Suspensa'!$A$1:$F$92,3,),0)</f>
        <v>0</v>
      </c>
      <c r="CK8" s="381">
        <f>IF(OR(CH8&gt;0,CI8&gt;0),VLOOKUP(A8,'Lista Suspensa'!$A$1:$F$90,4,),0)</f>
        <v>0</v>
      </c>
      <c r="CL8" s="381">
        <f>IF(OR(CH8&gt;0,CI8&gt;0),VLOOKUP(A8,'Lista Suspensa'!$A$1:$F$90,5,),0)</f>
        <v>0</v>
      </c>
      <c r="CM8" s="384">
        <f>IF(OR(CH8&gt;0,CI8&gt;0),VLOOKUP(A8,'Lista Suspensa'!$A$1:$F$90,6,),0)</f>
        <v>0</v>
      </c>
      <c r="CN8" s="83"/>
      <c r="CO8" s="86"/>
      <c r="CP8" s="86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</row>
    <row r="9" spans="1:108" x14ac:dyDescent="0.25">
      <c r="A9" s="362"/>
      <c r="B9" s="363"/>
      <c r="C9" s="364">
        <f t="shared" si="0"/>
        <v>0</v>
      </c>
      <c r="D9" s="365">
        <f>IF(B9&gt;0,VLOOKUP(A9,'Lista Suspensa'!$A$1:$F$92,3,),0)</f>
        <v>0</v>
      </c>
      <c r="E9" s="365">
        <f>IF(OR(B9&gt;0,C9&gt;0),VLOOKUP(A9,'Lista Suspensa'!$A$1:$F$90,4,),0)</f>
        <v>0</v>
      </c>
      <c r="F9" s="365">
        <f>IF(OR(B9&gt;0,C9&gt;0),VLOOKUP(A9,'Lista Suspensa'!$A$1:$F$90,5,),0)</f>
        <v>0</v>
      </c>
      <c r="G9" s="366">
        <f>IF(OR(B9&gt;0,C9&gt;0),VLOOKUP(A9,'Lista Suspensa'!$A$1:$F$90,6,),0)</f>
        <v>0</v>
      </c>
      <c r="H9" s="363"/>
      <c r="I9" s="363">
        <f t="shared" si="1"/>
        <v>0</v>
      </c>
      <c r="J9" s="365">
        <f>IF(H9&gt;0,VLOOKUP(A9,'Lista Suspensa'!$A$1:$F$92,3,),0)</f>
        <v>0</v>
      </c>
      <c r="K9" s="365">
        <f>IF(OR(H9&gt;0,I9&gt;0),VLOOKUP(A9,'Lista Suspensa'!$A$1:$F$90,4,),0)</f>
        <v>0</v>
      </c>
      <c r="L9" s="365">
        <f>IF(OR(H9&gt;0,I9&gt;0),VLOOKUP(A9,'Lista Suspensa'!$A$1:$F$90,5,),0)</f>
        <v>0</v>
      </c>
      <c r="M9" s="366">
        <f>IF(OR(H9&gt;0,I9&gt;0),VLOOKUP(A9,'Lista Suspensa'!$A$1:$F$90,6,),0)</f>
        <v>0</v>
      </c>
      <c r="N9" s="363"/>
      <c r="O9" s="363">
        <f t="shared" si="2"/>
        <v>0</v>
      </c>
      <c r="P9" s="365">
        <f>IF(N9&gt;0,VLOOKUP(A9,'Lista Suspensa'!$A$1:$F$92,3,),0)</f>
        <v>0</v>
      </c>
      <c r="Q9" s="365">
        <f>IF(OR(N9&gt;0,O9&gt;0),VLOOKUP(A9,'Lista Suspensa'!$A$1:$F$90,4,),0)</f>
        <v>0</v>
      </c>
      <c r="R9" s="365">
        <f>IF(OR(N9&gt;0,O9&gt;0),VLOOKUP(A9,'Lista Suspensa'!$A$1:$F$90,5,),0)</f>
        <v>0</v>
      </c>
      <c r="S9" s="366">
        <f>IF(OR(N9&gt;0,O9&gt;0),VLOOKUP(A9,'Lista Suspensa'!$A$1:$F$90,6,),0)</f>
        <v>0</v>
      </c>
      <c r="T9" s="363"/>
      <c r="U9" s="363">
        <f t="shared" si="3"/>
        <v>0</v>
      </c>
      <c r="V9" s="365">
        <f>IF(T9&gt;0,VLOOKUP(A9,'Lista Suspensa'!$A$1:$F$92,3,),0)</f>
        <v>0</v>
      </c>
      <c r="W9" s="365">
        <f>IF(OR(T9&gt;0,U9&gt;0),VLOOKUP(A9,'Lista Suspensa'!$A$1:$F$90,4,),0)</f>
        <v>0</v>
      </c>
      <c r="X9" s="365">
        <f>IF(OR(T9&gt;0,U9&gt;0),VLOOKUP(A9,'Lista Suspensa'!$A$1:$F$90,5,),0)</f>
        <v>0</v>
      </c>
      <c r="Y9" s="366">
        <f>IF(OR(T9&gt;0,U9&gt;0),VLOOKUP(A9,'Lista Suspensa'!$A$1:$F$90,6,),0)</f>
        <v>0</v>
      </c>
      <c r="Z9" s="363"/>
      <c r="AA9" s="363">
        <f t="shared" si="4"/>
        <v>0</v>
      </c>
      <c r="AB9" s="365">
        <f>IF(Z9&gt;0,VLOOKUP(A9,'Lista Suspensa'!$A$1:$F$92,3,),0)</f>
        <v>0</v>
      </c>
      <c r="AC9" s="365">
        <f>IF(OR(Z9&gt;0,AA9&gt;0),VLOOKUP(A9,'Lista Suspensa'!$A$1:$F$90,4,),0)</f>
        <v>0</v>
      </c>
      <c r="AD9" s="365">
        <f>IF(OR(Z9&gt;0,AA9&gt;0),VLOOKUP(A9,'Lista Suspensa'!$A$1:$F$90,5,),0)</f>
        <v>0</v>
      </c>
      <c r="AE9" s="366">
        <f>IF(OR(Z9&gt;0,AA9&gt;0),VLOOKUP(A9,'Lista Suspensa'!$A$1:$F$90,6,),0)</f>
        <v>0</v>
      </c>
      <c r="AF9" s="363"/>
      <c r="AG9" s="363">
        <f t="shared" si="5"/>
        <v>0</v>
      </c>
      <c r="AH9" s="365">
        <f>IF(AF9&gt;0,VLOOKUP(A9,'Lista Suspensa'!$A$1:$F$92,3,),0)</f>
        <v>0</v>
      </c>
      <c r="AI9" s="365">
        <f>IF(OR(AF9&gt;0,AG9&gt;0),VLOOKUP(A9,'Lista Suspensa'!$A$1:$F$90,4,),0)</f>
        <v>0</v>
      </c>
      <c r="AJ9" s="365">
        <f>IF(OR(AF9&gt;0,AG9&gt;0),VLOOKUP(A9,'Lista Suspensa'!$A$1:$F$90,5,),0)</f>
        <v>0</v>
      </c>
      <c r="AK9" s="366">
        <f>IF(OR(AF9&gt;0,AG9&gt;0),VLOOKUP(A9,'Lista Suspensa'!$A$1:$F$90,6,),0)</f>
        <v>0</v>
      </c>
      <c r="AL9" s="363"/>
      <c r="AM9" s="363">
        <f t="shared" si="6"/>
        <v>0</v>
      </c>
      <c r="AN9" s="365">
        <f>IF(AL9&gt;0,VLOOKUP(A9,'Lista Suspensa'!$A$1:$F$92,3,),0)</f>
        <v>0</v>
      </c>
      <c r="AO9" s="365">
        <f>IF(OR(AL9&gt;0,AM9&gt;0),VLOOKUP(A9,'Lista Suspensa'!$A$1:$F$90,4,),0)</f>
        <v>0</v>
      </c>
      <c r="AP9" s="365">
        <f>IF(OR(AL9&gt;0,AM9&gt;0),VLOOKUP(A9,'Lista Suspensa'!$A$1:$F$90,5,),0)</f>
        <v>0</v>
      </c>
      <c r="AQ9" s="366">
        <f>IF(OR(AL9&gt;0,AM9&gt;0),VLOOKUP(A9,'Lista Suspensa'!$A$1:$F$90,6,),0)</f>
        <v>0</v>
      </c>
      <c r="AR9" s="363"/>
      <c r="AS9" s="363">
        <f t="shared" si="7"/>
        <v>0</v>
      </c>
      <c r="AT9" s="365">
        <f>IF(AR9&gt;0,VLOOKUP(A9,'Lista Suspensa'!$A$1:$F$92,3,),0)</f>
        <v>0</v>
      </c>
      <c r="AU9" s="365">
        <f>IF(OR(AR9&gt;0,AS9&gt;0),VLOOKUP(A9,'Lista Suspensa'!$A$1:$F$90,4,),0)</f>
        <v>0</v>
      </c>
      <c r="AV9" s="365">
        <f>IF(OR(AR9&gt;0,AS9&gt;0),VLOOKUP(A9,'Lista Suspensa'!$A$1:$F$90,5,),0)</f>
        <v>0</v>
      </c>
      <c r="AW9" s="367">
        <f>IF(OR(AR9&gt;0,AS9&gt;0),VLOOKUP(A9,'Lista Suspensa'!$A$1:$F$90,6,),0)</f>
        <v>0</v>
      </c>
      <c r="AX9" s="363"/>
      <c r="AY9" s="363">
        <f t="shared" si="14"/>
        <v>0</v>
      </c>
      <c r="AZ9" s="365">
        <f>IF(AX9&gt;0,VLOOKUP(A9,'Lista Suspensa'!$A$1:$F$92,3,),0)</f>
        <v>0</v>
      </c>
      <c r="BA9" s="365">
        <f>IF(OR(AX9&gt;0,AY9&gt;0),VLOOKUP(A9,'Lista Suspensa'!$A$1:$F$90,4,),0)</f>
        <v>0</v>
      </c>
      <c r="BB9" s="365">
        <f>IF(OR(AX9&gt;0,AY9&gt;0),VLOOKUP(A9,'Lista Suspensa'!$A$1:$F$90,5,),0)</f>
        <v>0</v>
      </c>
      <c r="BC9" s="367">
        <f>IF(OR(AX9&gt;0,AY9&gt;0),VLOOKUP(A9,'Lista Suspensa'!$A$1:$F$90,6,),0)</f>
        <v>0</v>
      </c>
      <c r="BD9" s="363"/>
      <c r="BE9" s="363">
        <f t="shared" si="8"/>
        <v>0</v>
      </c>
      <c r="BF9" s="365">
        <f>IF(BD9&gt;0,VLOOKUP(A9,'Lista Suspensa'!$A$1:$F$92,3,),0)</f>
        <v>0</v>
      </c>
      <c r="BG9" s="365">
        <f>IF(OR(BD9&gt;0,BE9&gt;0),VLOOKUP(A9,'Lista Suspensa'!$A$1:$F$90,4,),0)</f>
        <v>0</v>
      </c>
      <c r="BH9" s="365">
        <f>IF(OR(BD9&gt;0,BE9&gt;0),VLOOKUP(A9,'Lista Suspensa'!$A$1:$F$90,5,),0)</f>
        <v>0</v>
      </c>
      <c r="BI9" s="367">
        <f>IF(OR(BD9&gt;0,BE9&gt;0),VLOOKUP(A9,'Lista Suspensa'!$A$1:$F$90,6,),0)</f>
        <v>0</v>
      </c>
      <c r="BJ9" s="363"/>
      <c r="BK9" s="363">
        <f t="shared" si="9"/>
        <v>0</v>
      </c>
      <c r="BL9" s="365">
        <f>IF(BJ9&gt;0,VLOOKUP(A9,'Lista Suspensa'!$A$1:$F$92,3,),0)</f>
        <v>0</v>
      </c>
      <c r="BM9" s="365">
        <f>IF(OR(BJ9&gt;0,BK9&gt;0),VLOOKUP(A9,'Lista Suspensa'!$A$1:$F$90,4,),0)</f>
        <v>0</v>
      </c>
      <c r="BN9" s="365">
        <f>IF(OR(BJ9&gt;0,BK9&gt;0),VLOOKUP(A9,'Lista Suspensa'!$A$1:$F$90,5,),0)</f>
        <v>0</v>
      </c>
      <c r="BO9" s="367">
        <f>IF(OR(BJ9&gt;0,BK9&gt;0),VLOOKUP(A9,'Lista Suspensa'!$A$1:$F$90,6,),0)</f>
        <v>0</v>
      </c>
      <c r="BP9" s="363"/>
      <c r="BQ9" s="363">
        <f t="shared" si="10"/>
        <v>0</v>
      </c>
      <c r="BR9" s="365">
        <f>IF(BP9&gt;0,VLOOKUP(A9,'Lista Suspensa'!$A$1:$F$92,3,),0)</f>
        <v>0</v>
      </c>
      <c r="BS9" s="365">
        <f>IF(OR(BP9&gt;0,BQ9&gt;0),VLOOKUP(A9,'Lista Suspensa'!$A$1:$F$90,4,),0)</f>
        <v>0</v>
      </c>
      <c r="BT9" s="365">
        <f>IF(OR(BP9&gt;0,BQ9&gt;0),VLOOKUP(A9,'Lista Suspensa'!$A$1:$F$90,5,),0)</f>
        <v>0</v>
      </c>
      <c r="BU9" s="367">
        <f>IF(OR(BP9&gt;0,BQ9&gt;0),VLOOKUP(A9,'Lista Suspensa'!$A$1:$F$90,6,),0)</f>
        <v>0</v>
      </c>
      <c r="BV9" s="363"/>
      <c r="BW9" s="363">
        <f t="shared" si="11"/>
        <v>0</v>
      </c>
      <c r="BX9" s="365">
        <f>IF(BV9&gt;0,VLOOKUP(A9,'Lista Suspensa'!$A$1:$F$92,3,),0)</f>
        <v>0</v>
      </c>
      <c r="BY9" s="365">
        <f>IF(OR(BV9&gt;0,BW9&gt;0),VLOOKUP(A9,'Lista Suspensa'!$A$1:$F$90,4,),0)</f>
        <v>0</v>
      </c>
      <c r="BZ9" s="365">
        <f>IF(OR(BV9&gt;0,BW9&gt;0),VLOOKUP(A9,'Lista Suspensa'!$A$1:$F$90,5,),0)</f>
        <v>0</v>
      </c>
      <c r="CA9" s="367">
        <f>IF(OR(BV9&gt;0,BW9&gt;0),VLOOKUP(A9,'Lista Suspensa'!$A$1:$F$90,6,),0)</f>
        <v>0</v>
      </c>
      <c r="CB9" s="363"/>
      <c r="CC9" s="363">
        <f t="shared" si="12"/>
        <v>0</v>
      </c>
      <c r="CD9" s="365">
        <f>IF(CB9&gt;0,VLOOKUP(A9,'Lista Suspensa'!$A$1:$F$92,3,),0)</f>
        <v>0</v>
      </c>
      <c r="CE9" s="365">
        <f>IF(OR(CB9&gt;0,CC9&gt;0),VLOOKUP(A9,'Lista Suspensa'!$A$1:$F$90,4,),0)</f>
        <v>0</v>
      </c>
      <c r="CF9" s="365">
        <f>IF(OR(CB9&gt;0,CC9&gt;0),VLOOKUP(A9,'Lista Suspensa'!$A$1:$F$90,5,),0)</f>
        <v>0</v>
      </c>
      <c r="CG9" s="367">
        <f>IF(OR(CB9&gt;0,CC9&gt;0),VLOOKUP(A9,'Lista Suspensa'!$A$1:$F$90,6,),0)</f>
        <v>0</v>
      </c>
      <c r="CH9" s="363"/>
      <c r="CI9" s="363">
        <f t="shared" si="13"/>
        <v>0</v>
      </c>
      <c r="CJ9" s="365">
        <f>IF(CH9&gt;0,VLOOKUP(A9,'Lista Suspensa'!$A$1:$F$92,3,),0)</f>
        <v>0</v>
      </c>
      <c r="CK9" s="365">
        <f>IF(OR(CH9&gt;0,CI9&gt;0),VLOOKUP(A9,'Lista Suspensa'!$A$1:$F$90,4,),0)</f>
        <v>0</v>
      </c>
      <c r="CL9" s="365">
        <f>IF(OR(CH9&gt;0,CI9&gt;0),VLOOKUP(A9,'Lista Suspensa'!$A$1:$F$90,5,),0)</f>
        <v>0</v>
      </c>
      <c r="CM9" s="368">
        <f>IF(OR(CH9&gt;0,CI9&gt;0),VLOOKUP(A9,'Lista Suspensa'!$A$1:$F$90,6,),0)</f>
        <v>0</v>
      </c>
      <c r="CN9" s="83"/>
      <c r="CO9" s="86"/>
      <c r="CP9" s="86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</row>
    <row r="10" spans="1:108" x14ac:dyDescent="0.25">
      <c r="A10" s="82"/>
      <c r="B10" s="358"/>
      <c r="C10" s="361">
        <f t="shared" si="0"/>
        <v>0</v>
      </c>
      <c r="D10" s="381">
        <f>IF(B10&gt;0,VLOOKUP(A10,'Lista Suspensa'!$A$1:$F$92,3,),0)</f>
        <v>0</v>
      </c>
      <c r="E10" s="381">
        <f>IF(OR(B10&gt;0,C10&gt;0),VLOOKUP(A10,'Lista Suspensa'!$A$1:$F$90,4,),0)</f>
        <v>0</v>
      </c>
      <c r="F10" s="381">
        <f>IF(OR(B10&gt;0,C10&gt;0),VLOOKUP(A10,'Lista Suspensa'!$A$1:$F$90,5,),0)</f>
        <v>0</v>
      </c>
      <c r="G10" s="382">
        <f>IF(OR(B10&gt;0,C10&gt;0),VLOOKUP(A10,'Lista Suspensa'!$A$1:$F$90,6,),0)</f>
        <v>0</v>
      </c>
      <c r="H10" s="358"/>
      <c r="I10" s="358">
        <f t="shared" si="1"/>
        <v>0</v>
      </c>
      <c r="J10" s="381">
        <f>IF(H10&gt;0,VLOOKUP(A10,'Lista Suspensa'!$A$1:$F$92,3,),0)</f>
        <v>0</v>
      </c>
      <c r="K10" s="381">
        <f>IF(OR(H10&gt;0,I10&gt;0),VLOOKUP(A10,'Lista Suspensa'!$A$1:$F$90,4,),0)</f>
        <v>0</v>
      </c>
      <c r="L10" s="381">
        <f>IF(OR(H10&gt;0,I10&gt;0),VLOOKUP(A10,'Lista Suspensa'!$A$1:$F$90,5,),0)</f>
        <v>0</v>
      </c>
      <c r="M10" s="382">
        <f>IF(OR(H10&gt;0,I10&gt;0),VLOOKUP(A10,'Lista Suspensa'!$A$1:$F$90,6,),0)</f>
        <v>0</v>
      </c>
      <c r="N10" s="358"/>
      <c r="O10" s="358">
        <f t="shared" si="2"/>
        <v>0</v>
      </c>
      <c r="P10" s="381">
        <f>IF(N10&gt;0,VLOOKUP(A10,'Lista Suspensa'!$A$1:$F$92,3,),0)</f>
        <v>0</v>
      </c>
      <c r="Q10" s="381">
        <f>IF(OR(N10&gt;0,O10&gt;0),VLOOKUP(A10,'Lista Suspensa'!$A$1:$F$90,4,),0)</f>
        <v>0</v>
      </c>
      <c r="R10" s="381">
        <f>IF(OR(N10&gt;0,O10&gt;0),VLOOKUP(A10,'Lista Suspensa'!$A$1:$F$90,5,),0)</f>
        <v>0</v>
      </c>
      <c r="S10" s="382">
        <f>IF(OR(N10&gt;0,O10&gt;0),VLOOKUP(A10,'Lista Suspensa'!$A$1:$F$90,6,),0)</f>
        <v>0</v>
      </c>
      <c r="T10" s="358"/>
      <c r="U10" s="358">
        <f t="shared" si="3"/>
        <v>0</v>
      </c>
      <c r="V10" s="381">
        <f>IF(T10&gt;0,VLOOKUP(A10,'Lista Suspensa'!$A$1:$F$92,3,),0)</f>
        <v>0</v>
      </c>
      <c r="W10" s="381">
        <f>IF(OR(T10&gt;0,U10&gt;0),VLOOKUP(A10,'Lista Suspensa'!$A$1:$F$90,4,),0)</f>
        <v>0</v>
      </c>
      <c r="X10" s="381">
        <f>IF(OR(T10&gt;0,U10&gt;0),VLOOKUP(A10,'Lista Suspensa'!$A$1:$F$90,5,),0)</f>
        <v>0</v>
      </c>
      <c r="Y10" s="382">
        <f>IF(OR(T10&gt;0,U10&gt;0),VLOOKUP(A10,'Lista Suspensa'!$A$1:$F$90,6,),0)</f>
        <v>0</v>
      </c>
      <c r="Z10" s="358"/>
      <c r="AA10" s="358">
        <f t="shared" si="4"/>
        <v>0</v>
      </c>
      <c r="AB10" s="381">
        <f>IF(Z10&gt;0,VLOOKUP(A10,'Lista Suspensa'!$A$1:$F$92,3,),0)</f>
        <v>0</v>
      </c>
      <c r="AC10" s="381">
        <f>IF(OR(Z10&gt;0,AA10&gt;0),VLOOKUP(A10,'Lista Suspensa'!$A$1:$F$90,4,),0)</f>
        <v>0</v>
      </c>
      <c r="AD10" s="381">
        <f>IF(OR(Z10&gt;0,AA10&gt;0),VLOOKUP(A10,'Lista Suspensa'!$A$1:$F$90,5,),0)</f>
        <v>0</v>
      </c>
      <c r="AE10" s="382">
        <f>IF(OR(Z10&gt;0,AA10&gt;0),VLOOKUP(A10,'Lista Suspensa'!$A$1:$F$90,6,),0)</f>
        <v>0</v>
      </c>
      <c r="AF10" s="358"/>
      <c r="AG10" s="358">
        <f t="shared" si="5"/>
        <v>0</v>
      </c>
      <c r="AH10" s="381">
        <f>IF(AF10&gt;0,VLOOKUP(A10,'Lista Suspensa'!$A$1:$F$92,3,),0)</f>
        <v>0</v>
      </c>
      <c r="AI10" s="381">
        <f>IF(OR(AF10&gt;0,AG10&gt;0),VLOOKUP(A10,'Lista Suspensa'!$A$1:$F$90,4,),0)</f>
        <v>0</v>
      </c>
      <c r="AJ10" s="381">
        <f>IF(OR(AF10&gt;0,AG10&gt;0),VLOOKUP(A10,'Lista Suspensa'!$A$1:$F$90,5,),0)</f>
        <v>0</v>
      </c>
      <c r="AK10" s="382">
        <f>IF(OR(AF10&gt;0,AG10&gt;0),VLOOKUP(A10,'Lista Suspensa'!$A$1:$F$90,6,),0)</f>
        <v>0</v>
      </c>
      <c r="AL10" s="358"/>
      <c r="AM10" s="358">
        <f t="shared" si="6"/>
        <v>0</v>
      </c>
      <c r="AN10" s="381">
        <f>IF(AL10&gt;0,VLOOKUP(A10,'Lista Suspensa'!$A$1:$F$92,3,),0)</f>
        <v>0</v>
      </c>
      <c r="AO10" s="381">
        <f>IF(OR(AL10&gt;0,AM10&gt;0),VLOOKUP(A10,'Lista Suspensa'!$A$1:$F$90,4,),0)</f>
        <v>0</v>
      </c>
      <c r="AP10" s="381">
        <f>IF(OR(AL10&gt;0,AM10&gt;0),VLOOKUP(A10,'Lista Suspensa'!$A$1:$F$90,5,),0)</f>
        <v>0</v>
      </c>
      <c r="AQ10" s="382">
        <f>IF(OR(AL10&gt;0,AM10&gt;0),VLOOKUP(A10,'Lista Suspensa'!$A$1:$F$90,6,),0)</f>
        <v>0</v>
      </c>
      <c r="AR10" s="358"/>
      <c r="AS10" s="358">
        <f t="shared" si="7"/>
        <v>0</v>
      </c>
      <c r="AT10" s="381">
        <f>IF(AR10&gt;0,VLOOKUP(A10,'Lista Suspensa'!$A$1:$F$92,3,),0)</f>
        <v>0</v>
      </c>
      <c r="AU10" s="381">
        <f>IF(OR(AR10&gt;0,AS10&gt;0),VLOOKUP(A10,'Lista Suspensa'!$A$1:$F$90,4,),0)</f>
        <v>0</v>
      </c>
      <c r="AV10" s="381">
        <f>IF(OR(AR10&gt;0,AS10&gt;0),VLOOKUP(A10,'Lista Suspensa'!$A$1:$F$90,5,),0)</f>
        <v>0</v>
      </c>
      <c r="AW10" s="383">
        <f>IF(OR(AR10&gt;0,AS10&gt;0),VLOOKUP(A10,'Lista Suspensa'!$A$1:$F$90,6,),0)</f>
        <v>0</v>
      </c>
      <c r="AX10" s="358"/>
      <c r="AY10" s="358">
        <f t="shared" si="14"/>
        <v>0</v>
      </c>
      <c r="AZ10" s="381">
        <f>IF(AX10&gt;0,VLOOKUP(A10,'Lista Suspensa'!$A$1:$F$92,3,),0)</f>
        <v>0</v>
      </c>
      <c r="BA10" s="381">
        <f>IF(OR(AX10&gt;0,AY10&gt;0),VLOOKUP(A10,'Lista Suspensa'!$A$1:$F$90,4,),0)</f>
        <v>0</v>
      </c>
      <c r="BB10" s="381">
        <f>IF(OR(AX10&gt;0,AY10&gt;0),VLOOKUP(A10,'Lista Suspensa'!$A$1:$F$90,5,),0)</f>
        <v>0</v>
      </c>
      <c r="BC10" s="383">
        <f>IF(OR(AX10&gt;0,AY10&gt;0),VLOOKUP(A10,'Lista Suspensa'!$A$1:$F$90,6,),0)</f>
        <v>0</v>
      </c>
      <c r="BD10" s="358"/>
      <c r="BE10" s="358">
        <f t="shared" si="8"/>
        <v>0</v>
      </c>
      <c r="BF10" s="381">
        <f>IF(BD10&gt;0,VLOOKUP(A10,'Lista Suspensa'!$A$1:$F$92,3,),0)</f>
        <v>0</v>
      </c>
      <c r="BG10" s="381">
        <f>IF(OR(BD10&gt;0,BE10&gt;0),VLOOKUP(A10,'Lista Suspensa'!$A$1:$F$90,4,),0)</f>
        <v>0</v>
      </c>
      <c r="BH10" s="381">
        <f>IF(OR(BD10&gt;0,BE10&gt;0),VLOOKUP(A10,'Lista Suspensa'!$A$1:$F$90,5,),0)</f>
        <v>0</v>
      </c>
      <c r="BI10" s="383">
        <f>IF(OR(BD10&gt;0,BE10&gt;0),VLOOKUP(A10,'Lista Suspensa'!$A$1:$F$90,6,),0)</f>
        <v>0</v>
      </c>
      <c r="BJ10" s="358"/>
      <c r="BK10" s="358">
        <f t="shared" si="9"/>
        <v>0</v>
      </c>
      <c r="BL10" s="381">
        <f>IF(BJ10&gt;0,VLOOKUP(A10,'Lista Suspensa'!$A$1:$F$92,3,),0)</f>
        <v>0</v>
      </c>
      <c r="BM10" s="381">
        <f>IF(OR(BJ10&gt;0,BK10&gt;0),VLOOKUP(A10,'Lista Suspensa'!$A$1:$F$90,4,),0)</f>
        <v>0</v>
      </c>
      <c r="BN10" s="381">
        <f>IF(OR(BJ10&gt;0,BK10&gt;0),VLOOKUP(A10,'Lista Suspensa'!$A$1:$F$90,5,),0)</f>
        <v>0</v>
      </c>
      <c r="BO10" s="383">
        <f>IF(OR(BJ10&gt;0,BK10&gt;0),VLOOKUP(A10,'Lista Suspensa'!$A$1:$F$90,6,),0)</f>
        <v>0</v>
      </c>
      <c r="BP10" s="358"/>
      <c r="BQ10" s="358">
        <f t="shared" si="10"/>
        <v>0</v>
      </c>
      <c r="BR10" s="381">
        <f>IF(BP10&gt;0,VLOOKUP(A10,'Lista Suspensa'!$A$1:$F$92,3,),0)</f>
        <v>0</v>
      </c>
      <c r="BS10" s="381">
        <f>IF(OR(BP10&gt;0,BQ10&gt;0),VLOOKUP(A10,'Lista Suspensa'!$A$1:$F$90,4,),0)</f>
        <v>0</v>
      </c>
      <c r="BT10" s="381">
        <f>IF(OR(BP10&gt;0,BQ10&gt;0),VLOOKUP(A10,'Lista Suspensa'!$A$1:$F$90,5,),0)</f>
        <v>0</v>
      </c>
      <c r="BU10" s="383">
        <f>IF(OR(BP10&gt;0,BQ10&gt;0),VLOOKUP(A10,'Lista Suspensa'!$A$1:$F$90,6,),0)</f>
        <v>0</v>
      </c>
      <c r="BV10" s="358"/>
      <c r="BW10" s="358">
        <f t="shared" si="11"/>
        <v>0</v>
      </c>
      <c r="BX10" s="381">
        <f>IF(BV10&gt;0,VLOOKUP(A10,'Lista Suspensa'!$A$1:$F$92,3,),0)</f>
        <v>0</v>
      </c>
      <c r="BY10" s="381">
        <f>IF(OR(BV10&gt;0,BW10&gt;0),VLOOKUP(A10,'Lista Suspensa'!$A$1:$F$90,4,),0)</f>
        <v>0</v>
      </c>
      <c r="BZ10" s="381">
        <f>IF(OR(BV10&gt;0,BW10&gt;0),VLOOKUP(A10,'Lista Suspensa'!$A$1:$F$90,5,),0)</f>
        <v>0</v>
      </c>
      <c r="CA10" s="383">
        <f>IF(OR(BV10&gt;0,BW10&gt;0),VLOOKUP(A10,'Lista Suspensa'!$A$1:$F$90,6,),0)</f>
        <v>0</v>
      </c>
      <c r="CB10" s="358"/>
      <c r="CC10" s="358">
        <f t="shared" si="12"/>
        <v>0</v>
      </c>
      <c r="CD10" s="381">
        <f>IF(CB10&gt;0,VLOOKUP(A10,'Lista Suspensa'!$A$1:$F$92,3,),0)</f>
        <v>0</v>
      </c>
      <c r="CE10" s="381">
        <f>IF(OR(CB10&gt;0,CC10&gt;0),VLOOKUP(A10,'Lista Suspensa'!$A$1:$F$90,4,),0)</f>
        <v>0</v>
      </c>
      <c r="CF10" s="381">
        <f>IF(OR(CB10&gt;0,CC10&gt;0),VLOOKUP(A10,'Lista Suspensa'!$A$1:$F$90,5,),0)</f>
        <v>0</v>
      </c>
      <c r="CG10" s="383">
        <f>IF(OR(CB10&gt;0,CC10&gt;0),VLOOKUP(A10,'Lista Suspensa'!$A$1:$F$90,6,),0)</f>
        <v>0</v>
      </c>
      <c r="CH10" s="358"/>
      <c r="CI10" s="358">
        <f t="shared" si="13"/>
        <v>0</v>
      </c>
      <c r="CJ10" s="381">
        <f>IF(CH10&gt;0,VLOOKUP(A10,'Lista Suspensa'!$A$1:$F$92,3,),0)</f>
        <v>0</v>
      </c>
      <c r="CK10" s="381">
        <f>IF(OR(CH10&gt;0,CI10&gt;0),VLOOKUP(A10,'Lista Suspensa'!$A$1:$F$90,4,),0)</f>
        <v>0</v>
      </c>
      <c r="CL10" s="381">
        <f>IF(OR(CH10&gt;0,CI10&gt;0),VLOOKUP(A10,'Lista Suspensa'!$A$1:$F$90,5,),0)</f>
        <v>0</v>
      </c>
      <c r="CM10" s="384">
        <f>IF(OR(CH10&gt;0,CI10&gt;0),VLOOKUP(A10,'Lista Suspensa'!$A$1:$F$90,6,),0)</f>
        <v>0</v>
      </c>
      <c r="CN10" s="83"/>
      <c r="CO10" s="86"/>
      <c r="CP10" s="86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</row>
    <row r="11" spans="1:108" x14ac:dyDescent="0.25">
      <c r="A11" s="362"/>
      <c r="B11" s="363"/>
      <c r="C11" s="364">
        <f t="shared" si="0"/>
        <v>0</v>
      </c>
      <c r="D11" s="365">
        <f>IF(B11&gt;0,VLOOKUP(A11,'Lista Suspensa'!$A$1:$F$92,3,),0)</f>
        <v>0</v>
      </c>
      <c r="E11" s="365">
        <f>IF(OR(B11&gt;0,C11&gt;0),VLOOKUP(A11,'Lista Suspensa'!$A$1:$F$90,4,),0)</f>
        <v>0</v>
      </c>
      <c r="F11" s="365">
        <f>IF(OR(B11&gt;0,C11&gt;0),VLOOKUP(A11,'Lista Suspensa'!$A$1:$F$90,5,),0)</f>
        <v>0</v>
      </c>
      <c r="G11" s="366">
        <f>IF(OR(B11&gt;0,C11&gt;0),VLOOKUP(A11,'Lista Suspensa'!$A$1:$F$90,6,),0)</f>
        <v>0</v>
      </c>
      <c r="H11" s="363"/>
      <c r="I11" s="363">
        <f t="shared" si="1"/>
        <v>0</v>
      </c>
      <c r="J11" s="365">
        <f>IF(H11&gt;0,VLOOKUP(A11,'Lista Suspensa'!$A$1:$F$92,3,),0)</f>
        <v>0</v>
      </c>
      <c r="K11" s="365">
        <f>IF(OR(H11&gt;0,I11&gt;0),VLOOKUP(A11,'Lista Suspensa'!$A$1:$F$90,4,),0)</f>
        <v>0</v>
      </c>
      <c r="L11" s="365">
        <f>IF(OR(H11&gt;0,I11&gt;0),VLOOKUP(A11,'Lista Suspensa'!$A$1:$F$90,5,),0)</f>
        <v>0</v>
      </c>
      <c r="M11" s="366">
        <f>IF(OR(H11&gt;0,I11&gt;0),VLOOKUP(A11,'Lista Suspensa'!$A$1:$F$90,6,),0)</f>
        <v>0</v>
      </c>
      <c r="N11" s="363"/>
      <c r="O11" s="363">
        <f t="shared" si="2"/>
        <v>0</v>
      </c>
      <c r="P11" s="365">
        <f>IF(N11&gt;0,VLOOKUP(A11,'Lista Suspensa'!$A$1:$F$92,3,),0)</f>
        <v>0</v>
      </c>
      <c r="Q11" s="365">
        <f>IF(OR(N11&gt;0,O11&gt;0),VLOOKUP(A11,'Lista Suspensa'!$A$1:$F$90,4,),0)</f>
        <v>0</v>
      </c>
      <c r="R11" s="365">
        <f>IF(OR(N11&gt;0,O11&gt;0),VLOOKUP(A11,'Lista Suspensa'!$A$1:$F$90,5,),0)</f>
        <v>0</v>
      </c>
      <c r="S11" s="366">
        <f>IF(OR(N11&gt;0,O11&gt;0),VLOOKUP(A11,'Lista Suspensa'!$A$1:$F$90,6,),0)</f>
        <v>0</v>
      </c>
      <c r="T11" s="363"/>
      <c r="U11" s="363">
        <f t="shared" si="3"/>
        <v>0</v>
      </c>
      <c r="V11" s="365">
        <f>IF(T11&gt;0,VLOOKUP(A11,'Lista Suspensa'!$A$1:$F$92,3,),0)</f>
        <v>0</v>
      </c>
      <c r="W11" s="365">
        <f>IF(OR(T11&gt;0,U11&gt;0),VLOOKUP(A11,'Lista Suspensa'!$A$1:$F$90,4,),0)</f>
        <v>0</v>
      </c>
      <c r="X11" s="365">
        <f>IF(OR(T11&gt;0,U11&gt;0),VLOOKUP(A11,'Lista Suspensa'!$A$1:$F$90,5,),0)</f>
        <v>0</v>
      </c>
      <c r="Y11" s="366">
        <f>IF(OR(T11&gt;0,U11&gt;0),VLOOKUP(A11,'Lista Suspensa'!$A$1:$F$90,6,),0)</f>
        <v>0</v>
      </c>
      <c r="Z11" s="363"/>
      <c r="AA11" s="363">
        <f t="shared" si="4"/>
        <v>0</v>
      </c>
      <c r="AB11" s="365">
        <f>IF(Z11&gt;0,VLOOKUP(A11,'Lista Suspensa'!$A$1:$F$92,3,),0)</f>
        <v>0</v>
      </c>
      <c r="AC11" s="365">
        <f>IF(OR(Z11&gt;0,AA11&gt;0),VLOOKUP(A11,'Lista Suspensa'!$A$1:$F$90,4,),0)</f>
        <v>0</v>
      </c>
      <c r="AD11" s="365">
        <f>IF(OR(Z11&gt;0,AA11&gt;0),VLOOKUP(A11,'Lista Suspensa'!$A$1:$F$90,5,),0)</f>
        <v>0</v>
      </c>
      <c r="AE11" s="366">
        <f>IF(OR(Z11&gt;0,AA11&gt;0),VLOOKUP(A11,'Lista Suspensa'!$A$1:$F$90,6,),0)</f>
        <v>0</v>
      </c>
      <c r="AF11" s="363"/>
      <c r="AG11" s="363">
        <f t="shared" si="5"/>
        <v>0</v>
      </c>
      <c r="AH11" s="365">
        <f>IF(AF11&gt;0,VLOOKUP(A11,'Lista Suspensa'!$A$1:$F$92,3,),0)</f>
        <v>0</v>
      </c>
      <c r="AI11" s="365">
        <f>IF(OR(AF11&gt;0,AG11&gt;0),VLOOKUP(A11,'Lista Suspensa'!$A$1:$F$90,4,),0)</f>
        <v>0</v>
      </c>
      <c r="AJ11" s="365">
        <f>IF(OR(AF11&gt;0,AG11&gt;0),VLOOKUP(A11,'Lista Suspensa'!$A$1:$F$90,5,),0)</f>
        <v>0</v>
      </c>
      <c r="AK11" s="366">
        <f>IF(OR(AF11&gt;0,AG11&gt;0),VLOOKUP(A11,'Lista Suspensa'!$A$1:$F$90,6,),0)</f>
        <v>0</v>
      </c>
      <c r="AL11" s="363"/>
      <c r="AM11" s="363">
        <f t="shared" si="6"/>
        <v>0</v>
      </c>
      <c r="AN11" s="365">
        <f>IF(AL11&gt;0,VLOOKUP(A11,'Lista Suspensa'!$A$1:$F$92,3,),0)</f>
        <v>0</v>
      </c>
      <c r="AO11" s="365">
        <f>IF(OR(AL11&gt;0,AM11&gt;0),VLOOKUP(A11,'Lista Suspensa'!$A$1:$F$90,4,),0)</f>
        <v>0</v>
      </c>
      <c r="AP11" s="365">
        <f>IF(OR(AL11&gt;0,AM11&gt;0),VLOOKUP(A11,'Lista Suspensa'!$A$1:$F$90,5,),0)</f>
        <v>0</v>
      </c>
      <c r="AQ11" s="366">
        <f>IF(OR(AL11&gt;0,AM11&gt;0),VLOOKUP(A11,'Lista Suspensa'!$A$1:$F$90,6,),0)</f>
        <v>0</v>
      </c>
      <c r="AR11" s="363"/>
      <c r="AS11" s="363">
        <f t="shared" si="7"/>
        <v>0</v>
      </c>
      <c r="AT11" s="365">
        <f>IF(AR11&gt;0,VLOOKUP(A11,'Lista Suspensa'!$A$1:$F$92,3,),0)</f>
        <v>0</v>
      </c>
      <c r="AU11" s="365">
        <f>IF(OR(AR11&gt;0,AS11&gt;0),VLOOKUP(A11,'Lista Suspensa'!$A$1:$F$90,4,),0)</f>
        <v>0</v>
      </c>
      <c r="AV11" s="365">
        <f>IF(OR(AR11&gt;0,AS11&gt;0),VLOOKUP(A11,'Lista Suspensa'!$A$1:$F$90,5,),0)</f>
        <v>0</v>
      </c>
      <c r="AW11" s="367">
        <f>IF(OR(AR11&gt;0,AS11&gt;0),VLOOKUP(A11,'Lista Suspensa'!$A$1:$F$90,6,),0)</f>
        <v>0</v>
      </c>
      <c r="AX11" s="363"/>
      <c r="AY11" s="363">
        <f t="shared" si="14"/>
        <v>0</v>
      </c>
      <c r="AZ11" s="365">
        <f>IF(AX11&gt;0,VLOOKUP(A11,'Lista Suspensa'!$A$1:$F$92,3,),0)</f>
        <v>0</v>
      </c>
      <c r="BA11" s="365">
        <f>IF(OR(AX11&gt;0,AY11&gt;0),VLOOKUP(A11,'Lista Suspensa'!$A$1:$F$90,4,),0)</f>
        <v>0</v>
      </c>
      <c r="BB11" s="365">
        <f>IF(OR(AX11&gt;0,AY11&gt;0),VLOOKUP(A11,'Lista Suspensa'!$A$1:$F$90,5,),0)</f>
        <v>0</v>
      </c>
      <c r="BC11" s="367">
        <f>IF(OR(AX11&gt;0,AY11&gt;0),VLOOKUP(A11,'Lista Suspensa'!$A$1:$F$90,6,),0)</f>
        <v>0</v>
      </c>
      <c r="BD11" s="363"/>
      <c r="BE11" s="363">
        <f t="shared" si="8"/>
        <v>0</v>
      </c>
      <c r="BF11" s="365">
        <f>IF(BD11&gt;0,VLOOKUP(A11,'Lista Suspensa'!$A$1:$F$92,3,),0)</f>
        <v>0</v>
      </c>
      <c r="BG11" s="365">
        <f>IF(OR(BD11&gt;0,BE11&gt;0),VLOOKUP(A11,'Lista Suspensa'!$A$1:$F$90,4,),0)</f>
        <v>0</v>
      </c>
      <c r="BH11" s="365">
        <f>IF(OR(BD11&gt;0,BE11&gt;0),VLOOKUP(A11,'Lista Suspensa'!$A$1:$F$90,5,),0)</f>
        <v>0</v>
      </c>
      <c r="BI11" s="367">
        <f>IF(OR(BD11&gt;0,BE11&gt;0),VLOOKUP(A11,'Lista Suspensa'!$A$1:$F$90,6,),0)</f>
        <v>0</v>
      </c>
      <c r="BJ11" s="363"/>
      <c r="BK11" s="363">
        <f t="shared" si="9"/>
        <v>0</v>
      </c>
      <c r="BL11" s="365">
        <f>IF(BJ11&gt;0,VLOOKUP(A11,'Lista Suspensa'!$A$1:$F$92,3,),0)</f>
        <v>0</v>
      </c>
      <c r="BM11" s="365">
        <f>IF(OR(BJ11&gt;0,BK11&gt;0),VLOOKUP(A11,'Lista Suspensa'!$A$1:$F$90,4,),0)</f>
        <v>0</v>
      </c>
      <c r="BN11" s="365">
        <f>IF(OR(BJ11&gt;0,BK11&gt;0),VLOOKUP(A11,'Lista Suspensa'!$A$1:$F$90,5,),0)</f>
        <v>0</v>
      </c>
      <c r="BO11" s="367">
        <f>IF(OR(BJ11&gt;0,BK11&gt;0),VLOOKUP(A11,'Lista Suspensa'!$A$1:$F$90,6,),0)</f>
        <v>0</v>
      </c>
      <c r="BP11" s="363"/>
      <c r="BQ11" s="363">
        <f t="shared" si="10"/>
        <v>0</v>
      </c>
      <c r="BR11" s="365">
        <f>IF(BP11&gt;0,VLOOKUP(A11,'Lista Suspensa'!$A$1:$F$92,3,),0)</f>
        <v>0</v>
      </c>
      <c r="BS11" s="365">
        <f>IF(OR(BP11&gt;0,BQ11&gt;0),VLOOKUP(A11,'Lista Suspensa'!$A$1:$F$90,4,),0)</f>
        <v>0</v>
      </c>
      <c r="BT11" s="365">
        <f>IF(OR(BP11&gt;0,BQ11&gt;0),VLOOKUP(A11,'Lista Suspensa'!$A$1:$F$90,5,),0)</f>
        <v>0</v>
      </c>
      <c r="BU11" s="367">
        <f>IF(OR(BP11&gt;0,BQ11&gt;0),VLOOKUP(A11,'Lista Suspensa'!$A$1:$F$90,6,),0)</f>
        <v>0</v>
      </c>
      <c r="BV11" s="363"/>
      <c r="BW11" s="363">
        <f t="shared" si="11"/>
        <v>0</v>
      </c>
      <c r="BX11" s="365">
        <f>IF(BV11&gt;0,VLOOKUP(A11,'Lista Suspensa'!$A$1:$F$92,3,),0)</f>
        <v>0</v>
      </c>
      <c r="BY11" s="365">
        <f>IF(OR(BV11&gt;0,BW11&gt;0),VLOOKUP(A11,'Lista Suspensa'!$A$1:$F$90,4,),0)</f>
        <v>0</v>
      </c>
      <c r="BZ11" s="365">
        <f>IF(OR(BV11&gt;0,BW11&gt;0),VLOOKUP(A11,'Lista Suspensa'!$A$1:$F$90,5,),0)</f>
        <v>0</v>
      </c>
      <c r="CA11" s="367">
        <f>IF(OR(BV11&gt;0,BW11&gt;0),VLOOKUP(A11,'Lista Suspensa'!$A$1:$F$90,6,),0)</f>
        <v>0</v>
      </c>
      <c r="CB11" s="363"/>
      <c r="CC11" s="363">
        <f t="shared" si="12"/>
        <v>0</v>
      </c>
      <c r="CD11" s="365">
        <f>IF(CB11&gt;0,VLOOKUP(A11,'Lista Suspensa'!$A$1:$F$92,3,),0)</f>
        <v>0</v>
      </c>
      <c r="CE11" s="365">
        <f>IF(OR(CB11&gt;0,CC11&gt;0),VLOOKUP(A11,'Lista Suspensa'!$A$1:$F$90,4,),0)</f>
        <v>0</v>
      </c>
      <c r="CF11" s="365">
        <f>IF(OR(CB11&gt;0,CC11&gt;0),VLOOKUP(A11,'Lista Suspensa'!$A$1:$F$90,5,),0)</f>
        <v>0</v>
      </c>
      <c r="CG11" s="367">
        <f>IF(OR(CB11&gt;0,CC11&gt;0),VLOOKUP(A11,'Lista Suspensa'!$A$1:$F$90,6,),0)</f>
        <v>0</v>
      </c>
      <c r="CH11" s="363"/>
      <c r="CI11" s="363">
        <f t="shared" si="13"/>
        <v>0</v>
      </c>
      <c r="CJ11" s="365">
        <f>IF(CH11&gt;0,VLOOKUP(A11,'Lista Suspensa'!$A$1:$F$92,3,),0)</f>
        <v>0</v>
      </c>
      <c r="CK11" s="365">
        <f>IF(OR(CH11&gt;0,CI11&gt;0),VLOOKUP(A11,'Lista Suspensa'!$A$1:$F$90,4,),0)</f>
        <v>0</v>
      </c>
      <c r="CL11" s="365">
        <f>IF(OR(CH11&gt;0,CI11&gt;0),VLOOKUP(A11,'Lista Suspensa'!$A$1:$F$90,5,),0)</f>
        <v>0</v>
      </c>
      <c r="CM11" s="368">
        <f>IF(OR(CH11&gt;0,CI11&gt;0),VLOOKUP(A11,'Lista Suspensa'!$A$1:$F$90,6,),0)</f>
        <v>0</v>
      </c>
      <c r="CN11" s="83"/>
      <c r="CO11" s="87"/>
      <c r="CP11" s="87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</row>
    <row r="12" spans="1:108" x14ac:dyDescent="0.25">
      <c r="A12" s="82"/>
      <c r="B12" s="358"/>
      <c r="C12" s="361">
        <f t="shared" si="0"/>
        <v>0</v>
      </c>
      <c r="D12" s="381">
        <f>IF(B12&gt;0,VLOOKUP(A12,'Lista Suspensa'!$A$1:$F$92,3,),0)</f>
        <v>0</v>
      </c>
      <c r="E12" s="381">
        <f>IF(OR(B12&gt;0,C12&gt;0),VLOOKUP(A12,'Lista Suspensa'!$A$1:$F$90,4,),0)</f>
        <v>0</v>
      </c>
      <c r="F12" s="381">
        <f>IF(OR(B12&gt;0,C12&gt;0),VLOOKUP(A12,'Lista Suspensa'!$A$1:$F$90,5,),0)</f>
        <v>0</v>
      </c>
      <c r="G12" s="382">
        <f>IF(OR(B12&gt;0,C12&gt;0),VLOOKUP(A12,'Lista Suspensa'!$A$1:$F$90,6,),0)</f>
        <v>0</v>
      </c>
      <c r="H12" s="358"/>
      <c r="I12" s="358">
        <f t="shared" si="1"/>
        <v>0</v>
      </c>
      <c r="J12" s="381">
        <f>IF(H12&gt;0,VLOOKUP(A12,'Lista Suspensa'!$A$1:$F$92,3,),0)</f>
        <v>0</v>
      </c>
      <c r="K12" s="381">
        <f>IF(OR(H12&gt;0,I12&gt;0),VLOOKUP(A12,'Lista Suspensa'!$A$1:$F$90,4,),0)</f>
        <v>0</v>
      </c>
      <c r="L12" s="381">
        <f>IF(OR(H12&gt;0,I12&gt;0),VLOOKUP(A12,'Lista Suspensa'!$A$1:$F$90,5,),0)</f>
        <v>0</v>
      </c>
      <c r="M12" s="382">
        <f>IF(OR(H12&gt;0,I12&gt;0),VLOOKUP(A12,'Lista Suspensa'!$A$1:$F$90,6,),0)</f>
        <v>0</v>
      </c>
      <c r="N12" s="358"/>
      <c r="O12" s="358">
        <f t="shared" si="2"/>
        <v>0</v>
      </c>
      <c r="P12" s="381">
        <f>IF(N12&gt;0,VLOOKUP(A12,'Lista Suspensa'!$A$1:$F$92,3,),0)</f>
        <v>0</v>
      </c>
      <c r="Q12" s="381">
        <f>IF(OR(N12&gt;0,O12&gt;0),VLOOKUP(A12,'Lista Suspensa'!$A$1:$F$90,4,),0)</f>
        <v>0</v>
      </c>
      <c r="R12" s="381">
        <f>IF(OR(N12&gt;0,O12&gt;0),VLOOKUP(A12,'Lista Suspensa'!$A$1:$F$90,5,),0)</f>
        <v>0</v>
      </c>
      <c r="S12" s="382">
        <f>IF(OR(N12&gt;0,O12&gt;0),VLOOKUP(A12,'Lista Suspensa'!$A$1:$F$90,6,),0)</f>
        <v>0</v>
      </c>
      <c r="T12" s="358"/>
      <c r="U12" s="358">
        <f t="shared" si="3"/>
        <v>0</v>
      </c>
      <c r="V12" s="381">
        <f>IF(T12&gt;0,VLOOKUP(A12,'Lista Suspensa'!$A$1:$F$92,3,),0)</f>
        <v>0</v>
      </c>
      <c r="W12" s="381">
        <f>IF(OR(T12&gt;0,U12&gt;0),VLOOKUP(A12,'Lista Suspensa'!$A$1:$F$90,4,),0)</f>
        <v>0</v>
      </c>
      <c r="X12" s="381">
        <f>IF(OR(T12&gt;0,U12&gt;0),VLOOKUP(A12,'Lista Suspensa'!$A$1:$F$90,5,),0)</f>
        <v>0</v>
      </c>
      <c r="Y12" s="382">
        <f>IF(OR(T12&gt;0,U12&gt;0),VLOOKUP(A12,'Lista Suspensa'!$A$1:$F$90,6,),0)</f>
        <v>0</v>
      </c>
      <c r="Z12" s="358"/>
      <c r="AA12" s="358">
        <f t="shared" si="4"/>
        <v>0</v>
      </c>
      <c r="AB12" s="381">
        <f>IF(Z12&gt;0,VLOOKUP(A12,'Lista Suspensa'!$A$1:$F$92,3,),0)</f>
        <v>0</v>
      </c>
      <c r="AC12" s="381">
        <f>IF(OR(Z12&gt;0,AA12&gt;0),VLOOKUP(A12,'Lista Suspensa'!$A$1:$F$90,4,),0)</f>
        <v>0</v>
      </c>
      <c r="AD12" s="381">
        <f>IF(OR(Z12&gt;0,AA12&gt;0),VLOOKUP(A12,'Lista Suspensa'!$A$1:$F$90,5,),0)</f>
        <v>0</v>
      </c>
      <c r="AE12" s="382">
        <f>IF(OR(Z12&gt;0,AA12&gt;0),VLOOKUP(A12,'Lista Suspensa'!$A$1:$F$90,6,),0)</f>
        <v>0</v>
      </c>
      <c r="AF12" s="358"/>
      <c r="AG12" s="358">
        <f t="shared" si="5"/>
        <v>0</v>
      </c>
      <c r="AH12" s="381">
        <f>IF(AF12&gt;0,VLOOKUP(A12,'Lista Suspensa'!$A$1:$F$92,3,),0)</f>
        <v>0</v>
      </c>
      <c r="AI12" s="381">
        <f>IF(OR(AF12&gt;0,AG12&gt;0),VLOOKUP(A12,'Lista Suspensa'!$A$1:$F$90,4,),0)</f>
        <v>0</v>
      </c>
      <c r="AJ12" s="381">
        <f>IF(OR(AF12&gt;0,AG12&gt;0),VLOOKUP(A12,'Lista Suspensa'!$A$1:$F$90,5,),0)</f>
        <v>0</v>
      </c>
      <c r="AK12" s="382">
        <f>IF(OR(AF12&gt;0,AG12&gt;0),VLOOKUP(A12,'Lista Suspensa'!$A$1:$F$90,6,),0)</f>
        <v>0</v>
      </c>
      <c r="AL12" s="358"/>
      <c r="AM12" s="358">
        <f t="shared" si="6"/>
        <v>0</v>
      </c>
      <c r="AN12" s="381">
        <f>IF(AL12&gt;0,VLOOKUP(A12,'Lista Suspensa'!$A$1:$F$92,3,),0)</f>
        <v>0</v>
      </c>
      <c r="AO12" s="381">
        <f>IF(OR(AL12&gt;0,AM12&gt;0),VLOOKUP(A12,'Lista Suspensa'!$A$1:$F$90,4,),0)</f>
        <v>0</v>
      </c>
      <c r="AP12" s="381">
        <f>IF(OR(AL12&gt;0,AM12&gt;0),VLOOKUP(A12,'Lista Suspensa'!$A$1:$F$90,5,),0)</f>
        <v>0</v>
      </c>
      <c r="AQ12" s="382">
        <f>IF(OR(AL12&gt;0,AM12&gt;0),VLOOKUP(A12,'Lista Suspensa'!$A$1:$F$90,6,),0)</f>
        <v>0</v>
      </c>
      <c r="AR12" s="358"/>
      <c r="AS12" s="358">
        <f t="shared" si="7"/>
        <v>0</v>
      </c>
      <c r="AT12" s="381">
        <f>IF(AR12&gt;0,VLOOKUP(A12,'Lista Suspensa'!$A$1:$F$92,3,),0)</f>
        <v>0</v>
      </c>
      <c r="AU12" s="381">
        <f>IF(OR(AR12&gt;0,AS12&gt;0),VLOOKUP(A12,'Lista Suspensa'!$A$1:$F$90,4,),0)</f>
        <v>0</v>
      </c>
      <c r="AV12" s="381">
        <f>IF(OR(AR12&gt;0,AS12&gt;0),VLOOKUP(A12,'Lista Suspensa'!$A$1:$F$90,5,),0)</f>
        <v>0</v>
      </c>
      <c r="AW12" s="383">
        <f>IF(OR(AR12&gt;0,AS12&gt;0),VLOOKUP(A12,'Lista Suspensa'!$A$1:$F$90,6,),0)</f>
        <v>0</v>
      </c>
      <c r="AX12" s="358"/>
      <c r="AY12" s="358">
        <f t="shared" si="14"/>
        <v>0</v>
      </c>
      <c r="AZ12" s="381">
        <f>IF(AX12&gt;0,VLOOKUP(A12,'Lista Suspensa'!$A$1:$F$92,3,),0)</f>
        <v>0</v>
      </c>
      <c r="BA12" s="381">
        <f>IF(OR(AX12&gt;0,AY12&gt;0),VLOOKUP(A12,'Lista Suspensa'!$A$1:$F$90,4,),0)</f>
        <v>0</v>
      </c>
      <c r="BB12" s="381">
        <f>IF(OR(AX12&gt;0,AY12&gt;0),VLOOKUP(A12,'Lista Suspensa'!$A$1:$F$90,5,),0)</f>
        <v>0</v>
      </c>
      <c r="BC12" s="383">
        <f>IF(OR(AX12&gt;0,AY12&gt;0),VLOOKUP(A12,'Lista Suspensa'!$A$1:$F$90,6,),0)</f>
        <v>0</v>
      </c>
      <c r="BD12" s="358"/>
      <c r="BE12" s="358">
        <f t="shared" si="8"/>
        <v>0</v>
      </c>
      <c r="BF12" s="381">
        <f>IF(BD12&gt;0,VLOOKUP(A12,'Lista Suspensa'!$A$1:$F$92,3,),0)</f>
        <v>0</v>
      </c>
      <c r="BG12" s="381">
        <f>IF(OR(BD12&gt;0,BE12&gt;0),VLOOKUP(A12,'Lista Suspensa'!$A$1:$F$90,4,),0)</f>
        <v>0</v>
      </c>
      <c r="BH12" s="381">
        <f>IF(OR(BD12&gt;0,BE12&gt;0),VLOOKUP(A12,'Lista Suspensa'!$A$1:$F$90,5,),0)</f>
        <v>0</v>
      </c>
      <c r="BI12" s="383">
        <f>IF(OR(BD12&gt;0,BE12&gt;0),VLOOKUP(A12,'Lista Suspensa'!$A$1:$F$90,6,),0)</f>
        <v>0</v>
      </c>
      <c r="BJ12" s="358"/>
      <c r="BK12" s="358">
        <f t="shared" si="9"/>
        <v>0</v>
      </c>
      <c r="BL12" s="381">
        <f>IF(BJ12&gt;0,VLOOKUP(A12,'Lista Suspensa'!$A$1:$F$92,3,),0)</f>
        <v>0</v>
      </c>
      <c r="BM12" s="381">
        <f>IF(OR(BJ12&gt;0,BK12&gt;0),VLOOKUP(A12,'Lista Suspensa'!$A$1:$F$90,4,),0)</f>
        <v>0</v>
      </c>
      <c r="BN12" s="381">
        <f>IF(OR(BJ12&gt;0,BK12&gt;0),VLOOKUP(A12,'Lista Suspensa'!$A$1:$F$90,5,),0)</f>
        <v>0</v>
      </c>
      <c r="BO12" s="383">
        <f>IF(OR(BJ12&gt;0,BK12&gt;0),VLOOKUP(A12,'Lista Suspensa'!$A$1:$F$90,6,),0)</f>
        <v>0</v>
      </c>
      <c r="BP12" s="358"/>
      <c r="BQ12" s="358">
        <f t="shared" si="10"/>
        <v>0</v>
      </c>
      <c r="BR12" s="381">
        <f>IF(BP12&gt;0,VLOOKUP(A12,'Lista Suspensa'!$A$1:$F$92,3,),0)</f>
        <v>0</v>
      </c>
      <c r="BS12" s="381">
        <f>IF(OR(BP12&gt;0,BQ12&gt;0),VLOOKUP(A12,'Lista Suspensa'!$A$1:$F$90,4,),0)</f>
        <v>0</v>
      </c>
      <c r="BT12" s="381">
        <f>IF(OR(BP12&gt;0,BQ12&gt;0),VLOOKUP(A12,'Lista Suspensa'!$A$1:$F$90,5,),0)</f>
        <v>0</v>
      </c>
      <c r="BU12" s="383">
        <f>IF(OR(BP12&gt;0,BQ12&gt;0),VLOOKUP(A12,'Lista Suspensa'!$A$1:$F$90,6,),0)</f>
        <v>0</v>
      </c>
      <c r="BV12" s="358"/>
      <c r="BW12" s="358">
        <f t="shared" si="11"/>
        <v>0</v>
      </c>
      <c r="BX12" s="381">
        <f>IF(BV12&gt;0,VLOOKUP(A12,'Lista Suspensa'!$A$1:$F$92,3,),0)</f>
        <v>0</v>
      </c>
      <c r="BY12" s="381">
        <f>IF(OR(BV12&gt;0,BW12&gt;0),VLOOKUP(A12,'Lista Suspensa'!$A$1:$F$90,4,),0)</f>
        <v>0</v>
      </c>
      <c r="BZ12" s="381">
        <f>IF(OR(BV12&gt;0,BW12&gt;0),VLOOKUP(A12,'Lista Suspensa'!$A$1:$F$90,5,),0)</f>
        <v>0</v>
      </c>
      <c r="CA12" s="383">
        <f>IF(OR(BV12&gt;0,BW12&gt;0),VLOOKUP(A12,'Lista Suspensa'!$A$1:$F$90,6,),0)</f>
        <v>0</v>
      </c>
      <c r="CB12" s="358"/>
      <c r="CC12" s="358">
        <f t="shared" si="12"/>
        <v>0</v>
      </c>
      <c r="CD12" s="381">
        <f>IF(CB12&gt;0,VLOOKUP(A12,'Lista Suspensa'!$A$1:$F$92,3,),0)</f>
        <v>0</v>
      </c>
      <c r="CE12" s="381">
        <f>IF(OR(CB12&gt;0,CC12&gt;0),VLOOKUP(A12,'Lista Suspensa'!$A$1:$F$90,4,),0)</f>
        <v>0</v>
      </c>
      <c r="CF12" s="381">
        <f>IF(OR(CB12&gt;0,CC12&gt;0),VLOOKUP(A12,'Lista Suspensa'!$A$1:$F$90,5,),0)</f>
        <v>0</v>
      </c>
      <c r="CG12" s="383">
        <f>IF(OR(CB12&gt;0,CC12&gt;0),VLOOKUP(A12,'Lista Suspensa'!$A$1:$F$90,6,),0)</f>
        <v>0</v>
      </c>
      <c r="CH12" s="358"/>
      <c r="CI12" s="358">
        <f t="shared" si="13"/>
        <v>0</v>
      </c>
      <c r="CJ12" s="381">
        <f>IF(CH12&gt;0,VLOOKUP(A12,'Lista Suspensa'!$A$1:$F$92,3,),0)</f>
        <v>0</v>
      </c>
      <c r="CK12" s="381">
        <f>IF(OR(CH12&gt;0,CI12&gt;0),VLOOKUP(A12,'Lista Suspensa'!$A$1:$F$90,4,),0)</f>
        <v>0</v>
      </c>
      <c r="CL12" s="381">
        <f>IF(OR(CH12&gt;0,CI12&gt;0),VLOOKUP(A12,'Lista Suspensa'!$A$1:$F$90,5,),0)</f>
        <v>0</v>
      </c>
      <c r="CM12" s="384">
        <f>IF(OR(CH12&gt;0,CI12&gt;0),VLOOKUP(A12,'Lista Suspensa'!$A$1:$F$90,6,),0)</f>
        <v>0</v>
      </c>
      <c r="CN12" s="83"/>
      <c r="CO12" s="87"/>
      <c r="CP12" s="87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</row>
    <row r="13" spans="1:108" x14ac:dyDescent="0.25">
      <c r="A13" s="362"/>
      <c r="B13" s="363"/>
      <c r="C13" s="364">
        <f t="shared" si="0"/>
        <v>0</v>
      </c>
      <c r="D13" s="365">
        <f>IF(B13&gt;0,VLOOKUP(A13,'Lista Suspensa'!$A$1:$F$92,3,),0)</f>
        <v>0</v>
      </c>
      <c r="E13" s="365">
        <f>IF(OR(B13&gt;0,C13&gt;0),VLOOKUP(A13,'Lista Suspensa'!$A$1:$F$90,4,),0)</f>
        <v>0</v>
      </c>
      <c r="F13" s="365">
        <f>IF(OR(B13&gt;0,C13&gt;0),VLOOKUP(A13,'Lista Suspensa'!$A$1:$F$90,5,),0)</f>
        <v>0</v>
      </c>
      <c r="G13" s="366">
        <f>IF(OR(B13&gt;0,C13&gt;0),VLOOKUP(A13,'Lista Suspensa'!$A$1:$F$90,6,),0)</f>
        <v>0</v>
      </c>
      <c r="H13" s="363"/>
      <c r="I13" s="363">
        <f t="shared" si="1"/>
        <v>0</v>
      </c>
      <c r="J13" s="365">
        <f>IF(H13&gt;0,VLOOKUP(A13,'Lista Suspensa'!$A$1:$F$92,3,),0)</f>
        <v>0</v>
      </c>
      <c r="K13" s="365">
        <f>IF(OR(H13&gt;0,I13&gt;0),VLOOKUP(A13,'Lista Suspensa'!$A$1:$F$90,4,),0)</f>
        <v>0</v>
      </c>
      <c r="L13" s="365">
        <f>IF(OR(H13&gt;0,I13&gt;0),VLOOKUP(A13,'Lista Suspensa'!$A$1:$F$90,5,),0)</f>
        <v>0</v>
      </c>
      <c r="M13" s="366">
        <f>IF(OR(H13&gt;0,I13&gt;0),VLOOKUP(A13,'Lista Suspensa'!$A$1:$F$90,6,),0)</f>
        <v>0</v>
      </c>
      <c r="N13" s="363"/>
      <c r="O13" s="363">
        <f t="shared" si="2"/>
        <v>0</v>
      </c>
      <c r="P13" s="365">
        <f>IF(N13&gt;0,VLOOKUP(A13,'Lista Suspensa'!$A$1:$F$92,3,),0)</f>
        <v>0</v>
      </c>
      <c r="Q13" s="365">
        <f>IF(OR(N13&gt;0,O13&gt;0),VLOOKUP(A13,'Lista Suspensa'!$A$1:$F$90,4,),0)</f>
        <v>0</v>
      </c>
      <c r="R13" s="365">
        <f>IF(OR(N13&gt;0,O13&gt;0),VLOOKUP(A13,'Lista Suspensa'!$A$1:$F$90,5,),0)</f>
        <v>0</v>
      </c>
      <c r="S13" s="366">
        <f>IF(OR(N13&gt;0,O13&gt;0),VLOOKUP(A13,'Lista Suspensa'!$A$1:$F$90,6,),0)</f>
        <v>0</v>
      </c>
      <c r="T13" s="363"/>
      <c r="U13" s="363">
        <f t="shared" si="3"/>
        <v>0</v>
      </c>
      <c r="V13" s="365">
        <f>IF(T13&gt;0,VLOOKUP(A13,'Lista Suspensa'!$A$1:$F$92,3,),0)</f>
        <v>0</v>
      </c>
      <c r="W13" s="365">
        <f>IF(OR(T13&gt;0,U13&gt;0),VLOOKUP(A13,'Lista Suspensa'!$A$1:$F$90,4,),0)</f>
        <v>0</v>
      </c>
      <c r="X13" s="365">
        <f>IF(OR(T13&gt;0,U13&gt;0),VLOOKUP(A13,'Lista Suspensa'!$A$1:$F$90,5,),0)</f>
        <v>0</v>
      </c>
      <c r="Y13" s="366">
        <f>IF(OR(T13&gt;0,U13&gt;0),VLOOKUP(A13,'Lista Suspensa'!$A$1:$F$90,6,),0)</f>
        <v>0</v>
      </c>
      <c r="Z13" s="363"/>
      <c r="AA13" s="363">
        <f t="shared" si="4"/>
        <v>0</v>
      </c>
      <c r="AB13" s="365">
        <f>IF(Z13&gt;0,VLOOKUP(A13,'Lista Suspensa'!$A$1:$F$92,3,),0)</f>
        <v>0</v>
      </c>
      <c r="AC13" s="365">
        <f>IF(OR(Z13&gt;0,AA13&gt;0),VLOOKUP(A13,'Lista Suspensa'!$A$1:$F$90,4,),0)</f>
        <v>0</v>
      </c>
      <c r="AD13" s="365">
        <f>IF(OR(Z13&gt;0,AA13&gt;0),VLOOKUP(A13,'Lista Suspensa'!$A$1:$F$90,5,),0)</f>
        <v>0</v>
      </c>
      <c r="AE13" s="366">
        <f>IF(OR(Z13&gt;0,AA13&gt;0),VLOOKUP(A13,'Lista Suspensa'!$A$1:$F$90,6,),0)</f>
        <v>0</v>
      </c>
      <c r="AF13" s="363"/>
      <c r="AG13" s="363">
        <f t="shared" si="5"/>
        <v>0</v>
      </c>
      <c r="AH13" s="365">
        <f>IF(AF13&gt;0,VLOOKUP(A13,'Lista Suspensa'!$A$1:$F$92,3,),0)</f>
        <v>0</v>
      </c>
      <c r="AI13" s="365">
        <f>IF(OR(AF13&gt;0,AG13&gt;0),VLOOKUP(A13,'Lista Suspensa'!$A$1:$F$90,4,),0)</f>
        <v>0</v>
      </c>
      <c r="AJ13" s="365">
        <f>IF(OR(AF13&gt;0,AG13&gt;0),VLOOKUP(A13,'Lista Suspensa'!$A$1:$F$90,5,),0)</f>
        <v>0</v>
      </c>
      <c r="AK13" s="366">
        <f>IF(OR(AF13&gt;0,AG13&gt;0),VLOOKUP(A13,'Lista Suspensa'!$A$1:$F$90,6,),0)</f>
        <v>0</v>
      </c>
      <c r="AL13" s="363"/>
      <c r="AM13" s="363">
        <f t="shared" si="6"/>
        <v>0</v>
      </c>
      <c r="AN13" s="365">
        <f>IF(AL13&gt;0,VLOOKUP(A13,'Lista Suspensa'!$A$1:$F$92,3,),0)</f>
        <v>0</v>
      </c>
      <c r="AO13" s="365">
        <f>IF(OR(AL13&gt;0,AM13&gt;0),VLOOKUP(A13,'Lista Suspensa'!$A$1:$F$90,4,),0)</f>
        <v>0</v>
      </c>
      <c r="AP13" s="365">
        <f>IF(OR(AL13&gt;0,AM13&gt;0),VLOOKUP(A13,'Lista Suspensa'!$A$1:$F$90,5,),0)</f>
        <v>0</v>
      </c>
      <c r="AQ13" s="366">
        <f>IF(OR(AL13&gt;0,AM13&gt;0),VLOOKUP(A13,'Lista Suspensa'!$A$1:$F$90,6,),0)</f>
        <v>0</v>
      </c>
      <c r="AR13" s="363"/>
      <c r="AS13" s="363">
        <f t="shared" si="7"/>
        <v>0</v>
      </c>
      <c r="AT13" s="365">
        <f>IF(AR13&gt;0,VLOOKUP(A13,'Lista Suspensa'!$A$1:$F$92,3,),0)</f>
        <v>0</v>
      </c>
      <c r="AU13" s="365">
        <f>IF(OR(AR13&gt;0,AS13&gt;0),VLOOKUP(A13,'Lista Suspensa'!$A$1:$F$90,4,),0)</f>
        <v>0</v>
      </c>
      <c r="AV13" s="365">
        <f>IF(OR(AR13&gt;0,AS13&gt;0),VLOOKUP(A13,'Lista Suspensa'!$A$1:$F$90,5,),0)</f>
        <v>0</v>
      </c>
      <c r="AW13" s="367">
        <f>IF(OR(AR13&gt;0,AS13&gt;0),VLOOKUP(A13,'Lista Suspensa'!$A$1:$F$90,6,),0)</f>
        <v>0</v>
      </c>
      <c r="AX13" s="363"/>
      <c r="AY13" s="363">
        <f t="shared" si="14"/>
        <v>0</v>
      </c>
      <c r="AZ13" s="365">
        <f>IF(AX13&gt;0,VLOOKUP(A13,'Lista Suspensa'!$A$1:$F$92,3,),0)</f>
        <v>0</v>
      </c>
      <c r="BA13" s="365">
        <f>IF(OR(AX13&gt;0,AY13&gt;0),VLOOKUP(A13,'Lista Suspensa'!$A$1:$F$90,4,),0)</f>
        <v>0</v>
      </c>
      <c r="BB13" s="365">
        <f>IF(OR(AX13&gt;0,AY13&gt;0),VLOOKUP(A13,'Lista Suspensa'!$A$1:$F$90,5,),0)</f>
        <v>0</v>
      </c>
      <c r="BC13" s="367">
        <f>IF(OR(AX13&gt;0,AY13&gt;0),VLOOKUP(A13,'Lista Suspensa'!$A$1:$F$90,6,),0)</f>
        <v>0</v>
      </c>
      <c r="BD13" s="363"/>
      <c r="BE13" s="363">
        <f t="shared" si="8"/>
        <v>0</v>
      </c>
      <c r="BF13" s="365">
        <f>IF(BD13&gt;0,VLOOKUP(A13,'Lista Suspensa'!$A$1:$F$92,3,),0)</f>
        <v>0</v>
      </c>
      <c r="BG13" s="365">
        <f>IF(OR(BD13&gt;0,BE13&gt;0),VLOOKUP(A13,'Lista Suspensa'!$A$1:$F$90,4,),0)</f>
        <v>0</v>
      </c>
      <c r="BH13" s="365">
        <f>IF(OR(BD13&gt;0,BE13&gt;0),VLOOKUP(A13,'Lista Suspensa'!$A$1:$F$90,5,),0)</f>
        <v>0</v>
      </c>
      <c r="BI13" s="367">
        <f>IF(OR(BD13&gt;0,BE13&gt;0),VLOOKUP(A13,'Lista Suspensa'!$A$1:$F$90,6,),0)</f>
        <v>0</v>
      </c>
      <c r="BJ13" s="363"/>
      <c r="BK13" s="363">
        <f t="shared" si="9"/>
        <v>0</v>
      </c>
      <c r="BL13" s="365">
        <f>IF(BJ13&gt;0,VLOOKUP(A13,'Lista Suspensa'!$A$1:$F$92,3,),0)</f>
        <v>0</v>
      </c>
      <c r="BM13" s="365">
        <f>IF(OR(BJ13&gt;0,BK13&gt;0),VLOOKUP(A13,'Lista Suspensa'!$A$1:$F$90,4,),0)</f>
        <v>0</v>
      </c>
      <c r="BN13" s="365">
        <f>IF(OR(BJ13&gt;0,BK13&gt;0),VLOOKUP(A13,'Lista Suspensa'!$A$1:$F$90,5,),0)</f>
        <v>0</v>
      </c>
      <c r="BO13" s="367">
        <f>IF(OR(BJ13&gt;0,BK13&gt;0),VLOOKUP(A13,'Lista Suspensa'!$A$1:$F$90,6,),0)</f>
        <v>0</v>
      </c>
      <c r="BP13" s="363"/>
      <c r="BQ13" s="363">
        <f t="shared" si="10"/>
        <v>0</v>
      </c>
      <c r="BR13" s="365">
        <f>IF(BP13&gt;0,VLOOKUP(A13,'Lista Suspensa'!$A$1:$F$92,3,),0)</f>
        <v>0</v>
      </c>
      <c r="BS13" s="365">
        <f>IF(OR(BP13&gt;0,BQ13&gt;0),VLOOKUP(A13,'Lista Suspensa'!$A$1:$F$90,4,),0)</f>
        <v>0</v>
      </c>
      <c r="BT13" s="365">
        <f>IF(OR(BP13&gt;0,BQ13&gt;0),VLOOKUP(A13,'Lista Suspensa'!$A$1:$F$90,5,),0)</f>
        <v>0</v>
      </c>
      <c r="BU13" s="367">
        <f>IF(OR(BP13&gt;0,BQ13&gt;0),VLOOKUP(A13,'Lista Suspensa'!$A$1:$F$90,6,),0)</f>
        <v>0</v>
      </c>
      <c r="BV13" s="363"/>
      <c r="BW13" s="363">
        <f t="shared" si="11"/>
        <v>0</v>
      </c>
      <c r="BX13" s="365">
        <f>IF(BV13&gt;0,VLOOKUP(A13,'Lista Suspensa'!$A$1:$F$92,3,),0)</f>
        <v>0</v>
      </c>
      <c r="BY13" s="365">
        <f>IF(OR(BV13&gt;0,BW13&gt;0),VLOOKUP(A13,'Lista Suspensa'!$A$1:$F$90,4,),0)</f>
        <v>0</v>
      </c>
      <c r="BZ13" s="365">
        <f>IF(OR(BV13&gt;0,BW13&gt;0),VLOOKUP(A13,'Lista Suspensa'!$A$1:$F$90,5,),0)</f>
        <v>0</v>
      </c>
      <c r="CA13" s="367">
        <f>IF(OR(BV13&gt;0,BW13&gt;0),VLOOKUP(A13,'Lista Suspensa'!$A$1:$F$90,6,),0)</f>
        <v>0</v>
      </c>
      <c r="CB13" s="363"/>
      <c r="CC13" s="363">
        <f t="shared" si="12"/>
        <v>0</v>
      </c>
      <c r="CD13" s="365">
        <f>IF(CB13&gt;0,VLOOKUP(A13,'Lista Suspensa'!$A$1:$F$92,3,),0)</f>
        <v>0</v>
      </c>
      <c r="CE13" s="365">
        <f>IF(OR(CB13&gt;0,CC13&gt;0),VLOOKUP(A13,'Lista Suspensa'!$A$1:$F$90,4,),0)</f>
        <v>0</v>
      </c>
      <c r="CF13" s="365">
        <f>IF(OR(CB13&gt;0,CC13&gt;0),VLOOKUP(A13,'Lista Suspensa'!$A$1:$F$90,5,),0)</f>
        <v>0</v>
      </c>
      <c r="CG13" s="367">
        <f>IF(OR(CB13&gt;0,CC13&gt;0),VLOOKUP(A13,'Lista Suspensa'!$A$1:$F$90,6,),0)</f>
        <v>0</v>
      </c>
      <c r="CH13" s="363"/>
      <c r="CI13" s="363">
        <f t="shared" si="13"/>
        <v>0</v>
      </c>
      <c r="CJ13" s="365">
        <f>IF(CH13&gt;0,VLOOKUP(A13,'Lista Suspensa'!$A$1:$F$92,3,),0)</f>
        <v>0</v>
      </c>
      <c r="CK13" s="365">
        <f>IF(OR(CH13&gt;0,CI13&gt;0),VLOOKUP(A13,'Lista Suspensa'!$A$1:$F$90,4,),0)</f>
        <v>0</v>
      </c>
      <c r="CL13" s="365">
        <f>IF(OR(CH13&gt;0,CI13&gt;0),VLOOKUP(A13,'Lista Suspensa'!$A$1:$F$90,5,),0)</f>
        <v>0</v>
      </c>
      <c r="CM13" s="368">
        <f>IF(OR(CH13&gt;0,CI13&gt;0),VLOOKUP(A13,'Lista Suspensa'!$A$1:$F$90,6,),0)</f>
        <v>0</v>
      </c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</row>
    <row r="14" spans="1:108" ht="15.75" customHeight="1" x14ac:dyDescent="0.25">
      <c r="A14" s="82"/>
      <c r="B14" s="358"/>
      <c r="C14" s="361">
        <f t="shared" si="0"/>
        <v>0</v>
      </c>
      <c r="D14" s="381">
        <f>IF(B14&gt;0,VLOOKUP(A14,'Lista Suspensa'!$A$1:$F$92,3,),0)</f>
        <v>0</v>
      </c>
      <c r="E14" s="381">
        <f>IF(OR(B14&gt;0,C14&gt;0),VLOOKUP(A14,'Lista Suspensa'!$A$1:$F$90,4,),0)</f>
        <v>0</v>
      </c>
      <c r="F14" s="381">
        <f>IF(OR(B14&gt;0,C14&gt;0),VLOOKUP(A14,'Lista Suspensa'!$A$1:$F$90,5,),0)</f>
        <v>0</v>
      </c>
      <c r="G14" s="382">
        <f>IF(OR(B14&gt;0,C14&gt;0),VLOOKUP(A14,'Lista Suspensa'!$A$1:$F$90,6,),0)</f>
        <v>0</v>
      </c>
      <c r="H14" s="358"/>
      <c r="I14" s="358">
        <f t="shared" si="1"/>
        <v>0</v>
      </c>
      <c r="J14" s="381">
        <f>IF(H14&gt;0,VLOOKUP(A14,'Lista Suspensa'!$A$1:$F$92,3,),0)</f>
        <v>0</v>
      </c>
      <c r="K14" s="381">
        <f>IF(OR(H14&gt;0,I14&gt;0),VLOOKUP(A14,'Lista Suspensa'!$A$1:$F$90,4,),0)</f>
        <v>0</v>
      </c>
      <c r="L14" s="381">
        <f>IF(OR(H14&gt;0,I14&gt;0),VLOOKUP(A14,'Lista Suspensa'!$A$1:$F$90,5,),0)</f>
        <v>0</v>
      </c>
      <c r="M14" s="382">
        <f>IF(OR(H14&gt;0,I14&gt;0),VLOOKUP(A14,'Lista Suspensa'!$A$1:$F$90,6,),0)</f>
        <v>0</v>
      </c>
      <c r="N14" s="358"/>
      <c r="O14" s="358">
        <f t="shared" si="2"/>
        <v>0</v>
      </c>
      <c r="P14" s="381">
        <f>IF(N14&gt;0,VLOOKUP(A14,'Lista Suspensa'!$A$1:$F$92,3,),0)</f>
        <v>0</v>
      </c>
      <c r="Q14" s="381">
        <f>IF(OR(N14&gt;0,O14&gt;0),VLOOKUP(A14,'Lista Suspensa'!$A$1:$F$90,4,),0)</f>
        <v>0</v>
      </c>
      <c r="R14" s="381">
        <f>IF(OR(N14&gt;0,O14&gt;0),VLOOKUP(A14,'Lista Suspensa'!$A$1:$F$90,5,),0)</f>
        <v>0</v>
      </c>
      <c r="S14" s="382">
        <f>IF(OR(N14&gt;0,O14&gt;0),VLOOKUP(A14,'Lista Suspensa'!$A$1:$F$90,6,),0)</f>
        <v>0</v>
      </c>
      <c r="T14" s="358"/>
      <c r="U14" s="358">
        <f t="shared" si="3"/>
        <v>0</v>
      </c>
      <c r="V14" s="381">
        <f>IF(T14&gt;0,VLOOKUP(A14,'Lista Suspensa'!$A$1:$F$92,3,),0)</f>
        <v>0</v>
      </c>
      <c r="W14" s="381">
        <f>IF(OR(T14&gt;0,U14&gt;0),VLOOKUP(A14,'Lista Suspensa'!$A$1:$F$90,4,),0)</f>
        <v>0</v>
      </c>
      <c r="X14" s="381">
        <f>IF(OR(T14&gt;0,U14&gt;0),VLOOKUP(A14,'Lista Suspensa'!$A$1:$F$90,5,),0)</f>
        <v>0</v>
      </c>
      <c r="Y14" s="382">
        <f>IF(OR(T14&gt;0,U14&gt;0),VLOOKUP(A14,'Lista Suspensa'!$A$1:$F$90,6,),0)</f>
        <v>0</v>
      </c>
      <c r="Z14" s="358"/>
      <c r="AA14" s="358">
        <f t="shared" si="4"/>
        <v>0</v>
      </c>
      <c r="AB14" s="381">
        <f>IF(Z14&gt;0,VLOOKUP(A14,'Lista Suspensa'!$A$1:$F$92,3,),0)</f>
        <v>0</v>
      </c>
      <c r="AC14" s="381">
        <f>IF(OR(Z14&gt;0,AA14&gt;0),VLOOKUP(A14,'Lista Suspensa'!$A$1:$F$90,4,),0)</f>
        <v>0</v>
      </c>
      <c r="AD14" s="381">
        <f>IF(OR(Z14&gt;0,AA14&gt;0),VLOOKUP(A14,'Lista Suspensa'!$A$1:$F$90,5,),0)</f>
        <v>0</v>
      </c>
      <c r="AE14" s="382">
        <f>IF(OR(Z14&gt;0,AA14&gt;0),VLOOKUP(A14,'Lista Suspensa'!$A$1:$F$90,6,),0)</f>
        <v>0</v>
      </c>
      <c r="AF14" s="358"/>
      <c r="AG14" s="358">
        <f t="shared" si="5"/>
        <v>0</v>
      </c>
      <c r="AH14" s="381">
        <f>IF(AF14&gt;0,VLOOKUP(A14,'Lista Suspensa'!$A$1:$F$92,3,),0)</f>
        <v>0</v>
      </c>
      <c r="AI14" s="381">
        <f>IF(OR(AF14&gt;0,AG14&gt;0),VLOOKUP(A14,'Lista Suspensa'!$A$1:$F$90,4,),0)</f>
        <v>0</v>
      </c>
      <c r="AJ14" s="381">
        <f>IF(OR(AF14&gt;0,AG14&gt;0),VLOOKUP(A14,'Lista Suspensa'!$A$1:$F$90,5,),0)</f>
        <v>0</v>
      </c>
      <c r="AK14" s="382">
        <f>IF(OR(AF14&gt;0,AG14&gt;0),VLOOKUP(A14,'Lista Suspensa'!$A$1:$F$90,6,),0)</f>
        <v>0</v>
      </c>
      <c r="AL14" s="358"/>
      <c r="AM14" s="358">
        <f t="shared" si="6"/>
        <v>0</v>
      </c>
      <c r="AN14" s="381">
        <f>IF(AL14&gt;0,VLOOKUP(A14,'Lista Suspensa'!$A$1:$F$92,3,),0)</f>
        <v>0</v>
      </c>
      <c r="AO14" s="381">
        <f>IF(OR(AL14&gt;0,AM14&gt;0),VLOOKUP(A14,'Lista Suspensa'!$A$1:$F$90,4,),0)</f>
        <v>0</v>
      </c>
      <c r="AP14" s="381">
        <f>IF(OR(AL14&gt;0,AM14&gt;0),VLOOKUP(A14,'Lista Suspensa'!$A$1:$F$90,5,),0)</f>
        <v>0</v>
      </c>
      <c r="AQ14" s="382">
        <f>IF(OR(AL14&gt;0,AM14&gt;0),VLOOKUP(A14,'Lista Suspensa'!$A$1:$F$90,6,),0)</f>
        <v>0</v>
      </c>
      <c r="AR14" s="358"/>
      <c r="AS14" s="358">
        <f t="shared" si="7"/>
        <v>0</v>
      </c>
      <c r="AT14" s="381">
        <f>IF(AR14&gt;0,VLOOKUP(A14,'Lista Suspensa'!$A$1:$F$92,3,),0)</f>
        <v>0</v>
      </c>
      <c r="AU14" s="381">
        <f>IF(OR(AR14&gt;0,AS14&gt;0),VLOOKUP(A14,'Lista Suspensa'!$A$1:$F$90,4,),0)</f>
        <v>0</v>
      </c>
      <c r="AV14" s="381">
        <f>IF(OR(AR14&gt;0,AS14&gt;0),VLOOKUP(A14,'Lista Suspensa'!$A$1:$F$90,5,),0)</f>
        <v>0</v>
      </c>
      <c r="AW14" s="383">
        <f>IF(OR(AR14&gt;0,AS14&gt;0),VLOOKUP(A14,'Lista Suspensa'!$A$1:$F$90,6,),0)</f>
        <v>0</v>
      </c>
      <c r="AX14" s="358"/>
      <c r="AY14" s="358">
        <f t="shared" si="14"/>
        <v>0</v>
      </c>
      <c r="AZ14" s="381">
        <f>IF(AX14&gt;0,VLOOKUP(A14,'Lista Suspensa'!$A$1:$F$92,3,),0)</f>
        <v>0</v>
      </c>
      <c r="BA14" s="381">
        <f>IF(OR(AX14&gt;0,AY14&gt;0),VLOOKUP(A14,'Lista Suspensa'!$A$1:$F$90,4,),0)</f>
        <v>0</v>
      </c>
      <c r="BB14" s="381">
        <f>IF(OR(AX14&gt;0,AY14&gt;0),VLOOKUP(A14,'Lista Suspensa'!$A$1:$F$90,5,),0)</f>
        <v>0</v>
      </c>
      <c r="BC14" s="383">
        <f>IF(OR(AX14&gt;0,AY14&gt;0),VLOOKUP(A14,'Lista Suspensa'!$A$1:$F$90,6,),0)</f>
        <v>0</v>
      </c>
      <c r="BD14" s="358"/>
      <c r="BE14" s="358">
        <f t="shared" si="8"/>
        <v>0</v>
      </c>
      <c r="BF14" s="381">
        <f>IF(BD14&gt;0,VLOOKUP(A14,'Lista Suspensa'!$A$1:$F$92,3,),0)</f>
        <v>0</v>
      </c>
      <c r="BG14" s="381">
        <f>IF(OR(BD14&gt;0,BE14&gt;0),VLOOKUP(A14,'Lista Suspensa'!$A$1:$F$90,4,),0)</f>
        <v>0</v>
      </c>
      <c r="BH14" s="381">
        <f>IF(OR(BD14&gt;0,BE14&gt;0),VLOOKUP(A14,'Lista Suspensa'!$A$1:$F$90,5,),0)</f>
        <v>0</v>
      </c>
      <c r="BI14" s="383">
        <f>IF(OR(BD14&gt;0,BE14&gt;0),VLOOKUP(A14,'Lista Suspensa'!$A$1:$F$90,6,),0)</f>
        <v>0</v>
      </c>
      <c r="BJ14" s="358"/>
      <c r="BK14" s="358">
        <f t="shared" si="9"/>
        <v>0</v>
      </c>
      <c r="BL14" s="381">
        <f>IF(BJ14&gt;0,VLOOKUP(A14,'Lista Suspensa'!$A$1:$F$92,3,),0)</f>
        <v>0</v>
      </c>
      <c r="BM14" s="381">
        <f>IF(OR(BJ14&gt;0,BK14&gt;0),VLOOKUP(A14,'Lista Suspensa'!$A$1:$F$90,4,),0)</f>
        <v>0</v>
      </c>
      <c r="BN14" s="381">
        <f>IF(OR(BJ14&gt;0,BK14&gt;0),VLOOKUP(A14,'Lista Suspensa'!$A$1:$F$90,5,),0)</f>
        <v>0</v>
      </c>
      <c r="BO14" s="383">
        <f>IF(OR(BJ14&gt;0,BK14&gt;0),VLOOKUP(A14,'Lista Suspensa'!$A$1:$F$90,6,),0)</f>
        <v>0</v>
      </c>
      <c r="BP14" s="358"/>
      <c r="BQ14" s="358">
        <f t="shared" si="10"/>
        <v>0</v>
      </c>
      <c r="BR14" s="381">
        <f>IF(BP14&gt;0,VLOOKUP(A14,'Lista Suspensa'!$A$1:$F$92,3,),0)</f>
        <v>0</v>
      </c>
      <c r="BS14" s="381">
        <f>IF(OR(BP14&gt;0,BQ14&gt;0),VLOOKUP(A14,'Lista Suspensa'!$A$1:$F$90,4,),0)</f>
        <v>0</v>
      </c>
      <c r="BT14" s="381">
        <f>IF(OR(BP14&gt;0,BQ14&gt;0),VLOOKUP(A14,'Lista Suspensa'!$A$1:$F$90,5,),0)</f>
        <v>0</v>
      </c>
      <c r="BU14" s="383">
        <f>IF(OR(BP14&gt;0,BQ14&gt;0),VLOOKUP(A14,'Lista Suspensa'!$A$1:$F$90,6,),0)</f>
        <v>0</v>
      </c>
      <c r="BV14" s="358"/>
      <c r="BW14" s="358">
        <f t="shared" si="11"/>
        <v>0</v>
      </c>
      <c r="BX14" s="381">
        <f>IF(BV14&gt;0,VLOOKUP(A14,'Lista Suspensa'!$A$1:$F$92,3,),0)</f>
        <v>0</v>
      </c>
      <c r="BY14" s="381">
        <f>IF(OR(BV14&gt;0,BW14&gt;0),VLOOKUP(A14,'Lista Suspensa'!$A$1:$F$90,4,),0)</f>
        <v>0</v>
      </c>
      <c r="BZ14" s="381">
        <f>IF(OR(BV14&gt;0,BW14&gt;0),VLOOKUP(A14,'Lista Suspensa'!$A$1:$F$90,5,),0)</f>
        <v>0</v>
      </c>
      <c r="CA14" s="383">
        <f>IF(OR(BV14&gt;0,BW14&gt;0),VLOOKUP(A14,'Lista Suspensa'!$A$1:$F$90,6,),0)</f>
        <v>0</v>
      </c>
      <c r="CB14" s="358"/>
      <c r="CC14" s="358">
        <f t="shared" si="12"/>
        <v>0</v>
      </c>
      <c r="CD14" s="381">
        <f>IF(CB14&gt;0,VLOOKUP(A14,'Lista Suspensa'!$A$1:$F$92,3,),0)</f>
        <v>0</v>
      </c>
      <c r="CE14" s="381">
        <f>IF(OR(CB14&gt;0,CC14&gt;0),VLOOKUP(A14,'Lista Suspensa'!$A$1:$F$90,4,),0)</f>
        <v>0</v>
      </c>
      <c r="CF14" s="381">
        <f>IF(OR(CB14&gt;0,CC14&gt;0),VLOOKUP(A14,'Lista Suspensa'!$A$1:$F$90,5,),0)</f>
        <v>0</v>
      </c>
      <c r="CG14" s="383">
        <f>IF(OR(CB14&gt;0,CC14&gt;0),VLOOKUP(A14,'Lista Suspensa'!$A$1:$F$90,6,),0)</f>
        <v>0</v>
      </c>
      <c r="CH14" s="358"/>
      <c r="CI14" s="358">
        <f t="shared" si="13"/>
        <v>0</v>
      </c>
      <c r="CJ14" s="381">
        <f>IF(CH14&gt;0,VLOOKUP(A14,'Lista Suspensa'!$A$1:$F$92,3,),0)</f>
        <v>0</v>
      </c>
      <c r="CK14" s="381">
        <f>IF(OR(CH14&gt;0,CI14&gt;0),VLOOKUP(A14,'Lista Suspensa'!$A$1:$F$90,4,),0)</f>
        <v>0</v>
      </c>
      <c r="CL14" s="381">
        <f>IF(OR(CH14&gt;0,CI14&gt;0),VLOOKUP(A14,'Lista Suspensa'!$A$1:$F$90,5,),0)</f>
        <v>0</v>
      </c>
      <c r="CM14" s="384">
        <f>IF(OR(CH14&gt;0,CI14&gt;0),VLOOKUP(A14,'Lista Suspensa'!$A$1:$F$90,6,),0)</f>
        <v>0</v>
      </c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</row>
    <row r="15" spans="1:108" x14ac:dyDescent="0.25">
      <c r="A15" s="362"/>
      <c r="B15" s="363"/>
      <c r="C15" s="364">
        <f t="shared" si="0"/>
        <v>0</v>
      </c>
      <c r="D15" s="365">
        <f>IF(B15&gt;0,VLOOKUP(A15,'Lista Suspensa'!$A$1:$F$92,3,),0)</f>
        <v>0</v>
      </c>
      <c r="E15" s="365">
        <f>IF(OR(B15&gt;0,C15&gt;0),VLOOKUP(A15,'Lista Suspensa'!$A$1:$F$90,4,),0)</f>
        <v>0</v>
      </c>
      <c r="F15" s="365">
        <f>IF(OR(B15&gt;0,C15&gt;0),VLOOKUP(A15,'Lista Suspensa'!$A$1:$F$90,5,),0)</f>
        <v>0</v>
      </c>
      <c r="G15" s="366">
        <f>IF(OR(B15&gt;0,C15&gt;0),VLOOKUP(A15,'Lista Suspensa'!$A$1:$F$90,6,),0)</f>
        <v>0</v>
      </c>
      <c r="H15" s="363"/>
      <c r="I15" s="363">
        <f t="shared" si="1"/>
        <v>0</v>
      </c>
      <c r="J15" s="365">
        <f>IF(H15&gt;0,VLOOKUP(A15,'Lista Suspensa'!$A$1:$F$92,3,),0)</f>
        <v>0</v>
      </c>
      <c r="K15" s="365">
        <f>IF(OR(H15&gt;0,I15&gt;0),VLOOKUP(A15,'Lista Suspensa'!$A$1:$F$90,4,),0)</f>
        <v>0</v>
      </c>
      <c r="L15" s="365">
        <f>IF(OR(H15&gt;0,I15&gt;0),VLOOKUP(A15,'Lista Suspensa'!$A$1:$F$90,5,),0)</f>
        <v>0</v>
      </c>
      <c r="M15" s="366">
        <f>IF(OR(H15&gt;0,I15&gt;0),VLOOKUP(A15,'Lista Suspensa'!$A$1:$F$90,6,),0)</f>
        <v>0</v>
      </c>
      <c r="N15" s="363"/>
      <c r="O15" s="363">
        <f t="shared" si="2"/>
        <v>0</v>
      </c>
      <c r="P15" s="365">
        <f>IF(N15&gt;0,VLOOKUP(A15,'Lista Suspensa'!$A$1:$F$92,3,),0)</f>
        <v>0</v>
      </c>
      <c r="Q15" s="365">
        <f>IF(OR(N15&gt;0,O15&gt;0),VLOOKUP(A15,'Lista Suspensa'!$A$1:$F$90,4,),0)</f>
        <v>0</v>
      </c>
      <c r="R15" s="365">
        <f>IF(OR(N15&gt;0,O15&gt;0),VLOOKUP(A15,'Lista Suspensa'!$A$1:$F$90,5,),0)</f>
        <v>0</v>
      </c>
      <c r="S15" s="366">
        <f>IF(OR(N15&gt;0,O15&gt;0),VLOOKUP(A15,'Lista Suspensa'!$A$1:$F$90,6,),0)</f>
        <v>0</v>
      </c>
      <c r="T15" s="363"/>
      <c r="U15" s="363">
        <f t="shared" si="3"/>
        <v>0</v>
      </c>
      <c r="V15" s="365">
        <f>IF(T15&gt;0,VLOOKUP(A15,'Lista Suspensa'!$A$1:$F$92,3,),0)</f>
        <v>0</v>
      </c>
      <c r="W15" s="365">
        <f>IF(OR(T15&gt;0,U15&gt;0),VLOOKUP(A15,'Lista Suspensa'!$A$1:$F$90,4,),0)</f>
        <v>0</v>
      </c>
      <c r="X15" s="365">
        <f>IF(OR(T15&gt;0,U15&gt;0),VLOOKUP(A15,'Lista Suspensa'!$A$1:$F$90,5,),0)</f>
        <v>0</v>
      </c>
      <c r="Y15" s="366">
        <f>IF(OR(T15&gt;0,U15&gt;0),VLOOKUP(A15,'Lista Suspensa'!$A$1:$F$90,6,),0)</f>
        <v>0</v>
      </c>
      <c r="Z15" s="363"/>
      <c r="AA15" s="363">
        <f t="shared" si="4"/>
        <v>0</v>
      </c>
      <c r="AB15" s="365">
        <f>IF(Z15&gt;0,VLOOKUP(A15,'Lista Suspensa'!$A$1:$F$92,3,),0)</f>
        <v>0</v>
      </c>
      <c r="AC15" s="365">
        <f>IF(OR(Z15&gt;0,AA15&gt;0),VLOOKUP(A15,'Lista Suspensa'!$A$1:$F$90,4,),0)</f>
        <v>0</v>
      </c>
      <c r="AD15" s="365">
        <f>IF(OR(Z15&gt;0,AA15&gt;0),VLOOKUP(A15,'Lista Suspensa'!$A$1:$F$90,5,),0)</f>
        <v>0</v>
      </c>
      <c r="AE15" s="366">
        <f>IF(OR(Z15&gt;0,AA15&gt;0),VLOOKUP(A15,'Lista Suspensa'!$A$1:$F$90,6,),0)</f>
        <v>0</v>
      </c>
      <c r="AF15" s="363"/>
      <c r="AG15" s="363">
        <f t="shared" si="5"/>
        <v>0</v>
      </c>
      <c r="AH15" s="365">
        <f>IF(AF15&gt;0,VLOOKUP(A15,'Lista Suspensa'!$A$1:$F$92,3,),0)</f>
        <v>0</v>
      </c>
      <c r="AI15" s="365">
        <f>IF(OR(AF15&gt;0,AG15&gt;0),VLOOKUP(A15,'Lista Suspensa'!$A$1:$F$90,4,),0)</f>
        <v>0</v>
      </c>
      <c r="AJ15" s="365">
        <f>IF(OR(AF15&gt;0,AG15&gt;0),VLOOKUP(A15,'Lista Suspensa'!$A$1:$F$90,5,),0)</f>
        <v>0</v>
      </c>
      <c r="AK15" s="366">
        <f>IF(OR(AF15&gt;0,AG15&gt;0),VLOOKUP(A15,'Lista Suspensa'!$A$1:$F$90,6,),0)</f>
        <v>0</v>
      </c>
      <c r="AL15" s="363"/>
      <c r="AM15" s="363">
        <f t="shared" si="6"/>
        <v>0</v>
      </c>
      <c r="AN15" s="365">
        <f>IF(AL15&gt;0,VLOOKUP(A15,'Lista Suspensa'!$A$1:$F$92,3,),0)</f>
        <v>0</v>
      </c>
      <c r="AO15" s="365">
        <f>IF(OR(AL15&gt;0,AM15&gt;0),VLOOKUP(A15,'Lista Suspensa'!$A$1:$F$90,4,),0)</f>
        <v>0</v>
      </c>
      <c r="AP15" s="365">
        <f>IF(OR(AL15&gt;0,AM15&gt;0),VLOOKUP(A15,'Lista Suspensa'!$A$1:$F$90,5,),0)</f>
        <v>0</v>
      </c>
      <c r="AQ15" s="366">
        <f>IF(OR(AL15&gt;0,AM15&gt;0),VLOOKUP(A15,'Lista Suspensa'!$A$1:$F$90,6,),0)</f>
        <v>0</v>
      </c>
      <c r="AR15" s="363"/>
      <c r="AS15" s="363">
        <f t="shared" si="7"/>
        <v>0</v>
      </c>
      <c r="AT15" s="365">
        <f>IF(AR15&gt;0,VLOOKUP(A15,'Lista Suspensa'!$A$1:$F$92,3,),0)</f>
        <v>0</v>
      </c>
      <c r="AU15" s="365">
        <f>IF(OR(AR15&gt;0,AS15&gt;0),VLOOKUP(A15,'Lista Suspensa'!$A$1:$F$90,4,),0)</f>
        <v>0</v>
      </c>
      <c r="AV15" s="365">
        <f>IF(OR(AR15&gt;0,AS15&gt;0),VLOOKUP(A15,'Lista Suspensa'!$A$1:$F$90,5,),0)</f>
        <v>0</v>
      </c>
      <c r="AW15" s="367">
        <f>IF(OR(AR15&gt;0,AS15&gt;0),VLOOKUP(A15,'Lista Suspensa'!$A$1:$F$90,6,),0)</f>
        <v>0</v>
      </c>
      <c r="AX15" s="363"/>
      <c r="AY15" s="363">
        <f t="shared" si="14"/>
        <v>0</v>
      </c>
      <c r="AZ15" s="365">
        <f>IF(AX15&gt;0,VLOOKUP(A15,'Lista Suspensa'!$A$1:$F$92,3,),0)</f>
        <v>0</v>
      </c>
      <c r="BA15" s="365">
        <f>IF(OR(AX15&gt;0,AY15&gt;0),VLOOKUP(A15,'Lista Suspensa'!$A$1:$F$90,4,),0)</f>
        <v>0</v>
      </c>
      <c r="BB15" s="365">
        <f>IF(OR(AX15&gt;0,AY15&gt;0),VLOOKUP(A15,'Lista Suspensa'!$A$1:$F$90,5,),0)</f>
        <v>0</v>
      </c>
      <c r="BC15" s="367">
        <f>IF(OR(AX15&gt;0,AY15&gt;0),VLOOKUP(A15,'Lista Suspensa'!$A$1:$F$90,6,),0)</f>
        <v>0</v>
      </c>
      <c r="BD15" s="363"/>
      <c r="BE15" s="363">
        <f t="shared" si="8"/>
        <v>0</v>
      </c>
      <c r="BF15" s="365">
        <f>IF(BD15&gt;0,VLOOKUP(A15,'Lista Suspensa'!$A$1:$F$92,3,),0)</f>
        <v>0</v>
      </c>
      <c r="BG15" s="365">
        <f>IF(OR(BD15&gt;0,BE15&gt;0),VLOOKUP(A15,'Lista Suspensa'!$A$1:$F$90,4,),0)</f>
        <v>0</v>
      </c>
      <c r="BH15" s="365">
        <f>IF(OR(BD15&gt;0,BE15&gt;0),VLOOKUP(A15,'Lista Suspensa'!$A$1:$F$90,5,),0)</f>
        <v>0</v>
      </c>
      <c r="BI15" s="367">
        <f>IF(OR(BD15&gt;0,BE15&gt;0),VLOOKUP(A15,'Lista Suspensa'!$A$1:$F$90,6,),0)</f>
        <v>0</v>
      </c>
      <c r="BJ15" s="363"/>
      <c r="BK15" s="363">
        <f t="shared" si="9"/>
        <v>0</v>
      </c>
      <c r="BL15" s="365">
        <f>IF(BJ15&gt;0,VLOOKUP(A15,'Lista Suspensa'!$A$1:$F$92,3,),0)</f>
        <v>0</v>
      </c>
      <c r="BM15" s="365">
        <f>IF(OR(BJ15&gt;0,BK15&gt;0),VLOOKUP(A15,'Lista Suspensa'!$A$1:$F$90,4,),0)</f>
        <v>0</v>
      </c>
      <c r="BN15" s="365">
        <f>IF(OR(BJ15&gt;0,BK15&gt;0),VLOOKUP(A15,'Lista Suspensa'!$A$1:$F$90,5,),0)</f>
        <v>0</v>
      </c>
      <c r="BO15" s="367">
        <f>IF(OR(BJ15&gt;0,BK15&gt;0),VLOOKUP(A15,'Lista Suspensa'!$A$1:$F$90,6,),0)</f>
        <v>0</v>
      </c>
      <c r="BP15" s="363"/>
      <c r="BQ15" s="363">
        <f t="shared" si="10"/>
        <v>0</v>
      </c>
      <c r="BR15" s="365">
        <f>IF(BP15&gt;0,VLOOKUP(A15,'Lista Suspensa'!$A$1:$F$92,3,),0)</f>
        <v>0</v>
      </c>
      <c r="BS15" s="365">
        <f>IF(OR(BP15&gt;0,BQ15&gt;0),VLOOKUP(A15,'Lista Suspensa'!$A$1:$F$90,4,),0)</f>
        <v>0</v>
      </c>
      <c r="BT15" s="365">
        <f>IF(OR(BP15&gt;0,BQ15&gt;0),VLOOKUP(A15,'Lista Suspensa'!$A$1:$F$90,5,),0)</f>
        <v>0</v>
      </c>
      <c r="BU15" s="367">
        <f>IF(OR(BP15&gt;0,BQ15&gt;0),VLOOKUP(A15,'Lista Suspensa'!$A$1:$F$90,6,),0)</f>
        <v>0</v>
      </c>
      <c r="BV15" s="363"/>
      <c r="BW15" s="363">
        <f t="shared" si="11"/>
        <v>0</v>
      </c>
      <c r="BX15" s="365">
        <f>IF(BV15&gt;0,VLOOKUP(A15,'Lista Suspensa'!$A$1:$F$92,3,),0)</f>
        <v>0</v>
      </c>
      <c r="BY15" s="365">
        <f>IF(OR(BV15&gt;0,BW15&gt;0),VLOOKUP(A15,'Lista Suspensa'!$A$1:$F$90,4,),0)</f>
        <v>0</v>
      </c>
      <c r="BZ15" s="365">
        <f>IF(OR(BV15&gt;0,BW15&gt;0),VLOOKUP(A15,'Lista Suspensa'!$A$1:$F$90,5,),0)</f>
        <v>0</v>
      </c>
      <c r="CA15" s="367">
        <f>IF(OR(BV15&gt;0,BW15&gt;0),VLOOKUP(A15,'Lista Suspensa'!$A$1:$F$90,6,),0)</f>
        <v>0</v>
      </c>
      <c r="CB15" s="363"/>
      <c r="CC15" s="363">
        <f t="shared" si="12"/>
        <v>0</v>
      </c>
      <c r="CD15" s="365">
        <f>IF(CB15&gt;0,VLOOKUP(A15,'Lista Suspensa'!$A$1:$F$92,3,),0)</f>
        <v>0</v>
      </c>
      <c r="CE15" s="365">
        <f>IF(OR(CB15&gt;0,CC15&gt;0),VLOOKUP(A15,'Lista Suspensa'!$A$1:$F$90,4,),0)</f>
        <v>0</v>
      </c>
      <c r="CF15" s="365">
        <f>IF(OR(CB15&gt;0,CC15&gt;0),VLOOKUP(A15,'Lista Suspensa'!$A$1:$F$90,5,),0)</f>
        <v>0</v>
      </c>
      <c r="CG15" s="367">
        <f>IF(OR(CB15&gt;0,CC15&gt;0),VLOOKUP(A15,'Lista Suspensa'!$A$1:$F$90,6,),0)</f>
        <v>0</v>
      </c>
      <c r="CH15" s="363"/>
      <c r="CI15" s="363">
        <f t="shared" si="13"/>
        <v>0</v>
      </c>
      <c r="CJ15" s="365">
        <f>IF(CH15&gt;0,VLOOKUP(A15,'Lista Suspensa'!$A$1:$F$92,3,),0)</f>
        <v>0</v>
      </c>
      <c r="CK15" s="365">
        <f>IF(OR(CH15&gt;0,CI15&gt;0),VLOOKUP(A15,'Lista Suspensa'!$A$1:$F$90,4,),0)</f>
        <v>0</v>
      </c>
      <c r="CL15" s="365">
        <f>IF(OR(CH15&gt;0,CI15&gt;0),VLOOKUP(A15,'Lista Suspensa'!$A$1:$F$90,5,),0)</f>
        <v>0</v>
      </c>
      <c r="CM15" s="368">
        <f>IF(OR(CH15&gt;0,CI15&gt;0),VLOOKUP(A15,'Lista Suspensa'!$A$1:$F$90,6,),0)</f>
        <v>0</v>
      </c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</row>
    <row r="16" spans="1:108" x14ac:dyDescent="0.25">
      <c r="A16" s="82"/>
      <c r="B16" s="358"/>
      <c r="C16" s="361">
        <f t="shared" si="0"/>
        <v>0</v>
      </c>
      <c r="D16" s="381">
        <f>IF(B16&gt;0,VLOOKUP(A16,'Lista Suspensa'!$A$1:$F$92,3,),0)</f>
        <v>0</v>
      </c>
      <c r="E16" s="381">
        <f>IF(OR(B16&gt;0,C16&gt;0),VLOOKUP(A16,'Lista Suspensa'!$A$1:$F$90,4,),0)</f>
        <v>0</v>
      </c>
      <c r="F16" s="381">
        <f>IF(OR(B16&gt;0,C16&gt;0),VLOOKUP(A16,'Lista Suspensa'!$A$1:$F$90,5,),0)</f>
        <v>0</v>
      </c>
      <c r="G16" s="382">
        <f>IF(OR(B16&gt;0,C16&gt;0),VLOOKUP(A16,'Lista Suspensa'!$A$1:$F$90,6,),0)</f>
        <v>0</v>
      </c>
      <c r="H16" s="358"/>
      <c r="I16" s="358">
        <f t="shared" si="1"/>
        <v>0</v>
      </c>
      <c r="J16" s="381">
        <f>IF(H16&gt;0,VLOOKUP(A16,'Lista Suspensa'!$A$1:$F$92,3,),0)</f>
        <v>0</v>
      </c>
      <c r="K16" s="381">
        <f>IF(OR(H16&gt;0,I16&gt;0),VLOOKUP(A16,'Lista Suspensa'!$A$1:$F$90,4,),0)</f>
        <v>0</v>
      </c>
      <c r="L16" s="381">
        <f>IF(OR(H16&gt;0,I16&gt;0),VLOOKUP(A16,'Lista Suspensa'!$A$1:$F$90,5,),0)</f>
        <v>0</v>
      </c>
      <c r="M16" s="382">
        <f>IF(OR(H16&gt;0,I16&gt;0),VLOOKUP(A16,'Lista Suspensa'!$A$1:$F$90,6,),0)</f>
        <v>0</v>
      </c>
      <c r="N16" s="358"/>
      <c r="O16" s="358">
        <f t="shared" si="2"/>
        <v>0</v>
      </c>
      <c r="P16" s="381">
        <f>IF(N16&gt;0,VLOOKUP(A16,'Lista Suspensa'!$A$1:$F$92,3,),0)</f>
        <v>0</v>
      </c>
      <c r="Q16" s="381">
        <f>IF(OR(N16&gt;0,O16&gt;0),VLOOKUP(A16,'Lista Suspensa'!$A$1:$F$90,4,),0)</f>
        <v>0</v>
      </c>
      <c r="R16" s="381">
        <f>IF(OR(N16&gt;0,O16&gt;0),VLOOKUP(A16,'Lista Suspensa'!$A$1:$F$90,5,),0)</f>
        <v>0</v>
      </c>
      <c r="S16" s="382">
        <f>IF(OR(N16&gt;0,O16&gt;0),VLOOKUP(A16,'Lista Suspensa'!$A$1:$F$90,6,),0)</f>
        <v>0</v>
      </c>
      <c r="T16" s="358"/>
      <c r="U16" s="358">
        <f t="shared" si="3"/>
        <v>0</v>
      </c>
      <c r="V16" s="381">
        <f>IF(T16&gt;0,VLOOKUP(A16,'Lista Suspensa'!$A$1:$F$92,3,),0)</f>
        <v>0</v>
      </c>
      <c r="W16" s="381">
        <f>IF(OR(T16&gt;0,U16&gt;0),VLOOKUP(A16,'Lista Suspensa'!$A$1:$F$90,4,),0)</f>
        <v>0</v>
      </c>
      <c r="X16" s="381">
        <f>IF(OR(T16&gt;0,U16&gt;0),VLOOKUP(A16,'Lista Suspensa'!$A$1:$F$90,5,),0)</f>
        <v>0</v>
      </c>
      <c r="Y16" s="382">
        <f>IF(OR(T16&gt;0,U16&gt;0),VLOOKUP(A16,'Lista Suspensa'!$A$1:$F$90,6,),0)</f>
        <v>0</v>
      </c>
      <c r="Z16" s="358"/>
      <c r="AA16" s="358">
        <f t="shared" si="4"/>
        <v>0</v>
      </c>
      <c r="AB16" s="381">
        <f>IF(Z16&gt;0,VLOOKUP(A16,'Lista Suspensa'!$A$1:$F$92,3,),0)</f>
        <v>0</v>
      </c>
      <c r="AC16" s="381">
        <f>IF(OR(Z16&gt;0,AA16&gt;0),VLOOKUP(A16,'Lista Suspensa'!$A$1:$F$90,4,),0)</f>
        <v>0</v>
      </c>
      <c r="AD16" s="381">
        <f>IF(OR(Z16&gt;0,AA16&gt;0),VLOOKUP(A16,'Lista Suspensa'!$A$1:$F$90,5,),0)</f>
        <v>0</v>
      </c>
      <c r="AE16" s="382">
        <f>IF(OR(Z16&gt;0,AA16&gt;0),VLOOKUP(A16,'Lista Suspensa'!$A$1:$F$90,6,),0)</f>
        <v>0</v>
      </c>
      <c r="AF16" s="358"/>
      <c r="AG16" s="358">
        <f t="shared" si="5"/>
        <v>0</v>
      </c>
      <c r="AH16" s="381">
        <f>IF(AF16&gt;0,VLOOKUP(A16,'Lista Suspensa'!$A$1:$F$92,3,),0)</f>
        <v>0</v>
      </c>
      <c r="AI16" s="381">
        <f>IF(OR(AF16&gt;0,AG16&gt;0),VLOOKUP(A16,'Lista Suspensa'!$A$1:$F$90,4,),0)</f>
        <v>0</v>
      </c>
      <c r="AJ16" s="381">
        <f>IF(OR(AF16&gt;0,AG16&gt;0),VLOOKUP(A16,'Lista Suspensa'!$A$1:$F$90,5,),0)</f>
        <v>0</v>
      </c>
      <c r="AK16" s="382">
        <f>IF(OR(AF16&gt;0,AG16&gt;0),VLOOKUP(A16,'Lista Suspensa'!$A$1:$F$90,6,),0)</f>
        <v>0</v>
      </c>
      <c r="AL16" s="358"/>
      <c r="AM16" s="358">
        <f t="shared" si="6"/>
        <v>0</v>
      </c>
      <c r="AN16" s="381">
        <f>IF(AL16&gt;0,VLOOKUP(A16,'Lista Suspensa'!$A$1:$F$92,3,),0)</f>
        <v>0</v>
      </c>
      <c r="AO16" s="381">
        <f>IF(OR(AL16&gt;0,AM16&gt;0),VLOOKUP(A16,'Lista Suspensa'!$A$1:$F$90,4,),0)</f>
        <v>0</v>
      </c>
      <c r="AP16" s="381">
        <f>IF(OR(AL16&gt;0,AM16&gt;0),VLOOKUP(A16,'Lista Suspensa'!$A$1:$F$90,5,),0)</f>
        <v>0</v>
      </c>
      <c r="AQ16" s="382">
        <f>IF(OR(AL16&gt;0,AM16&gt;0),VLOOKUP(A16,'Lista Suspensa'!$A$1:$F$90,6,),0)</f>
        <v>0</v>
      </c>
      <c r="AR16" s="358"/>
      <c r="AS16" s="358">
        <f t="shared" si="7"/>
        <v>0</v>
      </c>
      <c r="AT16" s="381">
        <f>IF(AR16&gt;0,VLOOKUP(A16,'Lista Suspensa'!$A$1:$F$92,3,),0)</f>
        <v>0</v>
      </c>
      <c r="AU16" s="381">
        <f>IF(OR(AR16&gt;0,AS16&gt;0),VLOOKUP(A16,'Lista Suspensa'!$A$1:$F$90,4,),0)</f>
        <v>0</v>
      </c>
      <c r="AV16" s="381">
        <f>IF(OR(AR16&gt;0,AS16&gt;0),VLOOKUP(A16,'Lista Suspensa'!$A$1:$F$90,5,),0)</f>
        <v>0</v>
      </c>
      <c r="AW16" s="383">
        <f>IF(OR(AR16&gt;0,AS16&gt;0),VLOOKUP(A16,'Lista Suspensa'!$A$1:$F$90,6,),0)</f>
        <v>0</v>
      </c>
      <c r="AX16" s="358"/>
      <c r="AY16" s="358">
        <f t="shared" si="14"/>
        <v>0</v>
      </c>
      <c r="AZ16" s="381">
        <f>IF(AX16&gt;0,VLOOKUP(A16,'Lista Suspensa'!$A$1:$F$92,3,),0)</f>
        <v>0</v>
      </c>
      <c r="BA16" s="381">
        <f>IF(OR(AX16&gt;0,AY16&gt;0),VLOOKUP(A16,'Lista Suspensa'!$A$1:$F$90,4,),0)</f>
        <v>0</v>
      </c>
      <c r="BB16" s="381">
        <f>IF(OR(AX16&gt;0,AY16&gt;0),VLOOKUP(A16,'Lista Suspensa'!$A$1:$F$90,5,),0)</f>
        <v>0</v>
      </c>
      <c r="BC16" s="383">
        <f>IF(OR(AX16&gt;0,AY16&gt;0),VLOOKUP(A16,'Lista Suspensa'!$A$1:$F$90,6,),0)</f>
        <v>0</v>
      </c>
      <c r="BD16" s="358"/>
      <c r="BE16" s="358">
        <f t="shared" si="8"/>
        <v>0</v>
      </c>
      <c r="BF16" s="381">
        <f>IF(BD16&gt;0,VLOOKUP(A16,'Lista Suspensa'!$A$1:$F$92,3,),0)</f>
        <v>0</v>
      </c>
      <c r="BG16" s="381">
        <f>IF(OR(BD16&gt;0,BE16&gt;0),VLOOKUP(A16,'Lista Suspensa'!$A$1:$F$90,4,),0)</f>
        <v>0</v>
      </c>
      <c r="BH16" s="381">
        <f>IF(OR(BD16&gt;0,BE16&gt;0),VLOOKUP(A16,'Lista Suspensa'!$A$1:$F$90,5,),0)</f>
        <v>0</v>
      </c>
      <c r="BI16" s="383">
        <f>IF(OR(BD16&gt;0,BE16&gt;0),VLOOKUP(A16,'Lista Suspensa'!$A$1:$F$90,6,),0)</f>
        <v>0</v>
      </c>
      <c r="BJ16" s="358"/>
      <c r="BK16" s="358">
        <f t="shared" si="9"/>
        <v>0</v>
      </c>
      <c r="BL16" s="381">
        <f>IF(BJ16&gt;0,VLOOKUP(A16,'Lista Suspensa'!$A$1:$F$92,3,),0)</f>
        <v>0</v>
      </c>
      <c r="BM16" s="381">
        <f>IF(OR(BJ16&gt;0,BK16&gt;0),VLOOKUP(A16,'Lista Suspensa'!$A$1:$F$90,4,),0)</f>
        <v>0</v>
      </c>
      <c r="BN16" s="381">
        <f>IF(OR(BJ16&gt;0,BK16&gt;0),VLOOKUP(A16,'Lista Suspensa'!$A$1:$F$90,5,),0)</f>
        <v>0</v>
      </c>
      <c r="BO16" s="383">
        <f>IF(OR(BJ16&gt;0,BK16&gt;0),VLOOKUP(A16,'Lista Suspensa'!$A$1:$F$90,6,),0)</f>
        <v>0</v>
      </c>
      <c r="BP16" s="358"/>
      <c r="BQ16" s="358">
        <f t="shared" si="10"/>
        <v>0</v>
      </c>
      <c r="BR16" s="381">
        <f>IF(BP16&gt;0,VLOOKUP(A16,'Lista Suspensa'!$A$1:$F$92,3,),0)</f>
        <v>0</v>
      </c>
      <c r="BS16" s="381">
        <f>IF(OR(BP16&gt;0,BQ16&gt;0),VLOOKUP(A16,'Lista Suspensa'!$A$1:$F$90,4,),0)</f>
        <v>0</v>
      </c>
      <c r="BT16" s="381">
        <f>IF(OR(BP16&gt;0,BQ16&gt;0),VLOOKUP(A16,'Lista Suspensa'!$A$1:$F$90,5,),0)</f>
        <v>0</v>
      </c>
      <c r="BU16" s="383">
        <f>IF(OR(BP16&gt;0,BQ16&gt;0),VLOOKUP(A16,'Lista Suspensa'!$A$1:$F$90,6,),0)</f>
        <v>0</v>
      </c>
      <c r="BV16" s="358"/>
      <c r="BW16" s="358">
        <f t="shared" si="11"/>
        <v>0</v>
      </c>
      <c r="BX16" s="381">
        <f>IF(BV16&gt;0,VLOOKUP(A16,'Lista Suspensa'!$A$1:$F$92,3,),0)</f>
        <v>0</v>
      </c>
      <c r="BY16" s="381">
        <f>IF(OR(BV16&gt;0,BW16&gt;0),VLOOKUP(A16,'Lista Suspensa'!$A$1:$F$90,4,),0)</f>
        <v>0</v>
      </c>
      <c r="BZ16" s="381">
        <f>IF(OR(BV16&gt;0,BW16&gt;0),VLOOKUP(A16,'Lista Suspensa'!$A$1:$F$90,5,),0)</f>
        <v>0</v>
      </c>
      <c r="CA16" s="383">
        <f>IF(OR(BV16&gt;0,BW16&gt;0),VLOOKUP(A16,'Lista Suspensa'!$A$1:$F$90,6,),0)</f>
        <v>0</v>
      </c>
      <c r="CB16" s="358"/>
      <c r="CC16" s="358">
        <f t="shared" si="12"/>
        <v>0</v>
      </c>
      <c r="CD16" s="381">
        <f>IF(CB16&gt;0,VLOOKUP(A16,'Lista Suspensa'!$A$1:$F$92,3,),0)</f>
        <v>0</v>
      </c>
      <c r="CE16" s="381">
        <f>IF(OR(CB16&gt;0,CC16&gt;0),VLOOKUP(A16,'Lista Suspensa'!$A$1:$F$90,4,),0)</f>
        <v>0</v>
      </c>
      <c r="CF16" s="381">
        <f>IF(OR(CB16&gt;0,CC16&gt;0),VLOOKUP(A16,'Lista Suspensa'!$A$1:$F$90,5,),0)</f>
        <v>0</v>
      </c>
      <c r="CG16" s="383">
        <f>IF(OR(CB16&gt;0,CC16&gt;0),VLOOKUP(A16,'Lista Suspensa'!$A$1:$F$90,6,),0)</f>
        <v>0</v>
      </c>
      <c r="CH16" s="358"/>
      <c r="CI16" s="358">
        <f t="shared" si="13"/>
        <v>0</v>
      </c>
      <c r="CJ16" s="381">
        <f>IF(CH16&gt;0,VLOOKUP(A16,'Lista Suspensa'!$A$1:$F$92,3,),0)</f>
        <v>0</v>
      </c>
      <c r="CK16" s="381">
        <f>IF(OR(CH16&gt;0,CI16&gt;0),VLOOKUP(A16,'Lista Suspensa'!$A$1:$F$90,4,),0)</f>
        <v>0</v>
      </c>
      <c r="CL16" s="381">
        <f>IF(OR(CH16&gt;0,CI16&gt;0),VLOOKUP(A16,'Lista Suspensa'!$A$1:$F$90,5,),0)</f>
        <v>0</v>
      </c>
      <c r="CM16" s="384">
        <f>IF(OR(CH16&gt;0,CI16&gt;0),VLOOKUP(A16,'Lista Suspensa'!$A$1:$F$90,6,),0)</f>
        <v>0</v>
      </c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</row>
    <row r="17" spans="1:108" x14ac:dyDescent="0.25">
      <c r="A17" s="362"/>
      <c r="B17" s="363"/>
      <c r="C17" s="364">
        <f t="shared" si="0"/>
        <v>0</v>
      </c>
      <c r="D17" s="365">
        <f>IF(B17&gt;0,VLOOKUP(A17,'Lista Suspensa'!$A$1:$F$92,3,),0)</f>
        <v>0</v>
      </c>
      <c r="E17" s="365">
        <f>IF(OR(B17&gt;0,C17&gt;0),VLOOKUP(A17,'Lista Suspensa'!$A$1:$F$90,4,),0)</f>
        <v>0</v>
      </c>
      <c r="F17" s="365">
        <f>IF(OR(B17&gt;0,C17&gt;0),VLOOKUP(A17,'Lista Suspensa'!$A$1:$F$90,5,),0)</f>
        <v>0</v>
      </c>
      <c r="G17" s="366">
        <f>IF(OR(B17&gt;0,C17&gt;0),VLOOKUP(A17,'Lista Suspensa'!$A$1:$F$90,6,),0)</f>
        <v>0</v>
      </c>
      <c r="H17" s="363"/>
      <c r="I17" s="363">
        <f t="shared" si="1"/>
        <v>0</v>
      </c>
      <c r="J17" s="365">
        <f>IF(H17&gt;0,VLOOKUP(A17,'Lista Suspensa'!$A$1:$F$92,3,),0)</f>
        <v>0</v>
      </c>
      <c r="K17" s="365">
        <f>IF(OR(H17&gt;0,I17&gt;0),VLOOKUP(A17,'Lista Suspensa'!$A$1:$F$90,4,),0)</f>
        <v>0</v>
      </c>
      <c r="L17" s="365">
        <f>IF(OR(H17&gt;0,I17&gt;0),VLOOKUP(A17,'Lista Suspensa'!$A$1:$F$90,5,),0)</f>
        <v>0</v>
      </c>
      <c r="M17" s="366">
        <f>IF(OR(H17&gt;0,I17&gt;0),VLOOKUP(A17,'Lista Suspensa'!$A$1:$F$90,6,),0)</f>
        <v>0</v>
      </c>
      <c r="N17" s="363"/>
      <c r="O17" s="363">
        <f t="shared" si="2"/>
        <v>0</v>
      </c>
      <c r="P17" s="365">
        <f>IF(N17&gt;0,VLOOKUP(A17,'Lista Suspensa'!$A$1:$F$92,3,),0)</f>
        <v>0</v>
      </c>
      <c r="Q17" s="365">
        <f>IF(OR(N17&gt;0,O17&gt;0),VLOOKUP(A17,'Lista Suspensa'!$A$1:$F$90,4,),0)</f>
        <v>0</v>
      </c>
      <c r="R17" s="365">
        <f>IF(OR(N17&gt;0,O17&gt;0),VLOOKUP(A17,'Lista Suspensa'!$A$1:$F$90,5,),0)</f>
        <v>0</v>
      </c>
      <c r="S17" s="366">
        <f>IF(OR(N17&gt;0,O17&gt;0),VLOOKUP(A17,'Lista Suspensa'!$A$1:$F$90,6,),0)</f>
        <v>0</v>
      </c>
      <c r="T17" s="363"/>
      <c r="U17" s="363">
        <f t="shared" si="3"/>
        <v>0</v>
      </c>
      <c r="V17" s="365">
        <f>IF(T17&gt;0,VLOOKUP(A17,'Lista Suspensa'!$A$1:$F$92,3,),0)</f>
        <v>0</v>
      </c>
      <c r="W17" s="365">
        <f>IF(OR(T17&gt;0,U17&gt;0),VLOOKUP(A17,'Lista Suspensa'!$A$1:$F$90,4,),0)</f>
        <v>0</v>
      </c>
      <c r="X17" s="365">
        <f>IF(OR(T17&gt;0,U17&gt;0),VLOOKUP(A17,'Lista Suspensa'!$A$1:$F$90,5,),0)</f>
        <v>0</v>
      </c>
      <c r="Y17" s="366">
        <f>IF(OR(T17&gt;0,U17&gt;0),VLOOKUP(A17,'Lista Suspensa'!$A$1:$F$90,6,),0)</f>
        <v>0</v>
      </c>
      <c r="Z17" s="363"/>
      <c r="AA17" s="363">
        <f t="shared" si="4"/>
        <v>0</v>
      </c>
      <c r="AB17" s="365">
        <f>IF(Z17&gt;0,VLOOKUP(A17,'Lista Suspensa'!$A$1:$F$92,3,),0)</f>
        <v>0</v>
      </c>
      <c r="AC17" s="365">
        <f>IF(OR(Z17&gt;0,AA17&gt;0),VLOOKUP(A17,'Lista Suspensa'!$A$1:$F$90,4,),0)</f>
        <v>0</v>
      </c>
      <c r="AD17" s="365">
        <f>IF(OR(Z17&gt;0,AA17&gt;0),VLOOKUP(A17,'Lista Suspensa'!$A$1:$F$90,5,),0)</f>
        <v>0</v>
      </c>
      <c r="AE17" s="366">
        <f>IF(OR(Z17&gt;0,AA17&gt;0),VLOOKUP(A17,'Lista Suspensa'!$A$1:$F$90,6,),0)</f>
        <v>0</v>
      </c>
      <c r="AF17" s="363"/>
      <c r="AG17" s="363">
        <f t="shared" si="5"/>
        <v>0</v>
      </c>
      <c r="AH17" s="365">
        <f>IF(AF17&gt;0,VLOOKUP(A17,'Lista Suspensa'!$A$1:$F$92,3,),0)</f>
        <v>0</v>
      </c>
      <c r="AI17" s="365">
        <f>IF(OR(AF17&gt;0,AG17&gt;0),VLOOKUP(A17,'Lista Suspensa'!$A$1:$F$90,4,),0)</f>
        <v>0</v>
      </c>
      <c r="AJ17" s="365">
        <f>IF(OR(AF17&gt;0,AG17&gt;0),VLOOKUP(A17,'Lista Suspensa'!$A$1:$F$90,5,),0)</f>
        <v>0</v>
      </c>
      <c r="AK17" s="366">
        <f>IF(OR(AF17&gt;0,AG17&gt;0),VLOOKUP(A17,'Lista Suspensa'!$A$1:$F$90,6,),0)</f>
        <v>0</v>
      </c>
      <c r="AL17" s="363"/>
      <c r="AM17" s="363">
        <f t="shared" si="6"/>
        <v>0</v>
      </c>
      <c r="AN17" s="365">
        <f>IF(AL17&gt;0,VLOOKUP(A17,'Lista Suspensa'!$A$1:$F$92,3,),0)</f>
        <v>0</v>
      </c>
      <c r="AO17" s="365">
        <f>IF(OR(AL17&gt;0,AM17&gt;0),VLOOKUP(A17,'Lista Suspensa'!$A$1:$F$90,4,),0)</f>
        <v>0</v>
      </c>
      <c r="AP17" s="365">
        <f>IF(OR(AL17&gt;0,AM17&gt;0),VLOOKUP(A17,'Lista Suspensa'!$A$1:$F$90,5,),0)</f>
        <v>0</v>
      </c>
      <c r="AQ17" s="366">
        <f>IF(OR(AL17&gt;0,AM17&gt;0),VLOOKUP(A17,'Lista Suspensa'!$A$1:$F$90,6,),0)</f>
        <v>0</v>
      </c>
      <c r="AR17" s="363"/>
      <c r="AS17" s="363">
        <f t="shared" si="7"/>
        <v>0</v>
      </c>
      <c r="AT17" s="365">
        <f>IF(AR17&gt;0,VLOOKUP(A17,'Lista Suspensa'!$A$1:$F$92,3,),0)</f>
        <v>0</v>
      </c>
      <c r="AU17" s="365">
        <f>IF(OR(AR17&gt;0,AS17&gt;0),VLOOKUP(A17,'Lista Suspensa'!$A$1:$F$90,4,),0)</f>
        <v>0</v>
      </c>
      <c r="AV17" s="365">
        <f>IF(OR(AR17&gt;0,AS17&gt;0),VLOOKUP(A17,'Lista Suspensa'!$A$1:$F$90,5,),0)</f>
        <v>0</v>
      </c>
      <c r="AW17" s="367">
        <f>IF(OR(AR17&gt;0,AS17&gt;0),VLOOKUP(A17,'Lista Suspensa'!$A$1:$F$90,6,),0)</f>
        <v>0</v>
      </c>
      <c r="AX17" s="363"/>
      <c r="AY17" s="363">
        <f t="shared" si="14"/>
        <v>0</v>
      </c>
      <c r="AZ17" s="365">
        <f>IF(AX17&gt;0,VLOOKUP(A17,'Lista Suspensa'!$A$1:$F$92,3,),0)</f>
        <v>0</v>
      </c>
      <c r="BA17" s="365">
        <f>IF(OR(AX17&gt;0,AY17&gt;0),VLOOKUP(A17,'Lista Suspensa'!$A$1:$F$90,4,),0)</f>
        <v>0</v>
      </c>
      <c r="BB17" s="365">
        <f>IF(OR(AX17&gt;0,AY17&gt;0),VLOOKUP(A17,'Lista Suspensa'!$A$1:$F$90,5,),0)</f>
        <v>0</v>
      </c>
      <c r="BC17" s="367">
        <f>IF(OR(AX17&gt;0,AY17&gt;0),VLOOKUP(A17,'Lista Suspensa'!$A$1:$F$90,6,),0)</f>
        <v>0</v>
      </c>
      <c r="BD17" s="363"/>
      <c r="BE17" s="363">
        <f t="shared" si="8"/>
        <v>0</v>
      </c>
      <c r="BF17" s="365">
        <f>IF(BD17&gt;0,VLOOKUP(A17,'Lista Suspensa'!$A$1:$F$92,3,),0)</f>
        <v>0</v>
      </c>
      <c r="BG17" s="365">
        <f>IF(OR(BD17&gt;0,BE17&gt;0),VLOOKUP(A17,'Lista Suspensa'!$A$1:$F$90,4,),0)</f>
        <v>0</v>
      </c>
      <c r="BH17" s="365">
        <f>IF(OR(BD17&gt;0,BE17&gt;0),VLOOKUP(A17,'Lista Suspensa'!$A$1:$F$90,5,),0)</f>
        <v>0</v>
      </c>
      <c r="BI17" s="367">
        <f>IF(OR(BD17&gt;0,BE17&gt;0),VLOOKUP(A17,'Lista Suspensa'!$A$1:$F$90,6,),0)</f>
        <v>0</v>
      </c>
      <c r="BJ17" s="363"/>
      <c r="BK17" s="363">
        <f t="shared" si="9"/>
        <v>0</v>
      </c>
      <c r="BL17" s="365">
        <f>IF(BJ17&gt;0,VLOOKUP(A17,'Lista Suspensa'!$A$1:$F$92,3,),0)</f>
        <v>0</v>
      </c>
      <c r="BM17" s="365">
        <f>IF(OR(BJ17&gt;0,BK17&gt;0),VLOOKUP(A17,'Lista Suspensa'!$A$1:$F$90,4,),0)</f>
        <v>0</v>
      </c>
      <c r="BN17" s="365">
        <f>IF(OR(BJ17&gt;0,BK17&gt;0),VLOOKUP(A17,'Lista Suspensa'!$A$1:$F$90,5,),0)</f>
        <v>0</v>
      </c>
      <c r="BO17" s="367">
        <f>IF(OR(BJ17&gt;0,BK17&gt;0),VLOOKUP(A17,'Lista Suspensa'!$A$1:$F$90,6,),0)</f>
        <v>0</v>
      </c>
      <c r="BP17" s="363"/>
      <c r="BQ17" s="363">
        <f t="shared" si="10"/>
        <v>0</v>
      </c>
      <c r="BR17" s="365">
        <f>IF(BP17&gt;0,VLOOKUP(A17,'Lista Suspensa'!$A$1:$F$92,3,),0)</f>
        <v>0</v>
      </c>
      <c r="BS17" s="365">
        <f>IF(OR(BP17&gt;0,BQ17&gt;0),VLOOKUP(A17,'Lista Suspensa'!$A$1:$F$90,4,),0)</f>
        <v>0</v>
      </c>
      <c r="BT17" s="365">
        <f>IF(OR(BP17&gt;0,BQ17&gt;0),VLOOKUP(A17,'Lista Suspensa'!$A$1:$F$90,5,),0)</f>
        <v>0</v>
      </c>
      <c r="BU17" s="367">
        <f>IF(OR(BP17&gt;0,BQ17&gt;0),VLOOKUP(A17,'Lista Suspensa'!$A$1:$F$90,6,),0)</f>
        <v>0</v>
      </c>
      <c r="BV17" s="363"/>
      <c r="BW17" s="363">
        <f t="shared" si="11"/>
        <v>0</v>
      </c>
      <c r="BX17" s="365">
        <f>IF(BV17&gt;0,VLOOKUP(A17,'Lista Suspensa'!$A$1:$F$92,3,),0)</f>
        <v>0</v>
      </c>
      <c r="BY17" s="365">
        <f>IF(OR(BV17&gt;0,BW17&gt;0),VLOOKUP(A17,'Lista Suspensa'!$A$1:$F$90,4,),0)</f>
        <v>0</v>
      </c>
      <c r="BZ17" s="365">
        <f>IF(OR(BV17&gt;0,BW17&gt;0),VLOOKUP(A17,'Lista Suspensa'!$A$1:$F$90,5,),0)</f>
        <v>0</v>
      </c>
      <c r="CA17" s="367">
        <f>IF(OR(BV17&gt;0,BW17&gt;0),VLOOKUP(A17,'Lista Suspensa'!$A$1:$F$90,6,),0)</f>
        <v>0</v>
      </c>
      <c r="CB17" s="363"/>
      <c r="CC17" s="363">
        <f t="shared" si="12"/>
        <v>0</v>
      </c>
      <c r="CD17" s="365">
        <f>IF(CB17&gt;0,VLOOKUP(A17,'Lista Suspensa'!$A$1:$F$92,3,),0)</f>
        <v>0</v>
      </c>
      <c r="CE17" s="365">
        <f>IF(OR(CB17&gt;0,CC17&gt;0),VLOOKUP(A17,'Lista Suspensa'!$A$1:$F$90,4,),0)</f>
        <v>0</v>
      </c>
      <c r="CF17" s="365">
        <f>IF(OR(CB17&gt;0,CC17&gt;0),VLOOKUP(A17,'Lista Suspensa'!$A$1:$F$90,5,),0)</f>
        <v>0</v>
      </c>
      <c r="CG17" s="367">
        <f>IF(OR(CB17&gt;0,CC17&gt;0),VLOOKUP(A17,'Lista Suspensa'!$A$1:$F$90,6,),0)</f>
        <v>0</v>
      </c>
      <c r="CH17" s="363"/>
      <c r="CI17" s="363">
        <f t="shared" si="13"/>
        <v>0</v>
      </c>
      <c r="CJ17" s="365">
        <f>IF(CH17&gt;0,VLOOKUP(A17,'Lista Suspensa'!$A$1:$F$92,3,),0)</f>
        <v>0</v>
      </c>
      <c r="CK17" s="365">
        <f>IF(OR(CH17&gt;0,CI17&gt;0),VLOOKUP(A17,'Lista Suspensa'!$A$1:$F$90,4,),0)</f>
        <v>0</v>
      </c>
      <c r="CL17" s="365">
        <f>IF(OR(CH17&gt;0,CI17&gt;0),VLOOKUP(A17,'Lista Suspensa'!$A$1:$F$90,5,),0)</f>
        <v>0</v>
      </c>
      <c r="CM17" s="368">
        <f>IF(OR(CH17&gt;0,CI17&gt;0),VLOOKUP(A17,'Lista Suspensa'!$A$1:$F$90,6,),0)</f>
        <v>0</v>
      </c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</row>
    <row r="18" spans="1:108" x14ac:dyDescent="0.25">
      <c r="A18" s="82"/>
      <c r="B18" s="358"/>
      <c r="C18" s="361">
        <f t="shared" si="0"/>
        <v>0</v>
      </c>
      <c r="D18" s="381">
        <f>IF(B18&gt;0,VLOOKUP(A18,'Lista Suspensa'!$A$1:$F$92,3,),0)</f>
        <v>0</v>
      </c>
      <c r="E18" s="381">
        <f>IF(OR(B18&gt;0,C18&gt;0),VLOOKUP(A18,'Lista Suspensa'!$A$1:$F$90,4,),0)</f>
        <v>0</v>
      </c>
      <c r="F18" s="381">
        <f>IF(OR(B18&gt;0,C18&gt;0),VLOOKUP(A18,'Lista Suspensa'!$A$1:$F$90,5,),0)</f>
        <v>0</v>
      </c>
      <c r="G18" s="382">
        <f>IF(OR(B18&gt;0,C18&gt;0),VLOOKUP(A18,'Lista Suspensa'!$A$1:$F$90,6,),0)</f>
        <v>0</v>
      </c>
      <c r="H18" s="358"/>
      <c r="I18" s="358">
        <f t="shared" si="1"/>
        <v>0</v>
      </c>
      <c r="J18" s="381">
        <f>IF(H18&gt;0,VLOOKUP(A18,'Lista Suspensa'!$A$1:$F$92,3,),0)</f>
        <v>0</v>
      </c>
      <c r="K18" s="381">
        <f>IF(OR(H18&gt;0,I18&gt;0),VLOOKUP(A18,'Lista Suspensa'!$A$1:$F$90,4,),0)</f>
        <v>0</v>
      </c>
      <c r="L18" s="381">
        <f>IF(OR(H18&gt;0,I18&gt;0),VLOOKUP(A18,'Lista Suspensa'!$A$1:$F$90,5,),0)</f>
        <v>0</v>
      </c>
      <c r="M18" s="382">
        <f>IF(OR(H18&gt;0,I18&gt;0),VLOOKUP(A18,'Lista Suspensa'!$A$1:$F$90,6,),0)</f>
        <v>0</v>
      </c>
      <c r="N18" s="358"/>
      <c r="O18" s="358">
        <f t="shared" si="2"/>
        <v>0</v>
      </c>
      <c r="P18" s="381">
        <f>IF(N18&gt;0,VLOOKUP(A18,'Lista Suspensa'!$A$1:$F$92,3,),0)</f>
        <v>0</v>
      </c>
      <c r="Q18" s="381">
        <f>IF(OR(N18&gt;0,O18&gt;0),VLOOKUP(A18,'Lista Suspensa'!$A$1:$F$90,4,),0)</f>
        <v>0</v>
      </c>
      <c r="R18" s="381">
        <f>IF(OR(N18&gt;0,O18&gt;0),VLOOKUP(A18,'Lista Suspensa'!$A$1:$F$90,5,),0)</f>
        <v>0</v>
      </c>
      <c r="S18" s="382">
        <f>IF(OR(N18&gt;0,O18&gt;0),VLOOKUP(A18,'Lista Suspensa'!$A$1:$F$90,6,),0)</f>
        <v>0</v>
      </c>
      <c r="T18" s="358"/>
      <c r="U18" s="358">
        <f t="shared" si="3"/>
        <v>0</v>
      </c>
      <c r="V18" s="381">
        <f>IF(T18&gt;0,VLOOKUP(A18,'Lista Suspensa'!$A$1:$F$92,3,),0)</f>
        <v>0</v>
      </c>
      <c r="W18" s="381">
        <f>IF(OR(T18&gt;0,U18&gt;0),VLOOKUP(A18,'Lista Suspensa'!$A$1:$F$90,4,),0)</f>
        <v>0</v>
      </c>
      <c r="X18" s="381">
        <f>IF(OR(T18&gt;0,U18&gt;0),VLOOKUP(A18,'Lista Suspensa'!$A$1:$F$90,5,),0)</f>
        <v>0</v>
      </c>
      <c r="Y18" s="382">
        <f>IF(OR(T18&gt;0,U18&gt;0),VLOOKUP(A18,'Lista Suspensa'!$A$1:$F$90,6,),0)</f>
        <v>0</v>
      </c>
      <c r="Z18" s="358"/>
      <c r="AA18" s="358">
        <f t="shared" si="4"/>
        <v>0</v>
      </c>
      <c r="AB18" s="381">
        <f>IF(Z18&gt;0,VLOOKUP(A18,'Lista Suspensa'!$A$1:$F$92,3,),0)</f>
        <v>0</v>
      </c>
      <c r="AC18" s="381">
        <f>IF(OR(Z18&gt;0,AA18&gt;0),VLOOKUP(A18,'Lista Suspensa'!$A$1:$F$90,4,),0)</f>
        <v>0</v>
      </c>
      <c r="AD18" s="381">
        <f>IF(OR(Z18&gt;0,AA18&gt;0),VLOOKUP(A18,'Lista Suspensa'!$A$1:$F$90,5,),0)</f>
        <v>0</v>
      </c>
      <c r="AE18" s="382">
        <f>IF(OR(Z18&gt;0,AA18&gt;0),VLOOKUP(A18,'Lista Suspensa'!$A$1:$F$90,6,),0)</f>
        <v>0</v>
      </c>
      <c r="AF18" s="358"/>
      <c r="AG18" s="358">
        <f t="shared" si="5"/>
        <v>0</v>
      </c>
      <c r="AH18" s="381">
        <f>IF(AF18&gt;0,VLOOKUP(A18,'Lista Suspensa'!$A$1:$F$92,3,),0)</f>
        <v>0</v>
      </c>
      <c r="AI18" s="381">
        <f>IF(OR(AF18&gt;0,AG18&gt;0),VLOOKUP(A18,'Lista Suspensa'!$A$1:$F$90,4,),0)</f>
        <v>0</v>
      </c>
      <c r="AJ18" s="381">
        <f>IF(OR(AF18&gt;0,AG18&gt;0),VLOOKUP(A18,'Lista Suspensa'!$A$1:$F$90,5,),0)</f>
        <v>0</v>
      </c>
      <c r="AK18" s="382">
        <f>IF(OR(AF18&gt;0,AG18&gt;0),VLOOKUP(A18,'Lista Suspensa'!$A$1:$F$90,6,),0)</f>
        <v>0</v>
      </c>
      <c r="AL18" s="358"/>
      <c r="AM18" s="358">
        <f t="shared" si="6"/>
        <v>0</v>
      </c>
      <c r="AN18" s="381">
        <f>IF(AL18&gt;0,VLOOKUP(A18,'Lista Suspensa'!$A$1:$F$92,3,),0)</f>
        <v>0</v>
      </c>
      <c r="AO18" s="381">
        <f>IF(OR(AL18&gt;0,AM18&gt;0),VLOOKUP(A18,'Lista Suspensa'!$A$1:$F$90,4,),0)</f>
        <v>0</v>
      </c>
      <c r="AP18" s="381">
        <f>IF(OR(AL18&gt;0,AM18&gt;0),VLOOKUP(A18,'Lista Suspensa'!$A$1:$F$90,5,),0)</f>
        <v>0</v>
      </c>
      <c r="AQ18" s="382">
        <f>IF(OR(AL18&gt;0,AM18&gt;0),VLOOKUP(A18,'Lista Suspensa'!$A$1:$F$90,6,),0)</f>
        <v>0</v>
      </c>
      <c r="AR18" s="358"/>
      <c r="AS18" s="358">
        <f t="shared" si="7"/>
        <v>0</v>
      </c>
      <c r="AT18" s="381">
        <f>IF(AR18&gt;0,VLOOKUP(A18,'Lista Suspensa'!$A$1:$F$92,3,),0)</f>
        <v>0</v>
      </c>
      <c r="AU18" s="381">
        <f>IF(OR(AR18&gt;0,AS18&gt;0),VLOOKUP(A18,'Lista Suspensa'!$A$1:$F$90,4,),0)</f>
        <v>0</v>
      </c>
      <c r="AV18" s="381">
        <f>IF(OR(AR18&gt;0,AS18&gt;0),VLOOKUP(A18,'Lista Suspensa'!$A$1:$F$90,5,),0)</f>
        <v>0</v>
      </c>
      <c r="AW18" s="383">
        <f>IF(OR(AR18&gt;0,AS18&gt;0),VLOOKUP(A18,'Lista Suspensa'!$A$1:$F$90,6,),0)</f>
        <v>0</v>
      </c>
      <c r="AX18" s="358"/>
      <c r="AY18" s="358">
        <f t="shared" si="14"/>
        <v>0</v>
      </c>
      <c r="AZ18" s="381">
        <f>IF(AX18&gt;0,VLOOKUP(A18,'Lista Suspensa'!$A$1:$F$92,3,),0)</f>
        <v>0</v>
      </c>
      <c r="BA18" s="381">
        <f>IF(OR(AX18&gt;0,AY18&gt;0),VLOOKUP(A18,'Lista Suspensa'!$A$1:$F$90,4,),0)</f>
        <v>0</v>
      </c>
      <c r="BB18" s="381">
        <f>IF(OR(AX18&gt;0,AY18&gt;0),VLOOKUP(A18,'Lista Suspensa'!$A$1:$F$90,5,),0)</f>
        <v>0</v>
      </c>
      <c r="BC18" s="383">
        <f>IF(OR(AX18&gt;0,AY18&gt;0),VLOOKUP(A18,'Lista Suspensa'!$A$1:$F$90,6,),0)</f>
        <v>0</v>
      </c>
      <c r="BD18" s="358"/>
      <c r="BE18" s="358">
        <f t="shared" si="8"/>
        <v>0</v>
      </c>
      <c r="BF18" s="381">
        <f>IF(BD18&gt;0,VLOOKUP(A18,'Lista Suspensa'!$A$1:$F$92,3,),0)</f>
        <v>0</v>
      </c>
      <c r="BG18" s="381">
        <f>IF(OR(BD18&gt;0,BE18&gt;0),VLOOKUP(A18,'Lista Suspensa'!$A$1:$F$90,4,),0)</f>
        <v>0</v>
      </c>
      <c r="BH18" s="381">
        <f>IF(OR(BD18&gt;0,BE18&gt;0),VLOOKUP(A18,'Lista Suspensa'!$A$1:$F$90,5,),0)</f>
        <v>0</v>
      </c>
      <c r="BI18" s="383">
        <f>IF(OR(BD18&gt;0,BE18&gt;0),VLOOKUP(A18,'Lista Suspensa'!$A$1:$F$90,6,),0)</f>
        <v>0</v>
      </c>
      <c r="BJ18" s="358"/>
      <c r="BK18" s="358">
        <f t="shared" si="9"/>
        <v>0</v>
      </c>
      <c r="BL18" s="381">
        <f>IF(BJ18&gt;0,VLOOKUP(A18,'Lista Suspensa'!$A$1:$F$92,3,),0)</f>
        <v>0</v>
      </c>
      <c r="BM18" s="381">
        <f>IF(OR(BJ18&gt;0,BK18&gt;0),VLOOKUP(A18,'Lista Suspensa'!$A$1:$F$90,4,),0)</f>
        <v>0</v>
      </c>
      <c r="BN18" s="381">
        <f>IF(OR(BJ18&gt;0,BK18&gt;0),VLOOKUP(A18,'Lista Suspensa'!$A$1:$F$90,5,),0)</f>
        <v>0</v>
      </c>
      <c r="BO18" s="383">
        <f>IF(OR(BJ18&gt;0,BK18&gt;0),VLOOKUP(A18,'Lista Suspensa'!$A$1:$F$90,6,),0)</f>
        <v>0</v>
      </c>
      <c r="BP18" s="358"/>
      <c r="BQ18" s="358">
        <f t="shared" si="10"/>
        <v>0</v>
      </c>
      <c r="BR18" s="381">
        <f>IF(BP18&gt;0,VLOOKUP(A18,'Lista Suspensa'!$A$1:$F$92,3,),0)</f>
        <v>0</v>
      </c>
      <c r="BS18" s="381">
        <f>IF(OR(BP18&gt;0,BQ18&gt;0),VLOOKUP(A18,'Lista Suspensa'!$A$1:$F$90,4,),0)</f>
        <v>0</v>
      </c>
      <c r="BT18" s="381">
        <f>IF(OR(BP18&gt;0,BQ18&gt;0),VLOOKUP(A18,'Lista Suspensa'!$A$1:$F$90,5,),0)</f>
        <v>0</v>
      </c>
      <c r="BU18" s="383">
        <f>IF(OR(BP18&gt;0,BQ18&gt;0),VLOOKUP(A18,'Lista Suspensa'!$A$1:$F$90,6,),0)</f>
        <v>0</v>
      </c>
      <c r="BV18" s="358"/>
      <c r="BW18" s="358">
        <f t="shared" si="11"/>
        <v>0</v>
      </c>
      <c r="BX18" s="381">
        <f>IF(BV18&gt;0,VLOOKUP(A18,'Lista Suspensa'!$A$1:$F$92,3,),0)</f>
        <v>0</v>
      </c>
      <c r="BY18" s="381">
        <f>IF(OR(BV18&gt;0,BW18&gt;0),VLOOKUP(A18,'Lista Suspensa'!$A$1:$F$90,4,),0)</f>
        <v>0</v>
      </c>
      <c r="BZ18" s="381">
        <f>IF(OR(BV18&gt;0,BW18&gt;0),VLOOKUP(A18,'Lista Suspensa'!$A$1:$F$90,5,),0)</f>
        <v>0</v>
      </c>
      <c r="CA18" s="383">
        <f>IF(OR(BV18&gt;0,BW18&gt;0),VLOOKUP(A18,'Lista Suspensa'!$A$1:$F$90,6,),0)</f>
        <v>0</v>
      </c>
      <c r="CB18" s="358"/>
      <c r="CC18" s="358">
        <f t="shared" si="12"/>
        <v>0</v>
      </c>
      <c r="CD18" s="381">
        <f>IF(CB18&gt;0,VLOOKUP(A18,'Lista Suspensa'!$A$1:$F$92,3,),0)</f>
        <v>0</v>
      </c>
      <c r="CE18" s="381">
        <f>IF(OR(CB18&gt;0,CC18&gt;0),VLOOKUP(A18,'Lista Suspensa'!$A$1:$F$90,4,),0)</f>
        <v>0</v>
      </c>
      <c r="CF18" s="381">
        <f>IF(OR(CB18&gt;0,CC18&gt;0),VLOOKUP(A18,'Lista Suspensa'!$A$1:$F$90,5,),0)</f>
        <v>0</v>
      </c>
      <c r="CG18" s="383">
        <f>IF(OR(CB18&gt;0,CC18&gt;0),VLOOKUP(A18,'Lista Suspensa'!$A$1:$F$90,6,),0)</f>
        <v>0</v>
      </c>
      <c r="CH18" s="358"/>
      <c r="CI18" s="358">
        <f t="shared" si="13"/>
        <v>0</v>
      </c>
      <c r="CJ18" s="381">
        <f>IF(CH18&gt;0,VLOOKUP(A18,'Lista Suspensa'!$A$1:$F$92,3,),0)</f>
        <v>0</v>
      </c>
      <c r="CK18" s="381">
        <f>IF(OR(CH18&gt;0,CI18&gt;0),VLOOKUP(A18,'Lista Suspensa'!$A$1:$F$90,4,),0)</f>
        <v>0</v>
      </c>
      <c r="CL18" s="381">
        <f>IF(OR(CH18&gt;0,CI18&gt;0),VLOOKUP(A18,'Lista Suspensa'!$A$1:$F$90,5,),0)</f>
        <v>0</v>
      </c>
      <c r="CM18" s="384">
        <f>IF(OR(CH18&gt;0,CI18&gt;0),VLOOKUP(A18,'Lista Suspensa'!$A$1:$F$90,6,),0)</f>
        <v>0</v>
      </c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</row>
    <row r="19" spans="1:108" x14ac:dyDescent="0.25">
      <c r="A19" s="362"/>
      <c r="B19" s="363"/>
      <c r="C19" s="364">
        <f t="shared" si="0"/>
        <v>0</v>
      </c>
      <c r="D19" s="365">
        <f>IF(B19&gt;0,VLOOKUP(A19,'Lista Suspensa'!$A$1:$F$92,3,),0)</f>
        <v>0</v>
      </c>
      <c r="E19" s="365">
        <f>IF(OR(B19&gt;0,C19&gt;0),VLOOKUP(A19,'Lista Suspensa'!$A$1:$F$90,4,),0)</f>
        <v>0</v>
      </c>
      <c r="F19" s="365">
        <f>IF(OR(B19&gt;0,C19&gt;0),VLOOKUP(A19,'Lista Suspensa'!$A$1:$F$90,5,),0)</f>
        <v>0</v>
      </c>
      <c r="G19" s="366">
        <f>IF(OR(B19&gt;0,C19&gt;0),VLOOKUP(A19,'Lista Suspensa'!$A$1:$F$90,6,),0)</f>
        <v>0</v>
      </c>
      <c r="H19" s="363"/>
      <c r="I19" s="363">
        <f t="shared" si="1"/>
        <v>0</v>
      </c>
      <c r="J19" s="365">
        <f>IF(H19&gt;0,VLOOKUP(A19,'Lista Suspensa'!$A$1:$F$92,3,),0)</f>
        <v>0</v>
      </c>
      <c r="K19" s="365">
        <f>IF(OR(H19&gt;0,I19&gt;0),VLOOKUP(A19,'Lista Suspensa'!$A$1:$F$90,4,),0)</f>
        <v>0</v>
      </c>
      <c r="L19" s="365">
        <f>IF(OR(H19&gt;0,I19&gt;0),VLOOKUP(A19,'Lista Suspensa'!$A$1:$F$90,5,),0)</f>
        <v>0</v>
      </c>
      <c r="M19" s="366">
        <f>IF(OR(H19&gt;0,I19&gt;0),VLOOKUP(A19,'Lista Suspensa'!$A$1:$F$90,6,),0)</f>
        <v>0</v>
      </c>
      <c r="N19" s="363"/>
      <c r="O19" s="363">
        <f t="shared" si="2"/>
        <v>0</v>
      </c>
      <c r="P19" s="365">
        <f>IF(N19&gt;0,VLOOKUP(A19,'Lista Suspensa'!$A$1:$F$92,3,),0)</f>
        <v>0</v>
      </c>
      <c r="Q19" s="365">
        <f>IF(OR(N19&gt;0,O19&gt;0),VLOOKUP(A19,'Lista Suspensa'!$A$1:$F$90,4,),0)</f>
        <v>0</v>
      </c>
      <c r="R19" s="365">
        <f>IF(OR(N19&gt;0,O19&gt;0),VLOOKUP(A19,'Lista Suspensa'!$A$1:$F$90,5,),0)</f>
        <v>0</v>
      </c>
      <c r="S19" s="366">
        <f>IF(OR(N19&gt;0,O19&gt;0),VLOOKUP(A19,'Lista Suspensa'!$A$1:$F$90,6,),0)</f>
        <v>0</v>
      </c>
      <c r="T19" s="363"/>
      <c r="U19" s="363">
        <f t="shared" si="3"/>
        <v>0</v>
      </c>
      <c r="V19" s="365">
        <f>IF(T19&gt;0,VLOOKUP(A19,'Lista Suspensa'!$A$1:$F$92,3,),0)</f>
        <v>0</v>
      </c>
      <c r="W19" s="365">
        <f>IF(OR(T19&gt;0,U19&gt;0),VLOOKUP(A19,'Lista Suspensa'!$A$1:$F$90,4,),0)</f>
        <v>0</v>
      </c>
      <c r="X19" s="365">
        <f>IF(OR(T19&gt;0,U19&gt;0),VLOOKUP(A19,'Lista Suspensa'!$A$1:$F$90,5,),0)</f>
        <v>0</v>
      </c>
      <c r="Y19" s="366">
        <f>IF(OR(T19&gt;0,U19&gt;0),VLOOKUP(A19,'Lista Suspensa'!$A$1:$F$90,6,),0)</f>
        <v>0</v>
      </c>
      <c r="Z19" s="363"/>
      <c r="AA19" s="363">
        <f t="shared" si="4"/>
        <v>0</v>
      </c>
      <c r="AB19" s="365">
        <f>IF(Z19&gt;0,VLOOKUP(A19,'Lista Suspensa'!$A$1:$F$92,3,),0)</f>
        <v>0</v>
      </c>
      <c r="AC19" s="365">
        <f>IF(OR(Z19&gt;0,AA19&gt;0),VLOOKUP(A19,'Lista Suspensa'!$A$1:$F$90,4,),0)</f>
        <v>0</v>
      </c>
      <c r="AD19" s="365">
        <f>IF(OR(Z19&gt;0,AA19&gt;0),VLOOKUP(A19,'Lista Suspensa'!$A$1:$F$90,5,),0)</f>
        <v>0</v>
      </c>
      <c r="AE19" s="366">
        <f>IF(OR(Z19&gt;0,AA19&gt;0),VLOOKUP(A19,'Lista Suspensa'!$A$1:$F$90,6,),0)</f>
        <v>0</v>
      </c>
      <c r="AF19" s="363"/>
      <c r="AG19" s="363">
        <f t="shared" si="5"/>
        <v>0</v>
      </c>
      <c r="AH19" s="365">
        <f>IF(AF19&gt;0,VLOOKUP(A19,'Lista Suspensa'!$A$1:$F$92,3,),0)</f>
        <v>0</v>
      </c>
      <c r="AI19" s="365">
        <f>IF(OR(AF19&gt;0,AG19&gt;0),VLOOKUP(A19,'Lista Suspensa'!$A$1:$F$90,4,),0)</f>
        <v>0</v>
      </c>
      <c r="AJ19" s="365">
        <f>IF(OR(AF19&gt;0,AG19&gt;0),VLOOKUP(A19,'Lista Suspensa'!$A$1:$F$90,5,),0)</f>
        <v>0</v>
      </c>
      <c r="AK19" s="366">
        <f>IF(OR(AF19&gt;0,AG19&gt;0),VLOOKUP(A19,'Lista Suspensa'!$A$1:$F$90,6,),0)</f>
        <v>0</v>
      </c>
      <c r="AL19" s="363"/>
      <c r="AM19" s="363">
        <f t="shared" si="6"/>
        <v>0</v>
      </c>
      <c r="AN19" s="365">
        <f>IF(AL19&gt;0,VLOOKUP(A19,'Lista Suspensa'!$A$1:$F$92,3,),0)</f>
        <v>0</v>
      </c>
      <c r="AO19" s="365">
        <f>IF(OR(AL19&gt;0,AM19&gt;0),VLOOKUP(A19,'Lista Suspensa'!$A$1:$F$90,4,),0)</f>
        <v>0</v>
      </c>
      <c r="AP19" s="365">
        <f>IF(OR(AL19&gt;0,AM19&gt;0),VLOOKUP(A19,'Lista Suspensa'!$A$1:$F$90,5,),0)</f>
        <v>0</v>
      </c>
      <c r="AQ19" s="366">
        <f>IF(OR(AL19&gt;0,AM19&gt;0),VLOOKUP(A19,'Lista Suspensa'!$A$1:$F$90,6,),0)</f>
        <v>0</v>
      </c>
      <c r="AR19" s="363"/>
      <c r="AS19" s="363">
        <f t="shared" si="7"/>
        <v>0</v>
      </c>
      <c r="AT19" s="365">
        <f>IF(AR19&gt;0,VLOOKUP(A19,'Lista Suspensa'!$A$1:$F$92,3,),0)</f>
        <v>0</v>
      </c>
      <c r="AU19" s="365">
        <f>IF(OR(AR19&gt;0,AS19&gt;0),VLOOKUP(A19,'Lista Suspensa'!$A$1:$F$90,4,),0)</f>
        <v>0</v>
      </c>
      <c r="AV19" s="365">
        <f>IF(OR(AR19&gt;0,AS19&gt;0),VLOOKUP(A19,'Lista Suspensa'!$A$1:$F$90,5,),0)</f>
        <v>0</v>
      </c>
      <c r="AW19" s="367">
        <f>IF(OR(AR19&gt;0,AS19&gt;0),VLOOKUP(A19,'Lista Suspensa'!$A$1:$F$90,6,),0)</f>
        <v>0</v>
      </c>
      <c r="AX19" s="363"/>
      <c r="AY19" s="363">
        <f t="shared" si="14"/>
        <v>0</v>
      </c>
      <c r="AZ19" s="365">
        <f>IF(AX19&gt;0,VLOOKUP(A19,'Lista Suspensa'!$A$1:$F$92,3,),0)</f>
        <v>0</v>
      </c>
      <c r="BA19" s="365">
        <f>IF(OR(AX19&gt;0,AY19&gt;0),VLOOKUP(A19,'Lista Suspensa'!$A$1:$F$90,4,),0)</f>
        <v>0</v>
      </c>
      <c r="BB19" s="365">
        <f>IF(OR(AX19&gt;0,AY19&gt;0),VLOOKUP(A19,'Lista Suspensa'!$A$1:$F$90,5,),0)</f>
        <v>0</v>
      </c>
      <c r="BC19" s="367">
        <f>IF(OR(AX19&gt;0,AY19&gt;0),VLOOKUP(A19,'Lista Suspensa'!$A$1:$F$90,6,),0)</f>
        <v>0</v>
      </c>
      <c r="BD19" s="363"/>
      <c r="BE19" s="363">
        <f t="shared" si="8"/>
        <v>0</v>
      </c>
      <c r="BF19" s="365">
        <f>IF(BD19&gt;0,VLOOKUP(A19,'Lista Suspensa'!$A$1:$F$92,3,),0)</f>
        <v>0</v>
      </c>
      <c r="BG19" s="365">
        <f>IF(OR(BD19&gt;0,BE19&gt;0),VLOOKUP(A19,'Lista Suspensa'!$A$1:$F$90,4,),0)</f>
        <v>0</v>
      </c>
      <c r="BH19" s="365">
        <f>IF(OR(BD19&gt;0,BE19&gt;0),VLOOKUP(A19,'Lista Suspensa'!$A$1:$F$90,5,),0)</f>
        <v>0</v>
      </c>
      <c r="BI19" s="367">
        <f>IF(OR(BD19&gt;0,BE19&gt;0),VLOOKUP(A19,'Lista Suspensa'!$A$1:$F$90,6,),0)</f>
        <v>0</v>
      </c>
      <c r="BJ19" s="363"/>
      <c r="BK19" s="363">
        <f t="shared" si="9"/>
        <v>0</v>
      </c>
      <c r="BL19" s="365">
        <f>IF(BJ19&gt;0,VLOOKUP(A19,'Lista Suspensa'!$A$1:$F$92,3,),0)</f>
        <v>0</v>
      </c>
      <c r="BM19" s="365">
        <f>IF(OR(BJ19&gt;0,BK19&gt;0),VLOOKUP(A19,'Lista Suspensa'!$A$1:$F$90,4,),0)</f>
        <v>0</v>
      </c>
      <c r="BN19" s="365">
        <f>IF(OR(BJ19&gt;0,BK19&gt;0),VLOOKUP(A19,'Lista Suspensa'!$A$1:$F$90,5,),0)</f>
        <v>0</v>
      </c>
      <c r="BO19" s="367">
        <f>IF(OR(BJ19&gt;0,BK19&gt;0),VLOOKUP(A19,'Lista Suspensa'!$A$1:$F$90,6,),0)</f>
        <v>0</v>
      </c>
      <c r="BP19" s="363"/>
      <c r="BQ19" s="363">
        <f t="shared" si="10"/>
        <v>0</v>
      </c>
      <c r="BR19" s="365">
        <f>IF(BP19&gt;0,VLOOKUP(A19,'Lista Suspensa'!$A$1:$F$92,3,),0)</f>
        <v>0</v>
      </c>
      <c r="BS19" s="365">
        <f>IF(OR(BP19&gt;0,BQ19&gt;0),VLOOKUP(A19,'Lista Suspensa'!$A$1:$F$90,4,),0)</f>
        <v>0</v>
      </c>
      <c r="BT19" s="365">
        <f>IF(OR(BP19&gt;0,BQ19&gt;0),VLOOKUP(A19,'Lista Suspensa'!$A$1:$F$90,5,),0)</f>
        <v>0</v>
      </c>
      <c r="BU19" s="367">
        <f>IF(OR(BP19&gt;0,BQ19&gt;0),VLOOKUP(A19,'Lista Suspensa'!$A$1:$F$90,6,),0)</f>
        <v>0</v>
      </c>
      <c r="BV19" s="363"/>
      <c r="BW19" s="363">
        <f t="shared" si="11"/>
        <v>0</v>
      </c>
      <c r="BX19" s="365">
        <f>IF(BV19&gt;0,VLOOKUP(A19,'Lista Suspensa'!$A$1:$F$92,3,),0)</f>
        <v>0</v>
      </c>
      <c r="BY19" s="365">
        <f>IF(OR(BV19&gt;0,BW19&gt;0),VLOOKUP(A19,'Lista Suspensa'!$A$1:$F$90,4,),0)</f>
        <v>0</v>
      </c>
      <c r="BZ19" s="365">
        <f>IF(OR(BV19&gt;0,BW19&gt;0),VLOOKUP(A19,'Lista Suspensa'!$A$1:$F$90,5,),0)</f>
        <v>0</v>
      </c>
      <c r="CA19" s="367">
        <f>IF(OR(BV19&gt;0,BW19&gt;0),VLOOKUP(A19,'Lista Suspensa'!$A$1:$F$90,6,),0)</f>
        <v>0</v>
      </c>
      <c r="CB19" s="363"/>
      <c r="CC19" s="363">
        <f t="shared" si="12"/>
        <v>0</v>
      </c>
      <c r="CD19" s="365">
        <f>IF(CB19&gt;0,VLOOKUP(A19,'Lista Suspensa'!$A$1:$F$92,3,),0)</f>
        <v>0</v>
      </c>
      <c r="CE19" s="365">
        <f>IF(OR(CB19&gt;0,CC19&gt;0),VLOOKUP(A19,'Lista Suspensa'!$A$1:$F$90,4,),0)</f>
        <v>0</v>
      </c>
      <c r="CF19" s="365">
        <f>IF(OR(CB19&gt;0,CC19&gt;0),VLOOKUP(A19,'Lista Suspensa'!$A$1:$F$90,5,),0)</f>
        <v>0</v>
      </c>
      <c r="CG19" s="367">
        <f>IF(OR(CB19&gt;0,CC19&gt;0),VLOOKUP(A19,'Lista Suspensa'!$A$1:$F$90,6,),0)</f>
        <v>0</v>
      </c>
      <c r="CH19" s="363"/>
      <c r="CI19" s="363">
        <f t="shared" si="13"/>
        <v>0</v>
      </c>
      <c r="CJ19" s="365">
        <f>IF(CH19&gt;0,VLOOKUP(A19,'Lista Suspensa'!$A$1:$F$92,3,),0)</f>
        <v>0</v>
      </c>
      <c r="CK19" s="365">
        <f>IF(OR(CH19&gt;0,CI19&gt;0),VLOOKUP(A19,'Lista Suspensa'!$A$1:$F$90,4,),0)</f>
        <v>0</v>
      </c>
      <c r="CL19" s="365">
        <f>IF(OR(CH19&gt;0,CI19&gt;0),VLOOKUP(A19,'Lista Suspensa'!$A$1:$F$90,5,),0)</f>
        <v>0</v>
      </c>
      <c r="CM19" s="368">
        <f>IF(OR(CH19&gt;0,CI19&gt;0),VLOOKUP(A19,'Lista Suspensa'!$A$1:$F$90,6,),0)</f>
        <v>0</v>
      </c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</row>
    <row r="20" spans="1:108" x14ac:dyDescent="0.25">
      <c r="A20" s="82"/>
      <c r="B20" s="358"/>
      <c r="C20" s="361">
        <f t="shared" si="0"/>
        <v>0</v>
      </c>
      <c r="D20" s="381">
        <f>IF(B20&gt;0,VLOOKUP(A20,'Lista Suspensa'!$A$1:$F$92,3,),0)</f>
        <v>0</v>
      </c>
      <c r="E20" s="381">
        <f>IF(OR(B20&gt;0,C20&gt;0),VLOOKUP(A20,'Lista Suspensa'!$A$1:$F$90,4,),0)</f>
        <v>0</v>
      </c>
      <c r="F20" s="381">
        <f>IF(OR(B20&gt;0,C20&gt;0),VLOOKUP(A20,'Lista Suspensa'!$A$1:$F$90,5,),0)</f>
        <v>0</v>
      </c>
      <c r="G20" s="382">
        <f>IF(OR(B20&gt;0,C20&gt;0),VLOOKUP(A20,'Lista Suspensa'!$A$1:$F$90,6,),0)</f>
        <v>0</v>
      </c>
      <c r="H20" s="358"/>
      <c r="I20" s="358">
        <f t="shared" si="1"/>
        <v>0</v>
      </c>
      <c r="J20" s="381">
        <f>IF(H20&gt;0,VLOOKUP(A20,'Lista Suspensa'!$A$1:$F$92,3,),0)</f>
        <v>0</v>
      </c>
      <c r="K20" s="381">
        <f>IF(OR(H20&gt;0,I20&gt;0),VLOOKUP(A20,'Lista Suspensa'!$A$1:$F$90,4,),0)</f>
        <v>0</v>
      </c>
      <c r="L20" s="381">
        <f>IF(OR(H20&gt;0,I20&gt;0),VLOOKUP(A20,'Lista Suspensa'!$A$1:$F$90,5,),0)</f>
        <v>0</v>
      </c>
      <c r="M20" s="382">
        <f>IF(OR(H20&gt;0,I20&gt;0),VLOOKUP(A20,'Lista Suspensa'!$A$1:$F$90,6,),0)</f>
        <v>0</v>
      </c>
      <c r="N20" s="358"/>
      <c r="O20" s="358">
        <f t="shared" si="2"/>
        <v>0</v>
      </c>
      <c r="P20" s="381">
        <f>IF(N20&gt;0,VLOOKUP(A20,'Lista Suspensa'!$A$1:$F$92,3,),0)</f>
        <v>0</v>
      </c>
      <c r="Q20" s="381">
        <f>IF(OR(N20&gt;0,O20&gt;0),VLOOKUP(A20,'Lista Suspensa'!$A$1:$F$90,4,),0)</f>
        <v>0</v>
      </c>
      <c r="R20" s="381">
        <f>IF(OR(N20&gt;0,O20&gt;0),VLOOKUP(A20,'Lista Suspensa'!$A$1:$F$90,5,),0)</f>
        <v>0</v>
      </c>
      <c r="S20" s="382">
        <f>IF(OR(N20&gt;0,O20&gt;0),VLOOKUP(A20,'Lista Suspensa'!$A$1:$F$90,6,),0)</f>
        <v>0</v>
      </c>
      <c r="T20" s="358"/>
      <c r="U20" s="358">
        <f t="shared" si="3"/>
        <v>0</v>
      </c>
      <c r="V20" s="381">
        <f>IF(T20&gt;0,VLOOKUP(A20,'Lista Suspensa'!$A$1:$F$92,3,),0)</f>
        <v>0</v>
      </c>
      <c r="W20" s="381">
        <f>IF(OR(T20&gt;0,U20&gt;0),VLOOKUP(A20,'Lista Suspensa'!$A$1:$F$90,4,),0)</f>
        <v>0</v>
      </c>
      <c r="X20" s="381">
        <f>IF(OR(T20&gt;0,U20&gt;0),VLOOKUP(A20,'Lista Suspensa'!$A$1:$F$90,5,),0)</f>
        <v>0</v>
      </c>
      <c r="Y20" s="382">
        <f>IF(OR(T20&gt;0,U20&gt;0),VLOOKUP(A20,'Lista Suspensa'!$A$1:$F$90,6,),0)</f>
        <v>0</v>
      </c>
      <c r="Z20" s="358"/>
      <c r="AA20" s="358">
        <f t="shared" si="4"/>
        <v>0</v>
      </c>
      <c r="AB20" s="381">
        <f>IF(Z20&gt;0,VLOOKUP(A20,'Lista Suspensa'!$A$1:$F$92,3,),0)</f>
        <v>0</v>
      </c>
      <c r="AC20" s="381">
        <f>IF(OR(Z20&gt;0,AA20&gt;0),VLOOKUP(A20,'Lista Suspensa'!$A$1:$F$90,4,),0)</f>
        <v>0</v>
      </c>
      <c r="AD20" s="381">
        <f>IF(OR(Z20&gt;0,AA20&gt;0),VLOOKUP(A20,'Lista Suspensa'!$A$1:$F$90,5,),0)</f>
        <v>0</v>
      </c>
      <c r="AE20" s="382">
        <f>IF(OR(Z20&gt;0,AA20&gt;0),VLOOKUP(A20,'Lista Suspensa'!$A$1:$F$90,6,),0)</f>
        <v>0</v>
      </c>
      <c r="AF20" s="358"/>
      <c r="AG20" s="358">
        <f t="shared" si="5"/>
        <v>0</v>
      </c>
      <c r="AH20" s="381">
        <f>IF(AF20&gt;0,VLOOKUP(A20,'Lista Suspensa'!$A$1:$F$92,3,),0)</f>
        <v>0</v>
      </c>
      <c r="AI20" s="381">
        <f>IF(OR(AF20&gt;0,AG20&gt;0),VLOOKUP(A20,'Lista Suspensa'!$A$1:$F$90,4,),0)</f>
        <v>0</v>
      </c>
      <c r="AJ20" s="381">
        <f>IF(OR(AF20&gt;0,AG20&gt;0),VLOOKUP(A20,'Lista Suspensa'!$A$1:$F$90,5,),0)</f>
        <v>0</v>
      </c>
      <c r="AK20" s="382">
        <f>IF(OR(AF20&gt;0,AG20&gt;0),VLOOKUP(A20,'Lista Suspensa'!$A$1:$F$90,6,),0)</f>
        <v>0</v>
      </c>
      <c r="AL20" s="358"/>
      <c r="AM20" s="358">
        <f t="shared" si="6"/>
        <v>0</v>
      </c>
      <c r="AN20" s="381">
        <f>IF(AL20&gt;0,VLOOKUP(A20,'Lista Suspensa'!$A$1:$F$92,3,),0)</f>
        <v>0</v>
      </c>
      <c r="AO20" s="381">
        <f>IF(OR(AL20&gt;0,AM20&gt;0),VLOOKUP(A20,'Lista Suspensa'!$A$1:$F$90,4,),0)</f>
        <v>0</v>
      </c>
      <c r="AP20" s="381">
        <f>IF(OR(AL20&gt;0,AM20&gt;0),VLOOKUP(A20,'Lista Suspensa'!$A$1:$F$90,5,),0)</f>
        <v>0</v>
      </c>
      <c r="AQ20" s="382">
        <f>IF(OR(AL20&gt;0,AM20&gt;0),VLOOKUP(A20,'Lista Suspensa'!$A$1:$F$90,6,),0)</f>
        <v>0</v>
      </c>
      <c r="AR20" s="358"/>
      <c r="AS20" s="358">
        <f t="shared" si="7"/>
        <v>0</v>
      </c>
      <c r="AT20" s="381">
        <f>IF(AR20&gt;0,VLOOKUP(A20,'Lista Suspensa'!$A$1:$F$92,3,),0)</f>
        <v>0</v>
      </c>
      <c r="AU20" s="381">
        <f>IF(OR(AR20&gt;0,AS20&gt;0),VLOOKUP(A20,'Lista Suspensa'!$A$1:$F$90,4,),0)</f>
        <v>0</v>
      </c>
      <c r="AV20" s="381">
        <f>IF(OR(AR20&gt;0,AS20&gt;0),VLOOKUP(A20,'Lista Suspensa'!$A$1:$F$90,5,),0)</f>
        <v>0</v>
      </c>
      <c r="AW20" s="383">
        <f>IF(OR(AR20&gt;0,AS20&gt;0),VLOOKUP(A20,'Lista Suspensa'!$A$1:$F$90,6,),0)</f>
        <v>0</v>
      </c>
      <c r="AX20" s="358"/>
      <c r="AY20" s="358">
        <f t="shared" si="14"/>
        <v>0</v>
      </c>
      <c r="AZ20" s="381">
        <f>IF(AX20&gt;0,VLOOKUP(A20,'Lista Suspensa'!$A$1:$F$92,3,),0)</f>
        <v>0</v>
      </c>
      <c r="BA20" s="381">
        <f>IF(OR(AX20&gt;0,AY20&gt;0),VLOOKUP(A20,'Lista Suspensa'!$A$1:$F$90,4,),0)</f>
        <v>0</v>
      </c>
      <c r="BB20" s="381">
        <f>IF(OR(AX20&gt;0,AY20&gt;0),VLOOKUP(A20,'Lista Suspensa'!$A$1:$F$90,5,),0)</f>
        <v>0</v>
      </c>
      <c r="BC20" s="383">
        <f>IF(OR(AX20&gt;0,AY20&gt;0),VLOOKUP(A20,'Lista Suspensa'!$A$1:$F$90,6,),0)</f>
        <v>0</v>
      </c>
      <c r="BD20" s="358"/>
      <c r="BE20" s="358">
        <f t="shared" si="8"/>
        <v>0</v>
      </c>
      <c r="BF20" s="381">
        <f>IF(BD20&gt;0,VLOOKUP(A20,'Lista Suspensa'!$A$1:$F$92,3,),0)</f>
        <v>0</v>
      </c>
      <c r="BG20" s="381">
        <f>IF(OR(BD20&gt;0,BE20&gt;0),VLOOKUP(A20,'Lista Suspensa'!$A$1:$F$90,4,),0)</f>
        <v>0</v>
      </c>
      <c r="BH20" s="381">
        <f>IF(OR(BD20&gt;0,BE20&gt;0),VLOOKUP(A20,'Lista Suspensa'!$A$1:$F$90,5,),0)</f>
        <v>0</v>
      </c>
      <c r="BI20" s="383">
        <f>IF(OR(BD20&gt;0,BE20&gt;0),VLOOKUP(A20,'Lista Suspensa'!$A$1:$F$90,6,),0)</f>
        <v>0</v>
      </c>
      <c r="BJ20" s="358"/>
      <c r="BK20" s="358">
        <f t="shared" si="9"/>
        <v>0</v>
      </c>
      <c r="BL20" s="381">
        <f>IF(BJ20&gt;0,VLOOKUP(A20,'Lista Suspensa'!$A$1:$F$92,3,),0)</f>
        <v>0</v>
      </c>
      <c r="BM20" s="381">
        <f>IF(OR(BJ20&gt;0,BK20&gt;0),VLOOKUP(A20,'Lista Suspensa'!$A$1:$F$90,4,),0)</f>
        <v>0</v>
      </c>
      <c r="BN20" s="381">
        <f>IF(OR(BJ20&gt;0,BK20&gt;0),VLOOKUP(A20,'Lista Suspensa'!$A$1:$F$90,5,),0)</f>
        <v>0</v>
      </c>
      <c r="BO20" s="383">
        <f>IF(OR(BJ20&gt;0,BK20&gt;0),VLOOKUP(A20,'Lista Suspensa'!$A$1:$F$90,6,),0)</f>
        <v>0</v>
      </c>
      <c r="BP20" s="358"/>
      <c r="BQ20" s="358">
        <f t="shared" si="10"/>
        <v>0</v>
      </c>
      <c r="BR20" s="381">
        <f>IF(BP20&gt;0,VLOOKUP(A20,'Lista Suspensa'!$A$1:$F$92,3,),0)</f>
        <v>0</v>
      </c>
      <c r="BS20" s="381">
        <f>IF(OR(BP20&gt;0,BQ20&gt;0),VLOOKUP(A20,'Lista Suspensa'!$A$1:$F$90,4,),0)</f>
        <v>0</v>
      </c>
      <c r="BT20" s="381">
        <f>IF(OR(BP20&gt;0,BQ20&gt;0),VLOOKUP(A20,'Lista Suspensa'!$A$1:$F$90,5,),0)</f>
        <v>0</v>
      </c>
      <c r="BU20" s="383">
        <f>IF(OR(BP20&gt;0,BQ20&gt;0),VLOOKUP(A20,'Lista Suspensa'!$A$1:$F$90,6,),0)</f>
        <v>0</v>
      </c>
      <c r="BV20" s="358"/>
      <c r="BW20" s="358">
        <f t="shared" si="11"/>
        <v>0</v>
      </c>
      <c r="BX20" s="381">
        <f>IF(BV20&gt;0,VLOOKUP(A20,'Lista Suspensa'!$A$1:$F$92,3,),0)</f>
        <v>0</v>
      </c>
      <c r="BY20" s="381">
        <f>IF(OR(BV20&gt;0,BW20&gt;0),VLOOKUP(A20,'Lista Suspensa'!$A$1:$F$90,4,),0)</f>
        <v>0</v>
      </c>
      <c r="BZ20" s="381">
        <f>IF(OR(BV20&gt;0,BW20&gt;0),VLOOKUP(A20,'Lista Suspensa'!$A$1:$F$90,5,),0)</f>
        <v>0</v>
      </c>
      <c r="CA20" s="383">
        <f>IF(OR(BV20&gt;0,BW20&gt;0),VLOOKUP(A20,'Lista Suspensa'!$A$1:$F$90,6,),0)</f>
        <v>0</v>
      </c>
      <c r="CB20" s="358"/>
      <c r="CC20" s="358">
        <f t="shared" si="12"/>
        <v>0</v>
      </c>
      <c r="CD20" s="381">
        <f>IF(CB20&gt;0,VLOOKUP(A20,'Lista Suspensa'!$A$1:$F$92,3,),0)</f>
        <v>0</v>
      </c>
      <c r="CE20" s="381">
        <f>IF(OR(CB20&gt;0,CC20&gt;0),VLOOKUP(A20,'Lista Suspensa'!$A$1:$F$90,4,),0)</f>
        <v>0</v>
      </c>
      <c r="CF20" s="381">
        <f>IF(OR(CB20&gt;0,CC20&gt;0),VLOOKUP(A20,'Lista Suspensa'!$A$1:$F$90,5,),0)</f>
        <v>0</v>
      </c>
      <c r="CG20" s="383">
        <f>IF(OR(CB20&gt;0,CC20&gt;0),VLOOKUP(A20,'Lista Suspensa'!$A$1:$F$90,6,),0)</f>
        <v>0</v>
      </c>
      <c r="CH20" s="358"/>
      <c r="CI20" s="358">
        <f t="shared" si="13"/>
        <v>0</v>
      </c>
      <c r="CJ20" s="381">
        <f>IF(CH20&gt;0,VLOOKUP(A20,'Lista Suspensa'!$A$1:$F$92,3,),0)</f>
        <v>0</v>
      </c>
      <c r="CK20" s="381">
        <f>IF(OR(CH20&gt;0,CI20&gt;0),VLOOKUP(A20,'Lista Suspensa'!$A$1:$F$90,4,),0)</f>
        <v>0</v>
      </c>
      <c r="CL20" s="381">
        <f>IF(OR(CH20&gt;0,CI20&gt;0),VLOOKUP(A20,'Lista Suspensa'!$A$1:$F$90,5,),0)</f>
        <v>0</v>
      </c>
      <c r="CM20" s="384">
        <f>IF(OR(CH20&gt;0,CI20&gt;0),VLOOKUP(A20,'Lista Suspensa'!$A$1:$F$90,6,),0)</f>
        <v>0</v>
      </c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</row>
    <row r="21" spans="1:108" ht="15.75" customHeight="1" x14ac:dyDescent="0.25">
      <c r="A21" s="362"/>
      <c r="B21" s="363"/>
      <c r="C21" s="364">
        <f t="shared" si="0"/>
        <v>0</v>
      </c>
      <c r="D21" s="365">
        <f>IF(B21&gt;0,VLOOKUP(A21,'Lista Suspensa'!$A$1:$F$92,3,),0)</f>
        <v>0</v>
      </c>
      <c r="E21" s="365">
        <f>IF(OR(B21&gt;0,C21&gt;0),VLOOKUP(A21,'Lista Suspensa'!$A$1:$F$90,4,),0)</f>
        <v>0</v>
      </c>
      <c r="F21" s="365">
        <f>IF(OR(B21&gt;0,C21&gt;0),VLOOKUP(A21,'Lista Suspensa'!$A$1:$F$90,5,),0)</f>
        <v>0</v>
      </c>
      <c r="G21" s="366">
        <f>IF(OR(B21&gt;0,C21&gt;0),VLOOKUP(A21,'Lista Suspensa'!$A$1:$F$90,6,),0)</f>
        <v>0</v>
      </c>
      <c r="H21" s="363"/>
      <c r="I21" s="363">
        <f t="shared" si="1"/>
        <v>0</v>
      </c>
      <c r="J21" s="365">
        <f>IF(H21&gt;0,VLOOKUP(A21,'Lista Suspensa'!$A$1:$F$92,3,),0)</f>
        <v>0</v>
      </c>
      <c r="K21" s="365">
        <f>IF(OR(H21&gt;0,I21&gt;0),VLOOKUP(A21,'Lista Suspensa'!$A$1:$F$90,4,),0)</f>
        <v>0</v>
      </c>
      <c r="L21" s="365">
        <f>IF(OR(H21&gt;0,I21&gt;0),VLOOKUP(A21,'Lista Suspensa'!$A$1:$F$90,5,),0)</f>
        <v>0</v>
      </c>
      <c r="M21" s="366">
        <f>IF(OR(H21&gt;0,I21&gt;0),VLOOKUP(A21,'Lista Suspensa'!$A$1:$F$90,6,),0)</f>
        <v>0</v>
      </c>
      <c r="N21" s="363"/>
      <c r="O21" s="363">
        <f t="shared" si="2"/>
        <v>0</v>
      </c>
      <c r="P21" s="365">
        <f>IF(N21&gt;0,VLOOKUP(A21,'Lista Suspensa'!$A$1:$F$92,3,),0)</f>
        <v>0</v>
      </c>
      <c r="Q21" s="365">
        <f>IF(OR(N21&gt;0,O21&gt;0),VLOOKUP(A21,'Lista Suspensa'!$A$1:$F$90,4,),0)</f>
        <v>0</v>
      </c>
      <c r="R21" s="365">
        <f>IF(OR(N21&gt;0,O21&gt;0),VLOOKUP(A21,'Lista Suspensa'!$A$1:$F$90,5,),0)</f>
        <v>0</v>
      </c>
      <c r="S21" s="366">
        <f>IF(OR(N21&gt;0,O21&gt;0),VLOOKUP(A21,'Lista Suspensa'!$A$1:$F$90,6,),0)</f>
        <v>0</v>
      </c>
      <c r="T21" s="363"/>
      <c r="U21" s="363">
        <f t="shared" si="3"/>
        <v>0</v>
      </c>
      <c r="V21" s="365">
        <f>IF(T21&gt;0,VLOOKUP(A21,'Lista Suspensa'!$A$1:$F$92,3,),0)</f>
        <v>0</v>
      </c>
      <c r="W21" s="365">
        <f>IF(OR(T21&gt;0,U21&gt;0),VLOOKUP(A21,'Lista Suspensa'!$A$1:$F$90,4,),0)</f>
        <v>0</v>
      </c>
      <c r="X21" s="365">
        <f>IF(OR(T21&gt;0,U21&gt;0),VLOOKUP(A21,'Lista Suspensa'!$A$1:$F$90,5,),0)</f>
        <v>0</v>
      </c>
      <c r="Y21" s="366">
        <f>IF(OR(T21&gt;0,U21&gt;0),VLOOKUP(A21,'Lista Suspensa'!$A$1:$F$90,6,),0)</f>
        <v>0</v>
      </c>
      <c r="Z21" s="363"/>
      <c r="AA21" s="363">
        <f t="shared" si="4"/>
        <v>0</v>
      </c>
      <c r="AB21" s="365">
        <f>IF(Z21&gt;0,VLOOKUP(A21,'Lista Suspensa'!$A$1:$F$92,3,),0)</f>
        <v>0</v>
      </c>
      <c r="AC21" s="365">
        <f>IF(OR(Z21&gt;0,AA21&gt;0),VLOOKUP(A21,'Lista Suspensa'!$A$1:$F$90,4,),0)</f>
        <v>0</v>
      </c>
      <c r="AD21" s="365">
        <f>IF(OR(Z21&gt;0,AA21&gt;0),VLOOKUP(A21,'Lista Suspensa'!$A$1:$F$90,5,),0)</f>
        <v>0</v>
      </c>
      <c r="AE21" s="366">
        <f>IF(OR(Z21&gt;0,AA21&gt;0),VLOOKUP(A21,'Lista Suspensa'!$A$1:$F$90,6,),0)</f>
        <v>0</v>
      </c>
      <c r="AF21" s="363"/>
      <c r="AG21" s="363">
        <f t="shared" si="5"/>
        <v>0</v>
      </c>
      <c r="AH21" s="365">
        <f>IF(AF21&gt;0,VLOOKUP(A21,'Lista Suspensa'!$A$1:$F$92,3,),0)</f>
        <v>0</v>
      </c>
      <c r="AI21" s="365">
        <f>IF(OR(AF21&gt;0,AG21&gt;0),VLOOKUP(A21,'Lista Suspensa'!$A$1:$F$90,4,),0)</f>
        <v>0</v>
      </c>
      <c r="AJ21" s="365">
        <f>IF(OR(AF21&gt;0,AG21&gt;0),VLOOKUP(A21,'Lista Suspensa'!$A$1:$F$90,5,),0)</f>
        <v>0</v>
      </c>
      <c r="AK21" s="366">
        <f>IF(OR(AF21&gt;0,AG21&gt;0),VLOOKUP(A21,'Lista Suspensa'!$A$1:$F$90,6,),0)</f>
        <v>0</v>
      </c>
      <c r="AL21" s="363"/>
      <c r="AM21" s="363">
        <f t="shared" si="6"/>
        <v>0</v>
      </c>
      <c r="AN21" s="365">
        <f>IF(AL21&gt;0,VLOOKUP(A21,'Lista Suspensa'!$A$1:$F$92,3,),0)</f>
        <v>0</v>
      </c>
      <c r="AO21" s="365">
        <f>IF(OR(AL21&gt;0,AM21&gt;0),VLOOKUP(A21,'Lista Suspensa'!$A$1:$F$90,4,),0)</f>
        <v>0</v>
      </c>
      <c r="AP21" s="365">
        <f>IF(OR(AL21&gt;0,AM21&gt;0),VLOOKUP(A21,'Lista Suspensa'!$A$1:$F$90,5,),0)</f>
        <v>0</v>
      </c>
      <c r="AQ21" s="366">
        <f>IF(OR(AL21&gt;0,AM21&gt;0),VLOOKUP(A21,'Lista Suspensa'!$A$1:$F$90,6,),0)</f>
        <v>0</v>
      </c>
      <c r="AR21" s="363"/>
      <c r="AS21" s="363">
        <f t="shared" si="7"/>
        <v>0</v>
      </c>
      <c r="AT21" s="365">
        <f>IF(AR21&gt;0,VLOOKUP(A21,'Lista Suspensa'!$A$1:$F$92,3,),0)</f>
        <v>0</v>
      </c>
      <c r="AU21" s="365">
        <f>IF(OR(AR21&gt;0,AS21&gt;0),VLOOKUP(A21,'Lista Suspensa'!$A$1:$F$90,4,),0)</f>
        <v>0</v>
      </c>
      <c r="AV21" s="365">
        <f>IF(OR(AR21&gt;0,AS21&gt;0),VLOOKUP(A21,'Lista Suspensa'!$A$1:$F$90,5,),0)</f>
        <v>0</v>
      </c>
      <c r="AW21" s="367">
        <f>IF(OR(AR21&gt;0,AS21&gt;0),VLOOKUP(A21,'Lista Suspensa'!$A$1:$F$90,6,),0)</f>
        <v>0</v>
      </c>
      <c r="AX21" s="363"/>
      <c r="AY21" s="363">
        <f t="shared" si="14"/>
        <v>0</v>
      </c>
      <c r="AZ21" s="365">
        <f>IF(AX21&gt;0,VLOOKUP(A21,'Lista Suspensa'!$A$1:$F$92,3,),0)</f>
        <v>0</v>
      </c>
      <c r="BA21" s="365">
        <f>IF(OR(AX21&gt;0,AY21&gt;0),VLOOKUP(A21,'Lista Suspensa'!$A$1:$F$90,4,),0)</f>
        <v>0</v>
      </c>
      <c r="BB21" s="365">
        <f>IF(OR(AX21&gt;0,AY21&gt;0),VLOOKUP(A21,'Lista Suspensa'!$A$1:$F$90,5,),0)</f>
        <v>0</v>
      </c>
      <c r="BC21" s="367">
        <f>IF(OR(AX21&gt;0,AY21&gt;0),VLOOKUP(A21,'Lista Suspensa'!$A$1:$F$90,6,),0)</f>
        <v>0</v>
      </c>
      <c r="BD21" s="363"/>
      <c r="BE21" s="363">
        <f t="shared" si="8"/>
        <v>0</v>
      </c>
      <c r="BF21" s="365">
        <f>IF(BD21&gt;0,VLOOKUP(A21,'Lista Suspensa'!$A$1:$F$92,3,),0)</f>
        <v>0</v>
      </c>
      <c r="BG21" s="365">
        <f>IF(OR(BD21&gt;0,BE21&gt;0),VLOOKUP(A21,'Lista Suspensa'!$A$1:$F$90,4,),0)</f>
        <v>0</v>
      </c>
      <c r="BH21" s="365">
        <f>IF(OR(BD21&gt;0,BE21&gt;0),VLOOKUP(A21,'Lista Suspensa'!$A$1:$F$90,5,),0)</f>
        <v>0</v>
      </c>
      <c r="BI21" s="367">
        <f>IF(OR(BD21&gt;0,BE21&gt;0),VLOOKUP(A21,'Lista Suspensa'!$A$1:$F$90,6,),0)</f>
        <v>0</v>
      </c>
      <c r="BJ21" s="363"/>
      <c r="BK21" s="363">
        <f t="shared" si="9"/>
        <v>0</v>
      </c>
      <c r="BL21" s="365">
        <f>IF(BJ21&gt;0,VLOOKUP(A21,'Lista Suspensa'!$A$1:$F$92,3,),0)</f>
        <v>0</v>
      </c>
      <c r="BM21" s="365">
        <f>IF(OR(BJ21&gt;0,BK21&gt;0),VLOOKUP(A21,'Lista Suspensa'!$A$1:$F$90,4,),0)</f>
        <v>0</v>
      </c>
      <c r="BN21" s="365">
        <f>IF(OR(BJ21&gt;0,BK21&gt;0),VLOOKUP(A21,'Lista Suspensa'!$A$1:$F$90,5,),0)</f>
        <v>0</v>
      </c>
      <c r="BO21" s="367">
        <f>IF(OR(BJ21&gt;0,BK21&gt;0),VLOOKUP(A21,'Lista Suspensa'!$A$1:$F$90,6,),0)</f>
        <v>0</v>
      </c>
      <c r="BP21" s="363"/>
      <c r="BQ21" s="363">
        <f t="shared" si="10"/>
        <v>0</v>
      </c>
      <c r="BR21" s="365">
        <f>IF(BP21&gt;0,VLOOKUP(A21,'Lista Suspensa'!$A$1:$F$92,3,),0)</f>
        <v>0</v>
      </c>
      <c r="BS21" s="365">
        <f>IF(OR(BP21&gt;0,BQ21&gt;0),VLOOKUP(A21,'Lista Suspensa'!$A$1:$F$90,4,),0)</f>
        <v>0</v>
      </c>
      <c r="BT21" s="365">
        <f>IF(OR(BP21&gt;0,BQ21&gt;0),VLOOKUP(A21,'Lista Suspensa'!$A$1:$F$90,5,),0)</f>
        <v>0</v>
      </c>
      <c r="BU21" s="367">
        <f>IF(OR(BP21&gt;0,BQ21&gt;0),VLOOKUP(A21,'Lista Suspensa'!$A$1:$F$90,6,),0)</f>
        <v>0</v>
      </c>
      <c r="BV21" s="363"/>
      <c r="BW21" s="363">
        <f t="shared" si="11"/>
        <v>0</v>
      </c>
      <c r="BX21" s="365">
        <f>IF(BV21&gt;0,VLOOKUP(A21,'Lista Suspensa'!$A$1:$F$92,3,),0)</f>
        <v>0</v>
      </c>
      <c r="BY21" s="365">
        <f>IF(OR(BV21&gt;0,BW21&gt;0),VLOOKUP(A21,'Lista Suspensa'!$A$1:$F$90,4,),0)</f>
        <v>0</v>
      </c>
      <c r="BZ21" s="365">
        <f>IF(OR(BV21&gt;0,BW21&gt;0),VLOOKUP(A21,'Lista Suspensa'!$A$1:$F$90,5,),0)</f>
        <v>0</v>
      </c>
      <c r="CA21" s="367">
        <f>IF(OR(BV21&gt;0,BW21&gt;0),VLOOKUP(A21,'Lista Suspensa'!$A$1:$F$90,6,),0)</f>
        <v>0</v>
      </c>
      <c r="CB21" s="363"/>
      <c r="CC21" s="363">
        <f t="shared" si="12"/>
        <v>0</v>
      </c>
      <c r="CD21" s="365">
        <f>IF(CB21&gt;0,VLOOKUP(A21,'Lista Suspensa'!$A$1:$F$92,3,),0)</f>
        <v>0</v>
      </c>
      <c r="CE21" s="365">
        <f>IF(OR(CB21&gt;0,CC21&gt;0),VLOOKUP(A21,'Lista Suspensa'!$A$1:$F$90,4,),0)</f>
        <v>0</v>
      </c>
      <c r="CF21" s="365">
        <f>IF(OR(CB21&gt;0,CC21&gt;0),VLOOKUP(A21,'Lista Suspensa'!$A$1:$F$90,5,),0)</f>
        <v>0</v>
      </c>
      <c r="CG21" s="367">
        <f>IF(OR(CB21&gt;0,CC21&gt;0),VLOOKUP(A21,'Lista Suspensa'!$A$1:$F$90,6,),0)</f>
        <v>0</v>
      </c>
      <c r="CH21" s="363"/>
      <c r="CI21" s="363">
        <f t="shared" si="13"/>
        <v>0</v>
      </c>
      <c r="CJ21" s="365">
        <f>IF(CH21&gt;0,VLOOKUP(A21,'Lista Suspensa'!$A$1:$F$92,3,),0)</f>
        <v>0</v>
      </c>
      <c r="CK21" s="365">
        <f>IF(OR(CH21&gt;0,CI21&gt;0),VLOOKUP(A21,'Lista Suspensa'!$A$1:$F$90,4,),0)</f>
        <v>0</v>
      </c>
      <c r="CL21" s="365">
        <f>IF(OR(CH21&gt;0,CI21&gt;0),VLOOKUP(A21,'Lista Suspensa'!$A$1:$F$90,5,),0)</f>
        <v>0</v>
      </c>
      <c r="CM21" s="368">
        <f>IF(OR(CH21&gt;0,CI21&gt;0),VLOOKUP(A21,'Lista Suspensa'!$A$1:$F$90,6,),0)</f>
        <v>0</v>
      </c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</row>
    <row r="22" spans="1:108" ht="15.75" customHeight="1" x14ac:dyDescent="0.25">
      <c r="A22" s="82"/>
      <c r="B22" s="358"/>
      <c r="C22" s="361">
        <f t="shared" si="0"/>
        <v>0</v>
      </c>
      <c r="D22" s="381">
        <f>IF(B22&gt;0,VLOOKUP(A22,'Lista Suspensa'!$A$1:$F$92,3,),0)</f>
        <v>0</v>
      </c>
      <c r="E22" s="381">
        <f>IF(OR(B22&gt;0,C22&gt;0),VLOOKUP(A22,'Lista Suspensa'!$A$1:$F$90,4,),0)</f>
        <v>0</v>
      </c>
      <c r="F22" s="381">
        <f>IF(OR(B22&gt;0,C22&gt;0),VLOOKUP(A22,'Lista Suspensa'!$A$1:$F$90,5,),0)</f>
        <v>0</v>
      </c>
      <c r="G22" s="382">
        <f>IF(OR(B22&gt;0,C22&gt;0),VLOOKUP(A22,'Lista Suspensa'!$A$1:$F$90,6,),0)</f>
        <v>0</v>
      </c>
      <c r="H22" s="358"/>
      <c r="I22" s="358">
        <f t="shared" si="1"/>
        <v>0</v>
      </c>
      <c r="J22" s="381">
        <f>IF(H22&gt;0,VLOOKUP(A22,'Lista Suspensa'!$A$1:$F$92,3,),0)</f>
        <v>0</v>
      </c>
      <c r="K22" s="381">
        <f>IF(OR(H22&gt;0,I22&gt;0),VLOOKUP(A22,'Lista Suspensa'!$A$1:$F$90,4,),0)</f>
        <v>0</v>
      </c>
      <c r="L22" s="381">
        <f>IF(OR(H22&gt;0,I22&gt;0),VLOOKUP(A22,'Lista Suspensa'!$A$1:$F$90,5,),0)</f>
        <v>0</v>
      </c>
      <c r="M22" s="382">
        <f>IF(OR(H22&gt;0,I22&gt;0),VLOOKUP(A22,'Lista Suspensa'!$A$1:$F$90,6,),0)</f>
        <v>0</v>
      </c>
      <c r="N22" s="358"/>
      <c r="O22" s="358">
        <f t="shared" si="2"/>
        <v>0</v>
      </c>
      <c r="P22" s="381">
        <f>IF(N22&gt;0,VLOOKUP(A22,'Lista Suspensa'!$A$1:$F$92,3,),0)</f>
        <v>0</v>
      </c>
      <c r="Q22" s="381">
        <f>IF(OR(N22&gt;0,O22&gt;0),VLOOKUP(A22,'Lista Suspensa'!$A$1:$F$90,4,),0)</f>
        <v>0</v>
      </c>
      <c r="R22" s="381">
        <f>IF(OR(N22&gt;0,O22&gt;0),VLOOKUP(A22,'Lista Suspensa'!$A$1:$F$90,5,),0)</f>
        <v>0</v>
      </c>
      <c r="S22" s="382">
        <f>IF(OR(N22&gt;0,O22&gt;0),VLOOKUP(A22,'Lista Suspensa'!$A$1:$F$90,6,),0)</f>
        <v>0</v>
      </c>
      <c r="T22" s="358"/>
      <c r="U22" s="358">
        <f t="shared" si="3"/>
        <v>0</v>
      </c>
      <c r="V22" s="381">
        <f>IF(T22&gt;0,VLOOKUP(A22,'Lista Suspensa'!$A$1:$F$92,3,),0)</f>
        <v>0</v>
      </c>
      <c r="W22" s="381">
        <f>IF(OR(T22&gt;0,U22&gt;0),VLOOKUP(A22,'Lista Suspensa'!$A$1:$F$90,4,),0)</f>
        <v>0</v>
      </c>
      <c r="X22" s="381">
        <f>IF(OR(T22&gt;0,U22&gt;0),VLOOKUP(A22,'Lista Suspensa'!$A$1:$F$90,5,),0)</f>
        <v>0</v>
      </c>
      <c r="Y22" s="382">
        <f>IF(OR(T22&gt;0,U22&gt;0),VLOOKUP(A22,'Lista Suspensa'!$A$1:$F$90,6,),0)</f>
        <v>0</v>
      </c>
      <c r="Z22" s="358"/>
      <c r="AA22" s="358">
        <f t="shared" si="4"/>
        <v>0</v>
      </c>
      <c r="AB22" s="381">
        <f>IF(Z22&gt;0,VLOOKUP(A22,'Lista Suspensa'!$A$1:$F$92,3,),0)</f>
        <v>0</v>
      </c>
      <c r="AC22" s="381">
        <f>IF(OR(Z22&gt;0,AA22&gt;0),VLOOKUP(A22,'Lista Suspensa'!$A$1:$F$90,4,),0)</f>
        <v>0</v>
      </c>
      <c r="AD22" s="381">
        <f>IF(OR(Z22&gt;0,AA22&gt;0),VLOOKUP(A22,'Lista Suspensa'!$A$1:$F$90,5,),0)</f>
        <v>0</v>
      </c>
      <c r="AE22" s="382">
        <f>IF(OR(Z22&gt;0,AA22&gt;0),VLOOKUP(A22,'Lista Suspensa'!$A$1:$F$90,6,),0)</f>
        <v>0</v>
      </c>
      <c r="AF22" s="358"/>
      <c r="AG22" s="358">
        <f t="shared" si="5"/>
        <v>0</v>
      </c>
      <c r="AH22" s="381">
        <f>IF(AF22&gt;0,VLOOKUP(A22,'Lista Suspensa'!$A$1:$F$92,3,),0)</f>
        <v>0</v>
      </c>
      <c r="AI22" s="381">
        <f>IF(OR(AF22&gt;0,AG22&gt;0),VLOOKUP(A22,'Lista Suspensa'!$A$1:$F$90,4,),0)</f>
        <v>0</v>
      </c>
      <c r="AJ22" s="381">
        <f>IF(OR(AF22&gt;0,AG22&gt;0),VLOOKUP(A22,'Lista Suspensa'!$A$1:$F$90,5,),0)</f>
        <v>0</v>
      </c>
      <c r="AK22" s="382">
        <f>IF(OR(AF22&gt;0,AG22&gt;0),VLOOKUP(A22,'Lista Suspensa'!$A$1:$F$90,6,),0)</f>
        <v>0</v>
      </c>
      <c r="AL22" s="358"/>
      <c r="AM22" s="358">
        <f t="shared" si="6"/>
        <v>0</v>
      </c>
      <c r="AN22" s="381">
        <f>IF(AL22&gt;0,VLOOKUP(A22,'Lista Suspensa'!$A$1:$F$92,3,),0)</f>
        <v>0</v>
      </c>
      <c r="AO22" s="381">
        <f>IF(OR(AL22&gt;0,AM22&gt;0),VLOOKUP(A22,'Lista Suspensa'!$A$1:$F$90,4,),0)</f>
        <v>0</v>
      </c>
      <c r="AP22" s="381">
        <f>IF(OR(AL22&gt;0,AM22&gt;0),VLOOKUP(A22,'Lista Suspensa'!$A$1:$F$90,5,),0)</f>
        <v>0</v>
      </c>
      <c r="AQ22" s="382">
        <f>IF(OR(AL22&gt;0,AM22&gt;0),VLOOKUP(A22,'Lista Suspensa'!$A$1:$F$90,6,),0)</f>
        <v>0</v>
      </c>
      <c r="AR22" s="358"/>
      <c r="AS22" s="358">
        <f t="shared" si="7"/>
        <v>0</v>
      </c>
      <c r="AT22" s="381">
        <f>IF(AR22&gt;0,VLOOKUP(A22,'Lista Suspensa'!$A$1:$F$92,3,),0)</f>
        <v>0</v>
      </c>
      <c r="AU22" s="381">
        <f>IF(OR(AR22&gt;0,AS22&gt;0),VLOOKUP(A22,'Lista Suspensa'!$A$1:$F$90,4,),0)</f>
        <v>0</v>
      </c>
      <c r="AV22" s="381">
        <f>IF(OR(AR22&gt;0,AS22&gt;0),VLOOKUP(A22,'Lista Suspensa'!$A$1:$F$90,5,),0)</f>
        <v>0</v>
      </c>
      <c r="AW22" s="383">
        <f>IF(OR(AR22&gt;0,AS22&gt;0),VLOOKUP(A22,'Lista Suspensa'!$A$1:$F$90,6,),0)</f>
        <v>0</v>
      </c>
      <c r="AX22" s="358"/>
      <c r="AY22" s="358">
        <f t="shared" si="14"/>
        <v>0</v>
      </c>
      <c r="AZ22" s="381">
        <f>IF(AX22&gt;0,VLOOKUP(A22,'Lista Suspensa'!$A$1:$F$92,3,),0)</f>
        <v>0</v>
      </c>
      <c r="BA22" s="381">
        <f>IF(OR(AX22&gt;0,AY22&gt;0),VLOOKUP(A22,'Lista Suspensa'!$A$1:$F$90,4,),0)</f>
        <v>0</v>
      </c>
      <c r="BB22" s="381">
        <f>IF(OR(AX22&gt;0,AY22&gt;0),VLOOKUP(A22,'Lista Suspensa'!$A$1:$F$90,5,),0)</f>
        <v>0</v>
      </c>
      <c r="BC22" s="383">
        <f>IF(OR(AX22&gt;0,AY22&gt;0),VLOOKUP(A22,'Lista Suspensa'!$A$1:$F$90,6,),0)</f>
        <v>0</v>
      </c>
      <c r="BD22" s="358"/>
      <c r="BE22" s="358">
        <f t="shared" si="8"/>
        <v>0</v>
      </c>
      <c r="BF22" s="381">
        <f>IF(BD22&gt;0,VLOOKUP(A22,'Lista Suspensa'!$A$1:$F$92,3,),0)</f>
        <v>0</v>
      </c>
      <c r="BG22" s="381">
        <f>IF(OR(BD22&gt;0,BE22&gt;0),VLOOKUP(A22,'Lista Suspensa'!$A$1:$F$90,4,),0)</f>
        <v>0</v>
      </c>
      <c r="BH22" s="381">
        <f>IF(OR(BD22&gt;0,BE22&gt;0),VLOOKUP(A22,'Lista Suspensa'!$A$1:$F$90,5,),0)</f>
        <v>0</v>
      </c>
      <c r="BI22" s="383">
        <f>IF(OR(BD22&gt;0,BE22&gt;0),VLOOKUP(A22,'Lista Suspensa'!$A$1:$F$90,6,),0)</f>
        <v>0</v>
      </c>
      <c r="BJ22" s="358"/>
      <c r="BK22" s="358">
        <f t="shared" si="9"/>
        <v>0</v>
      </c>
      <c r="BL22" s="381">
        <f>IF(BJ22&gt;0,VLOOKUP(A22,'Lista Suspensa'!$A$1:$F$92,3,),0)</f>
        <v>0</v>
      </c>
      <c r="BM22" s="381">
        <f>IF(OR(BJ22&gt;0,BK22&gt;0),VLOOKUP(A22,'Lista Suspensa'!$A$1:$F$90,4,),0)</f>
        <v>0</v>
      </c>
      <c r="BN22" s="381">
        <f>IF(OR(BJ22&gt;0,BK22&gt;0),VLOOKUP(A22,'Lista Suspensa'!$A$1:$F$90,5,),0)</f>
        <v>0</v>
      </c>
      <c r="BO22" s="383">
        <f>IF(OR(BJ22&gt;0,BK22&gt;0),VLOOKUP(A22,'Lista Suspensa'!$A$1:$F$90,6,),0)</f>
        <v>0</v>
      </c>
      <c r="BP22" s="358"/>
      <c r="BQ22" s="358">
        <f t="shared" si="10"/>
        <v>0</v>
      </c>
      <c r="BR22" s="381">
        <f>IF(BP22&gt;0,VLOOKUP(A22,'Lista Suspensa'!$A$1:$F$92,3,),0)</f>
        <v>0</v>
      </c>
      <c r="BS22" s="381">
        <f>IF(OR(BP22&gt;0,BQ22&gt;0),VLOOKUP(A22,'Lista Suspensa'!$A$1:$F$90,4,),0)</f>
        <v>0</v>
      </c>
      <c r="BT22" s="381">
        <f>IF(OR(BP22&gt;0,BQ22&gt;0),VLOOKUP(A22,'Lista Suspensa'!$A$1:$F$90,5,),0)</f>
        <v>0</v>
      </c>
      <c r="BU22" s="383">
        <f>IF(OR(BP22&gt;0,BQ22&gt;0),VLOOKUP(A22,'Lista Suspensa'!$A$1:$F$90,6,),0)</f>
        <v>0</v>
      </c>
      <c r="BV22" s="358"/>
      <c r="BW22" s="358">
        <f t="shared" si="11"/>
        <v>0</v>
      </c>
      <c r="BX22" s="381">
        <f>IF(BV22&gt;0,VLOOKUP(A22,'Lista Suspensa'!$A$1:$F$92,3,),0)</f>
        <v>0</v>
      </c>
      <c r="BY22" s="381">
        <f>IF(OR(BV22&gt;0,BW22&gt;0),VLOOKUP(A22,'Lista Suspensa'!$A$1:$F$90,4,),0)</f>
        <v>0</v>
      </c>
      <c r="BZ22" s="381">
        <f>IF(OR(BV22&gt;0,BW22&gt;0),VLOOKUP(A22,'Lista Suspensa'!$A$1:$F$90,5,),0)</f>
        <v>0</v>
      </c>
      <c r="CA22" s="383">
        <f>IF(OR(BV22&gt;0,BW22&gt;0),VLOOKUP(A22,'Lista Suspensa'!$A$1:$F$90,6,),0)</f>
        <v>0</v>
      </c>
      <c r="CB22" s="358"/>
      <c r="CC22" s="358">
        <f t="shared" si="12"/>
        <v>0</v>
      </c>
      <c r="CD22" s="381">
        <f>IF(CB22&gt;0,VLOOKUP(A22,'Lista Suspensa'!$A$1:$F$92,3,),0)</f>
        <v>0</v>
      </c>
      <c r="CE22" s="381">
        <f>IF(OR(CB22&gt;0,CC22&gt;0),VLOOKUP(A22,'Lista Suspensa'!$A$1:$F$90,4,),0)</f>
        <v>0</v>
      </c>
      <c r="CF22" s="381">
        <f>IF(OR(CB22&gt;0,CC22&gt;0),VLOOKUP(A22,'Lista Suspensa'!$A$1:$F$90,5,),0)</f>
        <v>0</v>
      </c>
      <c r="CG22" s="383">
        <f>IF(OR(CB22&gt;0,CC22&gt;0),VLOOKUP(A22,'Lista Suspensa'!$A$1:$F$90,6,),0)</f>
        <v>0</v>
      </c>
      <c r="CH22" s="358"/>
      <c r="CI22" s="358">
        <f t="shared" si="13"/>
        <v>0</v>
      </c>
      <c r="CJ22" s="381">
        <f>IF(CH22&gt;0,VLOOKUP(A22,'Lista Suspensa'!$A$1:$F$92,3,),0)</f>
        <v>0</v>
      </c>
      <c r="CK22" s="381">
        <f>IF(OR(CH22&gt;0,CI22&gt;0),VLOOKUP(A22,'Lista Suspensa'!$A$1:$F$90,4,),0)</f>
        <v>0</v>
      </c>
      <c r="CL22" s="381">
        <f>IF(OR(CH22&gt;0,CI22&gt;0),VLOOKUP(A22,'Lista Suspensa'!$A$1:$F$90,5,),0)</f>
        <v>0</v>
      </c>
      <c r="CM22" s="384">
        <f>IF(OR(CH22&gt;0,CI22&gt;0),VLOOKUP(A22,'Lista Suspensa'!$A$1:$F$90,6,),0)</f>
        <v>0</v>
      </c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</row>
    <row r="23" spans="1:108" ht="15.75" customHeight="1" x14ac:dyDescent="0.25">
      <c r="A23" s="362"/>
      <c r="B23" s="363"/>
      <c r="C23" s="364">
        <f t="shared" si="0"/>
        <v>0</v>
      </c>
      <c r="D23" s="365">
        <f>IF(B23&gt;0,VLOOKUP(A23,'Lista Suspensa'!$A$1:$F$92,3,),0)</f>
        <v>0</v>
      </c>
      <c r="E23" s="365">
        <f>IF(OR(B23&gt;0,C23&gt;0),VLOOKUP(A23,'Lista Suspensa'!$A$1:$F$90,4,),0)</f>
        <v>0</v>
      </c>
      <c r="F23" s="365">
        <f>IF(OR(B23&gt;0,C23&gt;0),VLOOKUP(A23,'Lista Suspensa'!$A$1:$F$90,5,),0)</f>
        <v>0</v>
      </c>
      <c r="G23" s="366">
        <f>IF(OR(B23&gt;0,C23&gt;0),VLOOKUP(A23,'Lista Suspensa'!$A$1:$F$90,6,),0)</f>
        <v>0</v>
      </c>
      <c r="H23" s="363"/>
      <c r="I23" s="363">
        <f t="shared" si="1"/>
        <v>0</v>
      </c>
      <c r="J23" s="365">
        <f>IF(H23&gt;0,VLOOKUP(A23,'Lista Suspensa'!$A$1:$F$92,3,),0)</f>
        <v>0</v>
      </c>
      <c r="K23" s="365">
        <f>IF(OR(H23&gt;0,I23&gt;0),VLOOKUP(A23,'Lista Suspensa'!$A$1:$F$90,4,),0)</f>
        <v>0</v>
      </c>
      <c r="L23" s="365">
        <f>IF(OR(H23&gt;0,I23&gt;0),VLOOKUP(A23,'Lista Suspensa'!$A$1:$F$90,5,),0)</f>
        <v>0</v>
      </c>
      <c r="M23" s="366">
        <f>IF(OR(H23&gt;0,I23&gt;0),VLOOKUP(A23,'Lista Suspensa'!$A$1:$F$90,6,),0)</f>
        <v>0</v>
      </c>
      <c r="N23" s="363"/>
      <c r="O23" s="363">
        <f t="shared" si="2"/>
        <v>0</v>
      </c>
      <c r="P23" s="365">
        <f>IF(N23&gt;0,VLOOKUP(A23,'Lista Suspensa'!$A$1:$F$92,3,),0)</f>
        <v>0</v>
      </c>
      <c r="Q23" s="365">
        <f>IF(OR(N23&gt;0,O23&gt;0),VLOOKUP(A23,'Lista Suspensa'!$A$1:$F$90,4,),0)</f>
        <v>0</v>
      </c>
      <c r="R23" s="365">
        <f>IF(OR(N23&gt;0,O23&gt;0),VLOOKUP(A23,'Lista Suspensa'!$A$1:$F$90,5,),0)</f>
        <v>0</v>
      </c>
      <c r="S23" s="366">
        <f>IF(OR(N23&gt;0,O23&gt;0),VLOOKUP(A23,'Lista Suspensa'!$A$1:$F$90,6,),0)</f>
        <v>0</v>
      </c>
      <c r="T23" s="363"/>
      <c r="U23" s="363">
        <f t="shared" si="3"/>
        <v>0</v>
      </c>
      <c r="V23" s="365">
        <f>IF(T23&gt;0,VLOOKUP(A23,'Lista Suspensa'!$A$1:$F$92,3,),0)</f>
        <v>0</v>
      </c>
      <c r="W23" s="365">
        <f>IF(OR(T23&gt;0,U23&gt;0),VLOOKUP(A23,'Lista Suspensa'!$A$1:$F$90,4,),0)</f>
        <v>0</v>
      </c>
      <c r="X23" s="365">
        <f>IF(OR(T23&gt;0,U23&gt;0),VLOOKUP(A23,'Lista Suspensa'!$A$1:$F$90,5,),0)</f>
        <v>0</v>
      </c>
      <c r="Y23" s="366">
        <f>IF(OR(T23&gt;0,U23&gt;0),VLOOKUP(A23,'Lista Suspensa'!$A$1:$F$90,6,),0)</f>
        <v>0</v>
      </c>
      <c r="Z23" s="363"/>
      <c r="AA23" s="363">
        <f t="shared" si="4"/>
        <v>0</v>
      </c>
      <c r="AB23" s="365">
        <f>IF(Z23&gt;0,VLOOKUP(A23,'Lista Suspensa'!$A$1:$F$92,3,),0)</f>
        <v>0</v>
      </c>
      <c r="AC23" s="365">
        <f>IF(OR(Z23&gt;0,AA23&gt;0),VLOOKUP(A23,'Lista Suspensa'!$A$1:$F$90,4,),0)</f>
        <v>0</v>
      </c>
      <c r="AD23" s="365">
        <f>IF(OR(Z23&gt;0,AA23&gt;0),VLOOKUP(A23,'Lista Suspensa'!$A$1:$F$90,5,),0)</f>
        <v>0</v>
      </c>
      <c r="AE23" s="366">
        <f>IF(OR(Z23&gt;0,AA23&gt;0),VLOOKUP(A23,'Lista Suspensa'!$A$1:$F$90,6,),0)</f>
        <v>0</v>
      </c>
      <c r="AF23" s="363"/>
      <c r="AG23" s="363">
        <f t="shared" si="5"/>
        <v>0</v>
      </c>
      <c r="AH23" s="365">
        <f>IF(AF23&gt;0,VLOOKUP(A23,'Lista Suspensa'!$A$1:$F$92,3,),0)</f>
        <v>0</v>
      </c>
      <c r="AI23" s="365">
        <f>IF(OR(AF23&gt;0,AG23&gt;0),VLOOKUP(A23,'Lista Suspensa'!$A$1:$F$90,4,),0)</f>
        <v>0</v>
      </c>
      <c r="AJ23" s="365">
        <f>IF(OR(AF23&gt;0,AG23&gt;0),VLOOKUP(A23,'Lista Suspensa'!$A$1:$F$90,5,),0)</f>
        <v>0</v>
      </c>
      <c r="AK23" s="366">
        <f>IF(OR(AF23&gt;0,AG23&gt;0),VLOOKUP(A23,'Lista Suspensa'!$A$1:$F$90,6,),0)</f>
        <v>0</v>
      </c>
      <c r="AL23" s="363"/>
      <c r="AM23" s="363">
        <f t="shared" si="6"/>
        <v>0</v>
      </c>
      <c r="AN23" s="365">
        <f>IF(AL23&gt;0,VLOOKUP(A23,'Lista Suspensa'!$A$1:$F$92,3,),0)</f>
        <v>0</v>
      </c>
      <c r="AO23" s="365">
        <f>IF(OR(AL23&gt;0,AM23&gt;0),VLOOKUP(A23,'Lista Suspensa'!$A$1:$F$90,4,),0)</f>
        <v>0</v>
      </c>
      <c r="AP23" s="365">
        <f>IF(OR(AL23&gt;0,AM23&gt;0),VLOOKUP(A23,'Lista Suspensa'!$A$1:$F$90,5,),0)</f>
        <v>0</v>
      </c>
      <c r="AQ23" s="366">
        <f>IF(OR(AL23&gt;0,AM23&gt;0),VLOOKUP(A23,'Lista Suspensa'!$A$1:$F$90,6,),0)</f>
        <v>0</v>
      </c>
      <c r="AR23" s="363"/>
      <c r="AS23" s="363">
        <f t="shared" si="7"/>
        <v>0</v>
      </c>
      <c r="AT23" s="365">
        <f>IF(AR23&gt;0,VLOOKUP(A23,'Lista Suspensa'!$A$1:$F$92,3,),0)</f>
        <v>0</v>
      </c>
      <c r="AU23" s="365">
        <f>IF(OR(AR23&gt;0,AS23&gt;0),VLOOKUP(A23,'Lista Suspensa'!$A$1:$F$90,4,),0)</f>
        <v>0</v>
      </c>
      <c r="AV23" s="365">
        <f>IF(OR(AR23&gt;0,AS23&gt;0),VLOOKUP(A23,'Lista Suspensa'!$A$1:$F$90,5,),0)</f>
        <v>0</v>
      </c>
      <c r="AW23" s="367">
        <f>IF(OR(AR23&gt;0,AS23&gt;0),VLOOKUP(A23,'Lista Suspensa'!$A$1:$F$90,6,),0)</f>
        <v>0</v>
      </c>
      <c r="AX23" s="363"/>
      <c r="AY23" s="363">
        <f t="shared" si="14"/>
        <v>0</v>
      </c>
      <c r="AZ23" s="365">
        <f>IF(AX23&gt;0,VLOOKUP(A23,'Lista Suspensa'!$A$1:$F$92,3,),0)</f>
        <v>0</v>
      </c>
      <c r="BA23" s="365">
        <f>IF(OR(AX23&gt;0,AY23&gt;0),VLOOKUP(A23,'Lista Suspensa'!$A$1:$F$90,4,),0)</f>
        <v>0</v>
      </c>
      <c r="BB23" s="365">
        <f>IF(OR(AX23&gt;0,AY23&gt;0),VLOOKUP(A23,'Lista Suspensa'!$A$1:$F$90,5,),0)</f>
        <v>0</v>
      </c>
      <c r="BC23" s="367">
        <f>IF(OR(AX23&gt;0,AY23&gt;0),VLOOKUP(A23,'Lista Suspensa'!$A$1:$F$90,6,),0)</f>
        <v>0</v>
      </c>
      <c r="BD23" s="363"/>
      <c r="BE23" s="363">
        <f t="shared" si="8"/>
        <v>0</v>
      </c>
      <c r="BF23" s="365">
        <f>IF(BD23&gt;0,VLOOKUP(A23,'Lista Suspensa'!$A$1:$F$92,3,),0)</f>
        <v>0</v>
      </c>
      <c r="BG23" s="365">
        <f>IF(OR(BD23&gt;0,BE23&gt;0),VLOOKUP(A23,'Lista Suspensa'!$A$1:$F$90,4,),0)</f>
        <v>0</v>
      </c>
      <c r="BH23" s="365">
        <f>IF(OR(BD23&gt;0,BE23&gt;0),VLOOKUP(A23,'Lista Suspensa'!$A$1:$F$90,5,),0)</f>
        <v>0</v>
      </c>
      <c r="BI23" s="367">
        <f>IF(OR(BD23&gt;0,BE23&gt;0),VLOOKUP(A23,'Lista Suspensa'!$A$1:$F$90,6,),0)</f>
        <v>0</v>
      </c>
      <c r="BJ23" s="363"/>
      <c r="BK23" s="363">
        <f t="shared" si="9"/>
        <v>0</v>
      </c>
      <c r="BL23" s="365">
        <f>IF(BJ23&gt;0,VLOOKUP(A23,'Lista Suspensa'!$A$1:$F$92,3,),0)</f>
        <v>0</v>
      </c>
      <c r="BM23" s="365">
        <f>IF(OR(BJ23&gt;0,BK23&gt;0),VLOOKUP(A23,'Lista Suspensa'!$A$1:$F$90,4,),0)</f>
        <v>0</v>
      </c>
      <c r="BN23" s="365">
        <f>IF(OR(BJ23&gt;0,BK23&gt;0),VLOOKUP(A23,'Lista Suspensa'!$A$1:$F$90,5,),0)</f>
        <v>0</v>
      </c>
      <c r="BO23" s="367">
        <f>IF(OR(BJ23&gt;0,BK23&gt;0),VLOOKUP(A23,'Lista Suspensa'!$A$1:$F$90,6,),0)</f>
        <v>0</v>
      </c>
      <c r="BP23" s="363"/>
      <c r="BQ23" s="363">
        <f t="shared" si="10"/>
        <v>0</v>
      </c>
      <c r="BR23" s="365">
        <f>IF(BP23&gt;0,VLOOKUP(A23,'Lista Suspensa'!$A$1:$F$92,3,),0)</f>
        <v>0</v>
      </c>
      <c r="BS23" s="365">
        <f>IF(OR(BP23&gt;0,BQ23&gt;0),VLOOKUP(A23,'Lista Suspensa'!$A$1:$F$90,4,),0)</f>
        <v>0</v>
      </c>
      <c r="BT23" s="365">
        <f>IF(OR(BP23&gt;0,BQ23&gt;0),VLOOKUP(A23,'Lista Suspensa'!$A$1:$F$90,5,),0)</f>
        <v>0</v>
      </c>
      <c r="BU23" s="367">
        <f>IF(OR(BP23&gt;0,BQ23&gt;0),VLOOKUP(A23,'Lista Suspensa'!$A$1:$F$90,6,),0)</f>
        <v>0</v>
      </c>
      <c r="BV23" s="363"/>
      <c r="BW23" s="363">
        <f t="shared" si="11"/>
        <v>0</v>
      </c>
      <c r="BX23" s="365">
        <f>IF(BV23&gt;0,VLOOKUP(A23,'Lista Suspensa'!$A$1:$F$92,3,),0)</f>
        <v>0</v>
      </c>
      <c r="BY23" s="365">
        <f>IF(OR(BV23&gt;0,BW23&gt;0),VLOOKUP(A23,'Lista Suspensa'!$A$1:$F$90,4,),0)</f>
        <v>0</v>
      </c>
      <c r="BZ23" s="365">
        <f>IF(OR(BV23&gt;0,BW23&gt;0),VLOOKUP(A23,'Lista Suspensa'!$A$1:$F$90,5,),0)</f>
        <v>0</v>
      </c>
      <c r="CA23" s="367">
        <f>IF(OR(BV23&gt;0,BW23&gt;0),VLOOKUP(A23,'Lista Suspensa'!$A$1:$F$90,6,),0)</f>
        <v>0</v>
      </c>
      <c r="CB23" s="363"/>
      <c r="CC23" s="363">
        <f t="shared" si="12"/>
        <v>0</v>
      </c>
      <c r="CD23" s="365">
        <f>IF(CB23&gt;0,VLOOKUP(A23,'Lista Suspensa'!$A$1:$F$92,3,),0)</f>
        <v>0</v>
      </c>
      <c r="CE23" s="365">
        <f>IF(OR(CB23&gt;0,CC23&gt;0),VLOOKUP(A23,'Lista Suspensa'!$A$1:$F$90,4,),0)</f>
        <v>0</v>
      </c>
      <c r="CF23" s="365">
        <f>IF(OR(CB23&gt;0,CC23&gt;0),VLOOKUP(A23,'Lista Suspensa'!$A$1:$F$90,5,),0)</f>
        <v>0</v>
      </c>
      <c r="CG23" s="367">
        <f>IF(OR(CB23&gt;0,CC23&gt;0),VLOOKUP(A23,'Lista Suspensa'!$A$1:$F$90,6,),0)</f>
        <v>0</v>
      </c>
      <c r="CH23" s="363"/>
      <c r="CI23" s="363">
        <f t="shared" si="13"/>
        <v>0</v>
      </c>
      <c r="CJ23" s="365">
        <f>IF(CH23&gt;0,VLOOKUP(A23,'Lista Suspensa'!$A$1:$F$92,3,),0)</f>
        <v>0</v>
      </c>
      <c r="CK23" s="365">
        <f>IF(OR(CH23&gt;0,CI23&gt;0),VLOOKUP(A23,'Lista Suspensa'!$A$1:$F$90,4,),0)</f>
        <v>0</v>
      </c>
      <c r="CL23" s="365">
        <f>IF(OR(CH23&gt;0,CI23&gt;0),VLOOKUP(A23,'Lista Suspensa'!$A$1:$F$90,5,),0)</f>
        <v>0</v>
      </c>
      <c r="CM23" s="368">
        <f>IF(OR(CH23&gt;0,CI23&gt;0),VLOOKUP(A23,'Lista Suspensa'!$A$1:$F$90,6,),0)</f>
        <v>0</v>
      </c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</row>
    <row r="24" spans="1:108" ht="15.75" customHeight="1" x14ac:dyDescent="0.25">
      <c r="A24" s="82"/>
      <c r="B24" s="358"/>
      <c r="C24" s="361">
        <f t="shared" si="0"/>
        <v>0</v>
      </c>
      <c r="D24" s="381">
        <f>IF(B24&gt;0,VLOOKUP(A24,'Lista Suspensa'!$A$1:$F$92,3,),0)</f>
        <v>0</v>
      </c>
      <c r="E24" s="381">
        <f>IF(OR(B24&gt;0,C24&gt;0),VLOOKUP(A24,'Lista Suspensa'!$A$1:$F$90,4,),0)</f>
        <v>0</v>
      </c>
      <c r="F24" s="381">
        <f>IF(OR(B24&gt;0,C24&gt;0),VLOOKUP(A24,'Lista Suspensa'!$A$1:$F$90,5,),0)</f>
        <v>0</v>
      </c>
      <c r="G24" s="382">
        <f>IF(OR(B24&gt;0,C24&gt;0),VLOOKUP(A24,'Lista Suspensa'!$A$1:$F$90,6,),0)</f>
        <v>0</v>
      </c>
      <c r="H24" s="358"/>
      <c r="I24" s="358">
        <f t="shared" si="1"/>
        <v>0</v>
      </c>
      <c r="J24" s="381">
        <f>IF(H24&gt;0,VLOOKUP(A24,'Lista Suspensa'!$A$1:$F$92,3,),0)</f>
        <v>0</v>
      </c>
      <c r="K24" s="381">
        <f>IF(OR(H24&gt;0,I24&gt;0),VLOOKUP(A24,'Lista Suspensa'!$A$1:$F$90,4,),0)</f>
        <v>0</v>
      </c>
      <c r="L24" s="381">
        <f>IF(OR(H24&gt;0,I24&gt;0),VLOOKUP(A24,'Lista Suspensa'!$A$1:$F$90,5,),0)</f>
        <v>0</v>
      </c>
      <c r="M24" s="382">
        <f>IF(OR(H24&gt;0,I24&gt;0),VLOOKUP(A24,'Lista Suspensa'!$A$1:$F$90,6,),0)</f>
        <v>0</v>
      </c>
      <c r="N24" s="358"/>
      <c r="O24" s="358">
        <f t="shared" si="2"/>
        <v>0</v>
      </c>
      <c r="P24" s="381">
        <f>IF(N24&gt;0,VLOOKUP(A24,'Lista Suspensa'!$A$1:$F$92,3,),0)</f>
        <v>0</v>
      </c>
      <c r="Q24" s="381">
        <f>IF(OR(N24&gt;0,O24&gt;0),VLOOKUP(A24,'Lista Suspensa'!$A$1:$F$90,4,),0)</f>
        <v>0</v>
      </c>
      <c r="R24" s="381">
        <f>IF(OR(N24&gt;0,O24&gt;0),VLOOKUP(A24,'Lista Suspensa'!$A$1:$F$90,5,),0)</f>
        <v>0</v>
      </c>
      <c r="S24" s="382">
        <f>IF(OR(N24&gt;0,O24&gt;0),VLOOKUP(A24,'Lista Suspensa'!$A$1:$F$90,6,),0)</f>
        <v>0</v>
      </c>
      <c r="T24" s="358"/>
      <c r="U24" s="358">
        <f t="shared" si="3"/>
        <v>0</v>
      </c>
      <c r="V24" s="381">
        <f>IF(T24&gt;0,VLOOKUP(A24,'Lista Suspensa'!$A$1:$F$92,3,),0)</f>
        <v>0</v>
      </c>
      <c r="W24" s="381">
        <f>IF(OR(T24&gt;0,U24&gt;0),VLOOKUP(A24,'Lista Suspensa'!$A$1:$F$90,4,),0)</f>
        <v>0</v>
      </c>
      <c r="X24" s="381">
        <f>IF(OR(T24&gt;0,U24&gt;0),VLOOKUP(A24,'Lista Suspensa'!$A$1:$F$90,5,),0)</f>
        <v>0</v>
      </c>
      <c r="Y24" s="382">
        <f>IF(OR(T24&gt;0,U24&gt;0),VLOOKUP(A24,'Lista Suspensa'!$A$1:$F$90,6,),0)</f>
        <v>0</v>
      </c>
      <c r="Z24" s="358"/>
      <c r="AA24" s="358">
        <f t="shared" si="4"/>
        <v>0</v>
      </c>
      <c r="AB24" s="381">
        <f>IF(Z24&gt;0,VLOOKUP(A24,'Lista Suspensa'!$A$1:$F$92,3,),0)</f>
        <v>0</v>
      </c>
      <c r="AC24" s="381">
        <f>IF(OR(Z24&gt;0,AA24&gt;0),VLOOKUP(A24,'Lista Suspensa'!$A$1:$F$90,4,),0)</f>
        <v>0</v>
      </c>
      <c r="AD24" s="381">
        <f>IF(OR(Z24&gt;0,AA24&gt;0),VLOOKUP(A24,'Lista Suspensa'!$A$1:$F$90,5,),0)</f>
        <v>0</v>
      </c>
      <c r="AE24" s="382">
        <f>IF(OR(Z24&gt;0,AA24&gt;0),VLOOKUP(A24,'Lista Suspensa'!$A$1:$F$90,6,),0)</f>
        <v>0</v>
      </c>
      <c r="AF24" s="358"/>
      <c r="AG24" s="358">
        <f t="shared" si="5"/>
        <v>0</v>
      </c>
      <c r="AH24" s="381">
        <f>IF(AF24&gt;0,VLOOKUP(A24,'Lista Suspensa'!$A$1:$F$92,3,),0)</f>
        <v>0</v>
      </c>
      <c r="AI24" s="381">
        <f>IF(OR(AF24&gt;0,AG24&gt;0),VLOOKUP(A24,'Lista Suspensa'!$A$1:$F$90,4,),0)</f>
        <v>0</v>
      </c>
      <c r="AJ24" s="381">
        <f>IF(OR(AF24&gt;0,AG24&gt;0),VLOOKUP(A24,'Lista Suspensa'!$A$1:$F$90,5,),0)</f>
        <v>0</v>
      </c>
      <c r="AK24" s="382">
        <f>IF(OR(AF24&gt;0,AG24&gt;0),VLOOKUP(A24,'Lista Suspensa'!$A$1:$F$90,6,),0)</f>
        <v>0</v>
      </c>
      <c r="AL24" s="358"/>
      <c r="AM24" s="358">
        <f t="shared" si="6"/>
        <v>0</v>
      </c>
      <c r="AN24" s="381">
        <f>IF(AL24&gt;0,VLOOKUP(A24,'Lista Suspensa'!$A$1:$F$92,3,),0)</f>
        <v>0</v>
      </c>
      <c r="AO24" s="381">
        <f>IF(OR(AL24&gt;0,AM24&gt;0),VLOOKUP(A24,'Lista Suspensa'!$A$1:$F$90,4,),0)</f>
        <v>0</v>
      </c>
      <c r="AP24" s="381">
        <f>IF(OR(AL24&gt;0,AM24&gt;0),VLOOKUP(A24,'Lista Suspensa'!$A$1:$F$90,5,),0)</f>
        <v>0</v>
      </c>
      <c r="AQ24" s="382">
        <f>IF(OR(AL24&gt;0,AM24&gt;0),VLOOKUP(A24,'Lista Suspensa'!$A$1:$F$90,6,),0)</f>
        <v>0</v>
      </c>
      <c r="AR24" s="358"/>
      <c r="AS24" s="358">
        <f t="shared" si="7"/>
        <v>0</v>
      </c>
      <c r="AT24" s="381">
        <f>IF(AR24&gt;0,VLOOKUP(A24,'Lista Suspensa'!$A$1:$F$92,3,),0)</f>
        <v>0</v>
      </c>
      <c r="AU24" s="381">
        <f>IF(OR(AR24&gt;0,AS24&gt;0),VLOOKUP(A24,'Lista Suspensa'!$A$1:$F$90,4,),0)</f>
        <v>0</v>
      </c>
      <c r="AV24" s="381">
        <f>IF(OR(AR24&gt;0,AS24&gt;0),VLOOKUP(A24,'Lista Suspensa'!$A$1:$F$90,5,),0)</f>
        <v>0</v>
      </c>
      <c r="AW24" s="383">
        <f>IF(OR(AR24&gt;0,AS24&gt;0),VLOOKUP(A24,'Lista Suspensa'!$A$1:$F$90,6,),0)</f>
        <v>0</v>
      </c>
      <c r="AX24" s="358"/>
      <c r="AY24" s="358">
        <f t="shared" si="14"/>
        <v>0</v>
      </c>
      <c r="AZ24" s="381">
        <f>IF(AX24&gt;0,VLOOKUP(A24,'Lista Suspensa'!$A$1:$F$92,3,),0)</f>
        <v>0</v>
      </c>
      <c r="BA24" s="381">
        <f>IF(OR(AX24&gt;0,AY24&gt;0),VLOOKUP(A24,'Lista Suspensa'!$A$1:$F$90,4,),0)</f>
        <v>0</v>
      </c>
      <c r="BB24" s="381">
        <f>IF(OR(AX24&gt;0,AY24&gt;0),VLOOKUP(A24,'Lista Suspensa'!$A$1:$F$90,5,),0)</f>
        <v>0</v>
      </c>
      <c r="BC24" s="383">
        <f>IF(OR(AX24&gt;0,AY24&gt;0),VLOOKUP(A24,'Lista Suspensa'!$A$1:$F$90,6,),0)</f>
        <v>0</v>
      </c>
      <c r="BD24" s="358"/>
      <c r="BE24" s="358">
        <f t="shared" si="8"/>
        <v>0</v>
      </c>
      <c r="BF24" s="381">
        <f>IF(BD24&gt;0,VLOOKUP(A24,'Lista Suspensa'!$A$1:$F$92,3,),0)</f>
        <v>0</v>
      </c>
      <c r="BG24" s="381">
        <f>IF(OR(BD24&gt;0,BE24&gt;0),VLOOKUP(A24,'Lista Suspensa'!$A$1:$F$90,4,),0)</f>
        <v>0</v>
      </c>
      <c r="BH24" s="381">
        <f>IF(OR(BD24&gt;0,BE24&gt;0),VLOOKUP(A24,'Lista Suspensa'!$A$1:$F$90,5,),0)</f>
        <v>0</v>
      </c>
      <c r="BI24" s="383">
        <f>IF(OR(BD24&gt;0,BE24&gt;0),VLOOKUP(A24,'Lista Suspensa'!$A$1:$F$90,6,),0)</f>
        <v>0</v>
      </c>
      <c r="BJ24" s="358"/>
      <c r="BK24" s="358">
        <f t="shared" si="9"/>
        <v>0</v>
      </c>
      <c r="BL24" s="381">
        <f>IF(BJ24&gt;0,VLOOKUP(A24,'Lista Suspensa'!$A$1:$F$92,3,),0)</f>
        <v>0</v>
      </c>
      <c r="BM24" s="381">
        <f>IF(OR(BJ24&gt;0,BK24&gt;0),VLOOKUP(A24,'Lista Suspensa'!$A$1:$F$90,4,),0)</f>
        <v>0</v>
      </c>
      <c r="BN24" s="381">
        <f>IF(OR(BJ24&gt;0,BK24&gt;0),VLOOKUP(A24,'Lista Suspensa'!$A$1:$F$90,5,),0)</f>
        <v>0</v>
      </c>
      <c r="BO24" s="383">
        <f>IF(OR(BJ24&gt;0,BK24&gt;0),VLOOKUP(A24,'Lista Suspensa'!$A$1:$F$90,6,),0)</f>
        <v>0</v>
      </c>
      <c r="BP24" s="358"/>
      <c r="BQ24" s="358">
        <f t="shared" si="10"/>
        <v>0</v>
      </c>
      <c r="BR24" s="381">
        <f>IF(BP24&gt;0,VLOOKUP(A24,'Lista Suspensa'!$A$1:$F$92,3,),0)</f>
        <v>0</v>
      </c>
      <c r="BS24" s="381">
        <f>IF(OR(BP24&gt;0,BQ24&gt;0),VLOOKUP(A24,'Lista Suspensa'!$A$1:$F$90,4,),0)</f>
        <v>0</v>
      </c>
      <c r="BT24" s="381">
        <f>IF(OR(BP24&gt;0,BQ24&gt;0),VLOOKUP(A24,'Lista Suspensa'!$A$1:$F$90,5,),0)</f>
        <v>0</v>
      </c>
      <c r="BU24" s="383">
        <f>IF(OR(BP24&gt;0,BQ24&gt;0),VLOOKUP(A24,'Lista Suspensa'!$A$1:$F$90,6,),0)</f>
        <v>0</v>
      </c>
      <c r="BV24" s="358"/>
      <c r="BW24" s="358">
        <f t="shared" si="11"/>
        <v>0</v>
      </c>
      <c r="BX24" s="381">
        <f>IF(BV24&gt;0,VLOOKUP(A24,'Lista Suspensa'!$A$1:$F$92,3,),0)</f>
        <v>0</v>
      </c>
      <c r="BY24" s="381">
        <f>IF(OR(BV24&gt;0,BW24&gt;0),VLOOKUP(A24,'Lista Suspensa'!$A$1:$F$90,4,),0)</f>
        <v>0</v>
      </c>
      <c r="BZ24" s="381">
        <f>IF(OR(BV24&gt;0,BW24&gt;0),VLOOKUP(A24,'Lista Suspensa'!$A$1:$F$90,5,),0)</f>
        <v>0</v>
      </c>
      <c r="CA24" s="383">
        <f>IF(OR(BV24&gt;0,BW24&gt;0),VLOOKUP(A24,'Lista Suspensa'!$A$1:$F$90,6,),0)</f>
        <v>0</v>
      </c>
      <c r="CB24" s="358"/>
      <c r="CC24" s="358">
        <f t="shared" si="12"/>
        <v>0</v>
      </c>
      <c r="CD24" s="381">
        <f>IF(CB24&gt;0,VLOOKUP(A24,'Lista Suspensa'!$A$1:$F$92,3,),0)</f>
        <v>0</v>
      </c>
      <c r="CE24" s="381">
        <f>IF(OR(CB24&gt;0,CC24&gt;0),VLOOKUP(A24,'Lista Suspensa'!$A$1:$F$90,4,),0)</f>
        <v>0</v>
      </c>
      <c r="CF24" s="381">
        <f>IF(OR(CB24&gt;0,CC24&gt;0),VLOOKUP(A24,'Lista Suspensa'!$A$1:$F$90,5,),0)</f>
        <v>0</v>
      </c>
      <c r="CG24" s="383">
        <f>IF(OR(CB24&gt;0,CC24&gt;0),VLOOKUP(A24,'Lista Suspensa'!$A$1:$F$90,6,),0)</f>
        <v>0</v>
      </c>
      <c r="CH24" s="358"/>
      <c r="CI24" s="358">
        <f t="shared" si="13"/>
        <v>0</v>
      </c>
      <c r="CJ24" s="381">
        <f>IF(CH24&gt;0,VLOOKUP(A24,'Lista Suspensa'!$A$1:$F$92,3,),0)</f>
        <v>0</v>
      </c>
      <c r="CK24" s="381">
        <f>IF(OR(CH24&gt;0,CI24&gt;0),VLOOKUP(A24,'Lista Suspensa'!$A$1:$F$90,4,),0)</f>
        <v>0</v>
      </c>
      <c r="CL24" s="381">
        <f>IF(OR(CH24&gt;0,CI24&gt;0),VLOOKUP(A24,'Lista Suspensa'!$A$1:$F$90,5,),0)</f>
        <v>0</v>
      </c>
      <c r="CM24" s="384">
        <f>IF(OR(CH24&gt;0,CI24&gt;0),VLOOKUP(A24,'Lista Suspensa'!$A$1:$F$90,6,),0)</f>
        <v>0</v>
      </c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</row>
    <row r="25" spans="1:108" ht="15.75" customHeight="1" x14ac:dyDescent="0.25">
      <c r="A25" s="362"/>
      <c r="B25" s="363"/>
      <c r="C25" s="364">
        <f t="shared" si="0"/>
        <v>0</v>
      </c>
      <c r="D25" s="365">
        <f>IF(B25&gt;0,VLOOKUP(A25,'Lista Suspensa'!$A$1:$F$92,3,),0)</f>
        <v>0</v>
      </c>
      <c r="E25" s="365">
        <f>IF(OR(B25&gt;0,C25&gt;0),VLOOKUP(A25,'Lista Suspensa'!$A$1:$F$90,4,),0)</f>
        <v>0</v>
      </c>
      <c r="F25" s="365">
        <f>IF(OR(B25&gt;0,C25&gt;0),VLOOKUP(A25,'Lista Suspensa'!$A$1:$F$90,5,),0)</f>
        <v>0</v>
      </c>
      <c r="G25" s="366">
        <f>IF(OR(B25&gt;0,C25&gt;0),VLOOKUP(A25,'Lista Suspensa'!$A$1:$F$90,6,),0)</f>
        <v>0</v>
      </c>
      <c r="H25" s="363"/>
      <c r="I25" s="363">
        <f t="shared" si="1"/>
        <v>0</v>
      </c>
      <c r="J25" s="365">
        <f>IF(H25&gt;0,VLOOKUP(A25,'Lista Suspensa'!$A$1:$F$92,3,),0)</f>
        <v>0</v>
      </c>
      <c r="K25" s="365">
        <f>IF(OR(H25&gt;0,I25&gt;0),VLOOKUP(A25,'Lista Suspensa'!$A$1:$F$90,4,),0)</f>
        <v>0</v>
      </c>
      <c r="L25" s="365">
        <f>IF(OR(H25&gt;0,I25&gt;0),VLOOKUP(A25,'Lista Suspensa'!$A$1:$F$90,5,),0)</f>
        <v>0</v>
      </c>
      <c r="M25" s="366">
        <f>IF(OR(H25&gt;0,I25&gt;0),VLOOKUP(A25,'Lista Suspensa'!$A$1:$F$90,6,),0)</f>
        <v>0</v>
      </c>
      <c r="N25" s="363"/>
      <c r="O25" s="363">
        <f t="shared" si="2"/>
        <v>0</v>
      </c>
      <c r="P25" s="365">
        <f>IF(N25&gt;0,VLOOKUP(A25,'Lista Suspensa'!$A$1:$F$92,3,),0)</f>
        <v>0</v>
      </c>
      <c r="Q25" s="365">
        <f>IF(OR(N25&gt;0,O25&gt;0),VLOOKUP(A25,'Lista Suspensa'!$A$1:$F$90,4,),0)</f>
        <v>0</v>
      </c>
      <c r="R25" s="365">
        <f>IF(OR(N25&gt;0,O25&gt;0),VLOOKUP(A25,'Lista Suspensa'!$A$1:$F$90,5,),0)</f>
        <v>0</v>
      </c>
      <c r="S25" s="366">
        <f>IF(OR(N25&gt;0,O25&gt;0),VLOOKUP(A25,'Lista Suspensa'!$A$1:$F$90,6,),0)</f>
        <v>0</v>
      </c>
      <c r="T25" s="363"/>
      <c r="U25" s="363">
        <f t="shared" si="3"/>
        <v>0</v>
      </c>
      <c r="V25" s="365">
        <f>IF(T25&gt;0,VLOOKUP(A25,'Lista Suspensa'!$A$1:$F$92,3,),0)</f>
        <v>0</v>
      </c>
      <c r="W25" s="365">
        <f>IF(OR(T25&gt;0,U25&gt;0),VLOOKUP(A25,'Lista Suspensa'!$A$1:$F$90,4,),0)</f>
        <v>0</v>
      </c>
      <c r="X25" s="365">
        <f>IF(OR(T25&gt;0,U25&gt;0),VLOOKUP(A25,'Lista Suspensa'!$A$1:$F$90,5,),0)</f>
        <v>0</v>
      </c>
      <c r="Y25" s="366">
        <f>IF(OR(T25&gt;0,U25&gt;0),VLOOKUP(A25,'Lista Suspensa'!$A$1:$F$90,6,),0)</f>
        <v>0</v>
      </c>
      <c r="Z25" s="363"/>
      <c r="AA25" s="363">
        <f t="shared" si="4"/>
        <v>0</v>
      </c>
      <c r="AB25" s="365">
        <f>IF(Z25&gt;0,VLOOKUP(A25,'Lista Suspensa'!$A$1:$F$92,3,),0)</f>
        <v>0</v>
      </c>
      <c r="AC25" s="365">
        <f>IF(OR(Z25&gt;0,AA25&gt;0),VLOOKUP(A25,'Lista Suspensa'!$A$1:$F$90,4,),0)</f>
        <v>0</v>
      </c>
      <c r="AD25" s="365">
        <f>IF(OR(Z25&gt;0,AA25&gt;0),VLOOKUP(A25,'Lista Suspensa'!$A$1:$F$90,5,),0)</f>
        <v>0</v>
      </c>
      <c r="AE25" s="366">
        <f>IF(OR(Z25&gt;0,AA25&gt;0),VLOOKUP(A25,'Lista Suspensa'!$A$1:$F$90,6,),0)</f>
        <v>0</v>
      </c>
      <c r="AF25" s="363"/>
      <c r="AG25" s="363">
        <f t="shared" si="5"/>
        <v>0</v>
      </c>
      <c r="AH25" s="365">
        <f>IF(AF25&gt;0,VLOOKUP(A25,'Lista Suspensa'!$A$1:$F$92,3,),0)</f>
        <v>0</v>
      </c>
      <c r="AI25" s="365">
        <f>IF(OR(AF25&gt;0,AG25&gt;0),VLOOKUP(A25,'Lista Suspensa'!$A$1:$F$90,4,),0)</f>
        <v>0</v>
      </c>
      <c r="AJ25" s="365">
        <f>IF(OR(AF25&gt;0,AG25&gt;0),VLOOKUP(A25,'Lista Suspensa'!$A$1:$F$90,5,),0)</f>
        <v>0</v>
      </c>
      <c r="AK25" s="366">
        <f>IF(OR(AF25&gt;0,AG25&gt;0),VLOOKUP(A25,'Lista Suspensa'!$A$1:$F$90,6,),0)</f>
        <v>0</v>
      </c>
      <c r="AL25" s="363"/>
      <c r="AM25" s="363">
        <f t="shared" si="6"/>
        <v>0</v>
      </c>
      <c r="AN25" s="365">
        <f>IF(AL25&gt;0,VLOOKUP(A25,'Lista Suspensa'!$A$1:$F$92,3,),0)</f>
        <v>0</v>
      </c>
      <c r="AO25" s="365">
        <f>IF(OR(AL25&gt;0,AM25&gt;0),VLOOKUP(A25,'Lista Suspensa'!$A$1:$F$90,4,),0)</f>
        <v>0</v>
      </c>
      <c r="AP25" s="365">
        <f>IF(OR(AL25&gt;0,AM25&gt;0),VLOOKUP(A25,'Lista Suspensa'!$A$1:$F$90,5,),0)</f>
        <v>0</v>
      </c>
      <c r="AQ25" s="366">
        <f>IF(OR(AL25&gt;0,AM25&gt;0),VLOOKUP(A25,'Lista Suspensa'!$A$1:$F$90,6,),0)</f>
        <v>0</v>
      </c>
      <c r="AR25" s="363"/>
      <c r="AS25" s="363">
        <f t="shared" si="7"/>
        <v>0</v>
      </c>
      <c r="AT25" s="365">
        <f>IF(AR25&gt;0,VLOOKUP(A25,'Lista Suspensa'!$A$1:$F$92,3,),0)</f>
        <v>0</v>
      </c>
      <c r="AU25" s="365">
        <f>IF(OR(AR25&gt;0,AS25&gt;0),VLOOKUP(A25,'Lista Suspensa'!$A$1:$F$90,4,),0)</f>
        <v>0</v>
      </c>
      <c r="AV25" s="365">
        <f>IF(OR(AR25&gt;0,AS25&gt;0),VLOOKUP(A25,'Lista Suspensa'!$A$1:$F$90,5,),0)</f>
        <v>0</v>
      </c>
      <c r="AW25" s="367">
        <f>IF(OR(AR25&gt;0,AS25&gt;0),VLOOKUP(A25,'Lista Suspensa'!$A$1:$F$90,6,),0)</f>
        <v>0</v>
      </c>
      <c r="AX25" s="363"/>
      <c r="AY25" s="363">
        <f t="shared" si="14"/>
        <v>0</v>
      </c>
      <c r="AZ25" s="365">
        <f>IF(AX25&gt;0,VLOOKUP(A25,'Lista Suspensa'!$A$1:$F$92,3,),0)</f>
        <v>0</v>
      </c>
      <c r="BA25" s="365">
        <f>IF(OR(AX25&gt;0,AY25&gt;0),VLOOKUP(A25,'Lista Suspensa'!$A$1:$F$90,4,),0)</f>
        <v>0</v>
      </c>
      <c r="BB25" s="365">
        <f>IF(OR(AX25&gt;0,AY25&gt;0),VLOOKUP(A25,'Lista Suspensa'!$A$1:$F$90,5,),0)</f>
        <v>0</v>
      </c>
      <c r="BC25" s="367">
        <f>IF(OR(AX25&gt;0,AY25&gt;0),VLOOKUP(A25,'Lista Suspensa'!$A$1:$F$90,6,),0)</f>
        <v>0</v>
      </c>
      <c r="BD25" s="363"/>
      <c r="BE25" s="363">
        <f t="shared" si="8"/>
        <v>0</v>
      </c>
      <c r="BF25" s="365">
        <f>IF(BD25&gt;0,VLOOKUP(A25,'Lista Suspensa'!$A$1:$F$92,3,),0)</f>
        <v>0</v>
      </c>
      <c r="BG25" s="365">
        <f>IF(OR(BD25&gt;0,BE25&gt;0),VLOOKUP(A25,'Lista Suspensa'!$A$1:$F$90,4,),0)</f>
        <v>0</v>
      </c>
      <c r="BH25" s="365">
        <f>IF(OR(BD25&gt;0,BE25&gt;0),VLOOKUP(A25,'Lista Suspensa'!$A$1:$F$90,5,),0)</f>
        <v>0</v>
      </c>
      <c r="BI25" s="367">
        <f>IF(OR(BD25&gt;0,BE25&gt;0),VLOOKUP(A25,'Lista Suspensa'!$A$1:$F$90,6,),0)</f>
        <v>0</v>
      </c>
      <c r="BJ25" s="363"/>
      <c r="BK25" s="363">
        <f t="shared" si="9"/>
        <v>0</v>
      </c>
      <c r="BL25" s="365">
        <f>IF(BJ25&gt;0,VLOOKUP(A25,'Lista Suspensa'!$A$1:$F$92,3,),0)</f>
        <v>0</v>
      </c>
      <c r="BM25" s="365">
        <f>IF(OR(BJ25&gt;0,BK25&gt;0),VLOOKUP(A25,'Lista Suspensa'!$A$1:$F$90,4,),0)</f>
        <v>0</v>
      </c>
      <c r="BN25" s="365">
        <f>IF(OR(BJ25&gt;0,BK25&gt;0),VLOOKUP(A25,'Lista Suspensa'!$A$1:$F$90,5,),0)</f>
        <v>0</v>
      </c>
      <c r="BO25" s="367">
        <f>IF(OR(BJ25&gt;0,BK25&gt;0),VLOOKUP(A25,'Lista Suspensa'!$A$1:$F$90,6,),0)</f>
        <v>0</v>
      </c>
      <c r="BP25" s="363"/>
      <c r="BQ25" s="363">
        <f t="shared" si="10"/>
        <v>0</v>
      </c>
      <c r="BR25" s="365">
        <f>IF(BP25&gt;0,VLOOKUP(A25,'Lista Suspensa'!$A$1:$F$92,3,),0)</f>
        <v>0</v>
      </c>
      <c r="BS25" s="365">
        <f>IF(OR(BP25&gt;0,BQ25&gt;0),VLOOKUP(A25,'Lista Suspensa'!$A$1:$F$90,4,),0)</f>
        <v>0</v>
      </c>
      <c r="BT25" s="365">
        <f>IF(OR(BP25&gt;0,BQ25&gt;0),VLOOKUP(A25,'Lista Suspensa'!$A$1:$F$90,5,),0)</f>
        <v>0</v>
      </c>
      <c r="BU25" s="367">
        <f>IF(OR(BP25&gt;0,BQ25&gt;0),VLOOKUP(A25,'Lista Suspensa'!$A$1:$F$90,6,),0)</f>
        <v>0</v>
      </c>
      <c r="BV25" s="363"/>
      <c r="BW25" s="363">
        <f t="shared" si="11"/>
        <v>0</v>
      </c>
      <c r="BX25" s="365">
        <f>IF(BV25&gt;0,VLOOKUP(A25,'Lista Suspensa'!$A$1:$F$92,3,),0)</f>
        <v>0</v>
      </c>
      <c r="BY25" s="365">
        <f>IF(OR(BV25&gt;0,BW25&gt;0),VLOOKUP(A25,'Lista Suspensa'!$A$1:$F$90,4,),0)</f>
        <v>0</v>
      </c>
      <c r="BZ25" s="365">
        <f>IF(OR(BV25&gt;0,BW25&gt;0),VLOOKUP(A25,'Lista Suspensa'!$A$1:$F$90,5,),0)</f>
        <v>0</v>
      </c>
      <c r="CA25" s="367">
        <f>IF(OR(BV25&gt;0,BW25&gt;0),VLOOKUP(A25,'Lista Suspensa'!$A$1:$F$90,6,),0)</f>
        <v>0</v>
      </c>
      <c r="CB25" s="363"/>
      <c r="CC25" s="363">
        <f t="shared" si="12"/>
        <v>0</v>
      </c>
      <c r="CD25" s="365">
        <f>IF(CB25&gt;0,VLOOKUP(A25,'Lista Suspensa'!$A$1:$F$92,3,),0)</f>
        <v>0</v>
      </c>
      <c r="CE25" s="365">
        <f>IF(OR(CB25&gt;0,CC25&gt;0),VLOOKUP(A25,'Lista Suspensa'!$A$1:$F$90,4,),0)</f>
        <v>0</v>
      </c>
      <c r="CF25" s="365">
        <f>IF(OR(CB25&gt;0,CC25&gt;0),VLOOKUP(A25,'Lista Suspensa'!$A$1:$F$90,5,),0)</f>
        <v>0</v>
      </c>
      <c r="CG25" s="367">
        <f>IF(OR(CB25&gt;0,CC25&gt;0),VLOOKUP(A25,'Lista Suspensa'!$A$1:$F$90,6,),0)</f>
        <v>0</v>
      </c>
      <c r="CH25" s="363"/>
      <c r="CI25" s="363">
        <f t="shared" si="13"/>
        <v>0</v>
      </c>
      <c r="CJ25" s="365">
        <f>IF(CH25&gt;0,VLOOKUP(A25,'Lista Suspensa'!$A$1:$F$92,3,),0)</f>
        <v>0</v>
      </c>
      <c r="CK25" s="365">
        <f>IF(OR(CH25&gt;0,CI25&gt;0),VLOOKUP(A25,'Lista Suspensa'!$A$1:$F$90,4,),0)</f>
        <v>0</v>
      </c>
      <c r="CL25" s="365">
        <f>IF(OR(CH25&gt;0,CI25&gt;0),VLOOKUP(A25,'Lista Suspensa'!$A$1:$F$90,5,),0)</f>
        <v>0</v>
      </c>
      <c r="CM25" s="368">
        <f>IF(OR(CH25&gt;0,CI25&gt;0),VLOOKUP(A25,'Lista Suspensa'!$A$1:$F$90,6,),0)</f>
        <v>0</v>
      </c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</row>
    <row r="26" spans="1:108" ht="15.75" customHeight="1" x14ac:dyDescent="0.25">
      <c r="A26" s="82"/>
      <c r="B26" s="358"/>
      <c r="C26" s="361">
        <f t="shared" si="0"/>
        <v>0</v>
      </c>
      <c r="D26" s="381">
        <f>IF(B26&gt;0,VLOOKUP(A26,'Lista Suspensa'!$A$1:$F$92,3,),0)</f>
        <v>0</v>
      </c>
      <c r="E26" s="381">
        <f>IF(OR(B26&gt;0,C26&gt;0),VLOOKUP(A26,'Lista Suspensa'!$A$1:$F$90,4,),0)</f>
        <v>0</v>
      </c>
      <c r="F26" s="381">
        <f>IF(OR(B26&gt;0,C26&gt;0),VLOOKUP(A26,'Lista Suspensa'!$A$1:$F$90,5,),0)</f>
        <v>0</v>
      </c>
      <c r="G26" s="382">
        <f>IF(OR(B26&gt;0,C26&gt;0),VLOOKUP(A26,'Lista Suspensa'!$A$1:$F$90,6,),0)</f>
        <v>0</v>
      </c>
      <c r="H26" s="358"/>
      <c r="I26" s="358">
        <f t="shared" si="1"/>
        <v>0</v>
      </c>
      <c r="J26" s="381">
        <f>IF(H26&gt;0,VLOOKUP(A26,'Lista Suspensa'!$A$1:$F$92,3,),0)</f>
        <v>0</v>
      </c>
      <c r="K26" s="381">
        <f>IF(OR(H26&gt;0,I26&gt;0),VLOOKUP(A26,'Lista Suspensa'!$A$1:$F$90,4,),0)</f>
        <v>0</v>
      </c>
      <c r="L26" s="381">
        <f>IF(OR(H26&gt;0,I26&gt;0),VLOOKUP(A26,'Lista Suspensa'!$A$1:$F$90,5,),0)</f>
        <v>0</v>
      </c>
      <c r="M26" s="382">
        <f>IF(OR(H26&gt;0,I26&gt;0),VLOOKUP(A26,'Lista Suspensa'!$A$1:$F$90,6,),0)</f>
        <v>0</v>
      </c>
      <c r="N26" s="358"/>
      <c r="O26" s="358">
        <f t="shared" si="2"/>
        <v>0</v>
      </c>
      <c r="P26" s="381">
        <f>IF(N26&gt;0,VLOOKUP(A26,'Lista Suspensa'!$A$1:$F$92,3,),0)</f>
        <v>0</v>
      </c>
      <c r="Q26" s="381">
        <f>IF(OR(N26&gt;0,O26&gt;0),VLOOKUP(A26,'Lista Suspensa'!$A$1:$F$90,4,),0)</f>
        <v>0</v>
      </c>
      <c r="R26" s="381">
        <f>IF(OR(N26&gt;0,O26&gt;0),VLOOKUP(A26,'Lista Suspensa'!$A$1:$F$90,5,),0)</f>
        <v>0</v>
      </c>
      <c r="S26" s="382">
        <f>IF(OR(N26&gt;0,O26&gt;0),VLOOKUP(A26,'Lista Suspensa'!$A$1:$F$90,6,),0)</f>
        <v>0</v>
      </c>
      <c r="T26" s="358"/>
      <c r="U26" s="358">
        <f t="shared" si="3"/>
        <v>0</v>
      </c>
      <c r="V26" s="381">
        <f>IF(T26&gt;0,VLOOKUP(A26,'Lista Suspensa'!$A$1:$F$92,3,),0)</f>
        <v>0</v>
      </c>
      <c r="W26" s="381">
        <f>IF(OR(T26&gt;0,U26&gt;0),VLOOKUP(A26,'Lista Suspensa'!$A$1:$F$90,4,),0)</f>
        <v>0</v>
      </c>
      <c r="X26" s="381">
        <f>IF(OR(T26&gt;0,U26&gt;0),VLOOKUP(A26,'Lista Suspensa'!$A$1:$F$90,5,),0)</f>
        <v>0</v>
      </c>
      <c r="Y26" s="382">
        <f>IF(OR(T26&gt;0,U26&gt;0),VLOOKUP(A26,'Lista Suspensa'!$A$1:$F$90,6,),0)</f>
        <v>0</v>
      </c>
      <c r="Z26" s="358"/>
      <c r="AA26" s="358">
        <f t="shared" si="4"/>
        <v>0</v>
      </c>
      <c r="AB26" s="381">
        <f>IF(Z26&gt;0,VLOOKUP(A26,'Lista Suspensa'!$A$1:$F$92,3,),0)</f>
        <v>0</v>
      </c>
      <c r="AC26" s="381">
        <f>IF(OR(Z26&gt;0,AA26&gt;0),VLOOKUP(A26,'Lista Suspensa'!$A$1:$F$90,4,),0)</f>
        <v>0</v>
      </c>
      <c r="AD26" s="381">
        <f>IF(OR(Z26&gt;0,AA26&gt;0),VLOOKUP(A26,'Lista Suspensa'!$A$1:$F$90,5,),0)</f>
        <v>0</v>
      </c>
      <c r="AE26" s="382">
        <f>IF(OR(Z26&gt;0,AA26&gt;0),VLOOKUP(A26,'Lista Suspensa'!$A$1:$F$90,6,),0)</f>
        <v>0</v>
      </c>
      <c r="AF26" s="358"/>
      <c r="AG26" s="358">
        <f t="shared" si="5"/>
        <v>0</v>
      </c>
      <c r="AH26" s="381">
        <f>IF(AF26&gt;0,VLOOKUP(A26,'Lista Suspensa'!$A$1:$F$92,3,),0)</f>
        <v>0</v>
      </c>
      <c r="AI26" s="381">
        <f>IF(OR(AF26&gt;0,AG26&gt;0),VLOOKUP(A26,'Lista Suspensa'!$A$1:$F$90,4,),0)</f>
        <v>0</v>
      </c>
      <c r="AJ26" s="381">
        <f>IF(OR(AF26&gt;0,AG26&gt;0),VLOOKUP(A26,'Lista Suspensa'!$A$1:$F$90,5,),0)</f>
        <v>0</v>
      </c>
      <c r="AK26" s="382">
        <f>IF(OR(AF26&gt;0,AG26&gt;0),VLOOKUP(A26,'Lista Suspensa'!$A$1:$F$90,6,),0)</f>
        <v>0</v>
      </c>
      <c r="AL26" s="358"/>
      <c r="AM26" s="358">
        <f t="shared" si="6"/>
        <v>0</v>
      </c>
      <c r="AN26" s="381">
        <f>IF(AL26&gt;0,VLOOKUP(A26,'Lista Suspensa'!$A$1:$F$92,3,),0)</f>
        <v>0</v>
      </c>
      <c r="AO26" s="381">
        <f>IF(OR(AL26&gt;0,AM26&gt;0),VLOOKUP(A26,'Lista Suspensa'!$A$1:$F$90,4,),0)</f>
        <v>0</v>
      </c>
      <c r="AP26" s="381">
        <f>IF(OR(AL26&gt;0,AM26&gt;0),VLOOKUP(A26,'Lista Suspensa'!$A$1:$F$90,5,),0)</f>
        <v>0</v>
      </c>
      <c r="AQ26" s="382">
        <f>IF(OR(AL26&gt;0,AM26&gt;0),VLOOKUP(A26,'Lista Suspensa'!$A$1:$F$90,6,),0)</f>
        <v>0</v>
      </c>
      <c r="AR26" s="358"/>
      <c r="AS26" s="358">
        <f t="shared" si="7"/>
        <v>0</v>
      </c>
      <c r="AT26" s="381">
        <f>IF(AR26&gt;0,VLOOKUP(A26,'Lista Suspensa'!$A$1:$F$92,3,),0)</f>
        <v>0</v>
      </c>
      <c r="AU26" s="381">
        <f>IF(OR(AR26&gt;0,AS26&gt;0),VLOOKUP(A26,'Lista Suspensa'!$A$1:$F$90,4,),0)</f>
        <v>0</v>
      </c>
      <c r="AV26" s="381">
        <f>IF(OR(AR26&gt;0,AS26&gt;0),VLOOKUP(A26,'Lista Suspensa'!$A$1:$F$90,5,),0)</f>
        <v>0</v>
      </c>
      <c r="AW26" s="383">
        <f>IF(OR(AR26&gt;0,AS26&gt;0),VLOOKUP(A26,'Lista Suspensa'!$A$1:$F$90,6,),0)</f>
        <v>0</v>
      </c>
      <c r="AX26" s="358"/>
      <c r="AY26" s="358">
        <f t="shared" si="14"/>
        <v>0</v>
      </c>
      <c r="AZ26" s="381">
        <f>IF(AX26&gt;0,VLOOKUP(A26,'Lista Suspensa'!$A$1:$F$92,3,),0)</f>
        <v>0</v>
      </c>
      <c r="BA26" s="381">
        <f>IF(OR(AX26&gt;0,AY26&gt;0),VLOOKUP(A26,'Lista Suspensa'!$A$1:$F$90,4,),0)</f>
        <v>0</v>
      </c>
      <c r="BB26" s="381">
        <f>IF(OR(AX26&gt;0,AY26&gt;0),VLOOKUP(A26,'Lista Suspensa'!$A$1:$F$90,5,),0)</f>
        <v>0</v>
      </c>
      <c r="BC26" s="383">
        <f>IF(OR(AX26&gt;0,AY26&gt;0),VLOOKUP(A26,'Lista Suspensa'!$A$1:$F$90,6,),0)</f>
        <v>0</v>
      </c>
      <c r="BD26" s="358"/>
      <c r="BE26" s="358">
        <f t="shared" si="8"/>
        <v>0</v>
      </c>
      <c r="BF26" s="381">
        <f>IF(BD26&gt;0,VLOOKUP(A26,'Lista Suspensa'!$A$1:$F$92,3,),0)</f>
        <v>0</v>
      </c>
      <c r="BG26" s="381">
        <f>IF(OR(BD26&gt;0,BE26&gt;0),VLOOKUP(A26,'Lista Suspensa'!$A$1:$F$90,4,),0)</f>
        <v>0</v>
      </c>
      <c r="BH26" s="381">
        <f>IF(OR(BD26&gt;0,BE26&gt;0),VLOOKUP(A26,'Lista Suspensa'!$A$1:$F$90,5,),0)</f>
        <v>0</v>
      </c>
      <c r="BI26" s="383">
        <f>IF(OR(BD26&gt;0,BE26&gt;0),VLOOKUP(A26,'Lista Suspensa'!$A$1:$F$90,6,),0)</f>
        <v>0</v>
      </c>
      <c r="BJ26" s="358"/>
      <c r="BK26" s="358">
        <f t="shared" si="9"/>
        <v>0</v>
      </c>
      <c r="BL26" s="381">
        <f>IF(BJ26&gt;0,VLOOKUP(A26,'Lista Suspensa'!$A$1:$F$92,3,),0)</f>
        <v>0</v>
      </c>
      <c r="BM26" s="381">
        <f>IF(OR(BJ26&gt;0,BK26&gt;0),VLOOKUP(A26,'Lista Suspensa'!$A$1:$F$90,4,),0)</f>
        <v>0</v>
      </c>
      <c r="BN26" s="381">
        <f>IF(OR(BJ26&gt;0,BK26&gt;0),VLOOKUP(A26,'Lista Suspensa'!$A$1:$F$90,5,),0)</f>
        <v>0</v>
      </c>
      <c r="BO26" s="383">
        <f>IF(OR(BJ26&gt;0,BK26&gt;0),VLOOKUP(A26,'Lista Suspensa'!$A$1:$F$90,6,),0)</f>
        <v>0</v>
      </c>
      <c r="BP26" s="358"/>
      <c r="BQ26" s="358">
        <f t="shared" si="10"/>
        <v>0</v>
      </c>
      <c r="BR26" s="381">
        <f>IF(BP26&gt;0,VLOOKUP(A26,'Lista Suspensa'!$A$1:$F$92,3,),0)</f>
        <v>0</v>
      </c>
      <c r="BS26" s="381">
        <f>IF(OR(BP26&gt;0,BQ26&gt;0),VLOOKUP(A26,'Lista Suspensa'!$A$1:$F$90,4,),0)</f>
        <v>0</v>
      </c>
      <c r="BT26" s="381">
        <f>IF(OR(BP26&gt;0,BQ26&gt;0),VLOOKUP(A26,'Lista Suspensa'!$A$1:$F$90,5,),0)</f>
        <v>0</v>
      </c>
      <c r="BU26" s="383">
        <f>IF(OR(BP26&gt;0,BQ26&gt;0),VLOOKUP(A26,'Lista Suspensa'!$A$1:$F$90,6,),0)</f>
        <v>0</v>
      </c>
      <c r="BV26" s="358"/>
      <c r="BW26" s="358">
        <f t="shared" si="11"/>
        <v>0</v>
      </c>
      <c r="BX26" s="381">
        <f>IF(BV26&gt;0,VLOOKUP(A26,'Lista Suspensa'!$A$1:$F$92,3,),0)</f>
        <v>0</v>
      </c>
      <c r="BY26" s="381">
        <f>IF(OR(BV26&gt;0,BW26&gt;0),VLOOKUP(A26,'Lista Suspensa'!$A$1:$F$90,4,),0)</f>
        <v>0</v>
      </c>
      <c r="BZ26" s="381">
        <f>IF(OR(BV26&gt;0,BW26&gt;0),VLOOKUP(A26,'Lista Suspensa'!$A$1:$F$90,5,),0)</f>
        <v>0</v>
      </c>
      <c r="CA26" s="383">
        <f>IF(OR(BV26&gt;0,BW26&gt;0),VLOOKUP(A26,'Lista Suspensa'!$A$1:$F$90,6,),0)</f>
        <v>0</v>
      </c>
      <c r="CB26" s="358"/>
      <c r="CC26" s="358">
        <f t="shared" si="12"/>
        <v>0</v>
      </c>
      <c r="CD26" s="381">
        <f>IF(CB26&gt;0,VLOOKUP(A26,'Lista Suspensa'!$A$1:$F$92,3,),0)</f>
        <v>0</v>
      </c>
      <c r="CE26" s="381">
        <f>IF(OR(CB26&gt;0,CC26&gt;0),VLOOKUP(A26,'Lista Suspensa'!$A$1:$F$90,4,),0)</f>
        <v>0</v>
      </c>
      <c r="CF26" s="381">
        <f>IF(OR(CB26&gt;0,CC26&gt;0),VLOOKUP(A26,'Lista Suspensa'!$A$1:$F$90,5,),0)</f>
        <v>0</v>
      </c>
      <c r="CG26" s="383">
        <f>IF(OR(CB26&gt;0,CC26&gt;0),VLOOKUP(A26,'Lista Suspensa'!$A$1:$F$90,6,),0)</f>
        <v>0</v>
      </c>
      <c r="CH26" s="358"/>
      <c r="CI26" s="358">
        <f t="shared" si="13"/>
        <v>0</v>
      </c>
      <c r="CJ26" s="381">
        <f>IF(CH26&gt;0,VLOOKUP(A26,'Lista Suspensa'!$A$1:$F$92,3,),0)</f>
        <v>0</v>
      </c>
      <c r="CK26" s="381">
        <f>IF(OR(CH26&gt;0,CI26&gt;0),VLOOKUP(A26,'Lista Suspensa'!$A$1:$F$90,4,),0)</f>
        <v>0</v>
      </c>
      <c r="CL26" s="381">
        <f>IF(OR(CH26&gt;0,CI26&gt;0),VLOOKUP(A26,'Lista Suspensa'!$A$1:$F$90,5,),0)</f>
        <v>0</v>
      </c>
      <c r="CM26" s="384">
        <f>IF(OR(CH26&gt;0,CI26&gt;0),VLOOKUP(A26,'Lista Suspensa'!$A$1:$F$90,6,),0)</f>
        <v>0</v>
      </c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</row>
    <row r="27" spans="1:108" ht="15.75" customHeight="1" x14ac:dyDescent="0.25">
      <c r="A27" s="362"/>
      <c r="B27" s="363"/>
      <c r="C27" s="364">
        <f t="shared" si="0"/>
        <v>0</v>
      </c>
      <c r="D27" s="365">
        <f>IF(B27&gt;0,VLOOKUP(A27,'Lista Suspensa'!$A$1:$F$92,3,),0)</f>
        <v>0</v>
      </c>
      <c r="E27" s="365">
        <f>IF(OR(B27&gt;0,C27&gt;0),VLOOKUP(A27,'Lista Suspensa'!$A$1:$F$90,4,),0)</f>
        <v>0</v>
      </c>
      <c r="F27" s="365">
        <f>IF(OR(B27&gt;0,C27&gt;0),VLOOKUP(A27,'Lista Suspensa'!$A$1:$F$90,5,),0)</f>
        <v>0</v>
      </c>
      <c r="G27" s="366">
        <f>IF(OR(B27&gt;0,C27&gt;0),VLOOKUP(A27,'Lista Suspensa'!$A$1:$F$90,6,),0)</f>
        <v>0</v>
      </c>
      <c r="H27" s="363"/>
      <c r="I27" s="363">
        <f t="shared" si="1"/>
        <v>0</v>
      </c>
      <c r="J27" s="365">
        <f>IF(H27&gt;0,VLOOKUP(A27,'Lista Suspensa'!$A$1:$F$92,3,),0)</f>
        <v>0</v>
      </c>
      <c r="K27" s="365">
        <f>IF(OR(H27&gt;0,I27&gt;0),VLOOKUP(A27,'Lista Suspensa'!$A$1:$F$90,4,),0)</f>
        <v>0</v>
      </c>
      <c r="L27" s="365">
        <f>IF(OR(H27&gt;0,I27&gt;0),VLOOKUP(A27,'Lista Suspensa'!$A$1:$F$90,5,),0)</f>
        <v>0</v>
      </c>
      <c r="M27" s="366">
        <f>IF(OR(H27&gt;0,I27&gt;0),VLOOKUP(A27,'Lista Suspensa'!$A$1:$F$90,6,),0)</f>
        <v>0</v>
      </c>
      <c r="N27" s="363"/>
      <c r="O27" s="363">
        <f t="shared" si="2"/>
        <v>0</v>
      </c>
      <c r="P27" s="365">
        <f>IF(N27&gt;0,VLOOKUP(A27,'Lista Suspensa'!$A$1:$F$92,3,),0)</f>
        <v>0</v>
      </c>
      <c r="Q27" s="365">
        <f>IF(OR(N27&gt;0,O27&gt;0),VLOOKUP(A27,'Lista Suspensa'!$A$1:$F$90,4,),0)</f>
        <v>0</v>
      </c>
      <c r="R27" s="365">
        <f>IF(OR(N27&gt;0,O27&gt;0),VLOOKUP(A27,'Lista Suspensa'!$A$1:$F$90,5,),0)</f>
        <v>0</v>
      </c>
      <c r="S27" s="366">
        <f>IF(OR(N27&gt;0,O27&gt;0),VLOOKUP(A27,'Lista Suspensa'!$A$1:$F$90,6,),0)</f>
        <v>0</v>
      </c>
      <c r="T27" s="363"/>
      <c r="U27" s="363">
        <f t="shared" si="3"/>
        <v>0</v>
      </c>
      <c r="V27" s="365">
        <f>IF(T27&gt;0,VLOOKUP(A27,'Lista Suspensa'!$A$1:$F$92,3,),0)</f>
        <v>0</v>
      </c>
      <c r="W27" s="365">
        <f>IF(OR(T27&gt;0,U27&gt;0),VLOOKUP(A27,'Lista Suspensa'!$A$1:$F$90,4,),0)</f>
        <v>0</v>
      </c>
      <c r="X27" s="365">
        <f>IF(OR(T27&gt;0,U27&gt;0),VLOOKUP(A27,'Lista Suspensa'!$A$1:$F$90,5,),0)</f>
        <v>0</v>
      </c>
      <c r="Y27" s="366">
        <f>IF(OR(T27&gt;0,U27&gt;0),VLOOKUP(A27,'Lista Suspensa'!$A$1:$F$90,6,),0)</f>
        <v>0</v>
      </c>
      <c r="Z27" s="363"/>
      <c r="AA27" s="363">
        <f t="shared" si="4"/>
        <v>0</v>
      </c>
      <c r="AB27" s="365">
        <f>IF(Z27&gt;0,VLOOKUP(A27,'Lista Suspensa'!$A$1:$F$92,3,),0)</f>
        <v>0</v>
      </c>
      <c r="AC27" s="365">
        <f>IF(OR(Z27&gt;0,AA27&gt;0),VLOOKUP(A27,'Lista Suspensa'!$A$1:$F$90,4,),0)</f>
        <v>0</v>
      </c>
      <c r="AD27" s="365">
        <f>IF(OR(Z27&gt;0,AA27&gt;0),VLOOKUP(A27,'Lista Suspensa'!$A$1:$F$90,5,),0)</f>
        <v>0</v>
      </c>
      <c r="AE27" s="366">
        <f>IF(OR(Z27&gt;0,AA27&gt;0),VLOOKUP(A27,'Lista Suspensa'!$A$1:$F$90,6,),0)</f>
        <v>0</v>
      </c>
      <c r="AF27" s="363"/>
      <c r="AG27" s="363">
        <f t="shared" si="5"/>
        <v>0</v>
      </c>
      <c r="AH27" s="365">
        <f>IF(AF27&gt;0,VLOOKUP(A27,'Lista Suspensa'!$A$1:$F$92,3,),0)</f>
        <v>0</v>
      </c>
      <c r="AI27" s="365">
        <f>IF(OR(AF27&gt;0,AG27&gt;0),VLOOKUP(A27,'Lista Suspensa'!$A$1:$F$90,4,),0)</f>
        <v>0</v>
      </c>
      <c r="AJ27" s="365">
        <f>IF(OR(AF27&gt;0,AG27&gt;0),VLOOKUP(A27,'Lista Suspensa'!$A$1:$F$90,5,),0)</f>
        <v>0</v>
      </c>
      <c r="AK27" s="366">
        <f>IF(OR(AF27&gt;0,AG27&gt;0),VLOOKUP(A27,'Lista Suspensa'!$A$1:$F$90,6,),0)</f>
        <v>0</v>
      </c>
      <c r="AL27" s="363"/>
      <c r="AM27" s="363">
        <f t="shared" si="6"/>
        <v>0</v>
      </c>
      <c r="AN27" s="365">
        <f>IF(AL27&gt;0,VLOOKUP(A27,'Lista Suspensa'!$A$1:$F$92,3,),0)</f>
        <v>0</v>
      </c>
      <c r="AO27" s="365">
        <f>IF(OR(AL27&gt;0,AM27&gt;0),VLOOKUP(A27,'Lista Suspensa'!$A$1:$F$90,4,),0)</f>
        <v>0</v>
      </c>
      <c r="AP27" s="365">
        <f>IF(OR(AL27&gt;0,AM27&gt;0),VLOOKUP(A27,'Lista Suspensa'!$A$1:$F$90,5,),0)</f>
        <v>0</v>
      </c>
      <c r="AQ27" s="366">
        <f>IF(OR(AL27&gt;0,AM27&gt;0),VLOOKUP(A27,'Lista Suspensa'!$A$1:$F$90,6,),0)</f>
        <v>0</v>
      </c>
      <c r="AR27" s="363"/>
      <c r="AS27" s="363">
        <f t="shared" si="7"/>
        <v>0</v>
      </c>
      <c r="AT27" s="365">
        <f>IF(AR27&gt;0,VLOOKUP(A27,'Lista Suspensa'!$A$1:$F$92,3,),0)</f>
        <v>0</v>
      </c>
      <c r="AU27" s="365">
        <f>IF(OR(AR27&gt;0,AS27&gt;0),VLOOKUP(A27,'Lista Suspensa'!$A$1:$F$90,4,),0)</f>
        <v>0</v>
      </c>
      <c r="AV27" s="365">
        <f>IF(OR(AR27&gt;0,AS27&gt;0),VLOOKUP(A27,'Lista Suspensa'!$A$1:$F$90,5,),0)</f>
        <v>0</v>
      </c>
      <c r="AW27" s="367">
        <f>IF(OR(AR27&gt;0,AS27&gt;0),VLOOKUP(A27,'Lista Suspensa'!$A$1:$F$90,6,),0)</f>
        <v>0</v>
      </c>
      <c r="AX27" s="363"/>
      <c r="AY27" s="363">
        <f t="shared" si="14"/>
        <v>0</v>
      </c>
      <c r="AZ27" s="365">
        <f>IF(AX27&gt;0,VLOOKUP(A27,'Lista Suspensa'!$A$1:$F$92,3,),0)</f>
        <v>0</v>
      </c>
      <c r="BA27" s="365">
        <f>IF(OR(AX27&gt;0,AY27&gt;0),VLOOKUP(A27,'Lista Suspensa'!$A$1:$F$90,4,),0)</f>
        <v>0</v>
      </c>
      <c r="BB27" s="365">
        <f>IF(OR(AX27&gt;0,AY27&gt;0),VLOOKUP(A27,'Lista Suspensa'!$A$1:$F$90,5,),0)</f>
        <v>0</v>
      </c>
      <c r="BC27" s="367">
        <f>IF(OR(AX27&gt;0,AY27&gt;0),VLOOKUP(A27,'Lista Suspensa'!$A$1:$F$90,6,),0)</f>
        <v>0</v>
      </c>
      <c r="BD27" s="363"/>
      <c r="BE27" s="363">
        <f t="shared" si="8"/>
        <v>0</v>
      </c>
      <c r="BF27" s="365">
        <f>IF(BD27&gt;0,VLOOKUP(A27,'Lista Suspensa'!$A$1:$F$92,3,),0)</f>
        <v>0</v>
      </c>
      <c r="BG27" s="365">
        <f>IF(OR(BD27&gt;0,BE27&gt;0),VLOOKUP(A27,'Lista Suspensa'!$A$1:$F$90,4,),0)</f>
        <v>0</v>
      </c>
      <c r="BH27" s="365">
        <f>IF(OR(BD27&gt;0,BE27&gt;0),VLOOKUP(A27,'Lista Suspensa'!$A$1:$F$90,5,),0)</f>
        <v>0</v>
      </c>
      <c r="BI27" s="367">
        <f>IF(OR(BD27&gt;0,BE27&gt;0),VLOOKUP(A27,'Lista Suspensa'!$A$1:$F$90,6,),0)</f>
        <v>0</v>
      </c>
      <c r="BJ27" s="363"/>
      <c r="BK27" s="363">
        <f t="shared" si="9"/>
        <v>0</v>
      </c>
      <c r="BL27" s="365">
        <f>IF(BJ27&gt;0,VLOOKUP(A27,'Lista Suspensa'!$A$1:$F$92,3,),0)</f>
        <v>0</v>
      </c>
      <c r="BM27" s="365">
        <f>IF(OR(BJ27&gt;0,BK27&gt;0),VLOOKUP(A27,'Lista Suspensa'!$A$1:$F$90,4,),0)</f>
        <v>0</v>
      </c>
      <c r="BN27" s="365">
        <f>IF(OR(BJ27&gt;0,BK27&gt;0),VLOOKUP(A27,'Lista Suspensa'!$A$1:$F$90,5,),0)</f>
        <v>0</v>
      </c>
      <c r="BO27" s="367">
        <f>IF(OR(BJ27&gt;0,BK27&gt;0),VLOOKUP(A27,'Lista Suspensa'!$A$1:$F$90,6,),0)</f>
        <v>0</v>
      </c>
      <c r="BP27" s="363"/>
      <c r="BQ27" s="363">
        <f t="shared" si="10"/>
        <v>0</v>
      </c>
      <c r="BR27" s="365">
        <f>IF(BP27&gt;0,VLOOKUP(A27,'Lista Suspensa'!$A$1:$F$92,3,),0)</f>
        <v>0</v>
      </c>
      <c r="BS27" s="365">
        <f>IF(OR(BP27&gt;0,BQ27&gt;0),VLOOKUP(A27,'Lista Suspensa'!$A$1:$F$90,4,),0)</f>
        <v>0</v>
      </c>
      <c r="BT27" s="365">
        <f>IF(OR(BP27&gt;0,BQ27&gt;0),VLOOKUP(A27,'Lista Suspensa'!$A$1:$F$90,5,),0)</f>
        <v>0</v>
      </c>
      <c r="BU27" s="367">
        <f>IF(OR(BP27&gt;0,BQ27&gt;0),VLOOKUP(A27,'Lista Suspensa'!$A$1:$F$90,6,),0)</f>
        <v>0</v>
      </c>
      <c r="BV27" s="363"/>
      <c r="BW27" s="363">
        <f t="shared" si="11"/>
        <v>0</v>
      </c>
      <c r="BX27" s="365">
        <f>IF(BV27&gt;0,VLOOKUP(A27,'Lista Suspensa'!$A$1:$F$92,3,),0)</f>
        <v>0</v>
      </c>
      <c r="BY27" s="365">
        <f>IF(OR(BV27&gt;0,BW27&gt;0),VLOOKUP(A27,'Lista Suspensa'!$A$1:$F$90,4,),0)</f>
        <v>0</v>
      </c>
      <c r="BZ27" s="365">
        <f>IF(OR(BV27&gt;0,BW27&gt;0),VLOOKUP(A27,'Lista Suspensa'!$A$1:$F$90,5,),0)</f>
        <v>0</v>
      </c>
      <c r="CA27" s="367">
        <f>IF(OR(BV27&gt;0,BW27&gt;0),VLOOKUP(A27,'Lista Suspensa'!$A$1:$F$90,6,),0)</f>
        <v>0</v>
      </c>
      <c r="CB27" s="363"/>
      <c r="CC27" s="363">
        <f t="shared" si="12"/>
        <v>0</v>
      </c>
      <c r="CD27" s="365">
        <f>IF(CB27&gt;0,VLOOKUP(A27,'Lista Suspensa'!$A$1:$F$92,3,),0)</f>
        <v>0</v>
      </c>
      <c r="CE27" s="365">
        <f>IF(OR(CB27&gt;0,CC27&gt;0),VLOOKUP(A27,'Lista Suspensa'!$A$1:$F$90,4,),0)</f>
        <v>0</v>
      </c>
      <c r="CF27" s="365">
        <f>IF(OR(CB27&gt;0,CC27&gt;0),VLOOKUP(A27,'Lista Suspensa'!$A$1:$F$90,5,),0)</f>
        <v>0</v>
      </c>
      <c r="CG27" s="367">
        <f>IF(OR(CB27&gt;0,CC27&gt;0),VLOOKUP(A27,'Lista Suspensa'!$A$1:$F$90,6,),0)</f>
        <v>0</v>
      </c>
      <c r="CH27" s="363"/>
      <c r="CI27" s="363">
        <f t="shared" si="13"/>
        <v>0</v>
      </c>
      <c r="CJ27" s="365">
        <f>IF(CH27&gt;0,VLOOKUP(A27,'Lista Suspensa'!$A$1:$F$92,3,),0)</f>
        <v>0</v>
      </c>
      <c r="CK27" s="365">
        <f>IF(OR(CH27&gt;0,CI27&gt;0),VLOOKUP(A27,'Lista Suspensa'!$A$1:$F$90,4,),0)</f>
        <v>0</v>
      </c>
      <c r="CL27" s="365">
        <f>IF(OR(CH27&gt;0,CI27&gt;0),VLOOKUP(A27,'Lista Suspensa'!$A$1:$F$90,5,),0)</f>
        <v>0</v>
      </c>
      <c r="CM27" s="368">
        <f>IF(OR(CH27&gt;0,CI27&gt;0),VLOOKUP(A27,'Lista Suspensa'!$A$1:$F$90,6,),0)</f>
        <v>0</v>
      </c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</row>
    <row r="28" spans="1:108" ht="15.75" customHeight="1" x14ac:dyDescent="0.25">
      <c r="A28" s="82"/>
      <c r="B28" s="358"/>
      <c r="C28" s="361">
        <f t="shared" si="0"/>
        <v>0</v>
      </c>
      <c r="D28" s="381">
        <f>IF(B28&gt;0,VLOOKUP(A28,'Lista Suspensa'!$A$1:$F$92,3,),0)</f>
        <v>0</v>
      </c>
      <c r="E28" s="381">
        <f>IF(OR(B28&gt;0,C28&gt;0),VLOOKUP(A28,'Lista Suspensa'!$A$1:$F$90,4,),0)</f>
        <v>0</v>
      </c>
      <c r="F28" s="381">
        <f>IF(OR(B28&gt;0,C28&gt;0),VLOOKUP(A28,'Lista Suspensa'!$A$1:$F$90,5,),0)</f>
        <v>0</v>
      </c>
      <c r="G28" s="382">
        <f>IF(OR(B28&gt;0,C28&gt;0),VLOOKUP(A28,'Lista Suspensa'!$A$1:$F$90,6,),0)</f>
        <v>0</v>
      </c>
      <c r="H28" s="358"/>
      <c r="I28" s="358">
        <f t="shared" si="1"/>
        <v>0</v>
      </c>
      <c r="J28" s="381">
        <f>IF(H28&gt;0,VLOOKUP(A28,'Lista Suspensa'!$A$1:$F$92,3,),0)</f>
        <v>0</v>
      </c>
      <c r="K28" s="381">
        <f>IF(OR(H28&gt;0,I28&gt;0),VLOOKUP(A28,'Lista Suspensa'!$A$1:$F$90,4,),0)</f>
        <v>0</v>
      </c>
      <c r="L28" s="381">
        <f>IF(OR(H28&gt;0,I28&gt;0),VLOOKUP(A28,'Lista Suspensa'!$A$1:$F$90,5,),0)</f>
        <v>0</v>
      </c>
      <c r="M28" s="382">
        <f>IF(OR(H28&gt;0,I28&gt;0),VLOOKUP(A28,'Lista Suspensa'!$A$1:$F$90,6,),0)</f>
        <v>0</v>
      </c>
      <c r="N28" s="358"/>
      <c r="O28" s="358">
        <f t="shared" si="2"/>
        <v>0</v>
      </c>
      <c r="P28" s="381">
        <f>IF(N28&gt;0,VLOOKUP(A28,'Lista Suspensa'!$A$1:$F$92,3,),0)</f>
        <v>0</v>
      </c>
      <c r="Q28" s="381">
        <f>IF(OR(N28&gt;0,O28&gt;0),VLOOKUP(A28,'Lista Suspensa'!$A$1:$F$90,4,),0)</f>
        <v>0</v>
      </c>
      <c r="R28" s="381">
        <f>IF(OR(N28&gt;0,O28&gt;0),VLOOKUP(A28,'Lista Suspensa'!$A$1:$F$90,5,),0)</f>
        <v>0</v>
      </c>
      <c r="S28" s="382">
        <f>IF(OR(N28&gt;0,O28&gt;0),VLOOKUP(A28,'Lista Suspensa'!$A$1:$F$90,6,),0)</f>
        <v>0</v>
      </c>
      <c r="T28" s="358"/>
      <c r="U28" s="358">
        <f t="shared" si="3"/>
        <v>0</v>
      </c>
      <c r="V28" s="381">
        <f>IF(T28&gt;0,VLOOKUP(A28,'Lista Suspensa'!$A$1:$F$92,3,),0)</f>
        <v>0</v>
      </c>
      <c r="W28" s="381">
        <f>IF(OR(T28&gt;0,U28&gt;0),VLOOKUP(A28,'Lista Suspensa'!$A$1:$F$90,4,),0)</f>
        <v>0</v>
      </c>
      <c r="X28" s="381">
        <f>IF(OR(T28&gt;0,U28&gt;0),VLOOKUP(A28,'Lista Suspensa'!$A$1:$F$90,5,),0)</f>
        <v>0</v>
      </c>
      <c r="Y28" s="382">
        <f>IF(OR(T28&gt;0,U28&gt;0),VLOOKUP(A28,'Lista Suspensa'!$A$1:$F$90,6,),0)</f>
        <v>0</v>
      </c>
      <c r="Z28" s="358"/>
      <c r="AA28" s="358">
        <f t="shared" si="4"/>
        <v>0</v>
      </c>
      <c r="AB28" s="381">
        <f>IF(Z28&gt;0,VLOOKUP(A28,'Lista Suspensa'!$A$1:$F$92,3,),0)</f>
        <v>0</v>
      </c>
      <c r="AC28" s="381">
        <f>IF(OR(Z28&gt;0,AA28&gt;0),VLOOKUP(A28,'Lista Suspensa'!$A$1:$F$90,4,),0)</f>
        <v>0</v>
      </c>
      <c r="AD28" s="381">
        <f>IF(OR(Z28&gt;0,AA28&gt;0),VLOOKUP(A28,'Lista Suspensa'!$A$1:$F$90,5,),0)</f>
        <v>0</v>
      </c>
      <c r="AE28" s="382">
        <f>IF(OR(Z28&gt;0,AA28&gt;0),VLOOKUP(A28,'Lista Suspensa'!$A$1:$F$90,6,),0)</f>
        <v>0</v>
      </c>
      <c r="AF28" s="358"/>
      <c r="AG28" s="358">
        <f t="shared" si="5"/>
        <v>0</v>
      </c>
      <c r="AH28" s="381">
        <f>IF(AF28&gt;0,VLOOKUP(A28,'Lista Suspensa'!$A$1:$F$92,3,),0)</f>
        <v>0</v>
      </c>
      <c r="AI28" s="381">
        <f>IF(OR(AF28&gt;0,AG28&gt;0),VLOOKUP(A28,'Lista Suspensa'!$A$1:$F$90,4,),0)</f>
        <v>0</v>
      </c>
      <c r="AJ28" s="381">
        <f>IF(OR(AF28&gt;0,AG28&gt;0),VLOOKUP(A28,'Lista Suspensa'!$A$1:$F$90,5,),0)</f>
        <v>0</v>
      </c>
      <c r="AK28" s="382">
        <f>IF(OR(AF28&gt;0,AG28&gt;0),VLOOKUP(A28,'Lista Suspensa'!$A$1:$F$90,6,),0)</f>
        <v>0</v>
      </c>
      <c r="AL28" s="358"/>
      <c r="AM28" s="358">
        <f t="shared" si="6"/>
        <v>0</v>
      </c>
      <c r="AN28" s="381">
        <f>IF(AL28&gt;0,VLOOKUP(A28,'Lista Suspensa'!$A$1:$F$92,3,),0)</f>
        <v>0</v>
      </c>
      <c r="AO28" s="381">
        <f>IF(OR(AL28&gt;0,AM28&gt;0),VLOOKUP(A28,'Lista Suspensa'!$A$1:$F$90,4,),0)</f>
        <v>0</v>
      </c>
      <c r="AP28" s="381">
        <f>IF(OR(AL28&gt;0,AM28&gt;0),VLOOKUP(A28,'Lista Suspensa'!$A$1:$F$90,5,),0)</f>
        <v>0</v>
      </c>
      <c r="AQ28" s="382">
        <f>IF(OR(AL28&gt;0,AM28&gt;0),VLOOKUP(A28,'Lista Suspensa'!$A$1:$F$90,6,),0)</f>
        <v>0</v>
      </c>
      <c r="AR28" s="358"/>
      <c r="AS28" s="358">
        <f t="shared" si="7"/>
        <v>0</v>
      </c>
      <c r="AT28" s="381">
        <f>IF(AR28&gt;0,VLOOKUP(A28,'Lista Suspensa'!$A$1:$F$92,3,),0)</f>
        <v>0</v>
      </c>
      <c r="AU28" s="381">
        <f>IF(OR(AR28&gt;0,AS28&gt;0),VLOOKUP(A28,'Lista Suspensa'!$A$1:$F$90,4,),0)</f>
        <v>0</v>
      </c>
      <c r="AV28" s="381">
        <f>IF(OR(AR28&gt;0,AS28&gt;0),VLOOKUP(A28,'Lista Suspensa'!$A$1:$F$90,5,),0)</f>
        <v>0</v>
      </c>
      <c r="AW28" s="383">
        <f>IF(OR(AR28&gt;0,AS28&gt;0),VLOOKUP(A28,'Lista Suspensa'!$A$1:$F$90,6,),0)</f>
        <v>0</v>
      </c>
      <c r="AX28" s="358"/>
      <c r="AY28" s="358">
        <f t="shared" si="14"/>
        <v>0</v>
      </c>
      <c r="AZ28" s="381">
        <f>IF(AX28&gt;0,VLOOKUP(A28,'Lista Suspensa'!$A$1:$F$92,3,),0)</f>
        <v>0</v>
      </c>
      <c r="BA28" s="381">
        <f>IF(OR(AX28&gt;0,AY28&gt;0),VLOOKUP(A28,'Lista Suspensa'!$A$1:$F$90,4,),0)</f>
        <v>0</v>
      </c>
      <c r="BB28" s="381">
        <f>IF(OR(AX28&gt;0,AY28&gt;0),VLOOKUP(A28,'Lista Suspensa'!$A$1:$F$90,5,),0)</f>
        <v>0</v>
      </c>
      <c r="BC28" s="383">
        <f>IF(OR(AX28&gt;0,AY28&gt;0),VLOOKUP(A28,'Lista Suspensa'!$A$1:$F$90,6,),0)</f>
        <v>0</v>
      </c>
      <c r="BD28" s="358"/>
      <c r="BE28" s="358">
        <f t="shared" si="8"/>
        <v>0</v>
      </c>
      <c r="BF28" s="381">
        <f>IF(BD28&gt;0,VLOOKUP(A28,'Lista Suspensa'!$A$1:$F$92,3,),0)</f>
        <v>0</v>
      </c>
      <c r="BG28" s="381">
        <f>IF(OR(BD28&gt;0,BE28&gt;0),VLOOKUP(A28,'Lista Suspensa'!$A$1:$F$90,4,),0)</f>
        <v>0</v>
      </c>
      <c r="BH28" s="381">
        <f>IF(OR(BD28&gt;0,BE28&gt;0),VLOOKUP(A28,'Lista Suspensa'!$A$1:$F$90,5,),0)</f>
        <v>0</v>
      </c>
      <c r="BI28" s="383">
        <f>IF(OR(BD28&gt;0,BE28&gt;0),VLOOKUP(A28,'Lista Suspensa'!$A$1:$F$90,6,),0)</f>
        <v>0</v>
      </c>
      <c r="BJ28" s="358"/>
      <c r="BK28" s="358">
        <f t="shared" si="9"/>
        <v>0</v>
      </c>
      <c r="BL28" s="381">
        <f>IF(BJ28&gt;0,VLOOKUP(A28,'Lista Suspensa'!$A$1:$F$92,3,),0)</f>
        <v>0</v>
      </c>
      <c r="BM28" s="381">
        <f>IF(OR(BJ28&gt;0,BK28&gt;0),VLOOKUP(A28,'Lista Suspensa'!$A$1:$F$90,4,),0)</f>
        <v>0</v>
      </c>
      <c r="BN28" s="381">
        <f>IF(OR(BJ28&gt;0,BK28&gt;0),VLOOKUP(A28,'Lista Suspensa'!$A$1:$F$90,5,),0)</f>
        <v>0</v>
      </c>
      <c r="BO28" s="383">
        <f>IF(OR(BJ28&gt;0,BK28&gt;0),VLOOKUP(A28,'Lista Suspensa'!$A$1:$F$90,6,),0)</f>
        <v>0</v>
      </c>
      <c r="BP28" s="358"/>
      <c r="BQ28" s="358">
        <f t="shared" si="10"/>
        <v>0</v>
      </c>
      <c r="BR28" s="381">
        <f>IF(BP28&gt;0,VLOOKUP(A28,'Lista Suspensa'!$A$1:$F$92,3,),0)</f>
        <v>0</v>
      </c>
      <c r="BS28" s="381">
        <f>IF(OR(BP28&gt;0,BQ28&gt;0),VLOOKUP(A28,'Lista Suspensa'!$A$1:$F$90,4,),0)</f>
        <v>0</v>
      </c>
      <c r="BT28" s="381">
        <f>IF(OR(BP28&gt;0,BQ28&gt;0),VLOOKUP(A28,'Lista Suspensa'!$A$1:$F$90,5,),0)</f>
        <v>0</v>
      </c>
      <c r="BU28" s="383">
        <f>IF(OR(BP28&gt;0,BQ28&gt;0),VLOOKUP(A28,'Lista Suspensa'!$A$1:$F$90,6,),0)</f>
        <v>0</v>
      </c>
      <c r="BV28" s="358"/>
      <c r="BW28" s="358">
        <f t="shared" si="11"/>
        <v>0</v>
      </c>
      <c r="BX28" s="381">
        <f>IF(BV28&gt;0,VLOOKUP(A28,'Lista Suspensa'!$A$1:$F$92,3,),0)</f>
        <v>0</v>
      </c>
      <c r="BY28" s="381">
        <f>IF(OR(BV28&gt;0,BW28&gt;0),VLOOKUP(A28,'Lista Suspensa'!$A$1:$F$90,4,),0)</f>
        <v>0</v>
      </c>
      <c r="BZ28" s="381">
        <f>IF(OR(BV28&gt;0,BW28&gt;0),VLOOKUP(A28,'Lista Suspensa'!$A$1:$F$90,5,),0)</f>
        <v>0</v>
      </c>
      <c r="CA28" s="383">
        <f>IF(OR(BV28&gt;0,BW28&gt;0),VLOOKUP(A28,'Lista Suspensa'!$A$1:$F$90,6,),0)</f>
        <v>0</v>
      </c>
      <c r="CB28" s="358"/>
      <c r="CC28" s="358">
        <f t="shared" si="12"/>
        <v>0</v>
      </c>
      <c r="CD28" s="381">
        <f>IF(CB28&gt;0,VLOOKUP(A28,'Lista Suspensa'!$A$1:$F$92,3,),0)</f>
        <v>0</v>
      </c>
      <c r="CE28" s="381">
        <f>IF(OR(CB28&gt;0,CC28&gt;0),VLOOKUP(A28,'Lista Suspensa'!$A$1:$F$90,4,),0)</f>
        <v>0</v>
      </c>
      <c r="CF28" s="381">
        <f>IF(OR(CB28&gt;0,CC28&gt;0),VLOOKUP(A28,'Lista Suspensa'!$A$1:$F$90,5,),0)</f>
        <v>0</v>
      </c>
      <c r="CG28" s="383">
        <f>IF(OR(CB28&gt;0,CC28&gt;0),VLOOKUP(A28,'Lista Suspensa'!$A$1:$F$90,6,),0)</f>
        <v>0</v>
      </c>
      <c r="CH28" s="358"/>
      <c r="CI28" s="358">
        <f t="shared" si="13"/>
        <v>0</v>
      </c>
      <c r="CJ28" s="381">
        <f>IF(CH28&gt;0,VLOOKUP(A28,'Lista Suspensa'!$A$1:$F$92,3,),0)</f>
        <v>0</v>
      </c>
      <c r="CK28" s="381">
        <f>IF(OR(CH28&gt;0,CI28&gt;0),VLOOKUP(A28,'Lista Suspensa'!$A$1:$F$90,4,),0)</f>
        <v>0</v>
      </c>
      <c r="CL28" s="381">
        <f>IF(OR(CH28&gt;0,CI28&gt;0),VLOOKUP(A28,'Lista Suspensa'!$A$1:$F$90,5,),0)</f>
        <v>0</v>
      </c>
      <c r="CM28" s="384">
        <f>IF(OR(CH28&gt;0,CI28&gt;0),VLOOKUP(A28,'Lista Suspensa'!$A$1:$F$90,6,),0)</f>
        <v>0</v>
      </c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</row>
    <row r="29" spans="1:108" ht="15.75" customHeight="1" x14ac:dyDescent="0.25">
      <c r="A29" s="362"/>
      <c r="B29" s="363"/>
      <c r="C29" s="364">
        <f t="shared" si="0"/>
        <v>0</v>
      </c>
      <c r="D29" s="365">
        <f>IF(B29&gt;0,VLOOKUP(A29,'Lista Suspensa'!$A$1:$F$92,3,),0)</f>
        <v>0</v>
      </c>
      <c r="E29" s="365">
        <f>IF(OR(B29&gt;0,C29&gt;0),VLOOKUP(A29,'Lista Suspensa'!$A$1:$F$90,4,),0)</f>
        <v>0</v>
      </c>
      <c r="F29" s="365">
        <f>IF(OR(B29&gt;0,C29&gt;0),VLOOKUP(A29,'Lista Suspensa'!$A$1:$F$90,5,),0)</f>
        <v>0</v>
      </c>
      <c r="G29" s="366">
        <f>IF(OR(B29&gt;0,C29&gt;0),VLOOKUP(A29,'Lista Suspensa'!$A$1:$F$90,6,),0)</f>
        <v>0</v>
      </c>
      <c r="H29" s="363"/>
      <c r="I29" s="363">
        <f t="shared" si="1"/>
        <v>0</v>
      </c>
      <c r="J29" s="365">
        <f>IF(H29&gt;0,VLOOKUP(A29,'Lista Suspensa'!$A$1:$F$92,3,),0)</f>
        <v>0</v>
      </c>
      <c r="K29" s="365">
        <f>IF(OR(H29&gt;0,I29&gt;0),VLOOKUP(A29,'Lista Suspensa'!$A$1:$F$90,4,),0)</f>
        <v>0</v>
      </c>
      <c r="L29" s="365">
        <f>IF(OR(H29&gt;0,I29&gt;0),VLOOKUP(A29,'Lista Suspensa'!$A$1:$F$90,5,),0)</f>
        <v>0</v>
      </c>
      <c r="M29" s="366">
        <f>IF(OR(H29&gt;0,I29&gt;0),VLOOKUP(A29,'Lista Suspensa'!$A$1:$F$90,6,),0)</f>
        <v>0</v>
      </c>
      <c r="N29" s="363"/>
      <c r="O29" s="363">
        <f t="shared" si="2"/>
        <v>0</v>
      </c>
      <c r="P29" s="365">
        <f>IF(N29&gt;0,VLOOKUP(A29,'Lista Suspensa'!$A$1:$F$92,3,),0)</f>
        <v>0</v>
      </c>
      <c r="Q29" s="365">
        <f>IF(OR(N29&gt;0,O29&gt;0),VLOOKUP(A29,'Lista Suspensa'!$A$1:$F$90,4,),0)</f>
        <v>0</v>
      </c>
      <c r="R29" s="365">
        <f>IF(OR(N29&gt;0,O29&gt;0),VLOOKUP(A29,'Lista Suspensa'!$A$1:$F$90,5,),0)</f>
        <v>0</v>
      </c>
      <c r="S29" s="366">
        <f>IF(OR(N29&gt;0,O29&gt;0),VLOOKUP(A29,'Lista Suspensa'!$A$1:$F$90,6,),0)</f>
        <v>0</v>
      </c>
      <c r="T29" s="363"/>
      <c r="U29" s="363">
        <f t="shared" si="3"/>
        <v>0</v>
      </c>
      <c r="V29" s="365">
        <f>IF(T29&gt;0,VLOOKUP(A29,'Lista Suspensa'!$A$1:$F$92,3,),0)</f>
        <v>0</v>
      </c>
      <c r="W29" s="365">
        <f>IF(OR(T29&gt;0,U29&gt;0),VLOOKUP(A29,'Lista Suspensa'!$A$1:$F$90,4,),0)</f>
        <v>0</v>
      </c>
      <c r="X29" s="365">
        <f>IF(OR(T29&gt;0,U29&gt;0),VLOOKUP(A29,'Lista Suspensa'!$A$1:$F$90,5,),0)</f>
        <v>0</v>
      </c>
      <c r="Y29" s="366">
        <f>IF(OR(T29&gt;0,U29&gt;0),VLOOKUP(A29,'Lista Suspensa'!$A$1:$F$90,6,),0)</f>
        <v>0</v>
      </c>
      <c r="Z29" s="363"/>
      <c r="AA29" s="363">
        <f t="shared" si="4"/>
        <v>0</v>
      </c>
      <c r="AB29" s="365">
        <f>IF(Z29&gt;0,VLOOKUP(A29,'Lista Suspensa'!$A$1:$F$92,3,),0)</f>
        <v>0</v>
      </c>
      <c r="AC29" s="365">
        <f>IF(OR(Z29&gt;0,AA29&gt;0),VLOOKUP(A29,'Lista Suspensa'!$A$1:$F$90,4,),0)</f>
        <v>0</v>
      </c>
      <c r="AD29" s="365">
        <f>IF(OR(Z29&gt;0,AA29&gt;0),VLOOKUP(A29,'Lista Suspensa'!$A$1:$F$90,5,),0)</f>
        <v>0</v>
      </c>
      <c r="AE29" s="366">
        <f>IF(OR(Z29&gt;0,AA29&gt;0),VLOOKUP(A29,'Lista Suspensa'!$A$1:$F$90,6,),0)</f>
        <v>0</v>
      </c>
      <c r="AF29" s="363"/>
      <c r="AG29" s="363">
        <f t="shared" si="5"/>
        <v>0</v>
      </c>
      <c r="AH29" s="365">
        <f>IF(AF29&gt;0,VLOOKUP(A29,'Lista Suspensa'!$A$1:$F$92,3,),0)</f>
        <v>0</v>
      </c>
      <c r="AI29" s="365">
        <f>IF(OR(AF29&gt;0,AG29&gt;0),VLOOKUP(A29,'Lista Suspensa'!$A$1:$F$90,4,),0)</f>
        <v>0</v>
      </c>
      <c r="AJ29" s="365">
        <f>IF(OR(AF29&gt;0,AG29&gt;0),VLOOKUP(A29,'Lista Suspensa'!$A$1:$F$90,5,),0)</f>
        <v>0</v>
      </c>
      <c r="AK29" s="366">
        <f>IF(OR(AF29&gt;0,AG29&gt;0),VLOOKUP(A29,'Lista Suspensa'!$A$1:$F$90,6,),0)</f>
        <v>0</v>
      </c>
      <c r="AL29" s="363"/>
      <c r="AM29" s="363">
        <f t="shared" si="6"/>
        <v>0</v>
      </c>
      <c r="AN29" s="365">
        <f>IF(AL29&gt;0,VLOOKUP(A29,'Lista Suspensa'!$A$1:$F$92,3,),0)</f>
        <v>0</v>
      </c>
      <c r="AO29" s="365">
        <f>IF(OR(AL29&gt;0,AM29&gt;0),VLOOKUP(A29,'Lista Suspensa'!$A$1:$F$90,4,),0)</f>
        <v>0</v>
      </c>
      <c r="AP29" s="365">
        <f>IF(OR(AL29&gt;0,AM29&gt;0),VLOOKUP(A29,'Lista Suspensa'!$A$1:$F$90,5,),0)</f>
        <v>0</v>
      </c>
      <c r="AQ29" s="366">
        <f>IF(OR(AL29&gt;0,AM29&gt;0),VLOOKUP(A29,'Lista Suspensa'!$A$1:$F$90,6,),0)</f>
        <v>0</v>
      </c>
      <c r="AR29" s="363"/>
      <c r="AS29" s="363">
        <f t="shared" si="7"/>
        <v>0</v>
      </c>
      <c r="AT29" s="365">
        <f>IF(AR29&gt;0,VLOOKUP(A29,'Lista Suspensa'!$A$1:$F$92,3,),0)</f>
        <v>0</v>
      </c>
      <c r="AU29" s="365">
        <f>IF(OR(AR29&gt;0,AS29&gt;0),VLOOKUP(A29,'Lista Suspensa'!$A$1:$F$90,4,),0)</f>
        <v>0</v>
      </c>
      <c r="AV29" s="365">
        <f>IF(OR(AR29&gt;0,AS29&gt;0),VLOOKUP(A29,'Lista Suspensa'!$A$1:$F$90,5,),0)</f>
        <v>0</v>
      </c>
      <c r="AW29" s="367">
        <f>IF(OR(AR29&gt;0,AS29&gt;0),VLOOKUP(A29,'Lista Suspensa'!$A$1:$F$90,6,),0)</f>
        <v>0</v>
      </c>
      <c r="AX29" s="363"/>
      <c r="AY29" s="363">
        <f t="shared" si="14"/>
        <v>0</v>
      </c>
      <c r="AZ29" s="365">
        <f>IF(AX29&gt;0,VLOOKUP(A29,'Lista Suspensa'!$A$1:$F$92,3,),0)</f>
        <v>0</v>
      </c>
      <c r="BA29" s="365">
        <f>IF(OR(AX29&gt;0,AY29&gt;0),VLOOKUP(A29,'Lista Suspensa'!$A$1:$F$90,4,),0)</f>
        <v>0</v>
      </c>
      <c r="BB29" s="365">
        <f>IF(OR(AX29&gt;0,AY29&gt;0),VLOOKUP(A29,'Lista Suspensa'!$A$1:$F$90,5,),0)</f>
        <v>0</v>
      </c>
      <c r="BC29" s="367">
        <f>IF(OR(AX29&gt;0,AY29&gt;0),VLOOKUP(A29,'Lista Suspensa'!$A$1:$F$90,6,),0)</f>
        <v>0</v>
      </c>
      <c r="BD29" s="363"/>
      <c r="BE29" s="363">
        <f t="shared" si="8"/>
        <v>0</v>
      </c>
      <c r="BF29" s="365">
        <f>IF(BD29&gt;0,VLOOKUP(A29,'Lista Suspensa'!$A$1:$F$92,3,),0)</f>
        <v>0</v>
      </c>
      <c r="BG29" s="365">
        <f>IF(OR(BD29&gt;0,BE29&gt;0),VLOOKUP(A29,'Lista Suspensa'!$A$1:$F$90,4,),0)</f>
        <v>0</v>
      </c>
      <c r="BH29" s="365">
        <f>IF(OR(BD29&gt;0,BE29&gt;0),VLOOKUP(A29,'Lista Suspensa'!$A$1:$F$90,5,),0)</f>
        <v>0</v>
      </c>
      <c r="BI29" s="367">
        <f>IF(OR(BD29&gt;0,BE29&gt;0),VLOOKUP(A29,'Lista Suspensa'!$A$1:$F$90,6,),0)</f>
        <v>0</v>
      </c>
      <c r="BJ29" s="363"/>
      <c r="BK29" s="363">
        <f t="shared" si="9"/>
        <v>0</v>
      </c>
      <c r="BL29" s="365">
        <f>IF(BJ29&gt;0,VLOOKUP(A29,'Lista Suspensa'!$A$1:$F$92,3,),0)</f>
        <v>0</v>
      </c>
      <c r="BM29" s="365">
        <f>IF(OR(BJ29&gt;0,BK29&gt;0),VLOOKUP(A29,'Lista Suspensa'!$A$1:$F$90,4,),0)</f>
        <v>0</v>
      </c>
      <c r="BN29" s="365">
        <f>IF(OR(BJ29&gt;0,BK29&gt;0),VLOOKUP(A29,'Lista Suspensa'!$A$1:$F$90,5,),0)</f>
        <v>0</v>
      </c>
      <c r="BO29" s="367">
        <f>IF(OR(BJ29&gt;0,BK29&gt;0),VLOOKUP(A29,'Lista Suspensa'!$A$1:$F$90,6,),0)</f>
        <v>0</v>
      </c>
      <c r="BP29" s="363"/>
      <c r="BQ29" s="363">
        <f t="shared" si="10"/>
        <v>0</v>
      </c>
      <c r="BR29" s="365">
        <f>IF(BP29&gt;0,VLOOKUP(A29,'Lista Suspensa'!$A$1:$F$92,3,),0)</f>
        <v>0</v>
      </c>
      <c r="BS29" s="365">
        <f>IF(OR(BP29&gt;0,BQ29&gt;0),VLOOKUP(A29,'Lista Suspensa'!$A$1:$F$90,4,),0)</f>
        <v>0</v>
      </c>
      <c r="BT29" s="365">
        <f>IF(OR(BP29&gt;0,BQ29&gt;0),VLOOKUP(A29,'Lista Suspensa'!$A$1:$F$90,5,),0)</f>
        <v>0</v>
      </c>
      <c r="BU29" s="367">
        <f>IF(OR(BP29&gt;0,BQ29&gt;0),VLOOKUP(A29,'Lista Suspensa'!$A$1:$F$90,6,),0)</f>
        <v>0</v>
      </c>
      <c r="BV29" s="363"/>
      <c r="BW29" s="363">
        <f t="shared" si="11"/>
        <v>0</v>
      </c>
      <c r="BX29" s="365">
        <f>IF(BV29&gt;0,VLOOKUP(A29,'Lista Suspensa'!$A$1:$F$92,3,),0)</f>
        <v>0</v>
      </c>
      <c r="BY29" s="365">
        <f>IF(OR(BV29&gt;0,BW29&gt;0),VLOOKUP(A29,'Lista Suspensa'!$A$1:$F$90,4,),0)</f>
        <v>0</v>
      </c>
      <c r="BZ29" s="365">
        <f>IF(OR(BV29&gt;0,BW29&gt;0),VLOOKUP(A29,'Lista Suspensa'!$A$1:$F$90,5,),0)</f>
        <v>0</v>
      </c>
      <c r="CA29" s="367">
        <f>IF(OR(BV29&gt;0,BW29&gt;0),VLOOKUP(A29,'Lista Suspensa'!$A$1:$F$90,6,),0)</f>
        <v>0</v>
      </c>
      <c r="CB29" s="363"/>
      <c r="CC29" s="363">
        <f t="shared" si="12"/>
        <v>0</v>
      </c>
      <c r="CD29" s="365">
        <f>IF(CB29&gt;0,VLOOKUP(A29,'Lista Suspensa'!$A$1:$F$92,3,),0)</f>
        <v>0</v>
      </c>
      <c r="CE29" s="365">
        <f>IF(OR(CB29&gt;0,CC29&gt;0),VLOOKUP(A29,'Lista Suspensa'!$A$1:$F$90,4,),0)</f>
        <v>0</v>
      </c>
      <c r="CF29" s="365">
        <f>IF(OR(CB29&gt;0,CC29&gt;0),VLOOKUP(A29,'Lista Suspensa'!$A$1:$F$90,5,),0)</f>
        <v>0</v>
      </c>
      <c r="CG29" s="367">
        <f>IF(OR(CB29&gt;0,CC29&gt;0),VLOOKUP(A29,'Lista Suspensa'!$A$1:$F$90,6,),0)</f>
        <v>0</v>
      </c>
      <c r="CH29" s="363"/>
      <c r="CI29" s="363">
        <f t="shared" si="13"/>
        <v>0</v>
      </c>
      <c r="CJ29" s="365">
        <f>IF(CH29&gt;0,VLOOKUP(A29,'Lista Suspensa'!$A$1:$F$92,3,),0)</f>
        <v>0</v>
      </c>
      <c r="CK29" s="365">
        <f>IF(OR(CH29&gt;0,CI29&gt;0),VLOOKUP(A29,'Lista Suspensa'!$A$1:$F$90,4,),0)</f>
        <v>0</v>
      </c>
      <c r="CL29" s="365">
        <f>IF(OR(CH29&gt;0,CI29&gt;0),VLOOKUP(A29,'Lista Suspensa'!$A$1:$F$90,5,),0)</f>
        <v>0</v>
      </c>
      <c r="CM29" s="368">
        <f>IF(OR(CH29&gt;0,CI29&gt;0),VLOOKUP(A29,'Lista Suspensa'!$A$1:$F$90,6,),0)</f>
        <v>0</v>
      </c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</row>
    <row r="30" spans="1:108" ht="15.75" customHeight="1" x14ac:dyDescent="0.25">
      <c r="A30" s="82"/>
      <c r="B30" s="358"/>
      <c r="C30" s="361">
        <f t="shared" si="0"/>
        <v>0</v>
      </c>
      <c r="D30" s="381">
        <f>IF(B30&gt;0,VLOOKUP(A30,'Lista Suspensa'!$A$1:$F$92,3,),0)</f>
        <v>0</v>
      </c>
      <c r="E30" s="381">
        <f>IF(OR(B30&gt;0,C30&gt;0),VLOOKUP(A30,'Lista Suspensa'!$A$1:$F$90,4,),0)</f>
        <v>0</v>
      </c>
      <c r="F30" s="381">
        <f>IF(OR(B30&gt;0,C30&gt;0),VLOOKUP(A30,'Lista Suspensa'!$A$1:$F$90,5,),0)</f>
        <v>0</v>
      </c>
      <c r="G30" s="382">
        <f>IF(OR(B30&gt;0,C30&gt;0),VLOOKUP(A30,'Lista Suspensa'!$A$1:$F$90,6,),0)</f>
        <v>0</v>
      </c>
      <c r="H30" s="358"/>
      <c r="I30" s="358">
        <f t="shared" si="1"/>
        <v>0</v>
      </c>
      <c r="J30" s="381">
        <f>IF(H30&gt;0,VLOOKUP(A30,'Lista Suspensa'!$A$1:$F$92,3,),0)</f>
        <v>0</v>
      </c>
      <c r="K30" s="381">
        <f>IF(OR(H30&gt;0,I30&gt;0),VLOOKUP(A30,'Lista Suspensa'!$A$1:$F$90,4,),0)</f>
        <v>0</v>
      </c>
      <c r="L30" s="381">
        <f>IF(OR(H30&gt;0,I30&gt;0),VLOOKUP(A30,'Lista Suspensa'!$A$1:$F$90,5,),0)</f>
        <v>0</v>
      </c>
      <c r="M30" s="382">
        <f>IF(OR(H30&gt;0,I30&gt;0),VLOOKUP(A30,'Lista Suspensa'!$A$1:$F$90,6,),0)</f>
        <v>0</v>
      </c>
      <c r="N30" s="358"/>
      <c r="O30" s="358">
        <f t="shared" si="2"/>
        <v>0</v>
      </c>
      <c r="P30" s="381">
        <f>IF(N30&gt;0,VLOOKUP(A30,'Lista Suspensa'!$A$1:$F$92,3,),0)</f>
        <v>0</v>
      </c>
      <c r="Q30" s="381">
        <f>IF(OR(N30&gt;0,O30&gt;0),VLOOKUP(A30,'Lista Suspensa'!$A$1:$F$90,4,),0)</f>
        <v>0</v>
      </c>
      <c r="R30" s="381">
        <f>IF(OR(N30&gt;0,O30&gt;0),VLOOKUP(A30,'Lista Suspensa'!$A$1:$F$90,5,),0)</f>
        <v>0</v>
      </c>
      <c r="S30" s="382">
        <f>IF(OR(N30&gt;0,O30&gt;0),VLOOKUP(A30,'Lista Suspensa'!$A$1:$F$90,6,),0)</f>
        <v>0</v>
      </c>
      <c r="T30" s="358"/>
      <c r="U30" s="358">
        <f t="shared" si="3"/>
        <v>0</v>
      </c>
      <c r="V30" s="381">
        <f>IF(T30&gt;0,VLOOKUP(A30,'Lista Suspensa'!$A$1:$F$92,3,),0)</f>
        <v>0</v>
      </c>
      <c r="W30" s="381">
        <f>IF(OR(T30&gt;0,U30&gt;0),VLOOKUP(A30,'Lista Suspensa'!$A$1:$F$90,4,),0)</f>
        <v>0</v>
      </c>
      <c r="X30" s="381">
        <f>IF(OR(T30&gt;0,U30&gt;0),VLOOKUP(A30,'Lista Suspensa'!$A$1:$F$90,5,),0)</f>
        <v>0</v>
      </c>
      <c r="Y30" s="382">
        <f>IF(OR(T30&gt;0,U30&gt;0),VLOOKUP(A30,'Lista Suspensa'!$A$1:$F$90,6,),0)</f>
        <v>0</v>
      </c>
      <c r="Z30" s="358"/>
      <c r="AA30" s="358">
        <f t="shared" si="4"/>
        <v>0</v>
      </c>
      <c r="AB30" s="381">
        <f>IF(Z30&gt;0,VLOOKUP(A30,'Lista Suspensa'!$A$1:$F$92,3,),0)</f>
        <v>0</v>
      </c>
      <c r="AC30" s="381">
        <f>IF(OR(Z30&gt;0,AA30&gt;0),VLOOKUP(A30,'Lista Suspensa'!$A$1:$F$90,4,),0)</f>
        <v>0</v>
      </c>
      <c r="AD30" s="381">
        <f>IF(OR(Z30&gt;0,AA30&gt;0),VLOOKUP(A30,'Lista Suspensa'!$A$1:$F$90,5,),0)</f>
        <v>0</v>
      </c>
      <c r="AE30" s="382">
        <f>IF(OR(Z30&gt;0,AA30&gt;0),VLOOKUP(A30,'Lista Suspensa'!$A$1:$F$90,6,),0)</f>
        <v>0</v>
      </c>
      <c r="AF30" s="358"/>
      <c r="AG30" s="358">
        <f t="shared" si="5"/>
        <v>0</v>
      </c>
      <c r="AH30" s="381">
        <f>IF(AF30&gt;0,VLOOKUP(A30,'Lista Suspensa'!$A$1:$F$92,3,),0)</f>
        <v>0</v>
      </c>
      <c r="AI30" s="381">
        <f>IF(OR(AF30&gt;0,AG30&gt;0),VLOOKUP(A30,'Lista Suspensa'!$A$1:$F$90,4,),0)</f>
        <v>0</v>
      </c>
      <c r="AJ30" s="381">
        <f>IF(OR(AF30&gt;0,AG30&gt;0),VLOOKUP(A30,'Lista Suspensa'!$A$1:$F$90,5,),0)</f>
        <v>0</v>
      </c>
      <c r="AK30" s="382">
        <f>IF(OR(AF30&gt;0,AG30&gt;0),VLOOKUP(A30,'Lista Suspensa'!$A$1:$F$90,6,),0)</f>
        <v>0</v>
      </c>
      <c r="AL30" s="358"/>
      <c r="AM30" s="358">
        <f t="shared" si="6"/>
        <v>0</v>
      </c>
      <c r="AN30" s="381">
        <f>IF(AL30&gt;0,VLOOKUP(A30,'Lista Suspensa'!$A$1:$F$92,3,),0)</f>
        <v>0</v>
      </c>
      <c r="AO30" s="381">
        <f>IF(OR(AL30&gt;0,AM30&gt;0),VLOOKUP(A30,'Lista Suspensa'!$A$1:$F$90,4,),0)</f>
        <v>0</v>
      </c>
      <c r="AP30" s="381">
        <f>IF(OR(AL30&gt;0,AM30&gt;0),VLOOKUP(A30,'Lista Suspensa'!$A$1:$F$90,5,),0)</f>
        <v>0</v>
      </c>
      <c r="AQ30" s="382">
        <f>IF(OR(AL30&gt;0,AM30&gt;0),VLOOKUP(A30,'Lista Suspensa'!$A$1:$F$90,6,),0)</f>
        <v>0</v>
      </c>
      <c r="AR30" s="358"/>
      <c r="AS30" s="358">
        <f t="shared" si="7"/>
        <v>0</v>
      </c>
      <c r="AT30" s="381">
        <f>IF(AR30&gt;0,VLOOKUP(A30,'Lista Suspensa'!$A$1:$F$92,3,),0)</f>
        <v>0</v>
      </c>
      <c r="AU30" s="381">
        <f>IF(OR(AR30&gt;0,AS30&gt;0),VLOOKUP(A30,'Lista Suspensa'!$A$1:$F$90,4,),0)</f>
        <v>0</v>
      </c>
      <c r="AV30" s="381">
        <f>IF(OR(AR30&gt;0,AS30&gt;0),VLOOKUP(A30,'Lista Suspensa'!$A$1:$F$90,5,),0)</f>
        <v>0</v>
      </c>
      <c r="AW30" s="383">
        <f>IF(OR(AR30&gt;0,AS30&gt;0),VLOOKUP(A30,'Lista Suspensa'!$A$1:$F$90,6,),0)</f>
        <v>0</v>
      </c>
      <c r="AX30" s="358"/>
      <c r="AY30" s="358">
        <f t="shared" si="14"/>
        <v>0</v>
      </c>
      <c r="AZ30" s="381">
        <f>IF(AX30&gt;0,VLOOKUP(A30,'Lista Suspensa'!$A$1:$F$92,3,),0)</f>
        <v>0</v>
      </c>
      <c r="BA30" s="381">
        <f>IF(OR(AX30&gt;0,AY30&gt;0),VLOOKUP(A30,'Lista Suspensa'!$A$1:$F$90,4,),0)</f>
        <v>0</v>
      </c>
      <c r="BB30" s="381">
        <f>IF(OR(AX30&gt;0,AY30&gt;0),VLOOKUP(A30,'Lista Suspensa'!$A$1:$F$90,5,),0)</f>
        <v>0</v>
      </c>
      <c r="BC30" s="383">
        <f>IF(OR(AX30&gt;0,AY30&gt;0),VLOOKUP(A30,'Lista Suspensa'!$A$1:$F$90,6,),0)</f>
        <v>0</v>
      </c>
      <c r="BD30" s="358"/>
      <c r="BE30" s="358">
        <f t="shared" si="8"/>
        <v>0</v>
      </c>
      <c r="BF30" s="381">
        <f>IF(BD30&gt;0,VLOOKUP(A30,'Lista Suspensa'!$A$1:$F$92,3,),0)</f>
        <v>0</v>
      </c>
      <c r="BG30" s="381">
        <f>IF(OR(BD30&gt;0,BE30&gt;0),VLOOKUP(A30,'Lista Suspensa'!$A$1:$F$90,4,),0)</f>
        <v>0</v>
      </c>
      <c r="BH30" s="381">
        <f>IF(OR(BD30&gt;0,BE30&gt;0),VLOOKUP(A30,'Lista Suspensa'!$A$1:$F$90,5,),0)</f>
        <v>0</v>
      </c>
      <c r="BI30" s="383">
        <f>IF(OR(BD30&gt;0,BE30&gt;0),VLOOKUP(A30,'Lista Suspensa'!$A$1:$F$90,6,),0)</f>
        <v>0</v>
      </c>
      <c r="BJ30" s="358"/>
      <c r="BK30" s="358">
        <f t="shared" si="9"/>
        <v>0</v>
      </c>
      <c r="BL30" s="381">
        <f>IF(BJ30&gt;0,VLOOKUP(A30,'Lista Suspensa'!$A$1:$F$92,3,),0)</f>
        <v>0</v>
      </c>
      <c r="BM30" s="381">
        <f>IF(OR(BJ30&gt;0,BK30&gt;0),VLOOKUP(A30,'Lista Suspensa'!$A$1:$F$90,4,),0)</f>
        <v>0</v>
      </c>
      <c r="BN30" s="381">
        <f>IF(OR(BJ30&gt;0,BK30&gt;0),VLOOKUP(A30,'Lista Suspensa'!$A$1:$F$90,5,),0)</f>
        <v>0</v>
      </c>
      <c r="BO30" s="383">
        <f>IF(OR(BJ30&gt;0,BK30&gt;0),VLOOKUP(A30,'Lista Suspensa'!$A$1:$F$90,6,),0)</f>
        <v>0</v>
      </c>
      <c r="BP30" s="358"/>
      <c r="BQ30" s="358">
        <f t="shared" si="10"/>
        <v>0</v>
      </c>
      <c r="BR30" s="381">
        <f>IF(BP30&gt;0,VLOOKUP(A30,'Lista Suspensa'!$A$1:$F$92,3,),0)</f>
        <v>0</v>
      </c>
      <c r="BS30" s="381">
        <f>IF(OR(BP30&gt;0,BQ30&gt;0),VLOOKUP(A30,'Lista Suspensa'!$A$1:$F$90,4,),0)</f>
        <v>0</v>
      </c>
      <c r="BT30" s="381">
        <f>IF(OR(BP30&gt;0,BQ30&gt;0),VLOOKUP(A30,'Lista Suspensa'!$A$1:$F$90,5,),0)</f>
        <v>0</v>
      </c>
      <c r="BU30" s="383">
        <f>IF(OR(BP30&gt;0,BQ30&gt;0),VLOOKUP(A30,'Lista Suspensa'!$A$1:$F$90,6,),0)</f>
        <v>0</v>
      </c>
      <c r="BV30" s="358"/>
      <c r="BW30" s="358">
        <f t="shared" si="11"/>
        <v>0</v>
      </c>
      <c r="BX30" s="381">
        <f>IF(BV30&gt;0,VLOOKUP(A30,'Lista Suspensa'!$A$1:$F$92,3,),0)</f>
        <v>0</v>
      </c>
      <c r="BY30" s="381">
        <f>IF(OR(BV30&gt;0,BW30&gt;0),VLOOKUP(A30,'Lista Suspensa'!$A$1:$F$90,4,),0)</f>
        <v>0</v>
      </c>
      <c r="BZ30" s="381">
        <f>IF(OR(BV30&gt;0,BW30&gt;0),VLOOKUP(A30,'Lista Suspensa'!$A$1:$F$90,5,),0)</f>
        <v>0</v>
      </c>
      <c r="CA30" s="383">
        <f>IF(OR(BV30&gt;0,BW30&gt;0),VLOOKUP(A30,'Lista Suspensa'!$A$1:$F$90,6,),0)</f>
        <v>0</v>
      </c>
      <c r="CB30" s="358"/>
      <c r="CC30" s="358">
        <f t="shared" si="12"/>
        <v>0</v>
      </c>
      <c r="CD30" s="381">
        <f>IF(CB30&gt;0,VLOOKUP(A30,'Lista Suspensa'!$A$1:$F$92,3,),0)</f>
        <v>0</v>
      </c>
      <c r="CE30" s="381">
        <f>IF(OR(CB30&gt;0,CC30&gt;0),VLOOKUP(A30,'Lista Suspensa'!$A$1:$F$90,4,),0)</f>
        <v>0</v>
      </c>
      <c r="CF30" s="381">
        <f>IF(OR(CB30&gt;0,CC30&gt;0),VLOOKUP(A30,'Lista Suspensa'!$A$1:$F$90,5,),0)</f>
        <v>0</v>
      </c>
      <c r="CG30" s="383">
        <f>IF(OR(CB30&gt;0,CC30&gt;0),VLOOKUP(A30,'Lista Suspensa'!$A$1:$F$90,6,),0)</f>
        <v>0</v>
      </c>
      <c r="CH30" s="358"/>
      <c r="CI30" s="358">
        <f t="shared" si="13"/>
        <v>0</v>
      </c>
      <c r="CJ30" s="381">
        <f>IF(CH30&gt;0,VLOOKUP(A30,'Lista Suspensa'!$A$1:$F$92,3,),0)</f>
        <v>0</v>
      </c>
      <c r="CK30" s="381">
        <f>IF(OR(CH30&gt;0,CI30&gt;0),VLOOKUP(A30,'Lista Suspensa'!$A$1:$F$90,4,),0)</f>
        <v>0</v>
      </c>
      <c r="CL30" s="381">
        <f>IF(OR(CH30&gt;0,CI30&gt;0),VLOOKUP(A30,'Lista Suspensa'!$A$1:$F$90,5,),0)</f>
        <v>0</v>
      </c>
      <c r="CM30" s="384">
        <f>IF(OR(CH30&gt;0,CI30&gt;0),VLOOKUP(A30,'Lista Suspensa'!$A$1:$F$90,6,),0)</f>
        <v>0</v>
      </c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</row>
    <row r="31" spans="1:108" ht="15.75" customHeight="1" x14ac:dyDescent="0.25">
      <c r="A31" s="362"/>
      <c r="B31" s="363"/>
      <c r="C31" s="364">
        <f t="shared" si="0"/>
        <v>0</v>
      </c>
      <c r="D31" s="365">
        <f>IF(B31&gt;0,VLOOKUP(A31,'Lista Suspensa'!$A$1:$F$92,3,),0)</f>
        <v>0</v>
      </c>
      <c r="E31" s="365">
        <f>IF(OR(B31&gt;0,C31&gt;0),VLOOKUP(A31,'Lista Suspensa'!$A$1:$F$90,4,),0)</f>
        <v>0</v>
      </c>
      <c r="F31" s="365">
        <f>IF(OR(B31&gt;0,C31&gt;0),VLOOKUP(A31,'Lista Suspensa'!$A$1:$F$90,5,),0)</f>
        <v>0</v>
      </c>
      <c r="G31" s="366">
        <f>IF(OR(B31&gt;0,C31&gt;0),VLOOKUP(A31,'Lista Suspensa'!$A$1:$F$90,6,),0)</f>
        <v>0</v>
      </c>
      <c r="H31" s="363"/>
      <c r="I31" s="363">
        <f t="shared" si="1"/>
        <v>0</v>
      </c>
      <c r="J31" s="365">
        <f>IF(H31&gt;0,VLOOKUP(A31,'Lista Suspensa'!$A$1:$F$92,3,),0)</f>
        <v>0</v>
      </c>
      <c r="K31" s="365">
        <f>IF(OR(H31&gt;0,I31&gt;0),VLOOKUP(A31,'Lista Suspensa'!$A$1:$F$90,4,),0)</f>
        <v>0</v>
      </c>
      <c r="L31" s="365">
        <f>IF(OR(H31&gt;0,I31&gt;0),VLOOKUP(A31,'Lista Suspensa'!$A$1:$F$90,5,),0)</f>
        <v>0</v>
      </c>
      <c r="M31" s="366">
        <f>IF(OR(H31&gt;0,I31&gt;0),VLOOKUP(A31,'Lista Suspensa'!$A$1:$F$90,6,),0)</f>
        <v>0</v>
      </c>
      <c r="N31" s="363"/>
      <c r="O31" s="363">
        <f t="shared" si="2"/>
        <v>0</v>
      </c>
      <c r="P31" s="365">
        <f>IF(N31&gt;0,VLOOKUP(A31,'Lista Suspensa'!$A$1:$F$92,3,),0)</f>
        <v>0</v>
      </c>
      <c r="Q31" s="365">
        <f>IF(OR(N31&gt;0,O31&gt;0),VLOOKUP(A31,'Lista Suspensa'!$A$1:$F$90,4,),0)</f>
        <v>0</v>
      </c>
      <c r="R31" s="365">
        <f>IF(OR(N31&gt;0,O31&gt;0),VLOOKUP(A31,'Lista Suspensa'!$A$1:$F$90,5,),0)</f>
        <v>0</v>
      </c>
      <c r="S31" s="366">
        <f>IF(OR(N31&gt;0,O31&gt;0),VLOOKUP(A31,'Lista Suspensa'!$A$1:$F$90,6,),0)</f>
        <v>0</v>
      </c>
      <c r="T31" s="363"/>
      <c r="U31" s="363">
        <f t="shared" si="3"/>
        <v>0</v>
      </c>
      <c r="V31" s="365">
        <f>IF(T31&gt;0,VLOOKUP(A31,'Lista Suspensa'!$A$1:$F$92,3,),0)</f>
        <v>0</v>
      </c>
      <c r="W31" s="365">
        <f>IF(OR(T31&gt;0,U31&gt;0),VLOOKUP(A31,'Lista Suspensa'!$A$1:$F$90,4,),0)</f>
        <v>0</v>
      </c>
      <c r="X31" s="365">
        <f>IF(OR(T31&gt;0,U31&gt;0),VLOOKUP(A31,'Lista Suspensa'!$A$1:$F$90,5,),0)</f>
        <v>0</v>
      </c>
      <c r="Y31" s="366">
        <f>IF(OR(T31&gt;0,U31&gt;0),VLOOKUP(A31,'Lista Suspensa'!$A$1:$F$90,6,),0)</f>
        <v>0</v>
      </c>
      <c r="Z31" s="363"/>
      <c r="AA31" s="363">
        <f t="shared" si="4"/>
        <v>0</v>
      </c>
      <c r="AB31" s="365">
        <f>IF(Z31&gt;0,VLOOKUP(A31,'Lista Suspensa'!$A$1:$F$92,3,),0)</f>
        <v>0</v>
      </c>
      <c r="AC31" s="365">
        <f>IF(OR(Z31&gt;0,AA31&gt;0),VLOOKUP(A31,'Lista Suspensa'!$A$1:$F$90,4,),0)</f>
        <v>0</v>
      </c>
      <c r="AD31" s="365">
        <f>IF(OR(Z31&gt;0,AA31&gt;0),VLOOKUP(A31,'Lista Suspensa'!$A$1:$F$90,5,),0)</f>
        <v>0</v>
      </c>
      <c r="AE31" s="366">
        <f>IF(OR(Z31&gt;0,AA31&gt;0),VLOOKUP(A31,'Lista Suspensa'!$A$1:$F$90,6,),0)</f>
        <v>0</v>
      </c>
      <c r="AF31" s="363"/>
      <c r="AG31" s="363">
        <f t="shared" si="5"/>
        <v>0</v>
      </c>
      <c r="AH31" s="365">
        <f>IF(AF31&gt;0,VLOOKUP(A31,'Lista Suspensa'!$A$1:$F$92,3,),0)</f>
        <v>0</v>
      </c>
      <c r="AI31" s="365">
        <f>IF(OR(AF31&gt;0,AG31&gt;0),VLOOKUP(A31,'Lista Suspensa'!$A$1:$F$90,4,),0)</f>
        <v>0</v>
      </c>
      <c r="AJ31" s="365">
        <f>IF(OR(AF31&gt;0,AG31&gt;0),VLOOKUP(A31,'Lista Suspensa'!$A$1:$F$90,5,),0)</f>
        <v>0</v>
      </c>
      <c r="AK31" s="366">
        <f>IF(OR(AF31&gt;0,AG31&gt;0),VLOOKUP(A31,'Lista Suspensa'!$A$1:$F$90,6,),0)</f>
        <v>0</v>
      </c>
      <c r="AL31" s="363"/>
      <c r="AM31" s="363">
        <f t="shared" si="6"/>
        <v>0</v>
      </c>
      <c r="AN31" s="365">
        <f>IF(AL31&gt;0,VLOOKUP(A31,'Lista Suspensa'!$A$1:$F$92,3,),0)</f>
        <v>0</v>
      </c>
      <c r="AO31" s="365">
        <f>IF(OR(AL31&gt;0,AM31&gt;0),VLOOKUP(A31,'Lista Suspensa'!$A$1:$F$90,4,),0)</f>
        <v>0</v>
      </c>
      <c r="AP31" s="365">
        <f>IF(OR(AL31&gt;0,AM31&gt;0),VLOOKUP(A31,'Lista Suspensa'!$A$1:$F$90,5,),0)</f>
        <v>0</v>
      </c>
      <c r="AQ31" s="366">
        <f>IF(OR(AL31&gt;0,AM31&gt;0),VLOOKUP(A31,'Lista Suspensa'!$A$1:$F$90,6,),0)</f>
        <v>0</v>
      </c>
      <c r="AR31" s="363"/>
      <c r="AS31" s="363">
        <f t="shared" si="7"/>
        <v>0</v>
      </c>
      <c r="AT31" s="365">
        <f>IF(AR31&gt;0,VLOOKUP(A31,'Lista Suspensa'!$A$1:$F$92,3,),0)</f>
        <v>0</v>
      </c>
      <c r="AU31" s="365">
        <f>IF(OR(AR31&gt;0,AS31&gt;0),VLOOKUP(A31,'Lista Suspensa'!$A$1:$F$90,4,),0)</f>
        <v>0</v>
      </c>
      <c r="AV31" s="365">
        <f>IF(OR(AR31&gt;0,AS31&gt;0),VLOOKUP(A31,'Lista Suspensa'!$A$1:$F$90,5,),0)</f>
        <v>0</v>
      </c>
      <c r="AW31" s="367">
        <f>IF(OR(AR31&gt;0,AS31&gt;0),VLOOKUP(A31,'Lista Suspensa'!$A$1:$F$90,6,),0)</f>
        <v>0</v>
      </c>
      <c r="AX31" s="363"/>
      <c r="AY31" s="363">
        <f t="shared" si="14"/>
        <v>0</v>
      </c>
      <c r="AZ31" s="365">
        <f>IF(AX31&gt;0,VLOOKUP(A31,'Lista Suspensa'!$A$1:$F$92,3,),0)</f>
        <v>0</v>
      </c>
      <c r="BA31" s="365">
        <f>IF(OR(AX31&gt;0,AY31&gt;0),VLOOKUP(A31,'Lista Suspensa'!$A$1:$F$90,4,),0)</f>
        <v>0</v>
      </c>
      <c r="BB31" s="365">
        <f>IF(OR(AX31&gt;0,AY31&gt;0),VLOOKUP(A31,'Lista Suspensa'!$A$1:$F$90,5,),0)</f>
        <v>0</v>
      </c>
      <c r="BC31" s="367">
        <f>IF(OR(AX31&gt;0,AY31&gt;0),VLOOKUP(A31,'Lista Suspensa'!$A$1:$F$90,6,),0)</f>
        <v>0</v>
      </c>
      <c r="BD31" s="363"/>
      <c r="BE31" s="363">
        <f t="shared" si="8"/>
        <v>0</v>
      </c>
      <c r="BF31" s="365">
        <f>IF(BD31&gt;0,VLOOKUP(A31,'Lista Suspensa'!$A$1:$F$92,3,),0)</f>
        <v>0</v>
      </c>
      <c r="BG31" s="365">
        <f>IF(OR(BD31&gt;0,BE31&gt;0),VLOOKUP(A31,'Lista Suspensa'!$A$1:$F$90,4,),0)</f>
        <v>0</v>
      </c>
      <c r="BH31" s="365">
        <f>IF(OR(BD31&gt;0,BE31&gt;0),VLOOKUP(A31,'Lista Suspensa'!$A$1:$F$90,5,),0)</f>
        <v>0</v>
      </c>
      <c r="BI31" s="367">
        <f>IF(OR(BD31&gt;0,BE31&gt;0),VLOOKUP(A31,'Lista Suspensa'!$A$1:$F$90,6,),0)</f>
        <v>0</v>
      </c>
      <c r="BJ31" s="363"/>
      <c r="BK31" s="363">
        <f t="shared" si="9"/>
        <v>0</v>
      </c>
      <c r="BL31" s="365">
        <f>IF(BJ31&gt;0,VLOOKUP(A31,'Lista Suspensa'!$A$1:$F$92,3,),0)</f>
        <v>0</v>
      </c>
      <c r="BM31" s="365">
        <f>IF(OR(BJ31&gt;0,BK31&gt;0),VLOOKUP(A31,'Lista Suspensa'!$A$1:$F$90,4,),0)</f>
        <v>0</v>
      </c>
      <c r="BN31" s="365">
        <f>IF(OR(BJ31&gt;0,BK31&gt;0),VLOOKUP(A31,'Lista Suspensa'!$A$1:$F$90,5,),0)</f>
        <v>0</v>
      </c>
      <c r="BO31" s="367">
        <f>IF(OR(BJ31&gt;0,BK31&gt;0),VLOOKUP(A31,'Lista Suspensa'!$A$1:$F$90,6,),0)</f>
        <v>0</v>
      </c>
      <c r="BP31" s="363"/>
      <c r="BQ31" s="363">
        <f t="shared" si="10"/>
        <v>0</v>
      </c>
      <c r="BR31" s="365">
        <f>IF(BP31&gt;0,VLOOKUP(A31,'Lista Suspensa'!$A$1:$F$92,3,),0)</f>
        <v>0</v>
      </c>
      <c r="BS31" s="365">
        <f>IF(OR(BP31&gt;0,BQ31&gt;0),VLOOKUP(A31,'Lista Suspensa'!$A$1:$F$90,4,),0)</f>
        <v>0</v>
      </c>
      <c r="BT31" s="365">
        <f>IF(OR(BP31&gt;0,BQ31&gt;0),VLOOKUP(A31,'Lista Suspensa'!$A$1:$F$90,5,),0)</f>
        <v>0</v>
      </c>
      <c r="BU31" s="367">
        <f>IF(OR(BP31&gt;0,BQ31&gt;0),VLOOKUP(A31,'Lista Suspensa'!$A$1:$F$90,6,),0)</f>
        <v>0</v>
      </c>
      <c r="BV31" s="363"/>
      <c r="BW31" s="363">
        <f t="shared" si="11"/>
        <v>0</v>
      </c>
      <c r="BX31" s="365">
        <f>IF(BV31&gt;0,VLOOKUP(A31,'Lista Suspensa'!$A$1:$F$92,3,),0)</f>
        <v>0</v>
      </c>
      <c r="BY31" s="365">
        <f>IF(OR(BV31&gt;0,BW31&gt;0),VLOOKUP(A31,'Lista Suspensa'!$A$1:$F$90,4,),0)</f>
        <v>0</v>
      </c>
      <c r="BZ31" s="365">
        <f>IF(OR(BV31&gt;0,BW31&gt;0),VLOOKUP(A31,'Lista Suspensa'!$A$1:$F$90,5,),0)</f>
        <v>0</v>
      </c>
      <c r="CA31" s="367">
        <f>IF(OR(BV31&gt;0,BW31&gt;0),VLOOKUP(A31,'Lista Suspensa'!$A$1:$F$90,6,),0)</f>
        <v>0</v>
      </c>
      <c r="CB31" s="363"/>
      <c r="CC31" s="363">
        <f t="shared" si="12"/>
        <v>0</v>
      </c>
      <c r="CD31" s="365">
        <f>IF(CB31&gt;0,VLOOKUP(A31,'Lista Suspensa'!$A$1:$F$92,3,),0)</f>
        <v>0</v>
      </c>
      <c r="CE31" s="365">
        <f>IF(OR(CB31&gt;0,CC31&gt;0),VLOOKUP(A31,'Lista Suspensa'!$A$1:$F$90,4,),0)</f>
        <v>0</v>
      </c>
      <c r="CF31" s="365">
        <f>IF(OR(CB31&gt;0,CC31&gt;0),VLOOKUP(A31,'Lista Suspensa'!$A$1:$F$90,5,),0)</f>
        <v>0</v>
      </c>
      <c r="CG31" s="367">
        <f>IF(OR(CB31&gt;0,CC31&gt;0),VLOOKUP(A31,'Lista Suspensa'!$A$1:$F$90,6,),0)</f>
        <v>0</v>
      </c>
      <c r="CH31" s="363"/>
      <c r="CI31" s="363">
        <f t="shared" si="13"/>
        <v>0</v>
      </c>
      <c r="CJ31" s="365">
        <f>IF(CH31&gt;0,VLOOKUP(A31,'Lista Suspensa'!$A$1:$F$92,3,),0)</f>
        <v>0</v>
      </c>
      <c r="CK31" s="365">
        <f>IF(OR(CH31&gt;0,CI31&gt;0),VLOOKUP(A31,'Lista Suspensa'!$A$1:$F$90,4,),0)</f>
        <v>0</v>
      </c>
      <c r="CL31" s="365">
        <f>IF(OR(CH31&gt;0,CI31&gt;0),VLOOKUP(A31,'Lista Suspensa'!$A$1:$F$90,5,),0)</f>
        <v>0</v>
      </c>
      <c r="CM31" s="368">
        <f>IF(OR(CH31&gt;0,CI31&gt;0),VLOOKUP(A31,'Lista Suspensa'!$A$1:$F$90,6,),0)</f>
        <v>0</v>
      </c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</row>
    <row r="32" spans="1:108" ht="15.75" customHeight="1" x14ac:dyDescent="0.25">
      <c r="A32" s="82"/>
      <c r="B32" s="358"/>
      <c r="C32" s="361">
        <f t="shared" si="0"/>
        <v>0</v>
      </c>
      <c r="D32" s="381">
        <f>IF(B32&gt;0,VLOOKUP(A32,'Lista Suspensa'!$A$1:$F$92,3,),0)</f>
        <v>0</v>
      </c>
      <c r="E32" s="381">
        <f>IF(OR(B32&gt;0,C32&gt;0),VLOOKUP(A32,'Lista Suspensa'!$A$1:$F$90,4,),0)</f>
        <v>0</v>
      </c>
      <c r="F32" s="381">
        <f>IF(OR(B32&gt;0,C32&gt;0),VLOOKUP(A32,'Lista Suspensa'!$A$1:$F$90,5,),0)</f>
        <v>0</v>
      </c>
      <c r="G32" s="382">
        <f>IF(OR(B32&gt;0,C32&gt;0),VLOOKUP(A32,'Lista Suspensa'!$A$1:$F$90,6,),0)</f>
        <v>0</v>
      </c>
      <c r="H32" s="358"/>
      <c r="I32" s="358">
        <f t="shared" si="1"/>
        <v>0</v>
      </c>
      <c r="J32" s="381">
        <f>IF(H32&gt;0,VLOOKUP(A32,'Lista Suspensa'!$A$1:$F$92,3,),0)</f>
        <v>0</v>
      </c>
      <c r="K32" s="381">
        <f>IF(OR(H32&gt;0,I32&gt;0),VLOOKUP(A32,'Lista Suspensa'!$A$1:$F$90,4,),0)</f>
        <v>0</v>
      </c>
      <c r="L32" s="381">
        <f>IF(OR(H32&gt;0,I32&gt;0),VLOOKUP(A32,'Lista Suspensa'!$A$1:$F$90,5,),0)</f>
        <v>0</v>
      </c>
      <c r="M32" s="382">
        <f>IF(OR(H32&gt;0,I32&gt;0),VLOOKUP(A32,'Lista Suspensa'!$A$1:$F$90,6,),0)</f>
        <v>0</v>
      </c>
      <c r="N32" s="358"/>
      <c r="O32" s="358">
        <f t="shared" si="2"/>
        <v>0</v>
      </c>
      <c r="P32" s="381">
        <f>IF(N32&gt;0,VLOOKUP(A32,'Lista Suspensa'!$A$1:$F$92,3,),0)</f>
        <v>0</v>
      </c>
      <c r="Q32" s="381">
        <f>IF(OR(N32&gt;0,O32&gt;0),VLOOKUP(A32,'Lista Suspensa'!$A$1:$F$90,4,),0)</f>
        <v>0</v>
      </c>
      <c r="R32" s="381">
        <f>IF(OR(N32&gt;0,O32&gt;0),VLOOKUP(A32,'Lista Suspensa'!$A$1:$F$90,5,),0)</f>
        <v>0</v>
      </c>
      <c r="S32" s="382">
        <f>IF(OR(N32&gt;0,O32&gt;0),VLOOKUP(A32,'Lista Suspensa'!$A$1:$F$90,6,),0)</f>
        <v>0</v>
      </c>
      <c r="T32" s="358"/>
      <c r="U32" s="358">
        <f t="shared" si="3"/>
        <v>0</v>
      </c>
      <c r="V32" s="381">
        <f>IF(T32&gt;0,VLOOKUP(A32,'Lista Suspensa'!$A$1:$F$92,3,),0)</f>
        <v>0</v>
      </c>
      <c r="W32" s="381">
        <f>IF(OR(T32&gt;0,U32&gt;0),VLOOKUP(A32,'Lista Suspensa'!$A$1:$F$90,4,),0)</f>
        <v>0</v>
      </c>
      <c r="X32" s="381">
        <f>IF(OR(T32&gt;0,U32&gt;0),VLOOKUP(A32,'Lista Suspensa'!$A$1:$F$90,5,),0)</f>
        <v>0</v>
      </c>
      <c r="Y32" s="382">
        <f>IF(OR(T32&gt;0,U32&gt;0),VLOOKUP(A32,'Lista Suspensa'!$A$1:$F$90,6,),0)</f>
        <v>0</v>
      </c>
      <c r="Z32" s="358"/>
      <c r="AA32" s="358">
        <f t="shared" si="4"/>
        <v>0</v>
      </c>
      <c r="AB32" s="381">
        <f>IF(Z32&gt;0,VLOOKUP(A32,'Lista Suspensa'!$A$1:$F$92,3,),0)</f>
        <v>0</v>
      </c>
      <c r="AC32" s="381">
        <f>IF(OR(Z32&gt;0,AA32&gt;0),VLOOKUP(A32,'Lista Suspensa'!$A$1:$F$90,4,),0)</f>
        <v>0</v>
      </c>
      <c r="AD32" s="381">
        <f>IF(OR(Z32&gt;0,AA32&gt;0),VLOOKUP(A32,'Lista Suspensa'!$A$1:$F$90,5,),0)</f>
        <v>0</v>
      </c>
      <c r="AE32" s="382">
        <f>IF(OR(Z32&gt;0,AA32&gt;0),VLOOKUP(A32,'Lista Suspensa'!$A$1:$F$90,6,),0)</f>
        <v>0</v>
      </c>
      <c r="AF32" s="358"/>
      <c r="AG32" s="358">
        <f t="shared" si="5"/>
        <v>0</v>
      </c>
      <c r="AH32" s="381">
        <f>IF(AF32&gt;0,VLOOKUP(A32,'Lista Suspensa'!$A$1:$F$92,3,),0)</f>
        <v>0</v>
      </c>
      <c r="AI32" s="381">
        <f>IF(OR(AF32&gt;0,AG32&gt;0),VLOOKUP(A32,'Lista Suspensa'!$A$1:$F$90,4,),0)</f>
        <v>0</v>
      </c>
      <c r="AJ32" s="381">
        <f>IF(OR(AF32&gt;0,AG32&gt;0),VLOOKUP(A32,'Lista Suspensa'!$A$1:$F$90,5,),0)</f>
        <v>0</v>
      </c>
      <c r="AK32" s="382">
        <f>IF(OR(AF32&gt;0,AG32&gt;0),VLOOKUP(A32,'Lista Suspensa'!$A$1:$F$90,6,),0)</f>
        <v>0</v>
      </c>
      <c r="AL32" s="358"/>
      <c r="AM32" s="358">
        <f t="shared" si="6"/>
        <v>0</v>
      </c>
      <c r="AN32" s="381">
        <f>IF(AL32&gt;0,VLOOKUP(A32,'Lista Suspensa'!$A$1:$F$92,3,),0)</f>
        <v>0</v>
      </c>
      <c r="AO32" s="381">
        <f>IF(OR(AL32&gt;0,AM32&gt;0),VLOOKUP(A32,'Lista Suspensa'!$A$1:$F$90,4,),0)</f>
        <v>0</v>
      </c>
      <c r="AP32" s="381">
        <f>IF(OR(AL32&gt;0,AM32&gt;0),VLOOKUP(A32,'Lista Suspensa'!$A$1:$F$90,5,),0)</f>
        <v>0</v>
      </c>
      <c r="AQ32" s="382">
        <f>IF(OR(AL32&gt;0,AM32&gt;0),VLOOKUP(A32,'Lista Suspensa'!$A$1:$F$90,6,),0)</f>
        <v>0</v>
      </c>
      <c r="AR32" s="358"/>
      <c r="AS32" s="358">
        <f t="shared" si="7"/>
        <v>0</v>
      </c>
      <c r="AT32" s="381">
        <f>IF(AR32&gt;0,VLOOKUP(A32,'Lista Suspensa'!$A$1:$F$92,3,),0)</f>
        <v>0</v>
      </c>
      <c r="AU32" s="381">
        <f>IF(OR(AR32&gt;0,AS32&gt;0),VLOOKUP(A32,'Lista Suspensa'!$A$1:$F$90,4,),0)</f>
        <v>0</v>
      </c>
      <c r="AV32" s="381">
        <f>IF(OR(AR32&gt;0,AS32&gt;0),VLOOKUP(A32,'Lista Suspensa'!$A$1:$F$90,5,),0)</f>
        <v>0</v>
      </c>
      <c r="AW32" s="383">
        <f>IF(OR(AR32&gt;0,AS32&gt;0),VLOOKUP(A32,'Lista Suspensa'!$A$1:$F$90,6,),0)</f>
        <v>0</v>
      </c>
      <c r="AX32" s="358"/>
      <c r="AY32" s="358">
        <f t="shared" si="14"/>
        <v>0</v>
      </c>
      <c r="AZ32" s="381">
        <f>IF(AX32&gt;0,VLOOKUP(A32,'Lista Suspensa'!$A$1:$F$92,3,),0)</f>
        <v>0</v>
      </c>
      <c r="BA32" s="381">
        <f>IF(OR(AX32&gt;0,AY32&gt;0),VLOOKUP(A32,'Lista Suspensa'!$A$1:$F$90,4,),0)</f>
        <v>0</v>
      </c>
      <c r="BB32" s="381">
        <f>IF(OR(AX32&gt;0,AY32&gt;0),VLOOKUP(A32,'Lista Suspensa'!$A$1:$F$90,5,),0)</f>
        <v>0</v>
      </c>
      <c r="BC32" s="383">
        <f>IF(OR(AX32&gt;0,AY32&gt;0),VLOOKUP(A32,'Lista Suspensa'!$A$1:$F$90,6,),0)</f>
        <v>0</v>
      </c>
      <c r="BD32" s="358"/>
      <c r="BE32" s="358">
        <f t="shared" si="8"/>
        <v>0</v>
      </c>
      <c r="BF32" s="381">
        <f>IF(BD32&gt;0,VLOOKUP(A32,'Lista Suspensa'!$A$1:$F$92,3,),0)</f>
        <v>0</v>
      </c>
      <c r="BG32" s="381">
        <f>IF(OR(BD32&gt;0,BE32&gt;0),VLOOKUP(A32,'Lista Suspensa'!$A$1:$F$90,4,),0)</f>
        <v>0</v>
      </c>
      <c r="BH32" s="381">
        <f>IF(OR(BD32&gt;0,BE32&gt;0),VLOOKUP(A32,'Lista Suspensa'!$A$1:$F$90,5,),0)</f>
        <v>0</v>
      </c>
      <c r="BI32" s="383">
        <f>IF(OR(BD32&gt;0,BE32&gt;0),VLOOKUP(A32,'Lista Suspensa'!$A$1:$F$90,6,),0)</f>
        <v>0</v>
      </c>
      <c r="BJ32" s="358"/>
      <c r="BK32" s="358">
        <f t="shared" si="9"/>
        <v>0</v>
      </c>
      <c r="BL32" s="381">
        <f>IF(BJ32&gt;0,VLOOKUP(A32,'Lista Suspensa'!$A$1:$F$92,3,),0)</f>
        <v>0</v>
      </c>
      <c r="BM32" s="381">
        <f>IF(OR(BJ32&gt;0,BK32&gt;0),VLOOKUP(A32,'Lista Suspensa'!$A$1:$F$90,4,),0)</f>
        <v>0</v>
      </c>
      <c r="BN32" s="381">
        <f>IF(OR(BJ32&gt;0,BK32&gt;0),VLOOKUP(A32,'Lista Suspensa'!$A$1:$F$90,5,),0)</f>
        <v>0</v>
      </c>
      <c r="BO32" s="383">
        <f>IF(OR(BJ32&gt;0,BK32&gt;0),VLOOKUP(A32,'Lista Suspensa'!$A$1:$F$90,6,),0)</f>
        <v>0</v>
      </c>
      <c r="BP32" s="358"/>
      <c r="BQ32" s="358">
        <f t="shared" si="10"/>
        <v>0</v>
      </c>
      <c r="BR32" s="381">
        <f>IF(BP32&gt;0,VLOOKUP(A32,'Lista Suspensa'!$A$1:$F$92,3,),0)</f>
        <v>0</v>
      </c>
      <c r="BS32" s="381">
        <f>IF(OR(BP32&gt;0,BQ32&gt;0),VLOOKUP(A32,'Lista Suspensa'!$A$1:$F$90,4,),0)</f>
        <v>0</v>
      </c>
      <c r="BT32" s="381">
        <f>IF(OR(BP32&gt;0,BQ32&gt;0),VLOOKUP(A32,'Lista Suspensa'!$A$1:$F$90,5,),0)</f>
        <v>0</v>
      </c>
      <c r="BU32" s="383">
        <f>IF(OR(BP32&gt;0,BQ32&gt;0),VLOOKUP(A32,'Lista Suspensa'!$A$1:$F$90,6,),0)</f>
        <v>0</v>
      </c>
      <c r="BV32" s="358"/>
      <c r="BW32" s="358">
        <f t="shared" si="11"/>
        <v>0</v>
      </c>
      <c r="BX32" s="381">
        <f>IF(BV32&gt;0,VLOOKUP(A32,'Lista Suspensa'!$A$1:$F$92,3,),0)</f>
        <v>0</v>
      </c>
      <c r="BY32" s="381">
        <f>IF(OR(BV32&gt;0,BW32&gt;0),VLOOKUP(A32,'Lista Suspensa'!$A$1:$F$90,4,),0)</f>
        <v>0</v>
      </c>
      <c r="BZ32" s="381">
        <f>IF(OR(BV32&gt;0,BW32&gt;0),VLOOKUP(A32,'Lista Suspensa'!$A$1:$F$90,5,),0)</f>
        <v>0</v>
      </c>
      <c r="CA32" s="383">
        <f>IF(OR(BV32&gt;0,BW32&gt;0),VLOOKUP(A32,'Lista Suspensa'!$A$1:$F$90,6,),0)</f>
        <v>0</v>
      </c>
      <c r="CB32" s="358"/>
      <c r="CC32" s="358">
        <f t="shared" si="12"/>
        <v>0</v>
      </c>
      <c r="CD32" s="381">
        <f>IF(CB32&gt;0,VLOOKUP(A32,'Lista Suspensa'!$A$1:$F$92,3,),0)</f>
        <v>0</v>
      </c>
      <c r="CE32" s="381">
        <f>IF(OR(CB32&gt;0,CC32&gt;0),VLOOKUP(A32,'Lista Suspensa'!$A$1:$F$90,4,),0)</f>
        <v>0</v>
      </c>
      <c r="CF32" s="381">
        <f>IF(OR(CB32&gt;0,CC32&gt;0),VLOOKUP(A32,'Lista Suspensa'!$A$1:$F$90,5,),0)</f>
        <v>0</v>
      </c>
      <c r="CG32" s="383">
        <f>IF(OR(CB32&gt;0,CC32&gt;0),VLOOKUP(A32,'Lista Suspensa'!$A$1:$F$90,6,),0)</f>
        <v>0</v>
      </c>
      <c r="CH32" s="358"/>
      <c r="CI32" s="358">
        <f t="shared" si="13"/>
        <v>0</v>
      </c>
      <c r="CJ32" s="381">
        <f>IF(CH32&gt;0,VLOOKUP(A32,'Lista Suspensa'!$A$1:$F$92,3,),0)</f>
        <v>0</v>
      </c>
      <c r="CK32" s="381">
        <f>IF(OR(CH32&gt;0,CI32&gt;0),VLOOKUP(A32,'Lista Suspensa'!$A$1:$F$90,4,),0)</f>
        <v>0</v>
      </c>
      <c r="CL32" s="381">
        <f>IF(OR(CH32&gt;0,CI32&gt;0),VLOOKUP(A32,'Lista Suspensa'!$A$1:$F$90,5,),0)</f>
        <v>0</v>
      </c>
      <c r="CM32" s="384">
        <f>IF(OR(CH32&gt;0,CI32&gt;0),VLOOKUP(A32,'Lista Suspensa'!$A$1:$F$90,6,),0)</f>
        <v>0</v>
      </c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</row>
    <row r="33" spans="1:108" ht="15.75" customHeight="1" x14ac:dyDescent="0.25">
      <c r="A33" s="362"/>
      <c r="B33" s="363"/>
      <c r="C33" s="364">
        <f t="shared" si="0"/>
        <v>0</v>
      </c>
      <c r="D33" s="365">
        <f>IF(B33&gt;0,VLOOKUP(A33,'Lista Suspensa'!$A$1:$F$92,3,),0)</f>
        <v>0</v>
      </c>
      <c r="E33" s="365">
        <f>IF(OR(B33&gt;0,C33&gt;0),VLOOKUP(A33,'Lista Suspensa'!$A$1:$F$90,4,),0)</f>
        <v>0</v>
      </c>
      <c r="F33" s="365">
        <f>IF(OR(B33&gt;0,C33&gt;0),VLOOKUP(A33,'Lista Suspensa'!$A$1:$F$90,5,),0)</f>
        <v>0</v>
      </c>
      <c r="G33" s="366">
        <f>IF(OR(B33&gt;0,C33&gt;0),VLOOKUP(A33,'Lista Suspensa'!$A$1:$F$90,6,),0)</f>
        <v>0</v>
      </c>
      <c r="H33" s="363"/>
      <c r="I33" s="363">
        <f t="shared" si="1"/>
        <v>0</v>
      </c>
      <c r="J33" s="365">
        <f>IF(H33&gt;0,VLOOKUP(A33,'Lista Suspensa'!$A$1:$F$92,3,),0)</f>
        <v>0</v>
      </c>
      <c r="K33" s="365">
        <f>IF(OR(H33&gt;0,I33&gt;0),VLOOKUP(A33,'Lista Suspensa'!$A$1:$F$90,4,),0)</f>
        <v>0</v>
      </c>
      <c r="L33" s="365">
        <f>IF(OR(H33&gt;0,I33&gt;0),VLOOKUP(A33,'Lista Suspensa'!$A$1:$F$90,5,),0)</f>
        <v>0</v>
      </c>
      <c r="M33" s="366">
        <f>IF(OR(H33&gt;0,I33&gt;0),VLOOKUP(A33,'Lista Suspensa'!$A$1:$F$90,6,),0)</f>
        <v>0</v>
      </c>
      <c r="N33" s="363"/>
      <c r="O33" s="363">
        <f t="shared" si="2"/>
        <v>0</v>
      </c>
      <c r="P33" s="365">
        <f>IF(N33&gt;0,VLOOKUP(A33,'Lista Suspensa'!$A$1:$F$92,3,),0)</f>
        <v>0</v>
      </c>
      <c r="Q33" s="365">
        <f>IF(OR(N33&gt;0,O33&gt;0),VLOOKUP(A33,'Lista Suspensa'!$A$1:$F$90,4,),0)</f>
        <v>0</v>
      </c>
      <c r="R33" s="365">
        <f>IF(OR(N33&gt;0,O33&gt;0),VLOOKUP(A33,'Lista Suspensa'!$A$1:$F$90,5,),0)</f>
        <v>0</v>
      </c>
      <c r="S33" s="366">
        <f>IF(OR(N33&gt;0,O33&gt;0),VLOOKUP(A33,'Lista Suspensa'!$A$1:$F$90,6,),0)</f>
        <v>0</v>
      </c>
      <c r="T33" s="363"/>
      <c r="U33" s="363">
        <f t="shared" si="3"/>
        <v>0</v>
      </c>
      <c r="V33" s="365">
        <f>IF(T33&gt;0,VLOOKUP(A33,'Lista Suspensa'!$A$1:$F$92,3,),0)</f>
        <v>0</v>
      </c>
      <c r="W33" s="365">
        <f>IF(OR(T33&gt;0,U33&gt;0),VLOOKUP(A33,'Lista Suspensa'!$A$1:$F$90,4,),0)</f>
        <v>0</v>
      </c>
      <c r="X33" s="365">
        <f>IF(OR(T33&gt;0,U33&gt;0),VLOOKUP(A33,'Lista Suspensa'!$A$1:$F$90,5,),0)</f>
        <v>0</v>
      </c>
      <c r="Y33" s="366">
        <f>IF(OR(T33&gt;0,U33&gt;0),VLOOKUP(A33,'Lista Suspensa'!$A$1:$F$90,6,),0)</f>
        <v>0</v>
      </c>
      <c r="Z33" s="363"/>
      <c r="AA33" s="363">
        <f t="shared" si="4"/>
        <v>0</v>
      </c>
      <c r="AB33" s="365">
        <f>IF(Z33&gt;0,VLOOKUP(A33,'Lista Suspensa'!$A$1:$F$92,3,),0)</f>
        <v>0</v>
      </c>
      <c r="AC33" s="365">
        <f>IF(OR(Z33&gt;0,AA33&gt;0),VLOOKUP(A33,'Lista Suspensa'!$A$1:$F$90,4,),0)</f>
        <v>0</v>
      </c>
      <c r="AD33" s="365">
        <f>IF(OR(Z33&gt;0,AA33&gt;0),VLOOKUP(A33,'Lista Suspensa'!$A$1:$F$90,5,),0)</f>
        <v>0</v>
      </c>
      <c r="AE33" s="366">
        <f>IF(OR(Z33&gt;0,AA33&gt;0),VLOOKUP(A33,'Lista Suspensa'!$A$1:$F$90,6,),0)</f>
        <v>0</v>
      </c>
      <c r="AF33" s="363"/>
      <c r="AG33" s="363">
        <f t="shared" si="5"/>
        <v>0</v>
      </c>
      <c r="AH33" s="365">
        <f>IF(AF33&gt;0,VLOOKUP(A33,'Lista Suspensa'!$A$1:$F$92,3,),0)</f>
        <v>0</v>
      </c>
      <c r="AI33" s="365">
        <f>IF(OR(AF33&gt;0,AG33&gt;0),VLOOKUP(A33,'Lista Suspensa'!$A$1:$F$90,4,),0)</f>
        <v>0</v>
      </c>
      <c r="AJ33" s="365">
        <f>IF(OR(AF33&gt;0,AG33&gt;0),VLOOKUP(A33,'Lista Suspensa'!$A$1:$F$90,5,),0)</f>
        <v>0</v>
      </c>
      <c r="AK33" s="366">
        <f>IF(OR(AF33&gt;0,AG33&gt;0),VLOOKUP(A33,'Lista Suspensa'!$A$1:$F$90,6,),0)</f>
        <v>0</v>
      </c>
      <c r="AL33" s="363"/>
      <c r="AM33" s="363">
        <f t="shared" si="6"/>
        <v>0</v>
      </c>
      <c r="AN33" s="365">
        <f>IF(AL33&gt;0,VLOOKUP(A33,'Lista Suspensa'!$A$1:$F$92,3,),0)</f>
        <v>0</v>
      </c>
      <c r="AO33" s="365">
        <f>IF(OR(AL33&gt;0,AM33&gt;0),VLOOKUP(A33,'Lista Suspensa'!$A$1:$F$90,4,),0)</f>
        <v>0</v>
      </c>
      <c r="AP33" s="365">
        <f>IF(OR(AL33&gt;0,AM33&gt;0),VLOOKUP(A33,'Lista Suspensa'!$A$1:$F$90,5,),0)</f>
        <v>0</v>
      </c>
      <c r="AQ33" s="366">
        <f>IF(OR(AL33&gt;0,AM33&gt;0),VLOOKUP(A33,'Lista Suspensa'!$A$1:$F$90,6,),0)</f>
        <v>0</v>
      </c>
      <c r="AR33" s="363"/>
      <c r="AS33" s="363">
        <f t="shared" si="7"/>
        <v>0</v>
      </c>
      <c r="AT33" s="365">
        <f>IF(AR33&gt;0,VLOOKUP(A33,'Lista Suspensa'!$A$1:$F$92,3,),0)</f>
        <v>0</v>
      </c>
      <c r="AU33" s="365">
        <f>IF(OR(AR33&gt;0,AS33&gt;0),VLOOKUP(A33,'Lista Suspensa'!$A$1:$F$90,4,),0)</f>
        <v>0</v>
      </c>
      <c r="AV33" s="365">
        <f>IF(OR(AR33&gt;0,AS33&gt;0),VLOOKUP(A33,'Lista Suspensa'!$A$1:$F$90,5,),0)</f>
        <v>0</v>
      </c>
      <c r="AW33" s="367">
        <f>IF(OR(AR33&gt;0,AS33&gt;0),VLOOKUP(A33,'Lista Suspensa'!$A$1:$F$90,6,),0)</f>
        <v>0</v>
      </c>
      <c r="AX33" s="363"/>
      <c r="AY33" s="363">
        <f t="shared" si="14"/>
        <v>0</v>
      </c>
      <c r="AZ33" s="365">
        <f>IF(AX33&gt;0,VLOOKUP(A33,'Lista Suspensa'!$A$1:$F$92,3,),0)</f>
        <v>0</v>
      </c>
      <c r="BA33" s="365">
        <f>IF(OR(AX33&gt;0,AY33&gt;0),VLOOKUP(A33,'Lista Suspensa'!$A$1:$F$90,4,),0)</f>
        <v>0</v>
      </c>
      <c r="BB33" s="365">
        <f>IF(OR(AX33&gt;0,AY33&gt;0),VLOOKUP(A33,'Lista Suspensa'!$A$1:$F$90,5,),0)</f>
        <v>0</v>
      </c>
      <c r="BC33" s="367">
        <f>IF(OR(AX33&gt;0,AY33&gt;0),VLOOKUP(A33,'Lista Suspensa'!$A$1:$F$90,6,),0)</f>
        <v>0</v>
      </c>
      <c r="BD33" s="363"/>
      <c r="BE33" s="363">
        <f t="shared" si="8"/>
        <v>0</v>
      </c>
      <c r="BF33" s="365">
        <f>IF(BD33&gt;0,VLOOKUP(A33,'Lista Suspensa'!$A$1:$F$92,3,),0)</f>
        <v>0</v>
      </c>
      <c r="BG33" s="365">
        <f>IF(OR(BD33&gt;0,BE33&gt;0),VLOOKUP(A33,'Lista Suspensa'!$A$1:$F$90,4,),0)</f>
        <v>0</v>
      </c>
      <c r="BH33" s="365">
        <f>IF(OR(BD33&gt;0,BE33&gt;0),VLOOKUP(A33,'Lista Suspensa'!$A$1:$F$90,5,),0)</f>
        <v>0</v>
      </c>
      <c r="BI33" s="367">
        <f>IF(OR(BD33&gt;0,BE33&gt;0),VLOOKUP(A33,'Lista Suspensa'!$A$1:$F$90,6,),0)</f>
        <v>0</v>
      </c>
      <c r="BJ33" s="363"/>
      <c r="BK33" s="363">
        <f t="shared" si="9"/>
        <v>0</v>
      </c>
      <c r="BL33" s="365">
        <f>IF(BJ33&gt;0,VLOOKUP(A33,'Lista Suspensa'!$A$1:$F$92,3,),0)</f>
        <v>0</v>
      </c>
      <c r="BM33" s="365">
        <f>IF(OR(BJ33&gt;0,BK33&gt;0),VLOOKUP(A33,'Lista Suspensa'!$A$1:$F$90,4,),0)</f>
        <v>0</v>
      </c>
      <c r="BN33" s="365">
        <f>IF(OR(BJ33&gt;0,BK33&gt;0),VLOOKUP(A33,'Lista Suspensa'!$A$1:$F$90,5,),0)</f>
        <v>0</v>
      </c>
      <c r="BO33" s="367">
        <f>IF(OR(BJ33&gt;0,BK33&gt;0),VLOOKUP(A33,'Lista Suspensa'!$A$1:$F$90,6,),0)</f>
        <v>0</v>
      </c>
      <c r="BP33" s="363"/>
      <c r="BQ33" s="363">
        <f t="shared" si="10"/>
        <v>0</v>
      </c>
      <c r="BR33" s="365">
        <f>IF(BP33&gt;0,VLOOKUP(A33,'Lista Suspensa'!$A$1:$F$92,3,),0)</f>
        <v>0</v>
      </c>
      <c r="BS33" s="365">
        <f>IF(OR(BP33&gt;0,BQ33&gt;0),VLOOKUP(A33,'Lista Suspensa'!$A$1:$F$90,4,),0)</f>
        <v>0</v>
      </c>
      <c r="BT33" s="365">
        <f>IF(OR(BP33&gt;0,BQ33&gt;0),VLOOKUP(A33,'Lista Suspensa'!$A$1:$F$90,5,),0)</f>
        <v>0</v>
      </c>
      <c r="BU33" s="367">
        <f>IF(OR(BP33&gt;0,BQ33&gt;0),VLOOKUP(A33,'Lista Suspensa'!$A$1:$F$90,6,),0)</f>
        <v>0</v>
      </c>
      <c r="BV33" s="363"/>
      <c r="BW33" s="363">
        <f t="shared" si="11"/>
        <v>0</v>
      </c>
      <c r="BX33" s="365">
        <f>IF(BV33&gt;0,VLOOKUP(A33,'Lista Suspensa'!$A$1:$F$92,3,),0)</f>
        <v>0</v>
      </c>
      <c r="BY33" s="365">
        <f>IF(OR(BV33&gt;0,BW33&gt;0),VLOOKUP(A33,'Lista Suspensa'!$A$1:$F$90,4,),0)</f>
        <v>0</v>
      </c>
      <c r="BZ33" s="365">
        <f>IF(OR(BV33&gt;0,BW33&gt;0),VLOOKUP(A33,'Lista Suspensa'!$A$1:$F$90,5,),0)</f>
        <v>0</v>
      </c>
      <c r="CA33" s="367">
        <f>IF(OR(BV33&gt;0,BW33&gt;0),VLOOKUP(A33,'Lista Suspensa'!$A$1:$F$90,6,),0)</f>
        <v>0</v>
      </c>
      <c r="CB33" s="363"/>
      <c r="CC33" s="363">
        <f t="shared" si="12"/>
        <v>0</v>
      </c>
      <c r="CD33" s="365">
        <f>IF(CB33&gt;0,VLOOKUP(A33,'Lista Suspensa'!$A$1:$F$92,3,),0)</f>
        <v>0</v>
      </c>
      <c r="CE33" s="365">
        <f>IF(OR(CB33&gt;0,CC33&gt;0),VLOOKUP(A33,'Lista Suspensa'!$A$1:$F$90,4,),0)</f>
        <v>0</v>
      </c>
      <c r="CF33" s="365">
        <f>IF(OR(CB33&gt;0,CC33&gt;0),VLOOKUP(A33,'Lista Suspensa'!$A$1:$F$90,5,),0)</f>
        <v>0</v>
      </c>
      <c r="CG33" s="367">
        <f>IF(OR(CB33&gt;0,CC33&gt;0),VLOOKUP(A33,'Lista Suspensa'!$A$1:$F$90,6,),0)</f>
        <v>0</v>
      </c>
      <c r="CH33" s="363"/>
      <c r="CI33" s="363">
        <f t="shared" si="13"/>
        <v>0</v>
      </c>
      <c r="CJ33" s="365">
        <f>IF(CH33&gt;0,VLOOKUP(A33,'Lista Suspensa'!$A$1:$F$92,3,),0)</f>
        <v>0</v>
      </c>
      <c r="CK33" s="365">
        <f>IF(OR(CH33&gt;0,CI33&gt;0),VLOOKUP(A33,'Lista Suspensa'!$A$1:$F$90,4,),0)</f>
        <v>0</v>
      </c>
      <c r="CL33" s="365">
        <f>IF(OR(CH33&gt;0,CI33&gt;0),VLOOKUP(A33,'Lista Suspensa'!$A$1:$F$90,5,),0)</f>
        <v>0</v>
      </c>
      <c r="CM33" s="368">
        <f>IF(OR(CH33&gt;0,CI33&gt;0),VLOOKUP(A33,'Lista Suspensa'!$A$1:$F$90,6,),0)</f>
        <v>0</v>
      </c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</row>
    <row r="34" spans="1:108" ht="15.75" customHeight="1" x14ac:dyDescent="0.25">
      <c r="A34" s="82"/>
      <c r="B34" s="358"/>
      <c r="C34" s="361">
        <f t="shared" si="0"/>
        <v>0</v>
      </c>
      <c r="D34" s="381">
        <f>IF(B34&gt;0,VLOOKUP(A34,'Lista Suspensa'!$A$1:$F$92,3,),0)</f>
        <v>0</v>
      </c>
      <c r="E34" s="381">
        <f>IF(OR(B34&gt;0,C34&gt;0),VLOOKUP(A34,'Lista Suspensa'!$A$1:$F$90,4,),0)</f>
        <v>0</v>
      </c>
      <c r="F34" s="381">
        <f>IF(OR(B34&gt;0,C34&gt;0),VLOOKUP(A34,'Lista Suspensa'!$A$1:$F$90,5,),0)</f>
        <v>0</v>
      </c>
      <c r="G34" s="382">
        <f>IF(OR(B34&gt;0,C34&gt;0),VLOOKUP(A34,'Lista Suspensa'!$A$1:$F$90,6,),0)</f>
        <v>0</v>
      </c>
      <c r="H34" s="358"/>
      <c r="I34" s="358">
        <f t="shared" si="1"/>
        <v>0</v>
      </c>
      <c r="J34" s="381">
        <f>IF(H34&gt;0,VLOOKUP(A34,'Lista Suspensa'!$A$1:$F$92,3,),0)</f>
        <v>0</v>
      </c>
      <c r="K34" s="381">
        <f>IF(OR(H34&gt;0,I34&gt;0),VLOOKUP(A34,'Lista Suspensa'!$A$1:$F$90,4,),0)</f>
        <v>0</v>
      </c>
      <c r="L34" s="381">
        <f>IF(OR(H34&gt;0,I34&gt;0),VLOOKUP(A34,'Lista Suspensa'!$A$1:$F$90,5,),0)</f>
        <v>0</v>
      </c>
      <c r="M34" s="382">
        <f>IF(OR(H34&gt;0,I34&gt;0),VLOOKUP(A34,'Lista Suspensa'!$A$1:$F$90,6,),0)</f>
        <v>0</v>
      </c>
      <c r="N34" s="358"/>
      <c r="O34" s="358">
        <f t="shared" si="2"/>
        <v>0</v>
      </c>
      <c r="P34" s="381">
        <f>IF(N34&gt;0,VLOOKUP(A34,'Lista Suspensa'!$A$1:$F$92,3,),0)</f>
        <v>0</v>
      </c>
      <c r="Q34" s="381">
        <f>IF(OR(N34&gt;0,O34&gt;0),VLOOKUP(A34,'Lista Suspensa'!$A$1:$F$90,4,),0)</f>
        <v>0</v>
      </c>
      <c r="R34" s="381">
        <f>IF(OR(N34&gt;0,O34&gt;0),VLOOKUP(A34,'Lista Suspensa'!$A$1:$F$90,5,),0)</f>
        <v>0</v>
      </c>
      <c r="S34" s="382">
        <f>IF(OR(N34&gt;0,O34&gt;0),VLOOKUP(A34,'Lista Suspensa'!$A$1:$F$90,6,),0)</f>
        <v>0</v>
      </c>
      <c r="T34" s="358"/>
      <c r="U34" s="358">
        <f t="shared" si="3"/>
        <v>0</v>
      </c>
      <c r="V34" s="381">
        <f>IF(T34&gt;0,VLOOKUP(A34,'Lista Suspensa'!$A$1:$F$92,3,),0)</f>
        <v>0</v>
      </c>
      <c r="W34" s="381">
        <f>IF(OR(T34&gt;0,U34&gt;0),VLOOKUP(A34,'Lista Suspensa'!$A$1:$F$90,4,),0)</f>
        <v>0</v>
      </c>
      <c r="X34" s="381">
        <f>IF(OR(T34&gt;0,U34&gt;0),VLOOKUP(A34,'Lista Suspensa'!$A$1:$F$90,5,),0)</f>
        <v>0</v>
      </c>
      <c r="Y34" s="382">
        <f>IF(OR(T34&gt;0,U34&gt;0),VLOOKUP(A34,'Lista Suspensa'!$A$1:$F$90,6,),0)</f>
        <v>0</v>
      </c>
      <c r="Z34" s="358"/>
      <c r="AA34" s="358">
        <f t="shared" si="4"/>
        <v>0</v>
      </c>
      <c r="AB34" s="381">
        <f>IF(Z34&gt;0,VLOOKUP(A34,'Lista Suspensa'!$A$1:$F$92,3,),0)</f>
        <v>0</v>
      </c>
      <c r="AC34" s="381">
        <f>IF(OR(Z34&gt;0,AA34&gt;0),VLOOKUP(A34,'Lista Suspensa'!$A$1:$F$90,4,),0)</f>
        <v>0</v>
      </c>
      <c r="AD34" s="381">
        <f>IF(OR(Z34&gt;0,AA34&gt;0),VLOOKUP(A34,'Lista Suspensa'!$A$1:$F$90,5,),0)</f>
        <v>0</v>
      </c>
      <c r="AE34" s="382">
        <f>IF(OR(Z34&gt;0,AA34&gt;0),VLOOKUP(A34,'Lista Suspensa'!$A$1:$F$90,6,),0)</f>
        <v>0</v>
      </c>
      <c r="AF34" s="358"/>
      <c r="AG34" s="358">
        <f t="shared" si="5"/>
        <v>0</v>
      </c>
      <c r="AH34" s="381">
        <f>IF(AF34&gt;0,VLOOKUP(A34,'Lista Suspensa'!$A$1:$F$92,3,),0)</f>
        <v>0</v>
      </c>
      <c r="AI34" s="381">
        <f>IF(OR(AF34&gt;0,AG34&gt;0),VLOOKUP(A34,'Lista Suspensa'!$A$1:$F$90,4,),0)</f>
        <v>0</v>
      </c>
      <c r="AJ34" s="381">
        <f>IF(OR(AF34&gt;0,AG34&gt;0),VLOOKUP(A34,'Lista Suspensa'!$A$1:$F$90,5,),0)</f>
        <v>0</v>
      </c>
      <c r="AK34" s="382">
        <f>IF(OR(AF34&gt;0,AG34&gt;0),VLOOKUP(A34,'Lista Suspensa'!$A$1:$F$90,6,),0)</f>
        <v>0</v>
      </c>
      <c r="AL34" s="358"/>
      <c r="AM34" s="358">
        <f t="shared" si="6"/>
        <v>0</v>
      </c>
      <c r="AN34" s="381">
        <f>IF(AL34&gt;0,VLOOKUP(A34,'Lista Suspensa'!$A$1:$F$92,3,),0)</f>
        <v>0</v>
      </c>
      <c r="AO34" s="381">
        <f>IF(OR(AL34&gt;0,AM34&gt;0),VLOOKUP(A34,'Lista Suspensa'!$A$1:$F$90,4,),0)</f>
        <v>0</v>
      </c>
      <c r="AP34" s="381">
        <f>IF(OR(AL34&gt;0,AM34&gt;0),VLOOKUP(A34,'Lista Suspensa'!$A$1:$F$90,5,),0)</f>
        <v>0</v>
      </c>
      <c r="AQ34" s="382">
        <f>IF(OR(AL34&gt;0,AM34&gt;0),VLOOKUP(A34,'Lista Suspensa'!$A$1:$F$90,6,),0)</f>
        <v>0</v>
      </c>
      <c r="AR34" s="358"/>
      <c r="AS34" s="358">
        <f t="shared" si="7"/>
        <v>0</v>
      </c>
      <c r="AT34" s="381">
        <f>IF(AR34&gt;0,VLOOKUP(A34,'Lista Suspensa'!$A$1:$F$92,3,),0)</f>
        <v>0</v>
      </c>
      <c r="AU34" s="381">
        <f>IF(OR(AR34&gt;0,AS34&gt;0),VLOOKUP(A34,'Lista Suspensa'!$A$1:$F$90,4,),0)</f>
        <v>0</v>
      </c>
      <c r="AV34" s="381">
        <f>IF(OR(AR34&gt;0,AS34&gt;0),VLOOKUP(A34,'Lista Suspensa'!$A$1:$F$90,5,),0)</f>
        <v>0</v>
      </c>
      <c r="AW34" s="383">
        <f>IF(OR(AR34&gt;0,AS34&gt;0),VLOOKUP(A34,'Lista Suspensa'!$A$1:$F$90,6,),0)</f>
        <v>0</v>
      </c>
      <c r="AX34" s="358"/>
      <c r="AY34" s="358">
        <f t="shared" si="14"/>
        <v>0</v>
      </c>
      <c r="AZ34" s="381">
        <f>IF(AX34&gt;0,VLOOKUP(A34,'Lista Suspensa'!$A$1:$F$92,3,),0)</f>
        <v>0</v>
      </c>
      <c r="BA34" s="381">
        <f>IF(OR(AX34&gt;0,AY34&gt;0),VLOOKUP(A34,'Lista Suspensa'!$A$1:$F$90,4,),0)</f>
        <v>0</v>
      </c>
      <c r="BB34" s="381">
        <f>IF(OR(AX34&gt;0,AY34&gt;0),VLOOKUP(A34,'Lista Suspensa'!$A$1:$F$90,5,),0)</f>
        <v>0</v>
      </c>
      <c r="BC34" s="383">
        <f>IF(OR(AX34&gt;0,AY34&gt;0),VLOOKUP(A34,'Lista Suspensa'!$A$1:$F$90,6,),0)</f>
        <v>0</v>
      </c>
      <c r="BD34" s="358"/>
      <c r="BE34" s="358">
        <f t="shared" si="8"/>
        <v>0</v>
      </c>
      <c r="BF34" s="381">
        <f>IF(BD34&gt;0,VLOOKUP(A34,'Lista Suspensa'!$A$1:$F$92,3,),0)</f>
        <v>0</v>
      </c>
      <c r="BG34" s="381">
        <f>IF(OR(BD34&gt;0,BE34&gt;0),VLOOKUP(A34,'Lista Suspensa'!$A$1:$F$90,4,),0)</f>
        <v>0</v>
      </c>
      <c r="BH34" s="381">
        <f>IF(OR(BD34&gt;0,BE34&gt;0),VLOOKUP(A34,'Lista Suspensa'!$A$1:$F$90,5,),0)</f>
        <v>0</v>
      </c>
      <c r="BI34" s="383">
        <f>IF(OR(BD34&gt;0,BE34&gt;0),VLOOKUP(A34,'Lista Suspensa'!$A$1:$F$90,6,),0)</f>
        <v>0</v>
      </c>
      <c r="BJ34" s="358"/>
      <c r="BK34" s="358">
        <f t="shared" si="9"/>
        <v>0</v>
      </c>
      <c r="BL34" s="381">
        <f>IF(BJ34&gt;0,VLOOKUP(A34,'Lista Suspensa'!$A$1:$F$92,3,),0)</f>
        <v>0</v>
      </c>
      <c r="BM34" s="381">
        <f>IF(OR(BJ34&gt;0,BK34&gt;0),VLOOKUP(A34,'Lista Suspensa'!$A$1:$F$90,4,),0)</f>
        <v>0</v>
      </c>
      <c r="BN34" s="381">
        <f>IF(OR(BJ34&gt;0,BK34&gt;0),VLOOKUP(A34,'Lista Suspensa'!$A$1:$F$90,5,),0)</f>
        <v>0</v>
      </c>
      <c r="BO34" s="383">
        <f>IF(OR(BJ34&gt;0,BK34&gt;0),VLOOKUP(A34,'Lista Suspensa'!$A$1:$F$90,6,),0)</f>
        <v>0</v>
      </c>
      <c r="BP34" s="358"/>
      <c r="BQ34" s="358">
        <f t="shared" si="10"/>
        <v>0</v>
      </c>
      <c r="BR34" s="381">
        <f>IF(BP34&gt;0,VLOOKUP(A34,'Lista Suspensa'!$A$1:$F$92,3,),0)</f>
        <v>0</v>
      </c>
      <c r="BS34" s="381">
        <f>IF(OR(BP34&gt;0,BQ34&gt;0),VLOOKUP(A34,'Lista Suspensa'!$A$1:$F$90,4,),0)</f>
        <v>0</v>
      </c>
      <c r="BT34" s="381">
        <f>IF(OR(BP34&gt;0,BQ34&gt;0),VLOOKUP(A34,'Lista Suspensa'!$A$1:$F$90,5,),0)</f>
        <v>0</v>
      </c>
      <c r="BU34" s="383">
        <f>IF(OR(BP34&gt;0,BQ34&gt;0),VLOOKUP(A34,'Lista Suspensa'!$A$1:$F$90,6,),0)</f>
        <v>0</v>
      </c>
      <c r="BV34" s="358"/>
      <c r="BW34" s="358">
        <f t="shared" si="11"/>
        <v>0</v>
      </c>
      <c r="BX34" s="381">
        <f>IF(BV34&gt;0,VLOOKUP(A34,'Lista Suspensa'!$A$1:$F$92,3,),0)</f>
        <v>0</v>
      </c>
      <c r="BY34" s="381">
        <f>IF(OR(BV34&gt;0,BW34&gt;0),VLOOKUP(A34,'Lista Suspensa'!$A$1:$F$90,4,),0)</f>
        <v>0</v>
      </c>
      <c r="BZ34" s="381">
        <f>IF(OR(BV34&gt;0,BW34&gt;0),VLOOKUP(A34,'Lista Suspensa'!$A$1:$F$90,5,),0)</f>
        <v>0</v>
      </c>
      <c r="CA34" s="383">
        <f>IF(OR(BV34&gt;0,BW34&gt;0),VLOOKUP(A34,'Lista Suspensa'!$A$1:$F$90,6,),0)</f>
        <v>0</v>
      </c>
      <c r="CB34" s="358"/>
      <c r="CC34" s="358">
        <f t="shared" si="12"/>
        <v>0</v>
      </c>
      <c r="CD34" s="381">
        <f>IF(CB34&gt;0,VLOOKUP(A34,'Lista Suspensa'!$A$1:$F$92,3,),0)</f>
        <v>0</v>
      </c>
      <c r="CE34" s="381">
        <f>IF(OR(CB34&gt;0,CC34&gt;0),VLOOKUP(A34,'Lista Suspensa'!$A$1:$F$90,4,),0)</f>
        <v>0</v>
      </c>
      <c r="CF34" s="381">
        <f>IF(OR(CB34&gt;0,CC34&gt;0),VLOOKUP(A34,'Lista Suspensa'!$A$1:$F$90,5,),0)</f>
        <v>0</v>
      </c>
      <c r="CG34" s="383">
        <f>IF(OR(CB34&gt;0,CC34&gt;0),VLOOKUP(A34,'Lista Suspensa'!$A$1:$F$90,6,),0)</f>
        <v>0</v>
      </c>
      <c r="CH34" s="358"/>
      <c r="CI34" s="358">
        <f t="shared" si="13"/>
        <v>0</v>
      </c>
      <c r="CJ34" s="381">
        <f>IF(CH34&gt;0,VLOOKUP(A34,'Lista Suspensa'!$A$1:$F$92,3,),0)</f>
        <v>0</v>
      </c>
      <c r="CK34" s="381">
        <f>IF(OR(CH34&gt;0,CI34&gt;0),VLOOKUP(A34,'Lista Suspensa'!$A$1:$F$90,4,),0)</f>
        <v>0</v>
      </c>
      <c r="CL34" s="381">
        <f>IF(OR(CH34&gt;0,CI34&gt;0),VLOOKUP(A34,'Lista Suspensa'!$A$1:$F$90,5,),0)</f>
        <v>0</v>
      </c>
      <c r="CM34" s="384">
        <f>IF(OR(CH34&gt;0,CI34&gt;0),VLOOKUP(A34,'Lista Suspensa'!$A$1:$F$90,6,),0)</f>
        <v>0</v>
      </c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</row>
    <row r="35" spans="1:108" ht="15.75" customHeight="1" x14ac:dyDescent="0.25">
      <c r="A35" s="32"/>
      <c r="B35" s="48"/>
      <c r="C35" s="33"/>
      <c r="D35" s="33"/>
      <c r="E35" s="33"/>
      <c r="F35" s="49"/>
      <c r="G35" s="50"/>
      <c r="H35" s="34"/>
      <c r="I35" s="33"/>
      <c r="J35" s="33"/>
      <c r="K35" s="49"/>
      <c r="L35" s="49"/>
      <c r="M35" s="35"/>
      <c r="N35" s="34"/>
      <c r="O35" s="33"/>
      <c r="P35" s="49"/>
      <c r="Q35" s="49"/>
      <c r="R35" s="33"/>
      <c r="S35" s="35"/>
      <c r="T35" s="34"/>
      <c r="U35" s="49"/>
      <c r="V35" s="49"/>
      <c r="W35" s="33"/>
      <c r="X35" s="33"/>
      <c r="Y35" s="35"/>
      <c r="Z35" s="48"/>
      <c r="AA35" s="49"/>
      <c r="AB35" s="33"/>
      <c r="AC35" s="33"/>
      <c r="AD35" s="33"/>
      <c r="AE35" s="35"/>
      <c r="AF35" s="48"/>
      <c r="AG35" s="33"/>
      <c r="AH35" s="33"/>
      <c r="AI35" s="33"/>
      <c r="AJ35" s="49"/>
      <c r="AK35" s="35"/>
      <c r="AL35" s="34"/>
      <c r="AM35" s="33"/>
      <c r="AN35" s="33"/>
      <c r="AO35" s="49"/>
      <c r="AP35" s="49"/>
      <c r="AQ35" s="35"/>
      <c r="AR35" s="34"/>
      <c r="AS35" s="33"/>
      <c r="AT35" s="36"/>
      <c r="AU35" s="36"/>
      <c r="AV35" s="36"/>
      <c r="AW35" s="37"/>
      <c r="AX35" s="38"/>
      <c r="AY35" s="36"/>
      <c r="AZ35" s="36"/>
      <c r="BA35" s="36"/>
      <c r="BB35" s="36"/>
      <c r="BC35" s="37"/>
      <c r="BD35" s="38"/>
      <c r="BE35" s="36"/>
      <c r="BF35" s="36"/>
      <c r="BG35" s="36"/>
      <c r="BH35" s="36"/>
      <c r="BI35" s="37"/>
      <c r="BJ35" s="38"/>
      <c r="BK35" s="36"/>
      <c r="BL35" s="36"/>
      <c r="BM35" s="36"/>
      <c r="BN35" s="36"/>
      <c r="BO35" s="37"/>
      <c r="BP35" s="38"/>
      <c r="BQ35" s="36"/>
      <c r="BR35" s="36"/>
      <c r="BS35" s="36"/>
      <c r="BT35" s="36"/>
      <c r="BU35" s="37"/>
      <c r="BV35" s="38"/>
      <c r="BW35" s="36"/>
      <c r="BX35" s="36"/>
      <c r="BY35" s="36"/>
      <c r="BZ35" s="36"/>
      <c r="CA35" s="37"/>
      <c r="CB35" s="38"/>
      <c r="CC35" s="36"/>
      <c r="CD35" s="36"/>
      <c r="CE35" s="36"/>
      <c r="CF35" s="36"/>
      <c r="CG35" s="37"/>
      <c r="CH35" s="38"/>
      <c r="CI35" s="36"/>
      <c r="CJ35" s="36"/>
      <c r="CK35" s="36"/>
      <c r="CL35" s="36"/>
      <c r="CM35" s="37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</row>
    <row r="36" spans="1:108" s="380" customFormat="1" ht="26.25" customHeight="1" thickBot="1" x14ac:dyDescent="0.3">
      <c r="A36" s="369" t="s">
        <v>89</v>
      </c>
      <c r="B36" s="370"/>
      <c r="C36" s="371">
        <f>ROUND(SUM(C5:C34),2)</f>
        <v>1.1000000000000001</v>
      </c>
      <c r="D36" s="372"/>
      <c r="E36" s="371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30.39</v>
      </c>
      <c r="F36" s="371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82.15</v>
      </c>
      <c r="G36" s="373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1.1139300000000001</v>
      </c>
      <c r="H36" s="370"/>
      <c r="I36" s="371">
        <f>ROUND(SUM(I5:I34),2)</f>
        <v>1.1000000000000001</v>
      </c>
      <c r="J36" s="371"/>
      <c r="K36" s="371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30.39</v>
      </c>
      <c r="L36" s="371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82.15</v>
      </c>
      <c r="M36" s="374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1.1139300000000001</v>
      </c>
      <c r="N36" s="370"/>
      <c r="O36" s="371">
        <f>ROUND(SUM(O5:O34),2)</f>
        <v>1.1000000000000001</v>
      </c>
      <c r="P36" s="371"/>
      <c r="Q36" s="371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30.39</v>
      </c>
      <c r="R36" s="371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82.15</v>
      </c>
      <c r="S36" s="374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1.1139300000000001</v>
      </c>
      <c r="T36" s="370"/>
      <c r="U36" s="371">
        <f>ROUND(SUM(U5:U34),2)</f>
        <v>1.1000000000000001</v>
      </c>
      <c r="V36" s="371"/>
      <c r="W36" s="371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30.39</v>
      </c>
      <c r="X36" s="371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82.15</v>
      </c>
      <c r="Y36" s="374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1.1139300000000001</v>
      </c>
      <c r="Z36" s="370"/>
      <c r="AA36" s="371">
        <f>ROUND(SUM(AA5:AA34),2)</f>
        <v>1.1000000000000001</v>
      </c>
      <c r="AB36" s="372"/>
      <c r="AC36" s="371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30.39</v>
      </c>
      <c r="AD36" s="371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82.15</v>
      </c>
      <c r="AE36" s="374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1.1139300000000001</v>
      </c>
      <c r="AF36" s="370"/>
      <c r="AG36" s="371">
        <f>ROUND(SUM(AG5:AG34),2)</f>
        <v>1.1000000000000001</v>
      </c>
      <c r="AH36" s="372"/>
      <c r="AI36" s="371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30.39</v>
      </c>
      <c r="AJ36" s="371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82.15</v>
      </c>
      <c r="AK36" s="374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1.1139300000000001</v>
      </c>
      <c r="AL36" s="370"/>
      <c r="AM36" s="371">
        <f>ROUND(SUM(AM5:AM34),2)</f>
        <v>1.1000000000000001</v>
      </c>
      <c r="AN36" s="372"/>
      <c r="AO36" s="371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30.39</v>
      </c>
      <c r="AP36" s="371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82.15</v>
      </c>
      <c r="AQ36" s="374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1.1139300000000001</v>
      </c>
      <c r="AR36" s="370"/>
      <c r="AS36" s="371">
        <f>ROUND(SUM(AS5:AS34),2)</f>
        <v>1.1000000000000001</v>
      </c>
      <c r="AT36" s="375"/>
      <c r="AU36" s="376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30.39</v>
      </c>
      <c r="AV36" s="376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82.15</v>
      </c>
      <c r="AW36" s="37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1.1139300000000001</v>
      </c>
      <c r="AX36" s="378"/>
      <c r="AY36" s="376">
        <f>ROUND(SUM(AY5:AY34),2)</f>
        <v>1.1000000000000001</v>
      </c>
      <c r="AZ36" s="375"/>
      <c r="BA36" s="376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30.39</v>
      </c>
      <c r="BB36" s="376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82.15</v>
      </c>
      <c r="BC36" s="37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1.1139300000000001</v>
      </c>
      <c r="BD36" s="378"/>
      <c r="BE36" s="376">
        <f>ROUND(SUM(BE5:BE34),2)</f>
        <v>1.1000000000000001</v>
      </c>
      <c r="BF36" s="375"/>
      <c r="BG36" s="376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30.39</v>
      </c>
      <c r="BH36" s="376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82.15</v>
      </c>
      <c r="BI36" s="37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1.1139300000000001</v>
      </c>
      <c r="BJ36" s="378"/>
      <c r="BK36" s="376">
        <f>ROUND(SUM(BK5:BK34),2)</f>
        <v>1.1000000000000001</v>
      </c>
      <c r="BL36" s="375"/>
      <c r="BM36" s="376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30.39</v>
      </c>
      <c r="BN36" s="376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82.15</v>
      </c>
      <c r="BO36" s="37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1.1139300000000001</v>
      </c>
      <c r="BP36" s="378"/>
      <c r="BQ36" s="376">
        <f>ROUND(SUM(BQ5:BQ34),2)</f>
        <v>1.1000000000000001</v>
      </c>
      <c r="BR36" s="375"/>
      <c r="BS36" s="376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30.39</v>
      </c>
      <c r="BT36" s="376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82.15</v>
      </c>
      <c r="BU36" s="37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1.1139300000000001</v>
      </c>
      <c r="BV36" s="378"/>
      <c r="BW36" s="376">
        <f>ROUND(SUM(BW5:BW34),2)</f>
        <v>1.1000000000000001</v>
      </c>
      <c r="BX36" s="375"/>
      <c r="BY36" s="376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30.39</v>
      </c>
      <c r="BZ36" s="376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82.15</v>
      </c>
      <c r="CA36" s="37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1.1139300000000001</v>
      </c>
      <c r="CB36" s="378"/>
      <c r="CC36" s="376">
        <f>ROUND(SUM(CC5:CC34),2)</f>
        <v>2.2000000000000002</v>
      </c>
      <c r="CD36" s="375"/>
      <c r="CE36" s="376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30.39</v>
      </c>
      <c r="CF36" s="376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82.15</v>
      </c>
      <c r="CG36" s="37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1.1139300000000001</v>
      </c>
      <c r="CH36" s="378"/>
      <c r="CI36" s="376">
        <f>ROUND(SUM(CI5:CI34),2)</f>
        <v>1.1000000000000001</v>
      </c>
      <c r="CJ36" s="375"/>
      <c r="CK36" s="376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30.39</v>
      </c>
      <c r="CL36" s="376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82.15</v>
      </c>
      <c r="CM36" s="37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1.1139300000000001</v>
      </c>
      <c r="CN36" s="379"/>
      <c r="CO36" s="379"/>
      <c r="CP36" s="379"/>
      <c r="CQ36" s="379"/>
      <c r="CR36" s="379"/>
      <c r="CS36" s="379"/>
      <c r="CT36" s="379"/>
      <c r="CU36" s="379"/>
      <c r="CV36" s="379"/>
      <c r="CW36" s="379"/>
      <c r="CX36" s="379"/>
      <c r="CY36" s="379"/>
      <c r="CZ36" s="379"/>
      <c r="DA36" s="379"/>
      <c r="DB36" s="379"/>
      <c r="DC36" s="379"/>
      <c r="DD36" s="379"/>
    </row>
    <row r="37" spans="1:108" ht="15.75" customHeight="1" thickTop="1" thickBot="1" x14ac:dyDescent="0.3">
      <c r="A37" s="39"/>
      <c r="B37" s="51"/>
      <c r="C37" s="40"/>
      <c r="D37" s="40"/>
      <c r="E37" s="40"/>
      <c r="F37" s="51"/>
      <c r="G37" s="51"/>
      <c r="H37" s="40"/>
      <c r="I37" s="40"/>
      <c r="J37" s="40"/>
      <c r="K37" s="51"/>
      <c r="L37" s="51"/>
      <c r="M37" s="40"/>
      <c r="N37" s="40"/>
      <c r="O37" s="40"/>
      <c r="P37" s="51"/>
      <c r="Q37" s="51"/>
      <c r="R37" s="40"/>
      <c r="S37" s="40"/>
      <c r="T37" s="40"/>
      <c r="U37" s="51"/>
      <c r="V37" s="51"/>
      <c r="W37" s="40"/>
      <c r="X37" s="40"/>
      <c r="Y37" s="40"/>
      <c r="Z37" s="51"/>
      <c r="AA37" s="51"/>
      <c r="AB37" s="40"/>
      <c r="AC37" s="40"/>
      <c r="AD37" s="40"/>
      <c r="AE37" s="51"/>
      <c r="AF37" s="51"/>
      <c r="AG37" s="40"/>
      <c r="AH37" s="40"/>
      <c r="AI37" s="40"/>
      <c r="AJ37" s="51"/>
      <c r="AK37" s="51"/>
      <c r="AL37" s="40"/>
      <c r="AM37" s="40"/>
      <c r="AN37" s="40"/>
      <c r="AO37" s="51"/>
      <c r="AP37" s="51"/>
      <c r="AQ37" s="40"/>
      <c r="AR37" s="40"/>
      <c r="AS37" s="40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</row>
    <row r="38" spans="1:108" s="154" customFormat="1" ht="25.5" customHeight="1" thickBot="1" x14ac:dyDescent="0.3">
      <c r="A38" s="841" t="s">
        <v>228</v>
      </c>
      <c r="B38" s="842"/>
      <c r="C38" s="842"/>
      <c r="D38" s="842"/>
      <c r="E38" s="842"/>
      <c r="F38" s="842"/>
      <c r="G38" s="842"/>
      <c r="H38" s="842"/>
      <c r="I38" s="842"/>
      <c r="J38" s="842"/>
      <c r="K38" s="842"/>
      <c r="L38" s="842"/>
      <c r="M38" s="842"/>
      <c r="N38" s="842"/>
      <c r="O38" s="842"/>
      <c r="P38" s="842"/>
      <c r="Q38" s="842"/>
      <c r="R38" s="842"/>
      <c r="S38" s="842"/>
      <c r="T38" s="842"/>
      <c r="U38" s="842"/>
      <c r="V38" s="842"/>
      <c r="W38" s="842"/>
      <c r="X38" s="842"/>
      <c r="Y38" s="842"/>
      <c r="Z38" s="842"/>
      <c r="AA38" s="842"/>
      <c r="AB38" s="842"/>
      <c r="AC38" s="842"/>
      <c r="AD38" s="842"/>
      <c r="AE38" s="842"/>
      <c r="AF38" s="842"/>
      <c r="AG38" s="842"/>
      <c r="AH38" s="842"/>
      <c r="AI38" s="842"/>
      <c r="AJ38" s="842"/>
      <c r="AK38" s="842"/>
      <c r="AL38" s="842"/>
      <c r="AM38" s="842"/>
      <c r="AN38" s="842"/>
      <c r="AO38" s="842"/>
      <c r="AP38" s="842"/>
      <c r="AQ38" s="842"/>
      <c r="AR38" s="842"/>
      <c r="AS38" s="842"/>
      <c r="AT38" s="842"/>
      <c r="AU38" s="842"/>
      <c r="AV38" s="842"/>
      <c r="AW38" s="842"/>
      <c r="AX38" s="842"/>
      <c r="AY38" s="842"/>
      <c r="AZ38" s="842"/>
      <c r="BA38" s="842"/>
      <c r="BB38" s="842"/>
      <c r="BC38" s="842"/>
      <c r="BD38" s="842"/>
      <c r="BE38" s="842"/>
      <c r="BF38" s="842"/>
      <c r="BG38" s="842"/>
      <c r="BH38" s="842"/>
      <c r="BI38" s="842"/>
      <c r="BJ38" s="842"/>
      <c r="BK38" s="842"/>
      <c r="BL38" s="842"/>
      <c r="BM38" s="842"/>
      <c r="BN38" s="842"/>
      <c r="BO38" s="842"/>
      <c r="BP38" s="842"/>
      <c r="BQ38" s="842"/>
      <c r="BR38" s="842"/>
      <c r="BS38" s="842"/>
      <c r="BT38" s="842"/>
      <c r="BU38" s="842"/>
      <c r="BV38" s="842"/>
      <c r="BW38" s="842"/>
      <c r="BX38" s="842"/>
      <c r="BY38" s="842"/>
      <c r="BZ38" s="842"/>
      <c r="CA38" s="842"/>
      <c r="CB38" s="842"/>
      <c r="CC38" s="842"/>
      <c r="CD38" s="842"/>
      <c r="CE38" s="842"/>
      <c r="CF38" s="842"/>
      <c r="CG38" s="842"/>
      <c r="CH38" s="842"/>
      <c r="CI38" s="842"/>
      <c r="CJ38" s="842"/>
      <c r="CK38" s="842"/>
      <c r="CL38" s="842"/>
      <c r="CM38" s="842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</row>
    <row r="39" spans="1:108" s="262" customFormat="1" ht="15.75" customHeight="1" thickBot="1" x14ac:dyDescent="0.3">
      <c r="A39" s="834"/>
      <c r="B39" s="835"/>
      <c r="C39" s="835"/>
      <c r="D39" s="835"/>
      <c r="E39" s="835"/>
      <c r="F39" s="835"/>
      <c r="G39" s="835"/>
      <c r="H39" s="835"/>
      <c r="I39" s="835"/>
      <c r="J39" s="835"/>
      <c r="K39" s="835"/>
      <c r="L39" s="835"/>
      <c r="M39" s="835"/>
      <c r="N39" s="835"/>
      <c r="O39" s="835"/>
      <c r="P39" s="835"/>
      <c r="Q39" s="835"/>
      <c r="R39" s="835"/>
      <c r="S39" s="835"/>
      <c r="T39" s="835"/>
      <c r="U39" s="835"/>
      <c r="V39" s="835"/>
      <c r="W39" s="835"/>
      <c r="X39" s="835"/>
      <c r="Y39" s="835"/>
      <c r="Z39" s="835"/>
      <c r="AA39" s="835"/>
      <c r="AB39" s="835"/>
      <c r="AC39" s="835"/>
      <c r="AD39" s="835"/>
      <c r="AE39" s="835"/>
      <c r="AF39" s="835"/>
      <c r="AG39" s="835"/>
      <c r="AH39" s="835"/>
      <c r="AI39" s="835"/>
      <c r="AJ39" s="835"/>
      <c r="AK39" s="835"/>
      <c r="AL39" s="835"/>
      <c r="AM39" s="835"/>
      <c r="AN39" s="835"/>
      <c r="AO39" s="835"/>
      <c r="AP39" s="835"/>
      <c r="AQ39" s="835"/>
      <c r="AR39" s="835"/>
      <c r="AS39" s="835"/>
      <c r="AT39" s="835"/>
      <c r="AU39" s="835"/>
      <c r="AV39" s="835"/>
      <c r="AW39" s="835"/>
      <c r="AX39" s="835"/>
      <c r="AY39" s="835"/>
      <c r="AZ39" s="835"/>
      <c r="BA39" s="835"/>
      <c r="BB39" s="835"/>
      <c r="BC39" s="835"/>
      <c r="BD39" s="835"/>
      <c r="BE39" s="835"/>
      <c r="BF39" s="835"/>
      <c r="BG39" s="835"/>
      <c r="BH39" s="835"/>
      <c r="BI39" s="835"/>
      <c r="BJ39" s="835"/>
      <c r="BK39" s="835"/>
      <c r="BL39" s="835"/>
      <c r="BM39" s="835"/>
      <c r="BN39" s="835"/>
      <c r="BO39" s="835"/>
      <c r="BP39" s="835"/>
      <c r="BQ39" s="835"/>
      <c r="BR39" s="835"/>
      <c r="BS39" s="835"/>
      <c r="BT39" s="835"/>
      <c r="BU39" s="835"/>
      <c r="BV39" s="835"/>
      <c r="BW39" s="835"/>
      <c r="BX39" s="835"/>
      <c r="BY39" s="835"/>
      <c r="BZ39" s="835"/>
      <c r="CA39" s="835"/>
      <c r="CB39" s="835"/>
      <c r="CC39" s="835"/>
      <c r="CD39" s="835"/>
      <c r="CE39" s="835"/>
      <c r="CF39" s="835"/>
      <c r="CG39" s="835"/>
      <c r="CH39" s="835"/>
      <c r="CI39" s="835"/>
      <c r="CJ39" s="835"/>
      <c r="CK39" s="835"/>
      <c r="CL39" s="835"/>
      <c r="CM39" s="835"/>
    </row>
    <row r="40" spans="1:108" s="262" customFormat="1" ht="15.75" customHeight="1" thickBot="1" x14ac:dyDescent="0.3">
      <c r="A40" s="836"/>
      <c r="B40" s="837"/>
      <c r="C40" s="837"/>
      <c r="D40" s="837"/>
      <c r="E40" s="837"/>
      <c r="F40" s="837"/>
      <c r="G40" s="837"/>
      <c r="H40" s="837"/>
      <c r="I40" s="837"/>
      <c r="J40" s="837"/>
      <c r="K40" s="837"/>
      <c r="L40" s="837"/>
      <c r="M40" s="837"/>
      <c r="N40" s="837"/>
      <c r="O40" s="837"/>
      <c r="P40" s="837"/>
      <c r="Q40" s="837"/>
      <c r="R40" s="837"/>
      <c r="S40" s="837"/>
      <c r="T40" s="837"/>
      <c r="U40" s="837"/>
      <c r="V40" s="837"/>
      <c r="W40" s="837"/>
      <c r="X40" s="837"/>
      <c r="Y40" s="837"/>
      <c r="Z40" s="837"/>
      <c r="AA40" s="837"/>
      <c r="AB40" s="837"/>
      <c r="AC40" s="837"/>
      <c r="AD40" s="837"/>
      <c r="AE40" s="837"/>
      <c r="AF40" s="837"/>
      <c r="AG40" s="837"/>
      <c r="AH40" s="837"/>
      <c r="AI40" s="837"/>
      <c r="AJ40" s="837"/>
      <c r="AK40" s="837"/>
      <c r="AL40" s="837"/>
      <c r="AM40" s="837"/>
      <c r="AN40" s="837"/>
      <c r="AO40" s="837"/>
      <c r="AP40" s="837"/>
      <c r="AQ40" s="837"/>
      <c r="AR40" s="837"/>
      <c r="AS40" s="837"/>
      <c r="AT40" s="837"/>
      <c r="AU40" s="837"/>
      <c r="AV40" s="837"/>
      <c r="AW40" s="837"/>
      <c r="AX40" s="837"/>
      <c r="AY40" s="837"/>
      <c r="AZ40" s="837"/>
      <c r="BA40" s="837"/>
      <c r="BB40" s="837"/>
      <c r="BC40" s="837"/>
      <c r="BD40" s="837"/>
      <c r="BE40" s="837"/>
      <c r="BF40" s="837"/>
      <c r="BG40" s="837"/>
      <c r="BH40" s="837"/>
      <c r="BI40" s="837"/>
      <c r="BJ40" s="837"/>
      <c r="BK40" s="837"/>
      <c r="BL40" s="837"/>
      <c r="BM40" s="837"/>
      <c r="BN40" s="837"/>
      <c r="BO40" s="837"/>
      <c r="BP40" s="837"/>
      <c r="BQ40" s="837"/>
      <c r="BR40" s="837"/>
      <c r="BS40" s="837"/>
      <c r="BT40" s="837"/>
      <c r="BU40" s="837"/>
      <c r="BV40" s="837"/>
      <c r="BW40" s="837"/>
      <c r="BX40" s="837"/>
      <c r="BY40" s="837"/>
      <c r="BZ40" s="837"/>
      <c r="CA40" s="837"/>
      <c r="CB40" s="837"/>
      <c r="CC40" s="837"/>
      <c r="CD40" s="837"/>
      <c r="CE40" s="837"/>
      <c r="CF40" s="837"/>
      <c r="CG40" s="837"/>
      <c r="CH40" s="837"/>
      <c r="CI40" s="837"/>
      <c r="CJ40" s="837"/>
      <c r="CK40" s="837"/>
      <c r="CL40" s="837"/>
      <c r="CM40" s="837"/>
    </row>
    <row r="41" spans="1:108" s="262" customFormat="1" ht="15.75" customHeight="1" thickBot="1" x14ac:dyDescent="0.3">
      <c r="A41" s="834"/>
      <c r="B41" s="835"/>
      <c r="C41" s="835"/>
      <c r="D41" s="835"/>
      <c r="E41" s="835"/>
      <c r="F41" s="835"/>
      <c r="G41" s="835"/>
      <c r="H41" s="835"/>
      <c r="I41" s="835"/>
      <c r="J41" s="835"/>
      <c r="K41" s="835"/>
      <c r="L41" s="835"/>
      <c r="M41" s="835"/>
      <c r="N41" s="835"/>
      <c r="O41" s="835"/>
      <c r="P41" s="835"/>
      <c r="Q41" s="835"/>
      <c r="R41" s="835"/>
      <c r="S41" s="835"/>
      <c r="T41" s="835"/>
      <c r="U41" s="835"/>
      <c r="V41" s="835"/>
      <c r="W41" s="835"/>
      <c r="X41" s="835"/>
      <c r="Y41" s="835"/>
      <c r="Z41" s="835"/>
      <c r="AA41" s="835"/>
      <c r="AB41" s="835"/>
      <c r="AC41" s="835"/>
      <c r="AD41" s="835"/>
      <c r="AE41" s="835"/>
      <c r="AF41" s="835"/>
      <c r="AG41" s="835"/>
      <c r="AH41" s="835"/>
      <c r="AI41" s="835"/>
      <c r="AJ41" s="835"/>
      <c r="AK41" s="835"/>
      <c r="AL41" s="835"/>
      <c r="AM41" s="835"/>
      <c r="AN41" s="835"/>
      <c r="AO41" s="835"/>
      <c r="AP41" s="835"/>
      <c r="AQ41" s="835"/>
      <c r="AR41" s="835"/>
      <c r="AS41" s="835"/>
      <c r="AT41" s="835"/>
      <c r="AU41" s="835"/>
      <c r="AV41" s="835"/>
      <c r="AW41" s="835"/>
      <c r="AX41" s="835"/>
      <c r="AY41" s="835"/>
      <c r="AZ41" s="835"/>
      <c r="BA41" s="835"/>
      <c r="BB41" s="835"/>
      <c r="BC41" s="835"/>
      <c r="BD41" s="835"/>
      <c r="BE41" s="835"/>
      <c r="BF41" s="835"/>
      <c r="BG41" s="835"/>
      <c r="BH41" s="835"/>
      <c r="BI41" s="835"/>
      <c r="BJ41" s="835"/>
      <c r="BK41" s="835"/>
      <c r="BL41" s="835"/>
      <c r="BM41" s="835"/>
      <c r="BN41" s="835"/>
      <c r="BO41" s="835"/>
      <c r="BP41" s="835"/>
      <c r="BQ41" s="835"/>
      <c r="BR41" s="835"/>
      <c r="BS41" s="835"/>
      <c r="BT41" s="835"/>
      <c r="BU41" s="835"/>
      <c r="BV41" s="835"/>
      <c r="BW41" s="835"/>
      <c r="BX41" s="835"/>
      <c r="BY41" s="835"/>
      <c r="BZ41" s="835"/>
      <c r="CA41" s="835"/>
      <c r="CB41" s="835"/>
      <c r="CC41" s="835"/>
      <c r="CD41" s="835"/>
      <c r="CE41" s="835"/>
      <c r="CF41" s="835"/>
      <c r="CG41" s="835"/>
      <c r="CH41" s="835"/>
      <c r="CI41" s="835"/>
      <c r="CJ41" s="835"/>
      <c r="CK41" s="835"/>
      <c r="CL41" s="835"/>
      <c r="CM41" s="835"/>
    </row>
    <row r="42" spans="1:108" s="262" customFormat="1" ht="15.75" customHeight="1" thickBot="1" x14ac:dyDescent="0.3">
      <c r="A42" s="836"/>
      <c r="B42" s="837"/>
      <c r="C42" s="837"/>
      <c r="D42" s="837"/>
      <c r="E42" s="837"/>
      <c r="F42" s="837"/>
      <c r="G42" s="837"/>
      <c r="H42" s="837"/>
      <c r="I42" s="837"/>
      <c r="J42" s="837"/>
      <c r="K42" s="837"/>
      <c r="L42" s="837"/>
      <c r="M42" s="837"/>
      <c r="N42" s="837"/>
      <c r="O42" s="837"/>
      <c r="P42" s="837"/>
      <c r="Q42" s="837"/>
      <c r="R42" s="837"/>
      <c r="S42" s="837"/>
      <c r="T42" s="837"/>
      <c r="U42" s="837"/>
      <c r="V42" s="837"/>
      <c r="W42" s="837"/>
      <c r="X42" s="837"/>
      <c r="Y42" s="837"/>
      <c r="Z42" s="837"/>
      <c r="AA42" s="837"/>
      <c r="AB42" s="837"/>
      <c r="AC42" s="837"/>
      <c r="AD42" s="837"/>
      <c r="AE42" s="837"/>
      <c r="AF42" s="837"/>
      <c r="AG42" s="837"/>
      <c r="AH42" s="837"/>
      <c r="AI42" s="837"/>
      <c r="AJ42" s="837"/>
      <c r="AK42" s="837"/>
      <c r="AL42" s="837"/>
      <c r="AM42" s="837"/>
      <c r="AN42" s="837"/>
      <c r="AO42" s="837"/>
      <c r="AP42" s="837"/>
      <c r="AQ42" s="837"/>
      <c r="AR42" s="837"/>
      <c r="AS42" s="837"/>
      <c r="AT42" s="837"/>
      <c r="AU42" s="837"/>
      <c r="AV42" s="837"/>
      <c r="AW42" s="837"/>
      <c r="AX42" s="837"/>
      <c r="AY42" s="837"/>
      <c r="AZ42" s="837"/>
      <c r="BA42" s="837"/>
      <c r="BB42" s="837"/>
      <c r="BC42" s="837"/>
      <c r="BD42" s="837"/>
      <c r="BE42" s="837"/>
      <c r="BF42" s="837"/>
      <c r="BG42" s="837"/>
      <c r="BH42" s="837"/>
      <c r="BI42" s="837"/>
      <c r="BJ42" s="837"/>
      <c r="BK42" s="837"/>
      <c r="BL42" s="837"/>
      <c r="BM42" s="837"/>
      <c r="BN42" s="837"/>
      <c r="BO42" s="837"/>
      <c r="BP42" s="837"/>
      <c r="BQ42" s="837"/>
      <c r="BR42" s="837"/>
      <c r="BS42" s="837"/>
      <c r="BT42" s="837"/>
      <c r="BU42" s="837"/>
      <c r="BV42" s="837"/>
      <c r="BW42" s="837"/>
      <c r="BX42" s="837"/>
      <c r="BY42" s="837"/>
      <c r="BZ42" s="837"/>
      <c r="CA42" s="837"/>
      <c r="CB42" s="837"/>
      <c r="CC42" s="837"/>
      <c r="CD42" s="837"/>
      <c r="CE42" s="837"/>
      <c r="CF42" s="837"/>
      <c r="CG42" s="837"/>
      <c r="CH42" s="837"/>
      <c r="CI42" s="837"/>
      <c r="CJ42" s="837"/>
      <c r="CK42" s="837"/>
      <c r="CL42" s="837"/>
      <c r="CM42" s="837"/>
    </row>
    <row r="43" spans="1:108" s="262" customFormat="1" ht="15.75" customHeight="1" thickBot="1" x14ac:dyDescent="0.3">
      <c r="A43" s="834"/>
      <c r="B43" s="835"/>
      <c r="C43" s="835"/>
      <c r="D43" s="835"/>
      <c r="E43" s="835"/>
      <c r="F43" s="835"/>
      <c r="G43" s="835"/>
      <c r="H43" s="835"/>
      <c r="I43" s="835"/>
      <c r="J43" s="835"/>
      <c r="K43" s="835"/>
      <c r="L43" s="835"/>
      <c r="M43" s="835"/>
      <c r="N43" s="835"/>
      <c r="O43" s="835"/>
      <c r="P43" s="835"/>
      <c r="Q43" s="835"/>
      <c r="R43" s="835"/>
      <c r="S43" s="835"/>
      <c r="T43" s="835"/>
      <c r="U43" s="835"/>
      <c r="V43" s="835"/>
      <c r="W43" s="835"/>
      <c r="X43" s="835"/>
      <c r="Y43" s="835"/>
      <c r="Z43" s="835"/>
      <c r="AA43" s="835"/>
      <c r="AB43" s="835"/>
      <c r="AC43" s="835"/>
      <c r="AD43" s="835"/>
      <c r="AE43" s="835"/>
      <c r="AF43" s="835"/>
      <c r="AG43" s="835"/>
      <c r="AH43" s="835"/>
      <c r="AI43" s="835"/>
      <c r="AJ43" s="835"/>
      <c r="AK43" s="835"/>
      <c r="AL43" s="835"/>
      <c r="AM43" s="835"/>
      <c r="AN43" s="835"/>
      <c r="AO43" s="835"/>
      <c r="AP43" s="835"/>
      <c r="AQ43" s="835"/>
      <c r="AR43" s="835"/>
      <c r="AS43" s="835"/>
      <c r="AT43" s="835"/>
      <c r="AU43" s="835"/>
      <c r="AV43" s="835"/>
      <c r="AW43" s="835"/>
      <c r="AX43" s="835"/>
      <c r="AY43" s="835"/>
      <c r="AZ43" s="835"/>
      <c r="BA43" s="835"/>
      <c r="BB43" s="835"/>
      <c r="BC43" s="835"/>
      <c r="BD43" s="835"/>
      <c r="BE43" s="835"/>
      <c r="BF43" s="835"/>
      <c r="BG43" s="835"/>
      <c r="BH43" s="835"/>
      <c r="BI43" s="835"/>
      <c r="BJ43" s="835"/>
      <c r="BK43" s="835"/>
      <c r="BL43" s="835"/>
      <c r="BM43" s="835"/>
      <c r="BN43" s="835"/>
      <c r="BO43" s="835"/>
      <c r="BP43" s="835"/>
      <c r="BQ43" s="835"/>
      <c r="BR43" s="835"/>
      <c r="BS43" s="835"/>
      <c r="BT43" s="835"/>
      <c r="BU43" s="835"/>
      <c r="BV43" s="835"/>
      <c r="BW43" s="835"/>
      <c r="BX43" s="835"/>
      <c r="BY43" s="835"/>
      <c r="BZ43" s="835"/>
      <c r="CA43" s="835"/>
      <c r="CB43" s="835"/>
      <c r="CC43" s="835"/>
      <c r="CD43" s="835"/>
      <c r="CE43" s="835"/>
      <c r="CF43" s="835"/>
      <c r="CG43" s="835"/>
      <c r="CH43" s="835"/>
      <c r="CI43" s="835"/>
      <c r="CJ43" s="835"/>
      <c r="CK43" s="835"/>
      <c r="CL43" s="835"/>
      <c r="CM43" s="835"/>
    </row>
    <row r="44" spans="1:108" s="262" customFormat="1" ht="15.75" customHeight="1" thickBot="1" x14ac:dyDescent="0.3">
      <c r="A44" s="836"/>
      <c r="B44" s="837"/>
      <c r="C44" s="837"/>
      <c r="D44" s="837"/>
      <c r="E44" s="837"/>
      <c r="F44" s="837"/>
      <c r="G44" s="837"/>
      <c r="H44" s="837"/>
      <c r="I44" s="837"/>
      <c r="J44" s="837"/>
      <c r="K44" s="837"/>
      <c r="L44" s="837"/>
      <c r="M44" s="837"/>
      <c r="N44" s="837"/>
      <c r="O44" s="837"/>
      <c r="P44" s="837"/>
      <c r="Q44" s="837"/>
      <c r="R44" s="837"/>
      <c r="S44" s="837"/>
      <c r="T44" s="837"/>
      <c r="U44" s="837"/>
      <c r="V44" s="837"/>
      <c r="W44" s="837"/>
      <c r="X44" s="837"/>
      <c r="Y44" s="837"/>
      <c r="Z44" s="837"/>
      <c r="AA44" s="837"/>
      <c r="AB44" s="837"/>
      <c r="AC44" s="837"/>
      <c r="AD44" s="837"/>
      <c r="AE44" s="837"/>
      <c r="AF44" s="837"/>
      <c r="AG44" s="837"/>
      <c r="AH44" s="837"/>
      <c r="AI44" s="837"/>
      <c r="AJ44" s="837"/>
      <c r="AK44" s="837"/>
      <c r="AL44" s="837"/>
      <c r="AM44" s="837"/>
      <c r="AN44" s="837"/>
      <c r="AO44" s="837"/>
      <c r="AP44" s="837"/>
      <c r="AQ44" s="837"/>
      <c r="AR44" s="837"/>
      <c r="AS44" s="837"/>
      <c r="AT44" s="837"/>
      <c r="AU44" s="837"/>
      <c r="AV44" s="837"/>
      <c r="AW44" s="837"/>
      <c r="AX44" s="837"/>
      <c r="AY44" s="837"/>
      <c r="AZ44" s="837"/>
      <c r="BA44" s="837"/>
      <c r="BB44" s="837"/>
      <c r="BC44" s="837"/>
      <c r="BD44" s="837"/>
      <c r="BE44" s="837"/>
      <c r="BF44" s="837"/>
      <c r="BG44" s="837"/>
      <c r="BH44" s="837"/>
      <c r="BI44" s="837"/>
      <c r="BJ44" s="837"/>
      <c r="BK44" s="837"/>
      <c r="BL44" s="837"/>
      <c r="BM44" s="837"/>
      <c r="BN44" s="837"/>
      <c r="BO44" s="837"/>
      <c r="BP44" s="837"/>
      <c r="BQ44" s="837"/>
      <c r="BR44" s="837"/>
      <c r="BS44" s="837"/>
      <c r="BT44" s="837"/>
      <c r="BU44" s="837"/>
      <c r="BV44" s="837"/>
      <c r="BW44" s="837"/>
      <c r="BX44" s="837"/>
      <c r="BY44" s="837"/>
      <c r="BZ44" s="837"/>
      <c r="CA44" s="837"/>
      <c r="CB44" s="837"/>
      <c r="CC44" s="837"/>
      <c r="CD44" s="837"/>
      <c r="CE44" s="837"/>
      <c r="CF44" s="837"/>
      <c r="CG44" s="837"/>
      <c r="CH44" s="837"/>
      <c r="CI44" s="837"/>
      <c r="CJ44" s="837"/>
      <c r="CK44" s="837"/>
      <c r="CL44" s="837"/>
      <c r="CM44" s="837"/>
    </row>
    <row r="45" spans="1:108" s="262" customFormat="1" ht="15.75" customHeight="1" thickBot="1" x14ac:dyDescent="0.3">
      <c r="A45" s="834"/>
      <c r="B45" s="835"/>
      <c r="C45" s="835"/>
      <c r="D45" s="835"/>
      <c r="E45" s="835"/>
      <c r="F45" s="835"/>
      <c r="G45" s="835"/>
      <c r="H45" s="835"/>
      <c r="I45" s="835"/>
      <c r="J45" s="835"/>
      <c r="K45" s="835"/>
      <c r="L45" s="835"/>
      <c r="M45" s="835"/>
      <c r="N45" s="835"/>
      <c r="O45" s="835"/>
      <c r="P45" s="835"/>
      <c r="Q45" s="835"/>
      <c r="R45" s="835"/>
      <c r="S45" s="835"/>
      <c r="T45" s="835"/>
      <c r="U45" s="835"/>
      <c r="V45" s="835"/>
      <c r="W45" s="835"/>
      <c r="X45" s="835"/>
      <c r="Y45" s="835"/>
      <c r="Z45" s="835"/>
      <c r="AA45" s="835"/>
      <c r="AB45" s="835"/>
      <c r="AC45" s="835"/>
      <c r="AD45" s="835"/>
      <c r="AE45" s="835"/>
      <c r="AF45" s="835"/>
      <c r="AG45" s="835"/>
      <c r="AH45" s="835"/>
      <c r="AI45" s="835"/>
      <c r="AJ45" s="835"/>
      <c r="AK45" s="835"/>
      <c r="AL45" s="835"/>
      <c r="AM45" s="835"/>
      <c r="AN45" s="835"/>
      <c r="AO45" s="835"/>
      <c r="AP45" s="835"/>
      <c r="AQ45" s="835"/>
      <c r="AR45" s="835"/>
      <c r="AS45" s="835"/>
      <c r="AT45" s="835"/>
      <c r="AU45" s="835"/>
      <c r="AV45" s="835"/>
      <c r="AW45" s="835"/>
      <c r="AX45" s="835"/>
      <c r="AY45" s="835"/>
      <c r="AZ45" s="835"/>
      <c r="BA45" s="835"/>
      <c r="BB45" s="835"/>
      <c r="BC45" s="835"/>
      <c r="BD45" s="835"/>
      <c r="BE45" s="835"/>
      <c r="BF45" s="835"/>
      <c r="BG45" s="835"/>
      <c r="BH45" s="835"/>
      <c r="BI45" s="835"/>
      <c r="BJ45" s="835"/>
      <c r="BK45" s="835"/>
      <c r="BL45" s="835"/>
      <c r="BM45" s="835"/>
      <c r="BN45" s="835"/>
      <c r="BO45" s="835"/>
      <c r="BP45" s="835"/>
      <c r="BQ45" s="835"/>
      <c r="BR45" s="835"/>
      <c r="BS45" s="835"/>
      <c r="BT45" s="835"/>
      <c r="BU45" s="835"/>
      <c r="BV45" s="835"/>
      <c r="BW45" s="835"/>
      <c r="BX45" s="835"/>
      <c r="BY45" s="835"/>
      <c r="BZ45" s="835"/>
      <c r="CA45" s="835"/>
      <c r="CB45" s="835"/>
      <c r="CC45" s="835"/>
      <c r="CD45" s="835"/>
      <c r="CE45" s="835"/>
      <c r="CF45" s="835"/>
      <c r="CG45" s="835"/>
      <c r="CH45" s="835"/>
      <c r="CI45" s="835"/>
      <c r="CJ45" s="835"/>
      <c r="CK45" s="835"/>
      <c r="CL45" s="835"/>
      <c r="CM45" s="835"/>
    </row>
    <row r="46" spans="1:108" s="262" customFormat="1" ht="15.75" customHeight="1" thickBot="1" x14ac:dyDescent="0.3">
      <c r="A46" s="836"/>
      <c r="B46" s="837"/>
      <c r="C46" s="837"/>
      <c r="D46" s="837"/>
      <c r="E46" s="837"/>
      <c r="F46" s="837"/>
      <c r="G46" s="837"/>
      <c r="H46" s="837"/>
      <c r="I46" s="837"/>
      <c r="J46" s="837"/>
      <c r="K46" s="837"/>
      <c r="L46" s="837"/>
      <c r="M46" s="837"/>
      <c r="N46" s="837"/>
      <c r="O46" s="837"/>
      <c r="P46" s="837"/>
      <c r="Q46" s="837"/>
      <c r="R46" s="837"/>
      <c r="S46" s="837"/>
      <c r="T46" s="837"/>
      <c r="U46" s="837"/>
      <c r="V46" s="837"/>
      <c r="W46" s="837"/>
      <c r="X46" s="837"/>
      <c r="Y46" s="837"/>
      <c r="Z46" s="837"/>
      <c r="AA46" s="837"/>
      <c r="AB46" s="837"/>
      <c r="AC46" s="837"/>
      <c r="AD46" s="837"/>
      <c r="AE46" s="837"/>
      <c r="AF46" s="837"/>
      <c r="AG46" s="837"/>
      <c r="AH46" s="837"/>
      <c r="AI46" s="837"/>
      <c r="AJ46" s="837"/>
      <c r="AK46" s="837"/>
      <c r="AL46" s="837"/>
      <c r="AM46" s="837"/>
      <c r="AN46" s="837"/>
      <c r="AO46" s="837"/>
      <c r="AP46" s="837"/>
      <c r="AQ46" s="837"/>
      <c r="AR46" s="837"/>
      <c r="AS46" s="837"/>
      <c r="AT46" s="837"/>
      <c r="AU46" s="837"/>
      <c r="AV46" s="837"/>
      <c r="AW46" s="837"/>
      <c r="AX46" s="837"/>
      <c r="AY46" s="837"/>
      <c r="AZ46" s="837"/>
      <c r="BA46" s="837"/>
      <c r="BB46" s="837"/>
      <c r="BC46" s="837"/>
      <c r="BD46" s="837"/>
      <c r="BE46" s="837"/>
      <c r="BF46" s="837"/>
      <c r="BG46" s="837"/>
      <c r="BH46" s="837"/>
      <c r="BI46" s="837"/>
      <c r="BJ46" s="837"/>
      <c r="BK46" s="837"/>
      <c r="BL46" s="837"/>
      <c r="BM46" s="837"/>
      <c r="BN46" s="837"/>
      <c r="BO46" s="837"/>
      <c r="BP46" s="837"/>
      <c r="BQ46" s="837"/>
      <c r="BR46" s="837"/>
      <c r="BS46" s="837"/>
      <c r="BT46" s="837"/>
      <c r="BU46" s="837"/>
      <c r="BV46" s="837"/>
      <c r="BW46" s="837"/>
      <c r="BX46" s="837"/>
      <c r="BY46" s="837"/>
      <c r="BZ46" s="837"/>
      <c r="CA46" s="837"/>
      <c r="CB46" s="837"/>
      <c r="CC46" s="837"/>
      <c r="CD46" s="837"/>
      <c r="CE46" s="837"/>
      <c r="CF46" s="837"/>
      <c r="CG46" s="837"/>
      <c r="CH46" s="837"/>
      <c r="CI46" s="837"/>
      <c r="CJ46" s="837"/>
      <c r="CK46" s="837"/>
      <c r="CL46" s="837"/>
      <c r="CM46" s="837"/>
    </row>
    <row r="47" spans="1:108" s="262" customFormat="1" ht="15.75" customHeight="1" thickBot="1" x14ac:dyDescent="0.3">
      <c r="A47" s="834"/>
      <c r="B47" s="835"/>
      <c r="C47" s="835"/>
      <c r="D47" s="835"/>
      <c r="E47" s="835"/>
      <c r="F47" s="835"/>
      <c r="G47" s="835"/>
      <c r="H47" s="835"/>
      <c r="I47" s="835"/>
      <c r="J47" s="835"/>
      <c r="K47" s="835"/>
      <c r="L47" s="835"/>
      <c r="M47" s="835"/>
      <c r="N47" s="835"/>
      <c r="O47" s="835"/>
      <c r="P47" s="835"/>
      <c r="Q47" s="835"/>
      <c r="R47" s="835"/>
      <c r="S47" s="835"/>
      <c r="T47" s="835"/>
      <c r="U47" s="835"/>
      <c r="V47" s="835"/>
      <c r="W47" s="835"/>
      <c r="X47" s="835"/>
      <c r="Y47" s="835"/>
      <c r="Z47" s="835"/>
      <c r="AA47" s="835"/>
      <c r="AB47" s="835"/>
      <c r="AC47" s="835"/>
      <c r="AD47" s="835"/>
      <c r="AE47" s="835"/>
      <c r="AF47" s="835"/>
      <c r="AG47" s="835"/>
      <c r="AH47" s="835"/>
      <c r="AI47" s="835"/>
      <c r="AJ47" s="835"/>
      <c r="AK47" s="835"/>
      <c r="AL47" s="835"/>
      <c r="AM47" s="835"/>
      <c r="AN47" s="835"/>
      <c r="AO47" s="835"/>
      <c r="AP47" s="835"/>
      <c r="AQ47" s="835"/>
      <c r="AR47" s="835"/>
      <c r="AS47" s="835"/>
      <c r="AT47" s="835"/>
      <c r="AU47" s="835"/>
      <c r="AV47" s="835"/>
      <c r="AW47" s="835"/>
      <c r="AX47" s="835"/>
      <c r="AY47" s="835"/>
      <c r="AZ47" s="835"/>
      <c r="BA47" s="835"/>
      <c r="BB47" s="835"/>
      <c r="BC47" s="835"/>
      <c r="BD47" s="835"/>
      <c r="BE47" s="835"/>
      <c r="BF47" s="835"/>
      <c r="BG47" s="835"/>
      <c r="BH47" s="835"/>
      <c r="BI47" s="835"/>
      <c r="BJ47" s="835"/>
      <c r="BK47" s="835"/>
      <c r="BL47" s="835"/>
      <c r="BM47" s="835"/>
      <c r="BN47" s="835"/>
      <c r="BO47" s="835"/>
      <c r="BP47" s="835"/>
      <c r="BQ47" s="835"/>
      <c r="BR47" s="835"/>
      <c r="BS47" s="835"/>
      <c r="BT47" s="835"/>
      <c r="BU47" s="835"/>
      <c r="BV47" s="835"/>
      <c r="BW47" s="835"/>
      <c r="BX47" s="835"/>
      <c r="BY47" s="835"/>
      <c r="BZ47" s="835"/>
      <c r="CA47" s="835"/>
      <c r="CB47" s="835"/>
      <c r="CC47" s="835"/>
      <c r="CD47" s="835"/>
      <c r="CE47" s="835"/>
      <c r="CF47" s="835"/>
      <c r="CG47" s="835"/>
      <c r="CH47" s="835"/>
      <c r="CI47" s="835"/>
      <c r="CJ47" s="835"/>
      <c r="CK47" s="835"/>
      <c r="CL47" s="835"/>
      <c r="CM47" s="835"/>
    </row>
    <row r="48" spans="1:108" s="262" customFormat="1" ht="15.75" customHeight="1" thickBot="1" x14ac:dyDescent="0.3">
      <c r="A48" s="836"/>
      <c r="B48" s="837"/>
      <c r="C48" s="837"/>
      <c r="D48" s="837"/>
      <c r="E48" s="837"/>
      <c r="F48" s="837"/>
      <c r="G48" s="837"/>
      <c r="H48" s="837"/>
      <c r="I48" s="837"/>
      <c r="J48" s="837"/>
      <c r="K48" s="837"/>
      <c r="L48" s="837"/>
      <c r="M48" s="837"/>
      <c r="N48" s="837"/>
      <c r="O48" s="837"/>
      <c r="P48" s="837"/>
      <c r="Q48" s="837"/>
      <c r="R48" s="837"/>
      <c r="S48" s="837"/>
      <c r="T48" s="837"/>
      <c r="U48" s="837"/>
      <c r="V48" s="837"/>
      <c r="W48" s="837"/>
      <c r="X48" s="837"/>
      <c r="Y48" s="837"/>
      <c r="Z48" s="837"/>
      <c r="AA48" s="837"/>
      <c r="AB48" s="837"/>
      <c r="AC48" s="837"/>
      <c r="AD48" s="837"/>
      <c r="AE48" s="837"/>
      <c r="AF48" s="837"/>
      <c r="AG48" s="837"/>
      <c r="AH48" s="837"/>
      <c r="AI48" s="837"/>
      <c r="AJ48" s="837"/>
      <c r="AK48" s="837"/>
      <c r="AL48" s="837"/>
      <c r="AM48" s="837"/>
      <c r="AN48" s="837"/>
      <c r="AO48" s="837"/>
      <c r="AP48" s="837"/>
      <c r="AQ48" s="837"/>
      <c r="AR48" s="837"/>
      <c r="AS48" s="837"/>
      <c r="AT48" s="837"/>
      <c r="AU48" s="837"/>
      <c r="AV48" s="837"/>
      <c r="AW48" s="837"/>
      <c r="AX48" s="837"/>
      <c r="AY48" s="837"/>
      <c r="AZ48" s="837"/>
      <c r="BA48" s="837"/>
      <c r="BB48" s="837"/>
      <c r="BC48" s="837"/>
      <c r="BD48" s="837"/>
      <c r="BE48" s="837"/>
      <c r="BF48" s="837"/>
      <c r="BG48" s="837"/>
      <c r="BH48" s="837"/>
      <c r="BI48" s="837"/>
      <c r="BJ48" s="837"/>
      <c r="BK48" s="837"/>
      <c r="BL48" s="837"/>
      <c r="BM48" s="837"/>
      <c r="BN48" s="837"/>
      <c r="BO48" s="837"/>
      <c r="BP48" s="837"/>
      <c r="BQ48" s="837"/>
      <c r="BR48" s="837"/>
      <c r="BS48" s="837"/>
      <c r="BT48" s="837"/>
      <c r="BU48" s="837"/>
      <c r="BV48" s="837"/>
      <c r="BW48" s="837"/>
      <c r="BX48" s="837"/>
      <c r="BY48" s="837"/>
      <c r="BZ48" s="837"/>
      <c r="CA48" s="837"/>
      <c r="CB48" s="837"/>
      <c r="CC48" s="837"/>
      <c r="CD48" s="837"/>
      <c r="CE48" s="837"/>
      <c r="CF48" s="837"/>
      <c r="CG48" s="837"/>
      <c r="CH48" s="837"/>
      <c r="CI48" s="837"/>
      <c r="CJ48" s="837"/>
      <c r="CK48" s="837"/>
      <c r="CL48" s="837"/>
      <c r="CM48" s="837"/>
    </row>
    <row r="49" spans="1:108" s="262" customFormat="1" ht="15.75" customHeight="1" thickBot="1" x14ac:dyDescent="0.3">
      <c r="A49" s="834"/>
      <c r="B49" s="835"/>
      <c r="C49" s="835"/>
      <c r="D49" s="835"/>
      <c r="E49" s="835"/>
      <c r="F49" s="835"/>
      <c r="G49" s="835"/>
      <c r="H49" s="835"/>
      <c r="I49" s="835"/>
      <c r="J49" s="835"/>
      <c r="K49" s="835"/>
      <c r="L49" s="835"/>
      <c r="M49" s="835"/>
      <c r="N49" s="835"/>
      <c r="O49" s="835"/>
      <c r="P49" s="835"/>
      <c r="Q49" s="835"/>
      <c r="R49" s="835"/>
      <c r="S49" s="835"/>
      <c r="T49" s="835"/>
      <c r="U49" s="835"/>
      <c r="V49" s="835"/>
      <c r="W49" s="835"/>
      <c r="X49" s="835"/>
      <c r="Y49" s="835"/>
      <c r="Z49" s="835"/>
      <c r="AA49" s="835"/>
      <c r="AB49" s="835"/>
      <c r="AC49" s="835"/>
      <c r="AD49" s="835"/>
      <c r="AE49" s="835"/>
      <c r="AF49" s="835"/>
      <c r="AG49" s="835"/>
      <c r="AH49" s="835"/>
      <c r="AI49" s="835"/>
      <c r="AJ49" s="835"/>
      <c r="AK49" s="835"/>
      <c r="AL49" s="835"/>
      <c r="AM49" s="835"/>
      <c r="AN49" s="835"/>
      <c r="AO49" s="835"/>
      <c r="AP49" s="835"/>
      <c r="AQ49" s="835"/>
      <c r="AR49" s="835"/>
      <c r="AS49" s="835"/>
      <c r="AT49" s="835"/>
      <c r="AU49" s="835"/>
      <c r="AV49" s="835"/>
      <c r="AW49" s="835"/>
      <c r="AX49" s="835"/>
      <c r="AY49" s="835"/>
      <c r="AZ49" s="835"/>
      <c r="BA49" s="835"/>
      <c r="BB49" s="835"/>
      <c r="BC49" s="835"/>
      <c r="BD49" s="835"/>
      <c r="BE49" s="835"/>
      <c r="BF49" s="835"/>
      <c r="BG49" s="835"/>
      <c r="BH49" s="835"/>
      <c r="BI49" s="835"/>
      <c r="BJ49" s="835"/>
      <c r="BK49" s="835"/>
      <c r="BL49" s="835"/>
      <c r="BM49" s="835"/>
      <c r="BN49" s="835"/>
      <c r="BO49" s="835"/>
      <c r="BP49" s="835"/>
      <c r="BQ49" s="835"/>
      <c r="BR49" s="835"/>
      <c r="BS49" s="835"/>
      <c r="BT49" s="835"/>
      <c r="BU49" s="835"/>
      <c r="BV49" s="835"/>
      <c r="BW49" s="835"/>
      <c r="BX49" s="835"/>
      <c r="BY49" s="835"/>
      <c r="BZ49" s="835"/>
      <c r="CA49" s="835"/>
      <c r="CB49" s="835"/>
      <c r="CC49" s="835"/>
      <c r="CD49" s="835"/>
      <c r="CE49" s="835"/>
      <c r="CF49" s="835"/>
      <c r="CG49" s="835"/>
      <c r="CH49" s="835"/>
      <c r="CI49" s="835"/>
      <c r="CJ49" s="835"/>
      <c r="CK49" s="835"/>
      <c r="CL49" s="835"/>
      <c r="CM49" s="835"/>
    </row>
    <row r="50" spans="1:108" s="262" customFormat="1" ht="15.75" customHeight="1" thickBot="1" x14ac:dyDescent="0.3">
      <c r="A50" s="836"/>
      <c r="B50" s="837"/>
      <c r="C50" s="837"/>
      <c r="D50" s="837"/>
      <c r="E50" s="837"/>
      <c r="F50" s="837"/>
      <c r="G50" s="837"/>
      <c r="H50" s="837"/>
      <c r="I50" s="837"/>
      <c r="J50" s="837"/>
      <c r="K50" s="837"/>
      <c r="L50" s="837"/>
      <c r="M50" s="837"/>
      <c r="N50" s="837"/>
      <c r="O50" s="837"/>
      <c r="P50" s="837"/>
      <c r="Q50" s="837"/>
      <c r="R50" s="837"/>
      <c r="S50" s="837"/>
      <c r="T50" s="837"/>
      <c r="U50" s="837"/>
      <c r="V50" s="837"/>
      <c r="W50" s="837"/>
      <c r="X50" s="837"/>
      <c r="Y50" s="837"/>
      <c r="Z50" s="837"/>
      <c r="AA50" s="837"/>
      <c r="AB50" s="837"/>
      <c r="AC50" s="837"/>
      <c r="AD50" s="837"/>
      <c r="AE50" s="837"/>
      <c r="AF50" s="837"/>
      <c r="AG50" s="837"/>
      <c r="AH50" s="837"/>
      <c r="AI50" s="837"/>
      <c r="AJ50" s="837"/>
      <c r="AK50" s="837"/>
      <c r="AL50" s="837"/>
      <c r="AM50" s="837"/>
      <c r="AN50" s="837"/>
      <c r="AO50" s="837"/>
      <c r="AP50" s="837"/>
      <c r="AQ50" s="837"/>
      <c r="AR50" s="837"/>
      <c r="AS50" s="837"/>
      <c r="AT50" s="837"/>
      <c r="AU50" s="837"/>
      <c r="AV50" s="837"/>
      <c r="AW50" s="837"/>
      <c r="AX50" s="837"/>
      <c r="AY50" s="837"/>
      <c r="AZ50" s="837"/>
      <c r="BA50" s="837"/>
      <c r="BB50" s="837"/>
      <c r="BC50" s="837"/>
      <c r="BD50" s="837"/>
      <c r="BE50" s="837"/>
      <c r="BF50" s="837"/>
      <c r="BG50" s="837"/>
      <c r="BH50" s="837"/>
      <c r="BI50" s="837"/>
      <c r="BJ50" s="837"/>
      <c r="BK50" s="837"/>
      <c r="BL50" s="837"/>
      <c r="BM50" s="837"/>
      <c r="BN50" s="837"/>
      <c r="BO50" s="837"/>
      <c r="BP50" s="837"/>
      <c r="BQ50" s="837"/>
      <c r="BR50" s="837"/>
      <c r="BS50" s="837"/>
      <c r="BT50" s="837"/>
      <c r="BU50" s="837"/>
      <c r="BV50" s="837"/>
      <c r="BW50" s="837"/>
      <c r="BX50" s="837"/>
      <c r="BY50" s="837"/>
      <c r="BZ50" s="837"/>
      <c r="CA50" s="837"/>
      <c r="CB50" s="837"/>
      <c r="CC50" s="837"/>
      <c r="CD50" s="837"/>
      <c r="CE50" s="837"/>
      <c r="CF50" s="837"/>
      <c r="CG50" s="837"/>
      <c r="CH50" s="837"/>
      <c r="CI50" s="837"/>
      <c r="CJ50" s="837"/>
      <c r="CK50" s="837"/>
      <c r="CL50" s="837"/>
      <c r="CM50" s="837"/>
    </row>
    <row r="51" spans="1:108" ht="15.75" customHeight="1" x14ac:dyDescent="0.25">
      <c r="A51" s="310"/>
      <c r="B51" s="310"/>
      <c r="C51" s="310"/>
      <c r="D51" s="310"/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  <c r="T51" s="310"/>
      <c r="U51" s="310"/>
      <c r="V51" s="310"/>
      <c r="W51" s="310"/>
      <c r="X51" s="310"/>
      <c r="Y51" s="310"/>
      <c r="Z51" s="310"/>
      <c r="AA51" s="310"/>
      <c r="AB51" s="310"/>
      <c r="AC51" s="310"/>
      <c r="AD51" s="310"/>
      <c r="AE51" s="310"/>
      <c r="AF51" s="310"/>
      <c r="AG51" s="310"/>
      <c r="AH51" s="310"/>
      <c r="AI51" s="310"/>
      <c r="AJ51" s="310"/>
      <c r="AK51" s="310"/>
      <c r="AL51" s="310"/>
      <c r="AM51" s="310"/>
      <c r="AN51" s="310"/>
      <c r="AO51" s="310"/>
      <c r="AP51" s="310"/>
      <c r="AQ51" s="310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3"/>
      <c r="DC51" s="83"/>
      <c r="DD51" s="83"/>
    </row>
    <row r="52" spans="1:108" ht="15.75" customHeight="1" x14ac:dyDescent="0.25">
      <c r="A52" s="310"/>
      <c r="B52" s="310"/>
      <c r="C52" s="310"/>
      <c r="D52" s="310"/>
      <c r="E52" s="310"/>
      <c r="F52" s="310"/>
      <c r="G52" s="310"/>
      <c r="H52" s="310"/>
      <c r="I52" s="310"/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0"/>
      <c r="AH52" s="310"/>
      <c r="AI52" s="310"/>
      <c r="AJ52" s="310"/>
      <c r="AK52" s="310"/>
      <c r="AL52" s="310"/>
      <c r="AM52" s="310"/>
      <c r="AN52" s="310"/>
      <c r="AO52" s="310"/>
      <c r="AP52" s="310"/>
      <c r="AQ52" s="310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</row>
    <row r="53" spans="1:108" ht="15.75" customHeight="1" x14ac:dyDescent="0.25">
      <c r="A53" s="310"/>
      <c r="B53" s="310"/>
      <c r="C53" s="310"/>
      <c r="D53" s="310"/>
      <c r="E53" s="310"/>
      <c r="F53" s="310"/>
      <c r="G53" s="310"/>
      <c r="H53" s="310"/>
      <c r="I53" s="310"/>
      <c r="J53" s="310"/>
      <c r="K53" s="310"/>
      <c r="L53" s="310"/>
      <c r="M53" s="310"/>
      <c r="N53" s="310"/>
      <c r="O53" s="310"/>
      <c r="P53" s="310"/>
      <c r="Q53" s="310"/>
      <c r="R53" s="310"/>
      <c r="S53" s="310"/>
      <c r="T53" s="310"/>
      <c r="U53" s="310"/>
      <c r="V53" s="310"/>
      <c r="W53" s="310"/>
      <c r="X53" s="310"/>
      <c r="Y53" s="310"/>
      <c r="Z53" s="310"/>
      <c r="AA53" s="310"/>
      <c r="AB53" s="310"/>
      <c r="AC53" s="310"/>
      <c r="AD53" s="310"/>
      <c r="AE53" s="310"/>
      <c r="AF53" s="310"/>
      <c r="AG53" s="310"/>
      <c r="AH53" s="310"/>
      <c r="AI53" s="310"/>
      <c r="AJ53" s="310"/>
      <c r="AK53" s="310"/>
      <c r="AL53" s="310"/>
      <c r="AM53" s="310"/>
      <c r="AN53" s="310"/>
      <c r="AO53" s="310"/>
      <c r="AP53" s="310"/>
      <c r="AQ53" s="310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/>
      <c r="DA53" s="83"/>
      <c r="DB53" s="83"/>
      <c r="DC53" s="83"/>
      <c r="DD53" s="83"/>
    </row>
    <row r="54" spans="1:108" ht="15.75" customHeight="1" x14ac:dyDescent="0.25">
      <c r="A54" s="310"/>
      <c r="B54" s="310"/>
      <c r="C54" s="310"/>
      <c r="D54" s="310"/>
      <c r="E54" s="310"/>
      <c r="F54" s="310"/>
      <c r="G54" s="310"/>
      <c r="H54" s="310"/>
      <c r="I54" s="310"/>
      <c r="J54" s="310"/>
      <c r="K54" s="310"/>
      <c r="L54" s="310"/>
      <c r="M54" s="310"/>
      <c r="N54" s="310"/>
      <c r="O54" s="310"/>
      <c r="P54" s="310"/>
      <c r="Q54" s="310"/>
      <c r="R54" s="310"/>
      <c r="S54" s="310"/>
      <c r="T54" s="310"/>
      <c r="U54" s="310"/>
      <c r="V54" s="310"/>
      <c r="W54" s="310"/>
      <c r="X54" s="310"/>
      <c r="Y54" s="310"/>
      <c r="Z54" s="310"/>
      <c r="AA54" s="310"/>
      <c r="AB54" s="310"/>
      <c r="AC54" s="310"/>
      <c r="AD54" s="310"/>
      <c r="AE54" s="310"/>
      <c r="AF54" s="310"/>
      <c r="AG54" s="310"/>
      <c r="AH54" s="310"/>
      <c r="AI54" s="310"/>
      <c r="AJ54" s="310"/>
      <c r="AK54" s="310"/>
      <c r="AL54" s="310"/>
      <c r="AM54" s="310"/>
      <c r="AN54" s="310"/>
      <c r="AO54" s="310"/>
      <c r="AP54" s="310"/>
      <c r="AQ54" s="310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</row>
    <row r="55" spans="1:108" ht="15.75" customHeight="1" x14ac:dyDescent="0.25">
      <c r="A55" s="310"/>
      <c r="B55" s="310"/>
      <c r="C55" s="310"/>
      <c r="D55" s="310"/>
      <c r="E55" s="310"/>
      <c r="F55" s="310"/>
      <c r="G55" s="310"/>
      <c r="H55" s="310"/>
      <c r="I55" s="310"/>
      <c r="J55" s="310"/>
      <c r="K55" s="310"/>
      <c r="L55" s="310"/>
      <c r="M55" s="310"/>
      <c r="N55" s="310"/>
      <c r="O55" s="310"/>
      <c r="P55" s="310"/>
      <c r="Q55" s="310"/>
      <c r="R55" s="310"/>
      <c r="S55" s="310"/>
      <c r="T55" s="310"/>
      <c r="U55" s="310"/>
      <c r="V55" s="310"/>
      <c r="W55" s="310"/>
      <c r="X55" s="310"/>
      <c r="Y55" s="310"/>
      <c r="Z55" s="310"/>
      <c r="AA55" s="310"/>
      <c r="AB55" s="310"/>
      <c r="AC55" s="310"/>
      <c r="AD55" s="310"/>
      <c r="AE55" s="310"/>
      <c r="AF55" s="310"/>
      <c r="AG55" s="310"/>
      <c r="AH55" s="310"/>
      <c r="AI55" s="310"/>
      <c r="AJ55" s="310"/>
      <c r="AK55" s="310"/>
      <c r="AL55" s="310"/>
      <c r="AM55" s="310"/>
      <c r="AN55" s="310"/>
      <c r="AO55" s="310"/>
      <c r="AP55" s="310"/>
      <c r="AQ55" s="310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</row>
    <row r="56" spans="1:108" ht="15.75" customHeight="1" x14ac:dyDescent="0.25">
      <c r="A56" s="310"/>
      <c r="B56" s="310"/>
      <c r="C56" s="310"/>
      <c r="D56" s="310"/>
      <c r="E56" s="310"/>
      <c r="F56" s="310"/>
      <c r="G56" s="310"/>
      <c r="H56" s="310"/>
      <c r="I56" s="310"/>
      <c r="J56" s="310"/>
      <c r="K56" s="310"/>
      <c r="L56" s="310"/>
      <c r="M56" s="310"/>
      <c r="N56" s="310"/>
      <c r="O56" s="310"/>
      <c r="P56" s="310"/>
      <c r="Q56" s="310"/>
      <c r="R56" s="310"/>
      <c r="S56" s="310"/>
      <c r="T56" s="310"/>
      <c r="U56" s="310"/>
      <c r="V56" s="310"/>
      <c r="W56" s="310"/>
      <c r="X56" s="310"/>
      <c r="Y56" s="310"/>
      <c r="Z56" s="310"/>
      <c r="AA56" s="310"/>
      <c r="AB56" s="310"/>
      <c r="AC56" s="310"/>
      <c r="AD56" s="310"/>
      <c r="AE56" s="310"/>
      <c r="AF56" s="310"/>
      <c r="AG56" s="310"/>
      <c r="AH56" s="310"/>
      <c r="AI56" s="310"/>
      <c r="AJ56" s="310"/>
      <c r="AK56" s="310"/>
      <c r="AL56" s="310"/>
      <c r="AM56" s="310"/>
      <c r="AN56" s="310"/>
      <c r="AO56" s="310"/>
      <c r="AP56" s="310"/>
      <c r="AQ56" s="310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83"/>
      <c r="DD56" s="83"/>
    </row>
    <row r="57" spans="1:108" ht="15.75" customHeight="1" x14ac:dyDescent="0.25">
      <c r="A57" s="310"/>
      <c r="B57" s="310"/>
      <c r="C57" s="310"/>
      <c r="D57" s="310"/>
      <c r="E57" s="310"/>
      <c r="F57" s="310"/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0"/>
      <c r="AJ57" s="310"/>
      <c r="AK57" s="310"/>
      <c r="AL57" s="310"/>
      <c r="AM57" s="310"/>
      <c r="AN57" s="310"/>
      <c r="AO57" s="310"/>
      <c r="AP57" s="310"/>
      <c r="AQ57" s="310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</row>
    <row r="58" spans="1:108" ht="15.75" customHeight="1" x14ac:dyDescent="0.25">
      <c r="A58" s="310"/>
      <c r="B58" s="310"/>
      <c r="C58" s="310"/>
      <c r="D58" s="310"/>
      <c r="E58" s="310"/>
      <c r="F58" s="310"/>
      <c r="G58" s="310"/>
      <c r="H58" s="310"/>
      <c r="I58" s="310"/>
      <c r="J58" s="310"/>
      <c r="K58" s="310"/>
      <c r="L58" s="310"/>
      <c r="M58" s="310"/>
      <c r="N58" s="310"/>
      <c r="O58" s="310"/>
      <c r="P58" s="310"/>
      <c r="Q58" s="310"/>
      <c r="R58" s="310"/>
      <c r="S58" s="310"/>
      <c r="T58" s="310"/>
      <c r="U58" s="310"/>
      <c r="V58" s="310"/>
      <c r="W58" s="310"/>
      <c r="X58" s="310"/>
      <c r="Y58" s="310"/>
      <c r="Z58" s="310"/>
      <c r="AA58" s="310"/>
      <c r="AB58" s="310"/>
      <c r="AC58" s="310"/>
      <c r="AD58" s="310"/>
      <c r="AE58" s="310"/>
      <c r="AF58" s="310"/>
      <c r="AG58" s="310"/>
      <c r="AH58" s="310"/>
      <c r="AI58" s="310"/>
      <c r="AJ58" s="310"/>
      <c r="AK58" s="310"/>
      <c r="AL58" s="310"/>
      <c r="AM58" s="310"/>
      <c r="AN58" s="310"/>
      <c r="AO58" s="310"/>
      <c r="AP58" s="310"/>
      <c r="AQ58" s="310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83"/>
      <c r="DD58" s="83"/>
    </row>
    <row r="59" spans="1:108" ht="15.75" customHeight="1" x14ac:dyDescent="0.25">
      <c r="A59" s="310"/>
      <c r="B59" s="310"/>
      <c r="C59" s="310"/>
      <c r="D59" s="310"/>
      <c r="E59" s="310"/>
      <c r="F59" s="310"/>
      <c r="G59" s="310"/>
      <c r="H59" s="310"/>
      <c r="I59" s="310"/>
      <c r="J59" s="310"/>
      <c r="K59" s="310"/>
      <c r="L59" s="310"/>
      <c r="M59" s="310"/>
      <c r="N59" s="310"/>
      <c r="O59" s="310"/>
      <c r="P59" s="310"/>
      <c r="Q59" s="310"/>
      <c r="R59" s="310"/>
      <c r="S59" s="310"/>
      <c r="T59" s="310"/>
      <c r="U59" s="310"/>
      <c r="V59" s="310"/>
      <c r="W59" s="310"/>
      <c r="X59" s="310"/>
      <c r="Y59" s="310"/>
      <c r="Z59" s="310"/>
      <c r="AA59" s="310"/>
      <c r="AB59" s="310"/>
      <c r="AC59" s="310"/>
      <c r="AD59" s="310"/>
      <c r="AE59" s="310"/>
      <c r="AF59" s="310"/>
      <c r="AG59" s="310"/>
      <c r="AH59" s="310"/>
      <c r="AI59" s="310"/>
      <c r="AJ59" s="310"/>
      <c r="AK59" s="310"/>
      <c r="AL59" s="310"/>
      <c r="AM59" s="310"/>
      <c r="AN59" s="310"/>
      <c r="AO59" s="310"/>
      <c r="AP59" s="310"/>
      <c r="AQ59" s="310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83"/>
      <c r="CA59" s="83"/>
      <c r="CB59" s="83"/>
      <c r="CC59" s="83"/>
      <c r="CD59" s="83"/>
      <c r="CE59" s="83"/>
      <c r="CF59" s="83"/>
      <c r="CG59" s="83"/>
      <c r="CH59" s="83"/>
      <c r="CI59" s="83"/>
      <c r="CJ59" s="83"/>
      <c r="CK59" s="83"/>
      <c r="CL59" s="83"/>
      <c r="CM59" s="83"/>
      <c r="CN59" s="83"/>
      <c r="CO59" s="83"/>
      <c r="CP59" s="83"/>
      <c r="CQ59" s="83"/>
      <c r="CR59" s="83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83"/>
      <c r="DD59" s="83"/>
    </row>
    <row r="60" spans="1:108" ht="15.75" customHeight="1" x14ac:dyDescent="0.25">
      <c r="A60" s="310"/>
      <c r="B60" s="310"/>
      <c r="C60" s="310"/>
      <c r="D60" s="310"/>
      <c r="E60" s="310"/>
      <c r="F60" s="310"/>
      <c r="G60" s="310"/>
      <c r="H60" s="310"/>
      <c r="I60" s="310"/>
      <c r="J60" s="310"/>
      <c r="K60" s="310"/>
      <c r="L60" s="310"/>
      <c r="M60" s="310"/>
      <c r="N60" s="310"/>
      <c r="O60" s="310"/>
      <c r="P60" s="310"/>
      <c r="Q60" s="310"/>
      <c r="R60" s="310"/>
      <c r="S60" s="310"/>
      <c r="T60" s="310"/>
      <c r="U60" s="310"/>
      <c r="V60" s="310"/>
      <c r="W60" s="310"/>
      <c r="X60" s="310"/>
      <c r="Y60" s="310"/>
      <c r="Z60" s="310"/>
      <c r="AA60" s="310"/>
      <c r="AB60" s="310"/>
      <c r="AC60" s="310"/>
      <c r="AD60" s="310"/>
      <c r="AE60" s="310"/>
      <c r="AF60" s="310"/>
      <c r="AG60" s="310"/>
      <c r="AH60" s="310"/>
      <c r="AI60" s="310"/>
      <c r="AJ60" s="310"/>
      <c r="AK60" s="310"/>
      <c r="AL60" s="310"/>
      <c r="AM60" s="310"/>
      <c r="AN60" s="310"/>
      <c r="AO60" s="310"/>
      <c r="AP60" s="310"/>
      <c r="AQ60" s="310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83"/>
      <c r="DD60" s="83"/>
    </row>
    <row r="61" spans="1:108" ht="15.75" customHeight="1" x14ac:dyDescent="0.25">
      <c r="A61" s="310"/>
      <c r="B61" s="310"/>
      <c r="C61" s="310"/>
      <c r="D61" s="310"/>
      <c r="E61" s="310"/>
      <c r="F61" s="310"/>
      <c r="G61" s="310"/>
      <c r="H61" s="310"/>
      <c r="I61" s="310"/>
      <c r="J61" s="310"/>
      <c r="K61" s="310"/>
      <c r="L61" s="310"/>
      <c r="M61" s="310"/>
      <c r="N61" s="310"/>
      <c r="O61" s="310"/>
      <c r="P61" s="310"/>
      <c r="Q61" s="310"/>
      <c r="R61" s="310"/>
      <c r="S61" s="310"/>
      <c r="T61" s="310"/>
      <c r="U61" s="310"/>
      <c r="V61" s="310"/>
      <c r="W61" s="310"/>
      <c r="X61" s="310"/>
      <c r="Y61" s="310"/>
      <c r="Z61" s="310"/>
      <c r="AA61" s="310"/>
      <c r="AB61" s="310"/>
      <c r="AC61" s="310"/>
      <c r="AD61" s="310"/>
      <c r="AE61" s="310"/>
      <c r="AF61" s="310"/>
      <c r="AG61" s="310"/>
      <c r="AH61" s="310"/>
      <c r="AI61" s="310"/>
      <c r="AJ61" s="310"/>
      <c r="AK61" s="310"/>
      <c r="AL61" s="310"/>
      <c r="AM61" s="310"/>
      <c r="AN61" s="310"/>
      <c r="AO61" s="310"/>
      <c r="AP61" s="310"/>
      <c r="AQ61" s="310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</row>
    <row r="62" spans="1:108" ht="15.75" customHeight="1" x14ac:dyDescent="0.25">
      <c r="A62" s="310"/>
      <c r="B62" s="310"/>
      <c r="C62" s="310"/>
      <c r="D62" s="310"/>
      <c r="E62" s="310"/>
      <c r="F62" s="310"/>
      <c r="G62" s="310"/>
      <c r="H62" s="310"/>
      <c r="I62" s="310"/>
      <c r="J62" s="310"/>
      <c r="K62" s="310"/>
      <c r="L62" s="310"/>
      <c r="M62" s="310"/>
      <c r="N62" s="310"/>
      <c r="O62" s="310"/>
      <c r="P62" s="310"/>
      <c r="Q62" s="310"/>
      <c r="R62" s="310"/>
      <c r="S62" s="310"/>
      <c r="T62" s="310"/>
      <c r="U62" s="310"/>
      <c r="V62" s="310"/>
      <c r="W62" s="310"/>
      <c r="X62" s="310"/>
      <c r="Y62" s="310"/>
      <c r="Z62" s="310"/>
      <c r="AA62" s="310"/>
      <c r="AB62" s="310"/>
      <c r="AC62" s="310"/>
      <c r="AD62" s="310"/>
      <c r="AE62" s="310"/>
      <c r="AF62" s="310"/>
      <c r="AG62" s="310"/>
      <c r="AH62" s="310"/>
      <c r="AI62" s="310"/>
      <c r="AJ62" s="310"/>
      <c r="AK62" s="310"/>
      <c r="AL62" s="310"/>
      <c r="AM62" s="310"/>
      <c r="AN62" s="310"/>
      <c r="AO62" s="310"/>
      <c r="AP62" s="310"/>
      <c r="AQ62" s="310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  <c r="CU62" s="83"/>
      <c r="CV62" s="83"/>
      <c r="CW62" s="83"/>
      <c r="CX62" s="83"/>
      <c r="CY62" s="83"/>
      <c r="CZ62" s="83"/>
      <c r="DA62" s="83"/>
      <c r="DB62" s="83"/>
      <c r="DC62" s="83"/>
      <c r="DD62" s="83"/>
    </row>
    <row r="63" spans="1:108" ht="15.75" customHeight="1" x14ac:dyDescent="0.25">
      <c r="A63" s="310"/>
      <c r="B63" s="310"/>
      <c r="C63" s="310"/>
      <c r="D63" s="310"/>
      <c r="E63" s="310"/>
      <c r="F63" s="310"/>
      <c r="G63" s="310"/>
      <c r="H63" s="310"/>
      <c r="I63" s="310"/>
      <c r="J63" s="310"/>
      <c r="K63" s="310"/>
      <c r="L63" s="310"/>
      <c r="M63" s="310"/>
      <c r="N63" s="310"/>
      <c r="O63" s="310"/>
      <c r="P63" s="310"/>
      <c r="Q63" s="310"/>
      <c r="R63" s="310"/>
      <c r="S63" s="310"/>
      <c r="T63" s="310"/>
      <c r="U63" s="310"/>
      <c r="V63" s="310"/>
      <c r="W63" s="310"/>
      <c r="X63" s="310"/>
      <c r="Y63" s="310"/>
      <c r="Z63" s="310"/>
      <c r="AA63" s="310"/>
      <c r="AB63" s="310"/>
      <c r="AC63" s="310"/>
      <c r="AD63" s="310"/>
      <c r="AE63" s="310"/>
      <c r="AF63" s="310"/>
      <c r="AG63" s="310"/>
      <c r="AH63" s="310"/>
      <c r="AI63" s="310"/>
      <c r="AJ63" s="310"/>
      <c r="AK63" s="310"/>
      <c r="AL63" s="310"/>
      <c r="AM63" s="310"/>
      <c r="AN63" s="310"/>
      <c r="AO63" s="310"/>
      <c r="AP63" s="310"/>
      <c r="AQ63" s="310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83"/>
      <c r="BZ63" s="83"/>
      <c r="CA63" s="83"/>
      <c r="CB63" s="83"/>
      <c r="CC63" s="83"/>
      <c r="CD63" s="83"/>
      <c r="CE63" s="83"/>
      <c r="CF63" s="83"/>
      <c r="CG63" s="83"/>
      <c r="CH63" s="83"/>
      <c r="CI63" s="83"/>
      <c r="CJ63" s="83"/>
      <c r="CK63" s="83"/>
      <c r="CL63" s="83"/>
      <c r="CM63" s="83"/>
      <c r="CN63" s="83"/>
      <c r="CO63" s="83"/>
      <c r="CP63" s="83"/>
      <c r="CQ63" s="83"/>
      <c r="CR63" s="83"/>
      <c r="CS63" s="83"/>
      <c r="CT63" s="83"/>
      <c r="CU63" s="83"/>
      <c r="CV63" s="83"/>
      <c r="CW63" s="83"/>
      <c r="CX63" s="83"/>
      <c r="CY63" s="83"/>
      <c r="CZ63" s="83"/>
      <c r="DA63" s="83"/>
      <c r="DB63" s="83"/>
      <c r="DC63" s="83"/>
      <c r="DD63" s="83"/>
    </row>
    <row r="64" spans="1:108" ht="15.75" customHeight="1" x14ac:dyDescent="0.25">
      <c r="A64" s="310"/>
      <c r="B64" s="310"/>
      <c r="C64" s="310"/>
      <c r="D64" s="310"/>
      <c r="E64" s="310"/>
      <c r="F64" s="310"/>
      <c r="G64" s="310"/>
      <c r="H64" s="310"/>
      <c r="I64" s="310"/>
      <c r="J64" s="310"/>
      <c r="K64" s="310"/>
      <c r="L64" s="310"/>
      <c r="M64" s="310"/>
      <c r="N64" s="310"/>
      <c r="O64" s="310"/>
      <c r="P64" s="310"/>
      <c r="Q64" s="310"/>
      <c r="R64" s="310"/>
      <c r="S64" s="310"/>
      <c r="T64" s="310"/>
      <c r="U64" s="310"/>
      <c r="V64" s="310"/>
      <c r="W64" s="310"/>
      <c r="X64" s="310"/>
      <c r="Y64" s="310"/>
      <c r="Z64" s="310"/>
      <c r="AA64" s="310"/>
      <c r="AB64" s="310"/>
      <c r="AC64" s="310"/>
      <c r="AD64" s="310"/>
      <c r="AE64" s="310"/>
      <c r="AF64" s="310"/>
      <c r="AG64" s="310"/>
      <c r="AH64" s="310"/>
      <c r="AI64" s="310"/>
      <c r="AJ64" s="310"/>
      <c r="AK64" s="310"/>
      <c r="AL64" s="310"/>
      <c r="AM64" s="310"/>
      <c r="AN64" s="310"/>
      <c r="AO64" s="310"/>
      <c r="AP64" s="310"/>
      <c r="AQ64" s="310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  <c r="CG64" s="83"/>
      <c r="CH64" s="83"/>
      <c r="CI64" s="83"/>
      <c r="CJ64" s="83"/>
      <c r="CK64" s="83"/>
      <c r="CL64" s="83"/>
      <c r="CM64" s="83"/>
      <c r="CN64" s="83"/>
      <c r="CO64" s="83"/>
      <c r="CP64" s="83"/>
      <c r="CQ64" s="83"/>
      <c r="CR64" s="83"/>
      <c r="CS64" s="83"/>
      <c r="CT64" s="83"/>
      <c r="CU64" s="83"/>
      <c r="CV64" s="83"/>
      <c r="CW64" s="83"/>
      <c r="CX64" s="83"/>
      <c r="CY64" s="83"/>
      <c r="CZ64" s="83"/>
      <c r="DA64" s="83"/>
      <c r="DB64" s="83"/>
      <c r="DC64" s="83"/>
      <c r="DD64" s="83"/>
    </row>
    <row r="65" spans="1:108" ht="15.75" customHeight="1" x14ac:dyDescent="0.25">
      <c r="A65" s="310"/>
      <c r="B65" s="310"/>
      <c r="C65" s="310"/>
      <c r="D65" s="310"/>
      <c r="E65" s="310"/>
      <c r="F65" s="310"/>
      <c r="G65" s="310"/>
      <c r="H65" s="310"/>
      <c r="I65" s="310"/>
      <c r="J65" s="310"/>
      <c r="K65" s="310"/>
      <c r="L65" s="310"/>
      <c r="M65" s="310"/>
      <c r="N65" s="310"/>
      <c r="O65" s="310"/>
      <c r="P65" s="310"/>
      <c r="Q65" s="310"/>
      <c r="R65" s="310"/>
      <c r="S65" s="310"/>
      <c r="T65" s="310"/>
      <c r="U65" s="310"/>
      <c r="V65" s="310"/>
      <c r="W65" s="310"/>
      <c r="X65" s="310"/>
      <c r="Y65" s="310"/>
      <c r="Z65" s="310"/>
      <c r="AA65" s="310"/>
      <c r="AB65" s="310"/>
      <c r="AC65" s="310"/>
      <c r="AD65" s="310"/>
      <c r="AE65" s="310"/>
      <c r="AF65" s="310"/>
      <c r="AG65" s="310"/>
      <c r="AH65" s="310"/>
      <c r="AI65" s="310"/>
      <c r="AJ65" s="310"/>
      <c r="AK65" s="310"/>
      <c r="AL65" s="310"/>
      <c r="AM65" s="310"/>
      <c r="AN65" s="310"/>
      <c r="AO65" s="310"/>
      <c r="AP65" s="310"/>
      <c r="AQ65" s="310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3"/>
      <c r="CC65" s="83"/>
      <c r="CD65" s="83"/>
      <c r="CE65" s="83"/>
      <c r="CF65" s="83"/>
      <c r="CG65" s="83"/>
      <c r="CH65" s="83"/>
      <c r="CI65" s="83"/>
      <c r="CJ65" s="83"/>
      <c r="CK65" s="83"/>
      <c r="CL65" s="83"/>
      <c r="CM65" s="83"/>
      <c r="CN65" s="83"/>
      <c r="CO65" s="83"/>
      <c r="CP65" s="83"/>
      <c r="CQ65" s="83"/>
      <c r="CR65" s="83"/>
      <c r="CS65" s="83"/>
      <c r="CT65" s="83"/>
      <c r="CU65" s="83"/>
      <c r="CV65" s="83"/>
      <c r="CW65" s="83"/>
      <c r="CX65" s="83"/>
      <c r="CY65" s="83"/>
      <c r="CZ65" s="83"/>
      <c r="DA65" s="83"/>
      <c r="DB65" s="83"/>
      <c r="DC65" s="83"/>
      <c r="DD65" s="83"/>
    </row>
    <row r="66" spans="1:108" ht="15.75" customHeight="1" x14ac:dyDescent="0.25">
      <c r="A66" s="310"/>
      <c r="B66" s="310"/>
      <c r="C66" s="310"/>
      <c r="D66" s="310"/>
      <c r="E66" s="310"/>
      <c r="F66" s="310"/>
      <c r="G66" s="310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310"/>
      <c r="AG66" s="310"/>
      <c r="AH66" s="310"/>
      <c r="AI66" s="310"/>
      <c r="AJ66" s="310"/>
      <c r="AK66" s="310"/>
      <c r="AL66" s="310"/>
      <c r="AM66" s="310"/>
      <c r="AN66" s="310"/>
      <c r="AO66" s="310"/>
      <c r="AP66" s="310"/>
      <c r="AQ66" s="310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3"/>
      <c r="CQ66" s="83"/>
      <c r="CR66" s="83"/>
      <c r="CS66" s="83"/>
      <c r="CT66" s="83"/>
      <c r="CU66" s="83"/>
      <c r="CV66" s="83"/>
      <c r="CW66" s="83"/>
      <c r="CX66" s="83"/>
      <c r="CY66" s="83"/>
      <c r="CZ66" s="83"/>
      <c r="DA66" s="83"/>
      <c r="DB66" s="83"/>
      <c r="DC66" s="83"/>
      <c r="DD66" s="83"/>
    </row>
    <row r="67" spans="1:108" ht="15.75" customHeight="1" x14ac:dyDescent="0.25">
      <c r="A67" s="310"/>
      <c r="B67" s="310"/>
      <c r="C67" s="310"/>
      <c r="D67" s="310"/>
      <c r="E67" s="310"/>
      <c r="F67" s="310"/>
      <c r="G67" s="310"/>
      <c r="H67" s="310"/>
      <c r="I67" s="310"/>
      <c r="J67" s="310"/>
      <c r="K67" s="310"/>
      <c r="L67" s="310"/>
      <c r="M67" s="310"/>
      <c r="N67" s="310"/>
      <c r="O67" s="310"/>
      <c r="P67" s="310"/>
      <c r="Q67" s="310"/>
      <c r="R67" s="310"/>
      <c r="S67" s="310"/>
      <c r="T67" s="310"/>
      <c r="U67" s="310"/>
      <c r="V67" s="310"/>
      <c r="W67" s="310"/>
      <c r="X67" s="310"/>
      <c r="Y67" s="310"/>
      <c r="Z67" s="310"/>
      <c r="AA67" s="310"/>
      <c r="AB67" s="310"/>
      <c r="AC67" s="310"/>
      <c r="AD67" s="310"/>
      <c r="AE67" s="310"/>
      <c r="AF67" s="310"/>
      <c r="AG67" s="310"/>
      <c r="AH67" s="310"/>
      <c r="AI67" s="310"/>
      <c r="AJ67" s="310"/>
      <c r="AK67" s="310"/>
      <c r="AL67" s="310"/>
      <c r="AM67" s="310"/>
      <c r="AN67" s="310"/>
      <c r="AO67" s="310"/>
      <c r="AP67" s="310"/>
      <c r="AQ67" s="310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3"/>
      <c r="CA67" s="83"/>
      <c r="CB67" s="83"/>
      <c r="CC67" s="83"/>
      <c r="CD67" s="83"/>
      <c r="CE67" s="83"/>
      <c r="CF67" s="83"/>
      <c r="CG67" s="83"/>
      <c r="CH67" s="83"/>
      <c r="CI67" s="83"/>
      <c r="CJ67" s="83"/>
      <c r="CK67" s="83"/>
      <c r="CL67" s="83"/>
      <c r="CM67" s="83"/>
      <c r="CN67" s="83"/>
      <c r="CO67" s="83"/>
      <c r="CP67" s="83"/>
      <c r="CQ67" s="83"/>
      <c r="CR67" s="83"/>
      <c r="CS67" s="83"/>
      <c r="CT67" s="83"/>
      <c r="CU67" s="83"/>
      <c r="CV67" s="83"/>
      <c r="CW67" s="83"/>
      <c r="CX67" s="83"/>
      <c r="CY67" s="83"/>
      <c r="CZ67" s="83"/>
      <c r="DA67" s="83"/>
      <c r="DB67" s="83"/>
      <c r="DC67" s="83"/>
      <c r="DD67" s="83"/>
    </row>
    <row r="68" spans="1:108" ht="15.75" customHeight="1" x14ac:dyDescent="0.25">
      <c r="A68" s="310"/>
      <c r="B68" s="310"/>
      <c r="C68" s="310"/>
      <c r="D68" s="310"/>
      <c r="E68" s="310"/>
      <c r="F68" s="310"/>
      <c r="G68" s="310"/>
      <c r="H68" s="310"/>
      <c r="I68" s="310"/>
      <c r="J68" s="310"/>
      <c r="K68" s="310"/>
      <c r="L68" s="310"/>
      <c r="M68" s="310"/>
      <c r="N68" s="310"/>
      <c r="O68" s="310"/>
      <c r="P68" s="310"/>
      <c r="Q68" s="310"/>
      <c r="R68" s="310"/>
      <c r="S68" s="310"/>
      <c r="T68" s="310"/>
      <c r="U68" s="310"/>
      <c r="V68" s="310"/>
      <c r="W68" s="310"/>
      <c r="X68" s="310"/>
      <c r="Y68" s="310"/>
      <c r="Z68" s="310"/>
      <c r="AA68" s="310"/>
      <c r="AB68" s="310"/>
      <c r="AC68" s="310"/>
      <c r="AD68" s="310"/>
      <c r="AE68" s="310"/>
      <c r="AF68" s="310"/>
      <c r="AG68" s="310"/>
      <c r="AH68" s="310"/>
      <c r="AI68" s="310"/>
      <c r="AJ68" s="310"/>
      <c r="AK68" s="310"/>
      <c r="AL68" s="310"/>
      <c r="AM68" s="310"/>
      <c r="AN68" s="310"/>
      <c r="AO68" s="310"/>
      <c r="AP68" s="310"/>
      <c r="AQ68" s="310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  <c r="CG68" s="83"/>
      <c r="CH68" s="83"/>
      <c r="CI68" s="83"/>
      <c r="CJ68" s="83"/>
      <c r="CK68" s="83"/>
      <c r="CL68" s="83"/>
      <c r="CM68" s="83"/>
      <c r="CN68" s="83"/>
      <c r="CO68" s="83"/>
      <c r="CP68" s="83"/>
      <c r="CQ68" s="83"/>
      <c r="CR68" s="83"/>
      <c r="CS68" s="83"/>
      <c r="CT68" s="83"/>
      <c r="CU68" s="83"/>
      <c r="CV68" s="83"/>
      <c r="CW68" s="83"/>
      <c r="CX68" s="83"/>
      <c r="CY68" s="83"/>
      <c r="CZ68" s="83"/>
      <c r="DA68" s="83"/>
      <c r="DB68" s="83"/>
      <c r="DC68" s="83"/>
      <c r="DD68" s="83"/>
    </row>
    <row r="69" spans="1:108" ht="15.75" customHeight="1" x14ac:dyDescent="0.25">
      <c r="A69" s="310"/>
      <c r="B69" s="310"/>
      <c r="C69" s="310"/>
      <c r="D69" s="310"/>
      <c r="E69" s="310"/>
      <c r="F69" s="310"/>
      <c r="G69" s="310"/>
      <c r="H69" s="310"/>
      <c r="I69" s="310"/>
      <c r="J69" s="310"/>
      <c r="K69" s="310"/>
      <c r="L69" s="310"/>
      <c r="M69" s="310"/>
      <c r="N69" s="310"/>
      <c r="O69" s="310"/>
      <c r="P69" s="310"/>
      <c r="Q69" s="310"/>
      <c r="R69" s="310"/>
      <c r="S69" s="310"/>
      <c r="T69" s="310"/>
      <c r="U69" s="310"/>
      <c r="V69" s="310"/>
      <c r="W69" s="310"/>
      <c r="X69" s="310"/>
      <c r="Y69" s="310"/>
      <c r="Z69" s="310"/>
      <c r="AA69" s="310"/>
      <c r="AB69" s="310"/>
      <c r="AC69" s="310"/>
      <c r="AD69" s="310"/>
      <c r="AE69" s="310"/>
      <c r="AF69" s="310"/>
      <c r="AG69" s="310"/>
      <c r="AH69" s="310"/>
      <c r="AI69" s="310"/>
      <c r="AJ69" s="310"/>
      <c r="AK69" s="310"/>
      <c r="AL69" s="310"/>
      <c r="AM69" s="310"/>
      <c r="AN69" s="310"/>
      <c r="AO69" s="310"/>
      <c r="AP69" s="310"/>
      <c r="AQ69" s="310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83"/>
      <c r="CE69" s="83"/>
      <c r="CF69" s="83"/>
      <c r="CG69" s="83"/>
      <c r="CH69" s="83"/>
      <c r="CI69" s="83"/>
      <c r="CJ69" s="83"/>
      <c r="CK69" s="83"/>
      <c r="CL69" s="83"/>
      <c r="CM69" s="83"/>
      <c r="CN69" s="83"/>
      <c r="CO69" s="83"/>
      <c r="CP69" s="83"/>
      <c r="CQ69" s="83"/>
      <c r="CR69" s="83"/>
      <c r="CS69" s="83"/>
      <c r="CT69" s="83"/>
      <c r="CU69" s="83"/>
      <c r="CV69" s="83"/>
      <c r="CW69" s="83"/>
      <c r="CX69" s="83"/>
      <c r="CY69" s="83"/>
      <c r="CZ69" s="83"/>
      <c r="DA69" s="83"/>
      <c r="DB69" s="83"/>
      <c r="DC69" s="83"/>
      <c r="DD69" s="83"/>
    </row>
    <row r="70" spans="1:108" ht="15.75" customHeight="1" x14ac:dyDescent="0.25">
      <c r="A70" s="310"/>
      <c r="B70" s="310"/>
      <c r="C70" s="310"/>
      <c r="D70" s="310"/>
      <c r="E70" s="310"/>
      <c r="F70" s="310"/>
      <c r="G70" s="310"/>
      <c r="H70" s="310"/>
      <c r="I70" s="310"/>
      <c r="J70" s="310"/>
      <c r="K70" s="310"/>
      <c r="L70" s="310"/>
      <c r="M70" s="310"/>
      <c r="N70" s="310"/>
      <c r="O70" s="310"/>
      <c r="P70" s="310"/>
      <c r="Q70" s="310"/>
      <c r="R70" s="310"/>
      <c r="S70" s="310"/>
      <c r="T70" s="310"/>
      <c r="U70" s="310"/>
      <c r="V70" s="310"/>
      <c r="W70" s="310"/>
      <c r="X70" s="310"/>
      <c r="Y70" s="310"/>
      <c r="Z70" s="310"/>
      <c r="AA70" s="310"/>
      <c r="AB70" s="310"/>
      <c r="AC70" s="310"/>
      <c r="AD70" s="310"/>
      <c r="AE70" s="310"/>
      <c r="AF70" s="310"/>
      <c r="AG70" s="310"/>
      <c r="AH70" s="310"/>
      <c r="AI70" s="310"/>
      <c r="AJ70" s="310"/>
      <c r="AK70" s="310"/>
      <c r="AL70" s="310"/>
      <c r="AM70" s="310"/>
      <c r="AN70" s="310"/>
      <c r="AO70" s="310"/>
      <c r="AP70" s="310"/>
      <c r="AQ70" s="310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  <c r="BY70" s="83"/>
      <c r="BZ70" s="83"/>
      <c r="CA70" s="83"/>
      <c r="CB70" s="83"/>
      <c r="CC70" s="83"/>
      <c r="CD70" s="83"/>
      <c r="CE70" s="83"/>
      <c r="CF70" s="83"/>
      <c r="CG70" s="83"/>
      <c r="CH70" s="83"/>
      <c r="CI70" s="83"/>
      <c r="CJ70" s="83"/>
      <c r="CK70" s="83"/>
      <c r="CL70" s="83"/>
      <c r="CM70" s="83"/>
      <c r="CN70" s="83"/>
      <c r="CO70" s="83"/>
      <c r="CP70" s="83"/>
      <c r="CQ70" s="83"/>
      <c r="CR70" s="83"/>
      <c r="CS70" s="83"/>
      <c r="CT70" s="83"/>
      <c r="CU70" s="83"/>
      <c r="CV70" s="83"/>
      <c r="CW70" s="83"/>
      <c r="CX70" s="83"/>
      <c r="CY70" s="83"/>
      <c r="CZ70" s="83"/>
      <c r="DA70" s="83"/>
      <c r="DB70" s="83"/>
      <c r="DC70" s="83"/>
      <c r="DD70" s="83"/>
    </row>
    <row r="71" spans="1:108" ht="15.75" customHeight="1" x14ac:dyDescent="0.25">
      <c r="A71" s="310"/>
      <c r="B71" s="310"/>
      <c r="C71" s="310"/>
      <c r="D71" s="310"/>
      <c r="E71" s="310"/>
      <c r="F71" s="310"/>
      <c r="G71" s="310"/>
      <c r="H71" s="310"/>
      <c r="I71" s="310"/>
      <c r="J71" s="310"/>
      <c r="K71" s="310"/>
      <c r="L71" s="310"/>
      <c r="M71" s="310"/>
      <c r="N71" s="310"/>
      <c r="O71" s="310"/>
      <c r="P71" s="310"/>
      <c r="Q71" s="310"/>
      <c r="R71" s="310"/>
      <c r="S71" s="310"/>
      <c r="T71" s="310"/>
      <c r="U71" s="310"/>
      <c r="V71" s="310"/>
      <c r="W71" s="310"/>
      <c r="X71" s="310"/>
      <c r="Y71" s="310"/>
      <c r="Z71" s="310"/>
      <c r="AA71" s="310"/>
      <c r="AB71" s="310"/>
      <c r="AC71" s="310"/>
      <c r="AD71" s="310"/>
      <c r="AE71" s="310"/>
      <c r="AF71" s="310"/>
      <c r="AG71" s="310"/>
      <c r="AH71" s="310"/>
      <c r="AI71" s="310"/>
      <c r="AJ71" s="310"/>
      <c r="AK71" s="310"/>
      <c r="AL71" s="310"/>
      <c r="AM71" s="310"/>
      <c r="AN71" s="310"/>
      <c r="AO71" s="310"/>
      <c r="AP71" s="310"/>
      <c r="AQ71" s="310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3"/>
      <c r="BZ71" s="83"/>
      <c r="CA71" s="83"/>
      <c r="CB71" s="83"/>
      <c r="CC71" s="83"/>
      <c r="CD71" s="83"/>
      <c r="CE71" s="83"/>
      <c r="CF71" s="83"/>
      <c r="CG71" s="83"/>
      <c r="CH71" s="83"/>
      <c r="CI71" s="83"/>
      <c r="CJ71" s="83"/>
      <c r="CK71" s="83"/>
      <c r="CL71" s="83"/>
      <c r="CM71" s="83"/>
      <c r="CN71" s="83"/>
      <c r="CO71" s="83"/>
      <c r="CP71" s="83"/>
      <c r="CQ71" s="83"/>
      <c r="CR71" s="83"/>
      <c r="CS71" s="83"/>
      <c r="CT71" s="83"/>
      <c r="CU71" s="83"/>
      <c r="CV71" s="83"/>
      <c r="CW71" s="83"/>
      <c r="CX71" s="83"/>
      <c r="CY71" s="83"/>
      <c r="CZ71" s="83"/>
      <c r="DA71" s="83"/>
      <c r="DB71" s="83"/>
      <c r="DC71" s="83"/>
      <c r="DD71" s="83"/>
    </row>
    <row r="72" spans="1:108" ht="15.75" customHeight="1" x14ac:dyDescent="0.25">
      <c r="A72" s="310"/>
      <c r="B72" s="310"/>
      <c r="C72" s="310"/>
      <c r="D72" s="310"/>
      <c r="E72" s="310"/>
      <c r="F72" s="310"/>
      <c r="G72" s="310"/>
      <c r="H72" s="310"/>
      <c r="I72" s="310"/>
      <c r="J72" s="310"/>
      <c r="K72" s="310"/>
      <c r="L72" s="310"/>
      <c r="M72" s="310"/>
      <c r="N72" s="310"/>
      <c r="O72" s="310"/>
      <c r="P72" s="310"/>
      <c r="Q72" s="310"/>
      <c r="R72" s="310"/>
      <c r="S72" s="310"/>
      <c r="T72" s="310"/>
      <c r="U72" s="310"/>
      <c r="V72" s="310"/>
      <c r="W72" s="310"/>
      <c r="X72" s="310"/>
      <c r="Y72" s="310"/>
      <c r="Z72" s="310"/>
      <c r="AA72" s="310"/>
      <c r="AB72" s="310"/>
      <c r="AC72" s="310"/>
      <c r="AD72" s="310"/>
      <c r="AE72" s="310"/>
      <c r="AF72" s="310"/>
      <c r="AG72" s="310"/>
      <c r="AH72" s="310"/>
      <c r="AI72" s="310"/>
      <c r="AJ72" s="310"/>
      <c r="AK72" s="310"/>
      <c r="AL72" s="310"/>
      <c r="AM72" s="310"/>
      <c r="AN72" s="310"/>
      <c r="AO72" s="310"/>
      <c r="AP72" s="310"/>
      <c r="AQ72" s="310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83"/>
      <c r="BS72" s="83"/>
      <c r="BT72" s="83"/>
      <c r="BU72" s="83"/>
      <c r="BV72" s="83"/>
      <c r="BW72" s="83"/>
      <c r="BX72" s="83"/>
      <c r="BY72" s="83"/>
      <c r="BZ72" s="83"/>
      <c r="CA72" s="83"/>
      <c r="CB72" s="83"/>
      <c r="CC72" s="83"/>
      <c r="CD72" s="83"/>
      <c r="CE72" s="83"/>
      <c r="CF72" s="83"/>
      <c r="CG72" s="83"/>
      <c r="CH72" s="83"/>
      <c r="CI72" s="83"/>
      <c r="CJ72" s="83"/>
      <c r="CK72" s="83"/>
      <c r="CL72" s="83"/>
      <c r="CM72" s="83"/>
      <c r="CN72" s="83"/>
      <c r="CO72" s="83"/>
      <c r="CP72" s="83"/>
      <c r="CQ72" s="83"/>
      <c r="CR72" s="83"/>
      <c r="CS72" s="83"/>
      <c r="CT72" s="83"/>
      <c r="CU72" s="83"/>
      <c r="CV72" s="83"/>
      <c r="CW72" s="83"/>
      <c r="CX72" s="83"/>
      <c r="CY72" s="83"/>
      <c r="CZ72" s="83"/>
      <c r="DA72" s="83"/>
      <c r="DB72" s="83"/>
      <c r="DC72" s="83"/>
      <c r="DD72" s="83"/>
    </row>
    <row r="73" spans="1:108" ht="15.75" customHeight="1" x14ac:dyDescent="0.25">
      <c r="A73" s="310"/>
      <c r="B73" s="310"/>
      <c r="C73" s="310"/>
      <c r="D73" s="310"/>
      <c r="E73" s="310"/>
      <c r="F73" s="310"/>
      <c r="G73" s="310"/>
      <c r="H73" s="310"/>
      <c r="I73" s="310"/>
      <c r="J73" s="310"/>
      <c r="K73" s="310"/>
      <c r="L73" s="310"/>
      <c r="M73" s="310"/>
      <c r="N73" s="310"/>
      <c r="O73" s="310"/>
      <c r="P73" s="310"/>
      <c r="Q73" s="310"/>
      <c r="R73" s="310"/>
      <c r="S73" s="310"/>
      <c r="T73" s="310"/>
      <c r="U73" s="310"/>
      <c r="V73" s="310"/>
      <c r="W73" s="310"/>
      <c r="X73" s="310"/>
      <c r="Y73" s="310"/>
      <c r="Z73" s="310"/>
      <c r="AA73" s="310"/>
      <c r="AB73" s="310"/>
      <c r="AC73" s="310"/>
      <c r="AD73" s="310"/>
      <c r="AE73" s="310"/>
      <c r="AF73" s="310"/>
      <c r="AG73" s="310"/>
      <c r="AH73" s="310"/>
      <c r="AI73" s="310"/>
      <c r="AJ73" s="310"/>
      <c r="AK73" s="310"/>
      <c r="AL73" s="310"/>
      <c r="AM73" s="310"/>
      <c r="AN73" s="310"/>
      <c r="AO73" s="310"/>
      <c r="AP73" s="310"/>
      <c r="AQ73" s="310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3"/>
      <c r="BN73" s="83"/>
      <c r="BO73" s="83"/>
      <c r="BP73" s="83"/>
      <c r="BQ73" s="83"/>
      <c r="BR73" s="83"/>
      <c r="BS73" s="83"/>
      <c r="BT73" s="83"/>
      <c r="BU73" s="83"/>
      <c r="BV73" s="83"/>
      <c r="BW73" s="83"/>
      <c r="BX73" s="83"/>
      <c r="BY73" s="83"/>
      <c r="BZ73" s="83"/>
      <c r="CA73" s="83"/>
      <c r="CB73" s="83"/>
      <c r="CC73" s="83"/>
      <c r="CD73" s="83"/>
      <c r="CE73" s="83"/>
      <c r="CF73" s="83"/>
      <c r="CG73" s="83"/>
      <c r="CH73" s="83"/>
      <c r="CI73" s="83"/>
      <c r="CJ73" s="83"/>
      <c r="CK73" s="83"/>
      <c r="CL73" s="83"/>
      <c r="CM73" s="83"/>
      <c r="CN73" s="83"/>
      <c r="CO73" s="83"/>
      <c r="CP73" s="83"/>
      <c r="CQ73" s="83"/>
      <c r="CR73" s="83"/>
      <c r="CS73" s="83"/>
      <c r="CT73" s="83"/>
      <c r="CU73" s="83"/>
      <c r="CV73" s="83"/>
      <c r="CW73" s="83"/>
      <c r="CX73" s="83"/>
      <c r="CY73" s="83"/>
      <c r="CZ73" s="83"/>
      <c r="DA73" s="83"/>
      <c r="DB73" s="83"/>
      <c r="DC73" s="83"/>
      <c r="DD73" s="83"/>
    </row>
    <row r="74" spans="1:108" ht="15.75" customHeight="1" x14ac:dyDescent="0.25">
      <c r="A74" s="310"/>
      <c r="B74" s="310"/>
      <c r="C74" s="310"/>
      <c r="D74" s="310"/>
      <c r="E74" s="310"/>
      <c r="F74" s="310"/>
      <c r="G74" s="310"/>
      <c r="H74" s="310"/>
      <c r="I74" s="310"/>
      <c r="J74" s="310"/>
      <c r="K74" s="310"/>
      <c r="L74" s="310"/>
      <c r="M74" s="310"/>
      <c r="N74" s="310"/>
      <c r="O74" s="310"/>
      <c r="P74" s="310"/>
      <c r="Q74" s="310"/>
      <c r="R74" s="310"/>
      <c r="S74" s="310"/>
      <c r="T74" s="310"/>
      <c r="U74" s="310"/>
      <c r="V74" s="310"/>
      <c r="W74" s="310"/>
      <c r="X74" s="310"/>
      <c r="Y74" s="310"/>
      <c r="Z74" s="310"/>
      <c r="AA74" s="310"/>
      <c r="AB74" s="310"/>
      <c r="AC74" s="310"/>
      <c r="AD74" s="310"/>
      <c r="AE74" s="310"/>
      <c r="AF74" s="310"/>
      <c r="AG74" s="310"/>
      <c r="AH74" s="310"/>
      <c r="AI74" s="310"/>
      <c r="AJ74" s="310"/>
      <c r="AK74" s="310"/>
      <c r="AL74" s="310"/>
      <c r="AM74" s="310"/>
      <c r="AN74" s="310"/>
      <c r="AO74" s="310"/>
      <c r="AP74" s="310"/>
      <c r="AQ74" s="310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3"/>
      <c r="CG74" s="83"/>
      <c r="CH74" s="83"/>
      <c r="CI74" s="83"/>
      <c r="CJ74" s="83"/>
      <c r="CK74" s="83"/>
      <c r="CL74" s="83"/>
      <c r="CM74" s="83"/>
      <c r="CN74" s="83"/>
      <c r="CO74" s="83"/>
      <c r="CP74" s="83"/>
      <c r="CQ74" s="83"/>
      <c r="CR74" s="83"/>
      <c r="CS74" s="83"/>
      <c r="CT74" s="83"/>
      <c r="CU74" s="83"/>
      <c r="CV74" s="83"/>
      <c r="CW74" s="83"/>
      <c r="CX74" s="83"/>
      <c r="CY74" s="83"/>
      <c r="CZ74" s="83"/>
      <c r="DA74" s="83"/>
      <c r="DB74" s="83"/>
      <c r="DC74" s="83"/>
      <c r="DD74" s="83"/>
    </row>
    <row r="75" spans="1:108" ht="15.75" customHeight="1" x14ac:dyDescent="0.25">
      <c r="A75" s="310"/>
      <c r="B75" s="310"/>
      <c r="C75" s="310"/>
      <c r="D75" s="310"/>
      <c r="E75" s="310"/>
      <c r="F75" s="310"/>
      <c r="G75" s="310"/>
      <c r="H75" s="310"/>
      <c r="I75" s="310"/>
      <c r="J75" s="310"/>
      <c r="K75" s="310"/>
      <c r="L75" s="310"/>
      <c r="M75" s="310"/>
      <c r="N75" s="310"/>
      <c r="O75" s="310"/>
      <c r="P75" s="310"/>
      <c r="Q75" s="310"/>
      <c r="R75" s="310"/>
      <c r="S75" s="310"/>
      <c r="T75" s="310"/>
      <c r="U75" s="310"/>
      <c r="V75" s="310"/>
      <c r="W75" s="310"/>
      <c r="X75" s="310"/>
      <c r="Y75" s="310"/>
      <c r="Z75" s="310"/>
      <c r="AA75" s="310"/>
      <c r="AB75" s="310"/>
      <c r="AC75" s="310"/>
      <c r="AD75" s="310"/>
      <c r="AE75" s="310"/>
      <c r="AF75" s="310"/>
      <c r="AG75" s="310"/>
      <c r="AH75" s="310"/>
      <c r="AI75" s="310"/>
      <c r="AJ75" s="310"/>
      <c r="AK75" s="310"/>
      <c r="AL75" s="310"/>
      <c r="AM75" s="310"/>
      <c r="AN75" s="310"/>
      <c r="AO75" s="310"/>
      <c r="AP75" s="310"/>
      <c r="AQ75" s="310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3"/>
      <c r="BX75" s="83"/>
      <c r="BY75" s="83"/>
      <c r="BZ75" s="83"/>
      <c r="CA75" s="83"/>
      <c r="CB75" s="83"/>
      <c r="CC75" s="83"/>
      <c r="CD75" s="83"/>
      <c r="CE75" s="83"/>
      <c r="CF75" s="83"/>
      <c r="CG75" s="83"/>
      <c r="CH75" s="83"/>
      <c r="CI75" s="83"/>
      <c r="CJ75" s="83"/>
      <c r="CK75" s="83"/>
      <c r="CL75" s="83"/>
      <c r="CM75" s="83"/>
      <c r="CN75" s="83"/>
      <c r="CO75" s="83"/>
      <c r="CP75" s="83"/>
      <c r="CQ75" s="83"/>
      <c r="CR75" s="83"/>
      <c r="CS75" s="83"/>
      <c r="CT75" s="83"/>
      <c r="CU75" s="83"/>
      <c r="CV75" s="83"/>
      <c r="CW75" s="83"/>
      <c r="CX75" s="83"/>
      <c r="CY75" s="83"/>
      <c r="CZ75" s="83"/>
      <c r="DA75" s="83"/>
      <c r="DB75" s="83"/>
      <c r="DC75" s="83"/>
      <c r="DD75" s="83"/>
    </row>
    <row r="76" spans="1:108" ht="15.75" customHeight="1" x14ac:dyDescent="0.25">
      <c r="A76" s="310"/>
      <c r="B76" s="310"/>
      <c r="C76" s="310"/>
      <c r="D76" s="310"/>
      <c r="E76" s="310"/>
      <c r="F76" s="310"/>
      <c r="G76" s="310"/>
      <c r="H76" s="310"/>
      <c r="I76" s="310"/>
      <c r="J76" s="310"/>
      <c r="K76" s="310"/>
      <c r="L76" s="310"/>
      <c r="M76" s="310"/>
      <c r="N76" s="310"/>
      <c r="O76" s="310"/>
      <c r="P76" s="310"/>
      <c r="Q76" s="310"/>
      <c r="R76" s="310"/>
      <c r="S76" s="310"/>
      <c r="T76" s="310"/>
      <c r="U76" s="310"/>
      <c r="V76" s="310"/>
      <c r="W76" s="310"/>
      <c r="X76" s="310"/>
      <c r="Y76" s="310"/>
      <c r="Z76" s="310"/>
      <c r="AA76" s="310"/>
      <c r="AB76" s="310"/>
      <c r="AC76" s="310"/>
      <c r="AD76" s="310"/>
      <c r="AE76" s="310"/>
      <c r="AF76" s="310"/>
      <c r="AG76" s="310"/>
      <c r="AH76" s="310"/>
      <c r="AI76" s="310"/>
      <c r="AJ76" s="310"/>
      <c r="AK76" s="310"/>
      <c r="AL76" s="310"/>
      <c r="AM76" s="310"/>
      <c r="AN76" s="310"/>
      <c r="AO76" s="310"/>
      <c r="AP76" s="310"/>
      <c r="AQ76" s="310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/>
      <c r="BF76" s="83"/>
      <c r="BG76" s="83"/>
      <c r="BH76" s="83"/>
      <c r="BI76" s="83"/>
      <c r="BJ76" s="83"/>
      <c r="BK76" s="83"/>
      <c r="BL76" s="83"/>
      <c r="BM76" s="83"/>
      <c r="BN76" s="83"/>
      <c r="BO76" s="83"/>
      <c r="BP76" s="83"/>
      <c r="BQ76" s="83"/>
      <c r="BR76" s="83"/>
      <c r="BS76" s="83"/>
      <c r="BT76" s="83"/>
      <c r="BU76" s="83"/>
      <c r="BV76" s="83"/>
      <c r="BW76" s="83"/>
      <c r="BX76" s="83"/>
      <c r="BY76" s="83"/>
      <c r="BZ76" s="83"/>
      <c r="CA76" s="83"/>
      <c r="CB76" s="83"/>
      <c r="CC76" s="83"/>
      <c r="CD76" s="83"/>
      <c r="CE76" s="83"/>
      <c r="CF76" s="83"/>
      <c r="CG76" s="83"/>
      <c r="CH76" s="83"/>
      <c r="CI76" s="83"/>
      <c r="CJ76" s="83"/>
      <c r="CK76" s="83"/>
      <c r="CL76" s="83"/>
      <c r="CM76" s="83"/>
      <c r="CN76" s="83"/>
      <c r="CO76" s="83"/>
      <c r="CP76" s="83"/>
      <c r="CQ76" s="83"/>
      <c r="CR76" s="83"/>
      <c r="CS76" s="83"/>
      <c r="CT76" s="83"/>
      <c r="CU76" s="83"/>
      <c r="CV76" s="83"/>
      <c r="CW76" s="83"/>
      <c r="CX76" s="83"/>
      <c r="CY76" s="83"/>
      <c r="CZ76" s="83"/>
      <c r="DA76" s="83"/>
      <c r="DB76" s="83"/>
      <c r="DC76" s="83"/>
      <c r="DD76" s="83"/>
    </row>
    <row r="77" spans="1:108" ht="15.75" customHeight="1" x14ac:dyDescent="0.25">
      <c r="A77" s="310"/>
      <c r="B77" s="310"/>
      <c r="C77" s="310"/>
      <c r="D77" s="310"/>
      <c r="E77" s="310"/>
      <c r="F77" s="310"/>
      <c r="G77" s="310"/>
      <c r="H77" s="310"/>
      <c r="I77" s="310"/>
      <c r="J77" s="310"/>
      <c r="K77" s="310"/>
      <c r="L77" s="310"/>
      <c r="M77" s="310"/>
      <c r="N77" s="310"/>
      <c r="O77" s="310"/>
      <c r="P77" s="310"/>
      <c r="Q77" s="310"/>
      <c r="R77" s="310"/>
      <c r="S77" s="310"/>
      <c r="T77" s="310"/>
      <c r="U77" s="310"/>
      <c r="V77" s="310"/>
      <c r="W77" s="310"/>
      <c r="X77" s="310"/>
      <c r="Y77" s="310"/>
      <c r="Z77" s="310"/>
      <c r="AA77" s="310"/>
      <c r="AB77" s="310"/>
      <c r="AC77" s="310"/>
      <c r="AD77" s="310"/>
      <c r="AE77" s="310"/>
      <c r="AF77" s="310"/>
      <c r="AG77" s="310"/>
      <c r="AH77" s="310"/>
      <c r="AI77" s="310"/>
      <c r="AJ77" s="310"/>
      <c r="AK77" s="310"/>
      <c r="AL77" s="310"/>
      <c r="AM77" s="310"/>
      <c r="AN77" s="310"/>
      <c r="AO77" s="310"/>
      <c r="AP77" s="310"/>
      <c r="AQ77" s="310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  <c r="BE77" s="83"/>
      <c r="BF77" s="83"/>
      <c r="BG77" s="83"/>
      <c r="BH77" s="83"/>
      <c r="BI77" s="83"/>
      <c r="BJ77" s="83"/>
      <c r="BK77" s="83"/>
      <c r="BL77" s="83"/>
      <c r="BM77" s="83"/>
      <c r="BN77" s="83"/>
      <c r="BO77" s="83"/>
      <c r="BP77" s="83"/>
      <c r="BQ77" s="83"/>
      <c r="BR77" s="83"/>
      <c r="BS77" s="83"/>
      <c r="BT77" s="83"/>
      <c r="BU77" s="83"/>
      <c r="BV77" s="83"/>
      <c r="BW77" s="83"/>
      <c r="BX77" s="83"/>
      <c r="BY77" s="83"/>
      <c r="BZ77" s="83"/>
      <c r="CA77" s="83"/>
      <c r="CB77" s="83"/>
      <c r="CC77" s="83"/>
      <c r="CD77" s="83"/>
      <c r="CE77" s="83"/>
      <c r="CF77" s="83"/>
      <c r="CG77" s="83"/>
      <c r="CH77" s="83"/>
      <c r="CI77" s="83"/>
      <c r="CJ77" s="83"/>
      <c r="CK77" s="83"/>
      <c r="CL77" s="83"/>
      <c r="CM77" s="83"/>
      <c r="CN77" s="83"/>
      <c r="CO77" s="83"/>
      <c r="CP77" s="83"/>
      <c r="CQ77" s="83"/>
      <c r="CR77" s="83"/>
      <c r="CS77" s="83"/>
      <c r="CT77" s="83"/>
      <c r="CU77" s="83"/>
      <c r="CV77" s="83"/>
      <c r="CW77" s="83"/>
      <c r="CX77" s="83"/>
      <c r="CY77" s="83"/>
      <c r="CZ77" s="83"/>
      <c r="DA77" s="83"/>
      <c r="DB77" s="83"/>
      <c r="DC77" s="83"/>
      <c r="DD77" s="83"/>
    </row>
    <row r="78" spans="1:108" ht="15.75" customHeight="1" x14ac:dyDescent="0.25">
      <c r="A78" s="310"/>
      <c r="B78" s="310"/>
      <c r="C78" s="310"/>
      <c r="D78" s="310"/>
      <c r="E78" s="310"/>
      <c r="F78" s="310"/>
      <c r="G78" s="310"/>
      <c r="H78" s="310"/>
      <c r="I78" s="310"/>
      <c r="J78" s="310"/>
      <c r="K78" s="310"/>
      <c r="L78" s="310"/>
      <c r="M78" s="310"/>
      <c r="N78" s="310"/>
      <c r="O78" s="310"/>
      <c r="P78" s="310"/>
      <c r="Q78" s="310"/>
      <c r="R78" s="310"/>
      <c r="S78" s="310"/>
      <c r="T78" s="310"/>
      <c r="U78" s="310"/>
      <c r="V78" s="310"/>
      <c r="W78" s="310"/>
      <c r="X78" s="310"/>
      <c r="Y78" s="310"/>
      <c r="Z78" s="310"/>
      <c r="AA78" s="310"/>
      <c r="AB78" s="310"/>
      <c r="AC78" s="310"/>
      <c r="AD78" s="310"/>
      <c r="AE78" s="310"/>
      <c r="AF78" s="310"/>
      <c r="AG78" s="310"/>
      <c r="AH78" s="310"/>
      <c r="AI78" s="310"/>
      <c r="AJ78" s="310"/>
      <c r="AK78" s="310"/>
      <c r="AL78" s="310"/>
      <c r="AM78" s="310"/>
      <c r="AN78" s="310"/>
      <c r="AO78" s="310"/>
      <c r="AP78" s="310"/>
      <c r="AQ78" s="310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3"/>
      <c r="BV78" s="83"/>
      <c r="BW78" s="83"/>
      <c r="BX78" s="83"/>
      <c r="BY78" s="83"/>
      <c r="BZ78" s="83"/>
      <c r="CA78" s="83"/>
      <c r="CB78" s="83"/>
      <c r="CC78" s="83"/>
      <c r="CD78" s="83"/>
      <c r="CE78" s="83"/>
      <c r="CF78" s="83"/>
      <c r="CG78" s="83"/>
      <c r="CH78" s="83"/>
      <c r="CI78" s="83"/>
      <c r="CJ78" s="83"/>
      <c r="CK78" s="83"/>
      <c r="CL78" s="83"/>
      <c r="CM78" s="83"/>
      <c r="CN78" s="83"/>
      <c r="CO78" s="83"/>
      <c r="CP78" s="83"/>
      <c r="CQ78" s="83"/>
      <c r="CR78" s="83"/>
      <c r="CS78" s="83"/>
      <c r="CT78" s="83"/>
      <c r="CU78" s="83"/>
      <c r="CV78" s="83"/>
      <c r="CW78" s="83"/>
      <c r="CX78" s="83"/>
      <c r="CY78" s="83"/>
      <c r="CZ78" s="83"/>
      <c r="DA78" s="83"/>
      <c r="DB78" s="83"/>
      <c r="DC78" s="83"/>
      <c r="DD78" s="83"/>
    </row>
    <row r="79" spans="1:108" ht="15.75" customHeight="1" x14ac:dyDescent="0.25">
      <c r="A79" s="310"/>
      <c r="B79" s="310"/>
      <c r="C79" s="310"/>
      <c r="D79" s="310"/>
      <c r="E79" s="310"/>
      <c r="F79" s="310"/>
      <c r="G79" s="310"/>
      <c r="H79" s="310"/>
      <c r="I79" s="310"/>
      <c r="J79" s="310"/>
      <c r="K79" s="310"/>
      <c r="L79" s="310"/>
      <c r="M79" s="310"/>
      <c r="N79" s="310"/>
      <c r="O79" s="310"/>
      <c r="P79" s="310"/>
      <c r="Q79" s="310"/>
      <c r="R79" s="310"/>
      <c r="S79" s="310"/>
      <c r="T79" s="310"/>
      <c r="U79" s="310"/>
      <c r="V79" s="310"/>
      <c r="W79" s="310"/>
      <c r="X79" s="310"/>
      <c r="Y79" s="310"/>
      <c r="Z79" s="310"/>
      <c r="AA79" s="310"/>
      <c r="AB79" s="310"/>
      <c r="AC79" s="310"/>
      <c r="AD79" s="310"/>
      <c r="AE79" s="310"/>
      <c r="AF79" s="310"/>
      <c r="AG79" s="310"/>
      <c r="AH79" s="310"/>
      <c r="AI79" s="310"/>
      <c r="AJ79" s="310"/>
      <c r="AK79" s="310"/>
      <c r="AL79" s="310"/>
      <c r="AM79" s="310"/>
      <c r="AN79" s="310"/>
      <c r="AO79" s="310"/>
      <c r="AP79" s="310"/>
      <c r="AQ79" s="310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/>
      <c r="BH79" s="83"/>
      <c r="BI79" s="83"/>
      <c r="BJ79" s="83"/>
      <c r="BK79" s="83"/>
      <c r="BL79" s="83"/>
      <c r="BM79" s="83"/>
      <c r="BN79" s="83"/>
      <c r="BO79" s="83"/>
      <c r="BP79" s="83"/>
      <c r="BQ79" s="83"/>
      <c r="BR79" s="83"/>
      <c r="BS79" s="83"/>
      <c r="BT79" s="83"/>
      <c r="BU79" s="83"/>
      <c r="BV79" s="83"/>
      <c r="BW79" s="83"/>
      <c r="BX79" s="83"/>
      <c r="BY79" s="83"/>
      <c r="BZ79" s="83"/>
      <c r="CA79" s="83"/>
      <c r="CB79" s="83"/>
      <c r="CC79" s="83"/>
      <c r="CD79" s="83"/>
      <c r="CE79" s="83"/>
      <c r="CF79" s="83"/>
      <c r="CG79" s="83"/>
      <c r="CH79" s="83"/>
      <c r="CI79" s="83"/>
      <c r="CJ79" s="83"/>
      <c r="CK79" s="83"/>
      <c r="CL79" s="83"/>
      <c r="CM79" s="83"/>
      <c r="CN79" s="83"/>
      <c r="CO79" s="83"/>
      <c r="CP79" s="83"/>
      <c r="CQ79" s="83"/>
      <c r="CR79" s="83"/>
      <c r="CS79" s="83"/>
      <c r="CT79" s="83"/>
      <c r="CU79" s="83"/>
      <c r="CV79" s="83"/>
      <c r="CW79" s="83"/>
      <c r="CX79" s="83"/>
      <c r="CY79" s="83"/>
      <c r="CZ79" s="83"/>
      <c r="DA79" s="83"/>
      <c r="DB79" s="83"/>
      <c r="DC79" s="83"/>
      <c r="DD79" s="83"/>
    </row>
    <row r="80" spans="1:108" ht="15.75" customHeight="1" x14ac:dyDescent="0.25">
      <c r="A80" s="310"/>
      <c r="B80" s="310"/>
      <c r="C80" s="310"/>
      <c r="D80" s="310"/>
      <c r="E80" s="310"/>
      <c r="F80" s="310"/>
      <c r="G80" s="310"/>
      <c r="H80" s="310"/>
      <c r="I80" s="310"/>
      <c r="J80" s="310"/>
      <c r="K80" s="310"/>
      <c r="L80" s="310"/>
      <c r="M80" s="310"/>
      <c r="N80" s="310"/>
      <c r="O80" s="310"/>
      <c r="P80" s="310"/>
      <c r="Q80" s="310"/>
      <c r="R80" s="310"/>
      <c r="S80" s="310"/>
      <c r="T80" s="310"/>
      <c r="U80" s="310"/>
      <c r="V80" s="310"/>
      <c r="W80" s="310"/>
      <c r="X80" s="310"/>
      <c r="Y80" s="310"/>
      <c r="Z80" s="310"/>
      <c r="AA80" s="310"/>
      <c r="AB80" s="310"/>
      <c r="AC80" s="310"/>
      <c r="AD80" s="310"/>
      <c r="AE80" s="310"/>
      <c r="AF80" s="310"/>
      <c r="AG80" s="310"/>
      <c r="AH80" s="310"/>
      <c r="AI80" s="310"/>
      <c r="AJ80" s="310"/>
      <c r="AK80" s="310"/>
      <c r="AL80" s="310"/>
      <c r="AM80" s="310"/>
      <c r="AN80" s="310"/>
      <c r="AO80" s="310"/>
      <c r="AP80" s="310"/>
      <c r="AQ80" s="310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  <c r="BH80" s="83"/>
      <c r="BI80" s="83"/>
      <c r="BJ80" s="83"/>
      <c r="BK80" s="83"/>
      <c r="BL80" s="83"/>
      <c r="BM80" s="83"/>
      <c r="BN80" s="83"/>
      <c r="BO80" s="83"/>
      <c r="BP80" s="83"/>
      <c r="BQ80" s="83"/>
      <c r="BR80" s="83"/>
      <c r="BS80" s="83"/>
      <c r="BT80" s="83"/>
      <c r="BU80" s="83"/>
      <c r="BV80" s="83"/>
      <c r="BW80" s="83"/>
      <c r="BX80" s="83"/>
      <c r="BY80" s="83"/>
      <c r="BZ80" s="83"/>
      <c r="CA80" s="83"/>
      <c r="CB80" s="83"/>
      <c r="CC80" s="83"/>
      <c r="CD80" s="83"/>
      <c r="CE80" s="83"/>
      <c r="CF80" s="83"/>
      <c r="CG80" s="83"/>
      <c r="CH80" s="83"/>
      <c r="CI80" s="83"/>
      <c r="CJ80" s="83"/>
      <c r="CK80" s="83"/>
      <c r="CL80" s="83"/>
      <c r="CM80" s="83"/>
      <c r="CN80" s="83"/>
      <c r="CO80" s="83"/>
      <c r="CP80" s="83"/>
      <c r="CQ80" s="83"/>
      <c r="CR80" s="83"/>
      <c r="CS80" s="83"/>
      <c r="CT80" s="83"/>
      <c r="CU80" s="83"/>
      <c r="CV80" s="83"/>
      <c r="CW80" s="83"/>
      <c r="CX80" s="83"/>
      <c r="CY80" s="83"/>
      <c r="CZ80" s="83"/>
      <c r="DA80" s="83"/>
      <c r="DB80" s="83"/>
      <c r="DC80" s="83"/>
      <c r="DD80" s="83"/>
    </row>
    <row r="81" spans="1:108" ht="15.75" customHeight="1" x14ac:dyDescent="0.25">
      <c r="A81" s="310"/>
      <c r="B81" s="310"/>
      <c r="C81" s="310"/>
      <c r="D81" s="310"/>
      <c r="E81" s="310"/>
      <c r="F81" s="310"/>
      <c r="G81" s="310"/>
      <c r="H81" s="310"/>
      <c r="I81" s="310"/>
      <c r="J81" s="310"/>
      <c r="K81" s="310"/>
      <c r="L81" s="310"/>
      <c r="M81" s="310"/>
      <c r="N81" s="310"/>
      <c r="O81" s="310"/>
      <c r="P81" s="310"/>
      <c r="Q81" s="310"/>
      <c r="R81" s="310"/>
      <c r="S81" s="310"/>
      <c r="T81" s="310"/>
      <c r="U81" s="310"/>
      <c r="V81" s="310"/>
      <c r="W81" s="310"/>
      <c r="X81" s="310"/>
      <c r="Y81" s="310"/>
      <c r="Z81" s="310"/>
      <c r="AA81" s="310"/>
      <c r="AB81" s="310"/>
      <c r="AC81" s="310"/>
      <c r="AD81" s="310"/>
      <c r="AE81" s="310"/>
      <c r="AF81" s="310"/>
      <c r="AG81" s="310"/>
      <c r="AH81" s="310"/>
      <c r="AI81" s="310"/>
      <c r="AJ81" s="310"/>
      <c r="AK81" s="310"/>
      <c r="AL81" s="310"/>
      <c r="AM81" s="310"/>
      <c r="AN81" s="310"/>
      <c r="AO81" s="310"/>
      <c r="AP81" s="310"/>
      <c r="AQ81" s="310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3"/>
      <c r="BI81" s="83"/>
      <c r="BJ81" s="83"/>
      <c r="BK81" s="83"/>
      <c r="BL81" s="83"/>
      <c r="BM81" s="83"/>
      <c r="BN81" s="83"/>
      <c r="BO81" s="83"/>
      <c r="BP81" s="83"/>
      <c r="BQ81" s="83"/>
      <c r="BR81" s="83"/>
      <c r="BS81" s="83"/>
      <c r="BT81" s="83"/>
      <c r="BU81" s="83"/>
      <c r="BV81" s="83"/>
      <c r="BW81" s="83"/>
      <c r="BX81" s="83"/>
      <c r="BY81" s="83"/>
      <c r="BZ81" s="83"/>
      <c r="CA81" s="83"/>
      <c r="CB81" s="83"/>
      <c r="CC81" s="83"/>
      <c r="CD81" s="83"/>
      <c r="CE81" s="83"/>
      <c r="CF81" s="83"/>
      <c r="CG81" s="83"/>
      <c r="CH81" s="83"/>
      <c r="CI81" s="83"/>
      <c r="CJ81" s="83"/>
      <c r="CK81" s="83"/>
      <c r="CL81" s="83"/>
      <c r="CM81" s="83"/>
      <c r="CN81" s="83"/>
      <c r="CO81" s="83"/>
      <c r="CP81" s="83"/>
      <c r="CQ81" s="83"/>
      <c r="CR81" s="83"/>
      <c r="CS81" s="83"/>
      <c r="CT81" s="83"/>
      <c r="CU81" s="83"/>
      <c r="CV81" s="83"/>
      <c r="CW81" s="83"/>
      <c r="CX81" s="83"/>
      <c r="CY81" s="83"/>
      <c r="CZ81" s="83"/>
      <c r="DA81" s="83"/>
      <c r="DB81" s="83"/>
      <c r="DC81" s="83"/>
      <c r="DD81" s="83"/>
    </row>
    <row r="82" spans="1:108" ht="15.75" customHeight="1" x14ac:dyDescent="0.25">
      <c r="A82" s="310"/>
      <c r="B82" s="310"/>
      <c r="C82" s="310"/>
      <c r="D82" s="310"/>
      <c r="E82" s="310"/>
      <c r="F82" s="310"/>
      <c r="G82" s="310"/>
      <c r="H82" s="310"/>
      <c r="I82" s="310"/>
      <c r="J82" s="310"/>
      <c r="K82" s="310"/>
      <c r="L82" s="310"/>
      <c r="M82" s="310"/>
      <c r="N82" s="310"/>
      <c r="O82" s="310"/>
      <c r="P82" s="310"/>
      <c r="Q82" s="310"/>
      <c r="R82" s="310"/>
      <c r="S82" s="310"/>
      <c r="T82" s="310"/>
      <c r="U82" s="310"/>
      <c r="V82" s="310"/>
      <c r="W82" s="310"/>
      <c r="X82" s="310"/>
      <c r="Y82" s="310"/>
      <c r="Z82" s="310"/>
      <c r="AA82" s="310"/>
      <c r="AB82" s="310"/>
      <c r="AC82" s="310"/>
      <c r="AD82" s="310"/>
      <c r="AE82" s="310"/>
      <c r="AF82" s="310"/>
      <c r="AG82" s="310"/>
      <c r="AH82" s="310"/>
      <c r="AI82" s="310"/>
      <c r="AJ82" s="310"/>
      <c r="AK82" s="310"/>
      <c r="AL82" s="310"/>
      <c r="AM82" s="310"/>
      <c r="AN82" s="310"/>
      <c r="AO82" s="310"/>
      <c r="AP82" s="310"/>
      <c r="AQ82" s="310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3"/>
      <c r="BF82" s="83"/>
      <c r="BG82" s="83"/>
      <c r="BH82" s="83"/>
      <c r="BI82" s="83"/>
      <c r="BJ82" s="83"/>
      <c r="BK82" s="83"/>
      <c r="BL82" s="83"/>
      <c r="BM82" s="83"/>
      <c r="BN82" s="83"/>
      <c r="BO82" s="83"/>
      <c r="BP82" s="83"/>
      <c r="BQ82" s="83"/>
      <c r="BR82" s="83"/>
      <c r="BS82" s="83"/>
      <c r="BT82" s="83"/>
      <c r="BU82" s="83"/>
      <c r="BV82" s="83"/>
      <c r="BW82" s="83"/>
      <c r="BX82" s="83"/>
      <c r="BY82" s="83"/>
      <c r="BZ82" s="83"/>
      <c r="CA82" s="83"/>
      <c r="CB82" s="83"/>
      <c r="CC82" s="83"/>
      <c r="CD82" s="83"/>
      <c r="CE82" s="83"/>
      <c r="CF82" s="83"/>
      <c r="CG82" s="83"/>
      <c r="CH82" s="83"/>
      <c r="CI82" s="83"/>
      <c r="CJ82" s="83"/>
      <c r="CK82" s="83"/>
      <c r="CL82" s="83"/>
      <c r="CM82" s="83"/>
      <c r="CN82" s="83"/>
      <c r="CO82" s="83"/>
      <c r="CP82" s="83"/>
      <c r="CQ82" s="83"/>
      <c r="CR82" s="83"/>
      <c r="CS82" s="83"/>
      <c r="CT82" s="83"/>
      <c r="CU82" s="83"/>
      <c r="CV82" s="83"/>
      <c r="CW82" s="83"/>
      <c r="CX82" s="83"/>
      <c r="CY82" s="83"/>
      <c r="CZ82" s="83"/>
      <c r="DA82" s="83"/>
      <c r="DB82" s="83"/>
      <c r="DC82" s="83"/>
      <c r="DD82" s="83"/>
    </row>
    <row r="83" spans="1:108" ht="15.75" customHeight="1" x14ac:dyDescent="0.25">
      <c r="A83" s="310"/>
      <c r="B83" s="310"/>
      <c r="C83" s="310"/>
      <c r="D83" s="310"/>
      <c r="E83" s="310"/>
      <c r="F83" s="310"/>
      <c r="G83" s="310"/>
      <c r="H83" s="310"/>
      <c r="I83" s="310"/>
      <c r="J83" s="310"/>
      <c r="K83" s="310"/>
      <c r="L83" s="310"/>
      <c r="M83" s="310"/>
      <c r="N83" s="310"/>
      <c r="O83" s="310"/>
      <c r="P83" s="310"/>
      <c r="Q83" s="310"/>
      <c r="R83" s="310"/>
      <c r="S83" s="310"/>
      <c r="T83" s="310"/>
      <c r="U83" s="310"/>
      <c r="V83" s="310"/>
      <c r="W83" s="310"/>
      <c r="X83" s="310"/>
      <c r="Y83" s="310"/>
      <c r="Z83" s="310"/>
      <c r="AA83" s="310"/>
      <c r="AB83" s="310"/>
      <c r="AC83" s="310"/>
      <c r="AD83" s="310"/>
      <c r="AE83" s="310"/>
      <c r="AF83" s="310"/>
      <c r="AG83" s="310"/>
      <c r="AH83" s="310"/>
      <c r="AI83" s="310"/>
      <c r="AJ83" s="310"/>
      <c r="AK83" s="310"/>
      <c r="AL83" s="310"/>
      <c r="AM83" s="310"/>
      <c r="AN83" s="310"/>
      <c r="AO83" s="310"/>
      <c r="AP83" s="310"/>
      <c r="AQ83" s="310"/>
      <c r="AR83" s="83"/>
      <c r="AS83" s="83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83"/>
      <c r="BE83" s="83"/>
      <c r="BF83" s="83"/>
      <c r="BG83" s="83"/>
      <c r="BH83" s="83"/>
      <c r="BI83" s="83"/>
      <c r="BJ83" s="83"/>
      <c r="BK83" s="83"/>
      <c r="BL83" s="83"/>
      <c r="BM83" s="83"/>
      <c r="BN83" s="83"/>
      <c r="BO83" s="83"/>
      <c r="BP83" s="83"/>
      <c r="BQ83" s="83"/>
      <c r="BR83" s="83"/>
      <c r="BS83" s="83"/>
      <c r="BT83" s="83"/>
      <c r="BU83" s="83"/>
      <c r="BV83" s="83"/>
      <c r="BW83" s="83"/>
      <c r="BX83" s="83"/>
      <c r="BY83" s="83"/>
      <c r="BZ83" s="83"/>
      <c r="CA83" s="83"/>
      <c r="CB83" s="83"/>
      <c r="CC83" s="83"/>
      <c r="CD83" s="83"/>
      <c r="CE83" s="83"/>
      <c r="CF83" s="83"/>
      <c r="CG83" s="83"/>
      <c r="CH83" s="83"/>
      <c r="CI83" s="83"/>
      <c r="CJ83" s="83"/>
      <c r="CK83" s="83"/>
      <c r="CL83" s="83"/>
      <c r="CM83" s="83"/>
      <c r="CN83" s="83"/>
      <c r="CO83" s="83"/>
      <c r="CP83" s="83"/>
      <c r="CQ83" s="83"/>
      <c r="CR83" s="83"/>
      <c r="CS83" s="83"/>
      <c r="CT83" s="83"/>
      <c r="CU83" s="83"/>
      <c r="CV83" s="83"/>
      <c r="CW83" s="83"/>
      <c r="CX83" s="83"/>
      <c r="CY83" s="83"/>
      <c r="CZ83" s="83"/>
      <c r="DA83" s="83"/>
      <c r="DB83" s="83"/>
      <c r="DC83" s="83"/>
      <c r="DD83" s="83"/>
    </row>
    <row r="84" spans="1:108" ht="15.75" customHeight="1" x14ac:dyDescent="0.25">
      <c r="A84" s="310"/>
      <c r="B84" s="310"/>
      <c r="C84" s="310"/>
      <c r="D84" s="310"/>
      <c r="E84" s="310"/>
      <c r="F84" s="310"/>
      <c r="G84" s="310"/>
      <c r="H84" s="310"/>
      <c r="I84" s="310"/>
      <c r="J84" s="310"/>
      <c r="K84" s="310"/>
      <c r="L84" s="310"/>
      <c r="M84" s="310"/>
      <c r="N84" s="310"/>
      <c r="O84" s="310"/>
      <c r="P84" s="310"/>
      <c r="Q84" s="310"/>
      <c r="R84" s="310"/>
      <c r="S84" s="310"/>
      <c r="T84" s="310"/>
      <c r="U84" s="310"/>
      <c r="V84" s="310"/>
      <c r="W84" s="310"/>
      <c r="X84" s="310"/>
      <c r="Y84" s="310"/>
      <c r="Z84" s="310"/>
      <c r="AA84" s="310"/>
      <c r="AB84" s="310"/>
      <c r="AC84" s="310"/>
      <c r="AD84" s="310"/>
      <c r="AE84" s="310"/>
      <c r="AF84" s="310"/>
      <c r="AG84" s="310"/>
      <c r="AH84" s="310"/>
      <c r="AI84" s="310"/>
      <c r="AJ84" s="310"/>
      <c r="AK84" s="310"/>
      <c r="AL84" s="310"/>
      <c r="AM84" s="310"/>
      <c r="AN84" s="310"/>
      <c r="AO84" s="310"/>
      <c r="AP84" s="310"/>
      <c r="AQ84" s="310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3"/>
      <c r="BH84" s="83"/>
      <c r="BI84" s="83"/>
      <c r="BJ84" s="83"/>
      <c r="BK84" s="83"/>
      <c r="BL84" s="83"/>
      <c r="BM84" s="83"/>
      <c r="BN84" s="83"/>
      <c r="BO84" s="83"/>
      <c r="BP84" s="83"/>
      <c r="BQ84" s="83"/>
      <c r="BR84" s="83"/>
      <c r="BS84" s="83"/>
      <c r="BT84" s="83"/>
      <c r="BU84" s="83"/>
      <c r="BV84" s="83"/>
      <c r="BW84" s="83"/>
      <c r="BX84" s="83"/>
      <c r="BY84" s="83"/>
      <c r="BZ84" s="83"/>
      <c r="CA84" s="83"/>
      <c r="CB84" s="83"/>
      <c r="CC84" s="83"/>
      <c r="CD84" s="83"/>
      <c r="CE84" s="83"/>
      <c r="CF84" s="83"/>
      <c r="CG84" s="83"/>
      <c r="CH84" s="83"/>
      <c r="CI84" s="83"/>
      <c r="CJ84" s="83"/>
      <c r="CK84" s="83"/>
      <c r="CL84" s="83"/>
      <c r="CM84" s="83"/>
      <c r="CN84" s="83"/>
      <c r="CO84" s="83"/>
      <c r="CP84" s="83"/>
      <c r="CQ84" s="83"/>
      <c r="CR84" s="83"/>
      <c r="CS84" s="83"/>
      <c r="CT84" s="83"/>
      <c r="CU84" s="83"/>
      <c r="CV84" s="83"/>
      <c r="CW84" s="83"/>
      <c r="CX84" s="83"/>
      <c r="CY84" s="83"/>
      <c r="CZ84" s="83"/>
      <c r="DA84" s="83"/>
      <c r="DB84" s="83"/>
      <c r="DC84" s="83"/>
      <c r="DD84" s="83"/>
    </row>
    <row r="85" spans="1:108" ht="15.75" customHeight="1" x14ac:dyDescent="0.25">
      <c r="A85" s="310"/>
      <c r="B85" s="310"/>
      <c r="C85" s="310"/>
      <c r="D85" s="310"/>
      <c r="E85" s="310"/>
      <c r="F85" s="310"/>
      <c r="G85" s="310"/>
      <c r="H85" s="310"/>
      <c r="I85" s="310"/>
      <c r="J85" s="310"/>
      <c r="K85" s="310"/>
      <c r="L85" s="310"/>
      <c r="M85" s="310"/>
      <c r="N85" s="310"/>
      <c r="O85" s="310"/>
      <c r="P85" s="310"/>
      <c r="Q85" s="310"/>
      <c r="R85" s="310"/>
      <c r="S85" s="310"/>
      <c r="T85" s="310"/>
      <c r="U85" s="310"/>
      <c r="V85" s="310"/>
      <c r="W85" s="310"/>
      <c r="X85" s="310"/>
      <c r="Y85" s="310"/>
      <c r="Z85" s="310"/>
      <c r="AA85" s="310"/>
      <c r="AB85" s="310"/>
      <c r="AC85" s="310"/>
      <c r="AD85" s="310"/>
      <c r="AE85" s="310"/>
      <c r="AF85" s="310"/>
      <c r="AG85" s="310"/>
      <c r="AH85" s="310"/>
      <c r="AI85" s="310"/>
      <c r="AJ85" s="310"/>
      <c r="AK85" s="310"/>
      <c r="AL85" s="310"/>
      <c r="AM85" s="310"/>
      <c r="AN85" s="310"/>
      <c r="AO85" s="310"/>
      <c r="AP85" s="310"/>
      <c r="AQ85" s="310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3"/>
      <c r="BF85" s="83"/>
      <c r="BG85" s="83"/>
      <c r="BH85" s="83"/>
      <c r="BI85" s="83"/>
      <c r="BJ85" s="83"/>
      <c r="BK85" s="83"/>
      <c r="BL85" s="83"/>
      <c r="BM85" s="83"/>
      <c r="BN85" s="83"/>
      <c r="BO85" s="83"/>
      <c r="BP85" s="83"/>
      <c r="BQ85" s="83"/>
      <c r="BR85" s="83"/>
      <c r="BS85" s="83"/>
      <c r="BT85" s="83"/>
      <c r="BU85" s="83"/>
      <c r="BV85" s="83"/>
      <c r="BW85" s="83"/>
      <c r="BX85" s="83"/>
      <c r="BY85" s="83"/>
      <c r="BZ85" s="83"/>
      <c r="CA85" s="83"/>
      <c r="CB85" s="83"/>
      <c r="CC85" s="83"/>
      <c r="CD85" s="83"/>
      <c r="CE85" s="83"/>
      <c r="CF85" s="83"/>
      <c r="CG85" s="83"/>
      <c r="CH85" s="83"/>
      <c r="CI85" s="83"/>
      <c r="CJ85" s="83"/>
      <c r="CK85" s="83"/>
      <c r="CL85" s="83"/>
      <c r="CM85" s="83"/>
      <c r="CN85" s="83"/>
      <c r="CO85" s="83"/>
      <c r="CP85" s="83"/>
      <c r="CQ85" s="83"/>
      <c r="CR85" s="83"/>
      <c r="CS85" s="83"/>
      <c r="CT85" s="83"/>
      <c r="CU85" s="83"/>
      <c r="CV85" s="83"/>
      <c r="CW85" s="83"/>
      <c r="CX85" s="83"/>
      <c r="CY85" s="83"/>
      <c r="CZ85" s="83"/>
      <c r="DA85" s="83"/>
      <c r="DB85" s="83"/>
      <c r="DC85" s="83"/>
      <c r="DD85" s="83"/>
    </row>
    <row r="86" spans="1:108" ht="15.75" customHeight="1" x14ac:dyDescent="0.25">
      <c r="A86" s="310"/>
      <c r="B86" s="310"/>
      <c r="C86" s="310"/>
      <c r="D86" s="310"/>
      <c r="E86" s="310"/>
      <c r="F86" s="310"/>
      <c r="G86" s="310"/>
      <c r="H86" s="310"/>
      <c r="I86" s="310"/>
      <c r="J86" s="310"/>
      <c r="K86" s="310"/>
      <c r="L86" s="310"/>
      <c r="M86" s="310"/>
      <c r="N86" s="310"/>
      <c r="O86" s="310"/>
      <c r="P86" s="310"/>
      <c r="Q86" s="310"/>
      <c r="R86" s="310"/>
      <c r="S86" s="310"/>
      <c r="T86" s="310"/>
      <c r="U86" s="310"/>
      <c r="V86" s="310"/>
      <c r="W86" s="310"/>
      <c r="X86" s="310"/>
      <c r="Y86" s="310"/>
      <c r="Z86" s="310"/>
      <c r="AA86" s="310"/>
      <c r="AB86" s="310"/>
      <c r="AC86" s="310"/>
      <c r="AD86" s="310"/>
      <c r="AE86" s="310"/>
      <c r="AF86" s="310"/>
      <c r="AG86" s="310"/>
      <c r="AH86" s="310"/>
      <c r="AI86" s="310"/>
      <c r="AJ86" s="310"/>
      <c r="AK86" s="310"/>
      <c r="AL86" s="310"/>
      <c r="AM86" s="310"/>
      <c r="AN86" s="310"/>
      <c r="AO86" s="310"/>
      <c r="AP86" s="310"/>
      <c r="AQ86" s="310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3"/>
      <c r="BF86" s="83"/>
      <c r="BG86" s="83"/>
      <c r="BH86" s="83"/>
      <c r="BI86" s="83"/>
      <c r="BJ86" s="83"/>
      <c r="BK86" s="83"/>
      <c r="BL86" s="83"/>
      <c r="BM86" s="83"/>
      <c r="BN86" s="83"/>
      <c r="BO86" s="83"/>
      <c r="BP86" s="83"/>
      <c r="BQ86" s="83"/>
      <c r="BR86" s="83"/>
      <c r="BS86" s="83"/>
      <c r="BT86" s="83"/>
      <c r="BU86" s="83"/>
      <c r="BV86" s="83"/>
      <c r="BW86" s="83"/>
      <c r="BX86" s="83"/>
      <c r="BY86" s="83"/>
      <c r="BZ86" s="83"/>
      <c r="CA86" s="83"/>
      <c r="CB86" s="83"/>
      <c r="CC86" s="83"/>
      <c r="CD86" s="83"/>
      <c r="CE86" s="83"/>
      <c r="CF86" s="83"/>
      <c r="CG86" s="83"/>
      <c r="CH86" s="83"/>
      <c r="CI86" s="83"/>
      <c r="CJ86" s="83"/>
      <c r="CK86" s="83"/>
      <c r="CL86" s="83"/>
      <c r="CM86" s="83"/>
      <c r="CN86" s="83"/>
      <c r="CO86" s="83"/>
      <c r="CP86" s="83"/>
      <c r="CQ86" s="83"/>
      <c r="CR86" s="83"/>
      <c r="CS86" s="83"/>
      <c r="CT86" s="83"/>
      <c r="CU86" s="83"/>
      <c r="CV86" s="83"/>
      <c r="CW86" s="83"/>
      <c r="CX86" s="83"/>
      <c r="CY86" s="83"/>
      <c r="CZ86" s="83"/>
      <c r="DA86" s="83"/>
      <c r="DB86" s="83"/>
      <c r="DC86" s="83"/>
      <c r="DD86" s="83"/>
    </row>
    <row r="87" spans="1:108" ht="15.75" customHeight="1" x14ac:dyDescent="0.25">
      <c r="A87" s="310"/>
      <c r="B87" s="310"/>
      <c r="C87" s="310"/>
      <c r="D87" s="310"/>
      <c r="E87" s="310"/>
      <c r="F87" s="310"/>
      <c r="G87" s="310"/>
      <c r="H87" s="310"/>
      <c r="I87" s="310"/>
      <c r="J87" s="310"/>
      <c r="K87" s="310"/>
      <c r="L87" s="310"/>
      <c r="M87" s="310"/>
      <c r="N87" s="310"/>
      <c r="O87" s="310"/>
      <c r="P87" s="310"/>
      <c r="Q87" s="310"/>
      <c r="R87" s="310"/>
      <c r="S87" s="310"/>
      <c r="T87" s="310"/>
      <c r="U87" s="310"/>
      <c r="V87" s="310"/>
      <c r="W87" s="310"/>
      <c r="X87" s="310"/>
      <c r="Y87" s="310"/>
      <c r="Z87" s="310"/>
      <c r="AA87" s="310"/>
      <c r="AB87" s="310"/>
      <c r="AC87" s="310"/>
      <c r="AD87" s="310"/>
      <c r="AE87" s="310"/>
      <c r="AF87" s="310"/>
      <c r="AG87" s="310"/>
      <c r="AH87" s="310"/>
      <c r="AI87" s="310"/>
      <c r="AJ87" s="310"/>
      <c r="AK87" s="310"/>
      <c r="AL87" s="310"/>
      <c r="AM87" s="310"/>
      <c r="AN87" s="310"/>
      <c r="AO87" s="310"/>
      <c r="AP87" s="310"/>
      <c r="AQ87" s="310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3"/>
      <c r="BC87" s="83"/>
      <c r="BD87" s="83"/>
      <c r="BE87" s="83"/>
      <c r="BF87" s="83"/>
      <c r="BG87" s="83"/>
      <c r="BH87" s="83"/>
      <c r="BI87" s="83"/>
      <c r="BJ87" s="83"/>
      <c r="BK87" s="83"/>
      <c r="BL87" s="83"/>
      <c r="BM87" s="83"/>
      <c r="BN87" s="83"/>
      <c r="BO87" s="83"/>
      <c r="BP87" s="83"/>
      <c r="BQ87" s="83"/>
      <c r="BR87" s="83"/>
      <c r="BS87" s="83"/>
      <c r="BT87" s="83"/>
      <c r="BU87" s="83"/>
      <c r="BV87" s="83"/>
      <c r="BW87" s="83"/>
      <c r="BX87" s="83"/>
      <c r="BY87" s="83"/>
      <c r="BZ87" s="83"/>
      <c r="CA87" s="83"/>
      <c r="CB87" s="83"/>
      <c r="CC87" s="83"/>
      <c r="CD87" s="83"/>
      <c r="CE87" s="83"/>
      <c r="CF87" s="83"/>
      <c r="CG87" s="83"/>
      <c r="CH87" s="83"/>
      <c r="CI87" s="83"/>
      <c r="CJ87" s="83"/>
      <c r="CK87" s="83"/>
      <c r="CL87" s="83"/>
      <c r="CM87" s="83"/>
      <c r="CN87" s="83"/>
      <c r="CO87" s="83"/>
      <c r="CP87" s="83"/>
      <c r="CQ87" s="83"/>
      <c r="CR87" s="83"/>
      <c r="CS87" s="83"/>
      <c r="CT87" s="83"/>
      <c r="CU87" s="83"/>
      <c r="CV87" s="83"/>
      <c r="CW87" s="83"/>
      <c r="CX87" s="83"/>
      <c r="CY87" s="83"/>
      <c r="CZ87" s="83"/>
      <c r="DA87" s="83"/>
      <c r="DB87" s="83"/>
      <c r="DC87" s="83"/>
      <c r="DD87" s="83"/>
    </row>
    <row r="88" spans="1:108" ht="15.75" customHeight="1" x14ac:dyDescent="0.25">
      <c r="A88" s="310"/>
      <c r="B88" s="310"/>
      <c r="C88" s="310"/>
      <c r="D88" s="310"/>
      <c r="E88" s="310"/>
      <c r="F88" s="310"/>
      <c r="G88" s="310"/>
      <c r="H88" s="310"/>
      <c r="I88" s="310"/>
      <c r="J88" s="310"/>
      <c r="K88" s="310"/>
      <c r="L88" s="310"/>
      <c r="M88" s="310"/>
      <c r="N88" s="310"/>
      <c r="O88" s="310"/>
      <c r="P88" s="310"/>
      <c r="Q88" s="310"/>
      <c r="R88" s="310"/>
      <c r="S88" s="310"/>
      <c r="T88" s="310"/>
      <c r="U88" s="310"/>
      <c r="V88" s="310"/>
      <c r="W88" s="310"/>
      <c r="X88" s="310"/>
      <c r="Y88" s="310"/>
      <c r="Z88" s="310"/>
      <c r="AA88" s="310"/>
      <c r="AB88" s="310"/>
      <c r="AC88" s="310"/>
      <c r="AD88" s="310"/>
      <c r="AE88" s="310"/>
      <c r="AF88" s="310"/>
      <c r="AG88" s="310"/>
      <c r="AH88" s="310"/>
      <c r="AI88" s="310"/>
      <c r="AJ88" s="310"/>
      <c r="AK88" s="310"/>
      <c r="AL88" s="310"/>
      <c r="AM88" s="310"/>
      <c r="AN88" s="310"/>
      <c r="AO88" s="310"/>
      <c r="AP88" s="310"/>
      <c r="AQ88" s="310"/>
      <c r="AR88" s="83"/>
      <c r="AS88" s="83"/>
      <c r="AT88" s="83"/>
      <c r="AU88" s="83"/>
      <c r="AV88" s="83"/>
      <c r="AW88" s="83"/>
      <c r="AX88" s="83"/>
      <c r="AY88" s="83"/>
      <c r="AZ88" s="83"/>
      <c r="BA88" s="83"/>
      <c r="BB88" s="83"/>
      <c r="BC88" s="83"/>
      <c r="BD88" s="83"/>
      <c r="BE88" s="83"/>
      <c r="BF88" s="83"/>
      <c r="BG88" s="83"/>
      <c r="BH88" s="83"/>
      <c r="BI88" s="83"/>
      <c r="BJ88" s="83"/>
      <c r="BK88" s="83"/>
      <c r="BL88" s="83"/>
      <c r="BM88" s="83"/>
      <c r="BN88" s="83"/>
      <c r="BO88" s="83"/>
      <c r="BP88" s="83"/>
      <c r="BQ88" s="83"/>
      <c r="BR88" s="83"/>
      <c r="BS88" s="83"/>
      <c r="BT88" s="83"/>
      <c r="BU88" s="83"/>
      <c r="BV88" s="83"/>
      <c r="BW88" s="83"/>
      <c r="BX88" s="83"/>
      <c r="BY88" s="83"/>
      <c r="BZ88" s="83"/>
      <c r="CA88" s="83"/>
      <c r="CB88" s="83"/>
      <c r="CC88" s="83"/>
      <c r="CD88" s="83"/>
      <c r="CE88" s="83"/>
      <c r="CF88" s="83"/>
      <c r="CG88" s="83"/>
      <c r="CH88" s="83"/>
      <c r="CI88" s="83"/>
      <c r="CJ88" s="83"/>
      <c r="CK88" s="83"/>
      <c r="CL88" s="83"/>
      <c r="CM88" s="83"/>
      <c r="CN88" s="83"/>
      <c r="CO88" s="83"/>
      <c r="CP88" s="83"/>
      <c r="CQ88" s="83"/>
      <c r="CR88" s="83"/>
      <c r="CS88" s="83"/>
      <c r="CT88" s="83"/>
      <c r="CU88" s="83"/>
      <c r="CV88" s="83"/>
      <c r="CW88" s="83"/>
      <c r="CX88" s="83"/>
      <c r="CY88" s="83"/>
      <c r="CZ88" s="83"/>
      <c r="DA88" s="83"/>
      <c r="DB88" s="83"/>
      <c r="DC88" s="83"/>
      <c r="DD88" s="83"/>
    </row>
    <row r="89" spans="1:108" ht="15.75" customHeight="1" x14ac:dyDescent="0.25">
      <c r="A89" s="310"/>
      <c r="B89" s="310"/>
      <c r="C89" s="310"/>
      <c r="D89" s="310"/>
      <c r="E89" s="310"/>
      <c r="F89" s="310"/>
      <c r="G89" s="310"/>
      <c r="H89" s="310"/>
      <c r="I89" s="310"/>
      <c r="J89" s="310"/>
      <c r="K89" s="310"/>
      <c r="L89" s="310"/>
      <c r="M89" s="310"/>
      <c r="N89" s="310"/>
      <c r="O89" s="310"/>
      <c r="P89" s="310"/>
      <c r="Q89" s="310"/>
      <c r="R89" s="310"/>
      <c r="S89" s="310"/>
      <c r="T89" s="310"/>
      <c r="U89" s="310"/>
      <c r="V89" s="310"/>
      <c r="W89" s="310"/>
      <c r="X89" s="310"/>
      <c r="Y89" s="310"/>
      <c r="Z89" s="310"/>
      <c r="AA89" s="310"/>
      <c r="AB89" s="310"/>
      <c r="AC89" s="310"/>
      <c r="AD89" s="310"/>
      <c r="AE89" s="310"/>
      <c r="AF89" s="310"/>
      <c r="AG89" s="310"/>
      <c r="AH89" s="310"/>
      <c r="AI89" s="310"/>
      <c r="AJ89" s="310"/>
      <c r="AK89" s="310"/>
      <c r="AL89" s="310"/>
      <c r="AM89" s="310"/>
      <c r="AN89" s="310"/>
      <c r="AO89" s="310"/>
      <c r="AP89" s="310"/>
      <c r="AQ89" s="310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/>
      <c r="BF89" s="83"/>
      <c r="BG89" s="83"/>
      <c r="BH89" s="83"/>
      <c r="BI89" s="83"/>
      <c r="BJ89" s="83"/>
      <c r="BK89" s="83"/>
      <c r="BL89" s="83"/>
      <c r="BM89" s="83"/>
      <c r="BN89" s="83"/>
      <c r="BO89" s="83"/>
      <c r="BP89" s="83"/>
      <c r="BQ89" s="83"/>
      <c r="BR89" s="83"/>
      <c r="BS89" s="83"/>
      <c r="BT89" s="83"/>
      <c r="BU89" s="83"/>
      <c r="BV89" s="83"/>
      <c r="BW89" s="83"/>
      <c r="BX89" s="83"/>
      <c r="BY89" s="83"/>
      <c r="BZ89" s="83"/>
      <c r="CA89" s="83"/>
      <c r="CB89" s="83"/>
      <c r="CC89" s="83"/>
      <c r="CD89" s="83"/>
      <c r="CE89" s="83"/>
      <c r="CF89" s="83"/>
      <c r="CG89" s="83"/>
      <c r="CH89" s="83"/>
      <c r="CI89" s="83"/>
      <c r="CJ89" s="83"/>
      <c r="CK89" s="83"/>
      <c r="CL89" s="83"/>
      <c r="CM89" s="83"/>
      <c r="CN89" s="83"/>
      <c r="CO89" s="83"/>
      <c r="CP89" s="83"/>
      <c r="CQ89" s="83"/>
      <c r="CR89" s="83"/>
      <c r="CS89" s="83"/>
      <c r="CT89" s="83"/>
      <c r="CU89" s="83"/>
      <c r="CV89" s="83"/>
      <c r="CW89" s="83"/>
      <c r="CX89" s="83"/>
      <c r="CY89" s="83"/>
      <c r="CZ89" s="83"/>
      <c r="DA89" s="83"/>
      <c r="DB89" s="83"/>
      <c r="DC89" s="83"/>
      <c r="DD89" s="83"/>
    </row>
    <row r="90" spans="1:108" ht="15.75" customHeight="1" x14ac:dyDescent="0.25">
      <c r="A90" s="310"/>
      <c r="B90" s="310"/>
      <c r="C90" s="310"/>
      <c r="D90" s="310"/>
      <c r="E90" s="310"/>
      <c r="F90" s="310"/>
      <c r="G90" s="310"/>
      <c r="H90" s="310"/>
      <c r="I90" s="310"/>
      <c r="J90" s="310"/>
      <c r="K90" s="310"/>
      <c r="L90" s="310"/>
      <c r="M90" s="310"/>
      <c r="N90" s="310"/>
      <c r="O90" s="310"/>
      <c r="P90" s="310"/>
      <c r="Q90" s="310"/>
      <c r="R90" s="310"/>
      <c r="S90" s="310"/>
      <c r="T90" s="310"/>
      <c r="U90" s="310"/>
      <c r="V90" s="310"/>
      <c r="W90" s="310"/>
      <c r="X90" s="310"/>
      <c r="Y90" s="310"/>
      <c r="Z90" s="310"/>
      <c r="AA90" s="310"/>
      <c r="AB90" s="310"/>
      <c r="AC90" s="310"/>
      <c r="AD90" s="310"/>
      <c r="AE90" s="310"/>
      <c r="AF90" s="310"/>
      <c r="AG90" s="310"/>
      <c r="AH90" s="310"/>
      <c r="AI90" s="310"/>
      <c r="AJ90" s="310"/>
      <c r="AK90" s="310"/>
      <c r="AL90" s="310"/>
      <c r="AM90" s="310"/>
      <c r="AN90" s="310"/>
      <c r="AO90" s="310"/>
      <c r="AP90" s="310"/>
      <c r="AQ90" s="310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  <c r="BG90" s="83"/>
      <c r="BH90" s="83"/>
      <c r="BI90" s="83"/>
      <c r="BJ90" s="83"/>
      <c r="BK90" s="83"/>
      <c r="BL90" s="83"/>
      <c r="BM90" s="83"/>
      <c r="BN90" s="83"/>
      <c r="BO90" s="83"/>
      <c r="BP90" s="83"/>
      <c r="BQ90" s="83"/>
      <c r="BR90" s="83"/>
      <c r="BS90" s="83"/>
      <c r="BT90" s="83"/>
      <c r="BU90" s="83"/>
      <c r="BV90" s="83"/>
      <c r="BW90" s="83"/>
      <c r="BX90" s="83"/>
      <c r="BY90" s="83"/>
      <c r="BZ90" s="83"/>
      <c r="CA90" s="83"/>
      <c r="CB90" s="83"/>
      <c r="CC90" s="83"/>
      <c r="CD90" s="83"/>
      <c r="CE90" s="83"/>
      <c r="CF90" s="83"/>
      <c r="CG90" s="83"/>
      <c r="CH90" s="83"/>
      <c r="CI90" s="83"/>
      <c r="CJ90" s="83"/>
      <c r="CK90" s="83"/>
      <c r="CL90" s="83"/>
      <c r="CM90" s="83"/>
      <c r="CN90" s="83"/>
      <c r="CO90" s="83"/>
      <c r="CP90" s="83"/>
      <c r="CQ90" s="83"/>
      <c r="CR90" s="83"/>
      <c r="CS90" s="83"/>
      <c r="CT90" s="83"/>
      <c r="CU90" s="83"/>
      <c r="CV90" s="83"/>
      <c r="CW90" s="83"/>
      <c r="CX90" s="83"/>
      <c r="CY90" s="83"/>
      <c r="CZ90" s="83"/>
      <c r="DA90" s="83"/>
      <c r="DB90" s="83"/>
      <c r="DC90" s="83"/>
      <c r="DD90" s="83"/>
    </row>
    <row r="91" spans="1:108" ht="15.75" customHeight="1" x14ac:dyDescent="0.25">
      <c r="A91" s="310"/>
      <c r="B91" s="310"/>
      <c r="C91" s="310"/>
      <c r="D91" s="310"/>
      <c r="E91" s="310"/>
      <c r="F91" s="310"/>
      <c r="G91" s="310"/>
      <c r="H91" s="310"/>
      <c r="I91" s="310"/>
      <c r="J91" s="310"/>
      <c r="K91" s="310"/>
      <c r="L91" s="310"/>
      <c r="M91" s="310"/>
      <c r="N91" s="310"/>
      <c r="O91" s="310"/>
      <c r="P91" s="310"/>
      <c r="Q91" s="310"/>
      <c r="R91" s="310"/>
      <c r="S91" s="310"/>
      <c r="T91" s="310"/>
      <c r="U91" s="310"/>
      <c r="V91" s="310"/>
      <c r="W91" s="310"/>
      <c r="X91" s="310"/>
      <c r="Y91" s="310"/>
      <c r="Z91" s="310"/>
      <c r="AA91" s="310"/>
      <c r="AB91" s="310"/>
      <c r="AC91" s="310"/>
      <c r="AD91" s="310"/>
      <c r="AE91" s="310"/>
      <c r="AF91" s="310"/>
      <c r="AG91" s="310"/>
      <c r="AH91" s="310"/>
      <c r="AI91" s="310"/>
      <c r="AJ91" s="310"/>
      <c r="AK91" s="310"/>
      <c r="AL91" s="310"/>
      <c r="AM91" s="310"/>
      <c r="AN91" s="310"/>
      <c r="AO91" s="310"/>
      <c r="AP91" s="310"/>
      <c r="AQ91" s="310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  <c r="BH91" s="83"/>
      <c r="BI91" s="83"/>
      <c r="BJ91" s="83"/>
      <c r="BK91" s="83"/>
      <c r="BL91" s="83"/>
      <c r="BM91" s="83"/>
      <c r="BN91" s="83"/>
      <c r="BO91" s="83"/>
      <c r="BP91" s="83"/>
      <c r="BQ91" s="83"/>
      <c r="BR91" s="83"/>
      <c r="BS91" s="83"/>
      <c r="BT91" s="83"/>
      <c r="BU91" s="83"/>
      <c r="BV91" s="83"/>
      <c r="BW91" s="83"/>
      <c r="BX91" s="83"/>
      <c r="BY91" s="83"/>
      <c r="BZ91" s="83"/>
      <c r="CA91" s="83"/>
      <c r="CB91" s="83"/>
      <c r="CC91" s="83"/>
      <c r="CD91" s="83"/>
      <c r="CE91" s="83"/>
      <c r="CF91" s="83"/>
      <c r="CG91" s="83"/>
      <c r="CH91" s="83"/>
      <c r="CI91" s="83"/>
      <c r="CJ91" s="83"/>
      <c r="CK91" s="83"/>
      <c r="CL91" s="83"/>
      <c r="CM91" s="83"/>
      <c r="CN91" s="83"/>
      <c r="CO91" s="83"/>
      <c r="CP91" s="83"/>
      <c r="CQ91" s="83"/>
      <c r="CR91" s="83"/>
      <c r="CS91" s="83"/>
      <c r="CT91" s="83"/>
      <c r="CU91" s="83"/>
      <c r="CV91" s="83"/>
      <c r="CW91" s="83"/>
      <c r="CX91" s="83"/>
      <c r="CY91" s="83"/>
      <c r="CZ91" s="83"/>
      <c r="DA91" s="83"/>
      <c r="DB91" s="83"/>
      <c r="DC91" s="83"/>
      <c r="DD91" s="83"/>
    </row>
    <row r="92" spans="1:108" ht="15.75" customHeight="1" x14ac:dyDescent="0.25">
      <c r="A92" s="310"/>
      <c r="B92" s="310"/>
      <c r="C92" s="310"/>
      <c r="D92" s="310"/>
      <c r="E92" s="310"/>
      <c r="F92" s="310"/>
      <c r="G92" s="310"/>
      <c r="H92" s="310"/>
      <c r="I92" s="310"/>
      <c r="J92" s="310"/>
      <c r="K92" s="310"/>
      <c r="L92" s="310"/>
      <c r="M92" s="310"/>
      <c r="N92" s="310"/>
      <c r="O92" s="310"/>
      <c r="P92" s="310"/>
      <c r="Q92" s="310"/>
      <c r="R92" s="310"/>
      <c r="S92" s="310"/>
      <c r="T92" s="310"/>
      <c r="U92" s="310"/>
      <c r="V92" s="310"/>
      <c r="W92" s="310"/>
      <c r="X92" s="310"/>
      <c r="Y92" s="310"/>
      <c r="Z92" s="310"/>
      <c r="AA92" s="310"/>
      <c r="AB92" s="310"/>
      <c r="AC92" s="310"/>
      <c r="AD92" s="310"/>
      <c r="AE92" s="310"/>
      <c r="AF92" s="310"/>
      <c r="AG92" s="310"/>
      <c r="AH92" s="310"/>
      <c r="AI92" s="310"/>
      <c r="AJ92" s="310"/>
      <c r="AK92" s="310"/>
      <c r="AL92" s="310"/>
      <c r="AM92" s="310"/>
      <c r="AN92" s="310"/>
      <c r="AO92" s="310"/>
      <c r="AP92" s="310"/>
      <c r="AQ92" s="310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</row>
    <row r="93" spans="1:108" ht="15.75" customHeight="1" x14ac:dyDescent="0.25">
      <c r="A93" s="310"/>
      <c r="B93" s="310"/>
      <c r="C93" s="310"/>
      <c r="D93" s="310"/>
      <c r="E93" s="310"/>
      <c r="F93" s="310"/>
      <c r="G93" s="310"/>
      <c r="H93" s="310"/>
      <c r="I93" s="310"/>
      <c r="J93" s="310"/>
      <c r="K93" s="310"/>
      <c r="L93" s="310"/>
      <c r="M93" s="310"/>
      <c r="N93" s="310"/>
      <c r="O93" s="310"/>
      <c r="P93" s="310"/>
      <c r="Q93" s="310"/>
      <c r="R93" s="310"/>
      <c r="S93" s="310"/>
      <c r="T93" s="310"/>
      <c r="U93" s="310"/>
      <c r="V93" s="310"/>
      <c r="W93" s="310"/>
      <c r="X93" s="310"/>
      <c r="Y93" s="310"/>
      <c r="Z93" s="310"/>
      <c r="AA93" s="310"/>
      <c r="AB93" s="310"/>
      <c r="AC93" s="310"/>
      <c r="AD93" s="310"/>
      <c r="AE93" s="310"/>
      <c r="AF93" s="310"/>
      <c r="AG93" s="310"/>
      <c r="AH93" s="310"/>
      <c r="AI93" s="310"/>
      <c r="AJ93" s="310"/>
      <c r="AK93" s="310"/>
      <c r="AL93" s="310"/>
      <c r="AM93" s="310"/>
      <c r="AN93" s="310"/>
      <c r="AO93" s="310"/>
      <c r="AP93" s="310"/>
      <c r="AQ93" s="310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</row>
    <row r="94" spans="1:108" ht="15.75" customHeight="1" x14ac:dyDescent="0.25">
      <c r="A94" s="310"/>
      <c r="B94" s="310"/>
      <c r="C94" s="310"/>
      <c r="D94" s="310"/>
      <c r="E94" s="310"/>
      <c r="F94" s="310"/>
      <c r="G94" s="310"/>
      <c r="H94" s="310"/>
      <c r="I94" s="310"/>
      <c r="J94" s="310"/>
      <c r="K94" s="310"/>
      <c r="L94" s="310"/>
      <c r="M94" s="310"/>
      <c r="N94" s="310"/>
      <c r="O94" s="310"/>
      <c r="P94" s="310"/>
      <c r="Q94" s="310"/>
      <c r="R94" s="310"/>
      <c r="S94" s="310"/>
      <c r="T94" s="310"/>
      <c r="U94" s="310"/>
      <c r="V94" s="310"/>
      <c r="W94" s="310"/>
      <c r="X94" s="310"/>
      <c r="Y94" s="310"/>
      <c r="Z94" s="310"/>
      <c r="AA94" s="310"/>
      <c r="AB94" s="310"/>
      <c r="AC94" s="310"/>
      <c r="AD94" s="310"/>
      <c r="AE94" s="310"/>
      <c r="AF94" s="310"/>
      <c r="AG94" s="310"/>
      <c r="AH94" s="310"/>
      <c r="AI94" s="310"/>
      <c r="AJ94" s="310"/>
      <c r="AK94" s="310"/>
      <c r="AL94" s="310"/>
      <c r="AM94" s="310"/>
      <c r="AN94" s="310"/>
      <c r="AO94" s="310"/>
      <c r="AP94" s="310"/>
      <c r="AQ94" s="310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</row>
    <row r="95" spans="1:108" ht="15.75" customHeight="1" x14ac:dyDescent="0.25">
      <c r="A95" s="310"/>
      <c r="B95" s="310"/>
      <c r="C95" s="310"/>
      <c r="D95" s="310"/>
      <c r="E95" s="310"/>
      <c r="F95" s="310"/>
      <c r="G95" s="310"/>
      <c r="H95" s="310"/>
      <c r="I95" s="310"/>
      <c r="J95" s="310"/>
      <c r="K95" s="310"/>
      <c r="L95" s="310"/>
      <c r="M95" s="310"/>
      <c r="N95" s="310"/>
      <c r="O95" s="310"/>
      <c r="P95" s="310"/>
      <c r="Q95" s="310"/>
      <c r="R95" s="310"/>
      <c r="S95" s="310"/>
      <c r="T95" s="310"/>
      <c r="U95" s="310"/>
      <c r="V95" s="310"/>
      <c r="W95" s="310"/>
      <c r="X95" s="310"/>
      <c r="Y95" s="310"/>
      <c r="Z95" s="310"/>
      <c r="AA95" s="310"/>
      <c r="AB95" s="310"/>
      <c r="AC95" s="310"/>
      <c r="AD95" s="310"/>
      <c r="AE95" s="310"/>
      <c r="AF95" s="310"/>
      <c r="AG95" s="310"/>
      <c r="AH95" s="310"/>
      <c r="AI95" s="310"/>
      <c r="AJ95" s="310"/>
      <c r="AK95" s="310"/>
      <c r="AL95" s="310"/>
      <c r="AM95" s="310"/>
      <c r="AN95" s="310"/>
      <c r="AO95" s="310"/>
      <c r="AP95" s="310"/>
      <c r="AQ95" s="310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3"/>
      <c r="BE95" s="83"/>
      <c r="BF95" s="83"/>
      <c r="BG95" s="83"/>
      <c r="BH95" s="83"/>
      <c r="BI95" s="83"/>
      <c r="BJ95" s="83"/>
      <c r="BK95" s="83"/>
      <c r="BL95" s="83"/>
      <c r="BM95" s="83"/>
      <c r="BN95" s="83"/>
      <c r="BO95" s="83"/>
      <c r="BP95" s="83"/>
      <c r="BQ95" s="83"/>
      <c r="BR95" s="83"/>
      <c r="BS95" s="83"/>
      <c r="BT95" s="83"/>
      <c r="BU95" s="83"/>
      <c r="BV95" s="83"/>
      <c r="BW95" s="83"/>
      <c r="BX95" s="83"/>
      <c r="BY95" s="83"/>
      <c r="BZ95" s="83"/>
      <c r="CA95" s="83"/>
      <c r="CB95" s="83"/>
      <c r="CC95" s="83"/>
      <c r="CD95" s="83"/>
      <c r="CE95" s="83"/>
      <c r="CF95" s="83"/>
      <c r="CG95" s="83"/>
      <c r="CH95" s="83"/>
      <c r="CI95" s="83"/>
      <c r="CJ95" s="83"/>
      <c r="CK95" s="83"/>
      <c r="CL95" s="83"/>
      <c r="CM95" s="83"/>
      <c r="CN95" s="83"/>
      <c r="CO95" s="83"/>
      <c r="CP95" s="83"/>
      <c r="CQ95" s="83"/>
      <c r="CR95" s="83"/>
      <c r="CS95" s="83"/>
      <c r="CT95" s="83"/>
      <c r="CU95" s="83"/>
      <c r="CV95" s="83"/>
      <c r="CW95" s="83"/>
      <c r="CX95" s="83"/>
      <c r="CY95" s="83"/>
      <c r="CZ95" s="83"/>
      <c r="DA95" s="83"/>
      <c r="DB95" s="83"/>
      <c r="DC95" s="83"/>
      <c r="DD95" s="83"/>
    </row>
    <row r="96" spans="1:108" ht="15.75" customHeight="1" x14ac:dyDescent="0.25">
      <c r="A96" s="310"/>
      <c r="B96" s="310"/>
      <c r="C96" s="310"/>
      <c r="D96" s="310"/>
      <c r="E96" s="310"/>
      <c r="F96" s="310"/>
      <c r="G96" s="310"/>
      <c r="H96" s="310"/>
      <c r="I96" s="310"/>
      <c r="J96" s="310"/>
      <c r="K96" s="310"/>
      <c r="L96" s="310"/>
      <c r="M96" s="310"/>
      <c r="N96" s="310"/>
      <c r="O96" s="310"/>
      <c r="P96" s="310"/>
      <c r="Q96" s="310"/>
      <c r="R96" s="310"/>
      <c r="S96" s="310"/>
      <c r="T96" s="310"/>
      <c r="U96" s="310"/>
      <c r="V96" s="310"/>
      <c r="W96" s="310"/>
      <c r="X96" s="310"/>
      <c r="Y96" s="310"/>
      <c r="Z96" s="310"/>
      <c r="AA96" s="310"/>
      <c r="AB96" s="310"/>
      <c r="AC96" s="310"/>
      <c r="AD96" s="310"/>
      <c r="AE96" s="310"/>
      <c r="AF96" s="310"/>
      <c r="AG96" s="310"/>
      <c r="AH96" s="310"/>
      <c r="AI96" s="310"/>
      <c r="AJ96" s="310"/>
      <c r="AK96" s="310"/>
      <c r="AL96" s="310"/>
      <c r="AM96" s="310"/>
      <c r="AN96" s="310"/>
      <c r="AO96" s="310"/>
      <c r="AP96" s="310"/>
      <c r="AQ96" s="310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83"/>
      <c r="BC96" s="83"/>
      <c r="BD96" s="83"/>
      <c r="BE96" s="83"/>
      <c r="BF96" s="83"/>
      <c r="BG96" s="83"/>
      <c r="BH96" s="83"/>
      <c r="BI96" s="83"/>
      <c r="BJ96" s="83"/>
      <c r="BK96" s="83"/>
      <c r="BL96" s="83"/>
      <c r="BM96" s="83"/>
      <c r="BN96" s="83"/>
      <c r="BO96" s="83"/>
      <c r="BP96" s="83"/>
      <c r="BQ96" s="83"/>
      <c r="BR96" s="83"/>
      <c r="BS96" s="83"/>
      <c r="BT96" s="83"/>
      <c r="BU96" s="83"/>
      <c r="BV96" s="83"/>
      <c r="BW96" s="83"/>
      <c r="BX96" s="83"/>
      <c r="BY96" s="83"/>
      <c r="BZ96" s="83"/>
      <c r="CA96" s="83"/>
      <c r="CB96" s="83"/>
      <c r="CC96" s="83"/>
      <c r="CD96" s="83"/>
      <c r="CE96" s="83"/>
      <c r="CF96" s="83"/>
      <c r="CG96" s="83"/>
      <c r="CH96" s="83"/>
      <c r="CI96" s="83"/>
      <c r="CJ96" s="83"/>
      <c r="CK96" s="83"/>
      <c r="CL96" s="83"/>
      <c r="CM96" s="83"/>
      <c r="CN96" s="83"/>
      <c r="CO96" s="83"/>
      <c r="CP96" s="83"/>
      <c r="CQ96" s="83"/>
      <c r="CR96" s="83"/>
      <c r="CS96" s="83"/>
      <c r="CT96" s="83"/>
      <c r="CU96" s="83"/>
      <c r="CV96" s="83"/>
      <c r="CW96" s="83"/>
      <c r="CX96" s="83"/>
      <c r="CY96" s="83"/>
      <c r="CZ96" s="83"/>
      <c r="DA96" s="83"/>
      <c r="DB96" s="83"/>
      <c r="DC96" s="83"/>
      <c r="DD96" s="83"/>
    </row>
    <row r="97" spans="1:108" ht="15.75" customHeight="1" x14ac:dyDescent="0.25">
      <c r="A97" s="310"/>
      <c r="B97" s="310"/>
      <c r="C97" s="310"/>
      <c r="D97" s="310"/>
      <c r="E97" s="310"/>
      <c r="F97" s="310"/>
      <c r="G97" s="310"/>
      <c r="H97" s="310"/>
      <c r="I97" s="310"/>
      <c r="J97" s="310"/>
      <c r="K97" s="310"/>
      <c r="L97" s="310"/>
      <c r="M97" s="310"/>
      <c r="N97" s="310"/>
      <c r="O97" s="310"/>
      <c r="P97" s="310"/>
      <c r="Q97" s="310"/>
      <c r="R97" s="310"/>
      <c r="S97" s="310"/>
      <c r="T97" s="310"/>
      <c r="U97" s="310"/>
      <c r="V97" s="310"/>
      <c r="W97" s="310"/>
      <c r="X97" s="310"/>
      <c r="Y97" s="310"/>
      <c r="Z97" s="310"/>
      <c r="AA97" s="310"/>
      <c r="AB97" s="310"/>
      <c r="AC97" s="310"/>
      <c r="AD97" s="310"/>
      <c r="AE97" s="310"/>
      <c r="AF97" s="310"/>
      <c r="AG97" s="310"/>
      <c r="AH97" s="310"/>
      <c r="AI97" s="310"/>
      <c r="AJ97" s="310"/>
      <c r="AK97" s="310"/>
      <c r="AL97" s="310"/>
      <c r="AM97" s="310"/>
      <c r="AN97" s="310"/>
      <c r="AO97" s="310"/>
      <c r="AP97" s="310"/>
      <c r="AQ97" s="310"/>
      <c r="AR97" s="83"/>
      <c r="AS97" s="83"/>
      <c r="AT97" s="83"/>
      <c r="AU97" s="83"/>
      <c r="AV97" s="83"/>
      <c r="AW97" s="83"/>
      <c r="AX97" s="83"/>
      <c r="AY97" s="83"/>
      <c r="AZ97" s="83"/>
      <c r="BA97" s="83"/>
      <c r="BB97" s="83"/>
      <c r="BC97" s="83"/>
      <c r="BD97" s="83"/>
      <c r="BE97" s="83"/>
      <c r="BF97" s="83"/>
      <c r="BG97" s="83"/>
      <c r="BH97" s="83"/>
      <c r="BI97" s="83"/>
      <c r="BJ97" s="83"/>
      <c r="BK97" s="83"/>
      <c r="BL97" s="83"/>
      <c r="BM97" s="83"/>
      <c r="BN97" s="83"/>
      <c r="BO97" s="83"/>
      <c r="BP97" s="83"/>
      <c r="BQ97" s="83"/>
      <c r="BR97" s="83"/>
      <c r="BS97" s="83"/>
      <c r="BT97" s="83"/>
      <c r="BU97" s="83"/>
      <c r="BV97" s="83"/>
      <c r="BW97" s="83"/>
      <c r="BX97" s="83"/>
      <c r="BY97" s="83"/>
      <c r="BZ97" s="83"/>
      <c r="CA97" s="83"/>
      <c r="CB97" s="83"/>
      <c r="CC97" s="83"/>
      <c r="CD97" s="83"/>
      <c r="CE97" s="83"/>
      <c r="CF97" s="83"/>
      <c r="CG97" s="83"/>
      <c r="CH97" s="83"/>
      <c r="CI97" s="83"/>
      <c r="CJ97" s="83"/>
      <c r="CK97" s="83"/>
      <c r="CL97" s="83"/>
      <c r="CM97" s="83"/>
      <c r="CN97" s="83"/>
      <c r="CO97" s="83"/>
      <c r="CP97" s="83"/>
      <c r="CQ97" s="83"/>
      <c r="CR97" s="83"/>
      <c r="CS97" s="83"/>
      <c r="CT97" s="83"/>
      <c r="CU97" s="83"/>
      <c r="CV97" s="83"/>
      <c r="CW97" s="83"/>
      <c r="CX97" s="83"/>
      <c r="CY97" s="83"/>
      <c r="CZ97" s="83"/>
      <c r="DA97" s="83"/>
      <c r="DB97" s="83"/>
      <c r="DC97" s="83"/>
      <c r="DD97" s="83"/>
    </row>
    <row r="98" spans="1:108" ht="15.75" customHeight="1" x14ac:dyDescent="0.25">
      <c r="A98" s="310"/>
      <c r="B98" s="310"/>
      <c r="C98" s="310"/>
      <c r="D98" s="310"/>
      <c r="E98" s="310"/>
      <c r="F98" s="310"/>
      <c r="G98" s="310"/>
      <c r="H98" s="310"/>
      <c r="I98" s="310"/>
      <c r="J98" s="310"/>
      <c r="K98" s="310"/>
      <c r="L98" s="310"/>
      <c r="M98" s="310"/>
      <c r="N98" s="310"/>
      <c r="O98" s="310"/>
      <c r="P98" s="310"/>
      <c r="Q98" s="310"/>
      <c r="R98" s="310"/>
      <c r="S98" s="310"/>
      <c r="T98" s="310"/>
      <c r="U98" s="310"/>
      <c r="V98" s="310"/>
      <c r="W98" s="310"/>
      <c r="X98" s="310"/>
      <c r="Y98" s="310"/>
      <c r="Z98" s="310"/>
      <c r="AA98" s="310"/>
      <c r="AB98" s="310"/>
      <c r="AC98" s="310"/>
      <c r="AD98" s="310"/>
      <c r="AE98" s="310"/>
      <c r="AF98" s="310"/>
      <c r="AG98" s="310"/>
      <c r="AH98" s="310"/>
      <c r="AI98" s="310"/>
      <c r="AJ98" s="310"/>
      <c r="AK98" s="310"/>
      <c r="AL98" s="310"/>
      <c r="AM98" s="310"/>
      <c r="AN98" s="310"/>
      <c r="AO98" s="310"/>
      <c r="AP98" s="310"/>
      <c r="AQ98" s="310"/>
      <c r="AR98" s="83"/>
      <c r="AS98" s="83"/>
      <c r="AT98" s="83"/>
      <c r="AU98" s="83"/>
      <c r="AV98" s="83"/>
      <c r="AW98" s="83"/>
      <c r="AX98" s="83"/>
      <c r="AY98" s="83"/>
      <c r="AZ98" s="83"/>
      <c r="BA98" s="83"/>
      <c r="BB98" s="83"/>
      <c r="BC98" s="83"/>
      <c r="BD98" s="83"/>
      <c r="BE98" s="83"/>
      <c r="BF98" s="83"/>
      <c r="BG98" s="83"/>
      <c r="BH98" s="83"/>
      <c r="BI98" s="83"/>
      <c r="BJ98" s="83"/>
      <c r="BK98" s="83"/>
      <c r="BL98" s="83"/>
      <c r="BM98" s="83"/>
      <c r="BN98" s="83"/>
      <c r="BO98" s="83"/>
      <c r="BP98" s="83"/>
      <c r="BQ98" s="83"/>
      <c r="BR98" s="83"/>
      <c r="BS98" s="83"/>
      <c r="BT98" s="83"/>
      <c r="BU98" s="83"/>
      <c r="BV98" s="83"/>
      <c r="BW98" s="83"/>
      <c r="BX98" s="83"/>
      <c r="BY98" s="83"/>
      <c r="BZ98" s="83"/>
      <c r="CA98" s="83"/>
      <c r="CB98" s="83"/>
      <c r="CC98" s="83"/>
      <c r="CD98" s="83"/>
      <c r="CE98" s="83"/>
      <c r="CF98" s="83"/>
      <c r="CG98" s="83"/>
      <c r="CH98" s="83"/>
      <c r="CI98" s="83"/>
      <c r="CJ98" s="83"/>
      <c r="CK98" s="83"/>
      <c r="CL98" s="83"/>
      <c r="CM98" s="83"/>
      <c r="CN98" s="83"/>
      <c r="CO98" s="83"/>
      <c r="CP98" s="83"/>
      <c r="CQ98" s="83"/>
      <c r="CR98" s="83"/>
      <c r="CS98" s="83"/>
      <c r="CT98" s="83"/>
      <c r="CU98" s="83"/>
      <c r="CV98" s="83"/>
      <c r="CW98" s="83"/>
      <c r="CX98" s="83"/>
      <c r="CY98" s="83"/>
      <c r="CZ98" s="83"/>
      <c r="DA98" s="83"/>
      <c r="DB98" s="83"/>
      <c r="DC98" s="83"/>
      <c r="DD98" s="83"/>
    </row>
    <row r="99" spans="1:108" ht="15.75" customHeight="1" x14ac:dyDescent="0.25">
      <c r="A99" s="310"/>
      <c r="B99" s="310"/>
      <c r="C99" s="310"/>
      <c r="D99" s="310"/>
      <c r="E99" s="310"/>
      <c r="F99" s="310"/>
      <c r="G99" s="310"/>
      <c r="H99" s="310"/>
      <c r="I99" s="310"/>
      <c r="J99" s="310"/>
      <c r="K99" s="310"/>
      <c r="L99" s="310"/>
      <c r="M99" s="310"/>
      <c r="N99" s="310"/>
      <c r="O99" s="310"/>
      <c r="P99" s="310"/>
      <c r="Q99" s="310"/>
      <c r="R99" s="310"/>
      <c r="S99" s="310"/>
      <c r="T99" s="310"/>
      <c r="U99" s="310"/>
      <c r="V99" s="310"/>
      <c r="W99" s="310"/>
      <c r="X99" s="310"/>
      <c r="Y99" s="310"/>
      <c r="Z99" s="310"/>
      <c r="AA99" s="310"/>
      <c r="AB99" s="310"/>
      <c r="AC99" s="310"/>
      <c r="AD99" s="310"/>
      <c r="AE99" s="310"/>
      <c r="AF99" s="310"/>
      <c r="AG99" s="310"/>
      <c r="AH99" s="310"/>
      <c r="AI99" s="310"/>
      <c r="AJ99" s="310"/>
      <c r="AK99" s="310"/>
      <c r="AL99" s="310"/>
      <c r="AM99" s="310"/>
      <c r="AN99" s="310"/>
      <c r="AO99" s="310"/>
      <c r="AP99" s="310"/>
      <c r="AQ99" s="310"/>
      <c r="AR99" s="83"/>
      <c r="AS99" s="83"/>
      <c r="AT99" s="83"/>
      <c r="AU99" s="83"/>
      <c r="AV99" s="83"/>
      <c r="AW99" s="83"/>
      <c r="AX99" s="83"/>
      <c r="AY99" s="83"/>
      <c r="AZ99" s="83"/>
      <c r="BA99" s="83"/>
      <c r="BB99" s="83"/>
      <c r="BC99" s="83"/>
      <c r="BD99" s="83"/>
      <c r="BE99" s="83"/>
      <c r="BF99" s="83"/>
      <c r="BG99" s="83"/>
      <c r="BH99" s="83"/>
      <c r="BI99" s="83"/>
      <c r="BJ99" s="83"/>
      <c r="BK99" s="83"/>
      <c r="BL99" s="83"/>
      <c r="BM99" s="83"/>
      <c r="BN99" s="83"/>
      <c r="BO99" s="83"/>
      <c r="BP99" s="83"/>
      <c r="BQ99" s="83"/>
      <c r="BR99" s="83"/>
      <c r="BS99" s="83"/>
      <c r="BT99" s="83"/>
      <c r="BU99" s="83"/>
      <c r="BV99" s="83"/>
      <c r="BW99" s="83"/>
      <c r="BX99" s="83"/>
      <c r="BY99" s="83"/>
      <c r="BZ99" s="83"/>
      <c r="CA99" s="83"/>
      <c r="CB99" s="83"/>
      <c r="CC99" s="83"/>
      <c r="CD99" s="83"/>
      <c r="CE99" s="83"/>
      <c r="CF99" s="83"/>
      <c r="CG99" s="83"/>
      <c r="CH99" s="83"/>
      <c r="CI99" s="83"/>
      <c r="CJ99" s="83"/>
      <c r="CK99" s="83"/>
      <c r="CL99" s="83"/>
      <c r="CM99" s="83"/>
      <c r="CN99" s="83"/>
      <c r="CO99" s="83"/>
      <c r="CP99" s="83"/>
      <c r="CQ99" s="83"/>
      <c r="CR99" s="83"/>
      <c r="CS99" s="83"/>
      <c r="CT99" s="83"/>
      <c r="CU99" s="83"/>
      <c r="CV99" s="83"/>
      <c r="CW99" s="83"/>
      <c r="CX99" s="83"/>
      <c r="CY99" s="83"/>
      <c r="CZ99" s="83"/>
      <c r="DA99" s="83"/>
      <c r="DB99" s="83"/>
      <c r="DC99" s="83"/>
      <c r="DD99" s="83"/>
    </row>
    <row r="100" spans="1:108" ht="15.75" customHeight="1" x14ac:dyDescent="0.25">
      <c r="A100" s="310"/>
      <c r="B100" s="310"/>
      <c r="C100" s="310"/>
      <c r="D100" s="310"/>
      <c r="E100" s="310"/>
      <c r="F100" s="310"/>
      <c r="G100" s="310"/>
      <c r="H100" s="310"/>
      <c r="I100" s="310"/>
      <c r="J100" s="310"/>
      <c r="K100" s="310"/>
      <c r="L100" s="310"/>
      <c r="M100" s="310"/>
      <c r="N100" s="310"/>
      <c r="O100" s="310"/>
      <c r="P100" s="310"/>
      <c r="Q100" s="310"/>
      <c r="R100" s="310"/>
      <c r="S100" s="310"/>
      <c r="T100" s="310"/>
      <c r="U100" s="310"/>
      <c r="V100" s="310"/>
      <c r="W100" s="310"/>
      <c r="X100" s="310"/>
      <c r="Y100" s="310"/>
      <c r="Z100" s="310"/>
      <c r="AA100" s="310"/>
      <c r="AB100" s="310"/>
      <c r="AC100" s="310"/>
      <c r="AD100" s="310"/>
      <c r="AE100" s="310"/>
      <c r="AF100" s="310"/>
      <c r="AG100" s="310"/>
      <c r="AH100" s="310"/>
      <c r="AI100" s="310"/>
      <c r="AJ100" s="310"/>
      <c r="AK100" s="310"/>
      <c r="AL100" s="310"/>
      <c r="AM100" s="310"/>
      <c r="AN100" s="310"/>
      <c r="AO100" s="310"/>
      <c r="AP100" s="310"/>
      <c r="AQ100" s="310"/>
      <c r="AR100" s="83"/>
      <c r="AS100" s="83"/>
      <c r="AT100" s="83"/>
      <c r="AU100" s="83"/>
      <c r="AV100" s="83"/>
      <c r="AW100" s="83"/>
      <c r="AX100" s="83"/>
      <c r="AY100" s="83"/>
      <c r="AZ100" s="83"/>
      <c r="BA100" s="83"/>
      <c r="BB100" s="83"/>
      <c r="BC100" s="83"/>
      <c r="BD100" s="83"/>
      <c r="BE100" s="83"/>
      <c r="BF100" s="83"/>
      <c r="BG100" s="83"/>
      <c r="BH100" s="83"/>
      <c r="BI100" s="83"/>
      <c r="BJ100" s="83"/>
      <c r="BK100" s="83"/>
      <c r="BL100" s="83"/>
      <c r="BM100" s="83"/>
      <c r="BN100" s="83"/>
      <c r="BO100" s="83"/>
      <c r="BP100" s="83"/>
      <c r="BQ100" s="83"/>
      <c r="BR100" s="83"/>
      <c r="BS100" s="83"/>
      <c r="BT100" s="83"/>
      <c r="BU100" s="83"/>
      <c r="BV100" s="83"/>
      <c r="BW100" s="83"/>
      <c r="BX100" s="83"/>
      <c r="BY100" s="83"/>
      <c r="BZ100" s="83"/>
      <c r="CA100" s="83"/>
      <c r="CB100" s="83"/>
      <c r="CC100" s="83"/>
      <c r="CD100" s="83"/>
      <c r="CE100" s="83"/>
      <c r="CF100" s="83"/>
      <c r="CG100" s="83"/>
      <c r="CH100" s="83"/>
      <c r="CI100" s="83"/>
      <c r="CJ100" s="83"/>
      <c r="CK100" s="83"/>
      <c r="CL100" s="83"/>
      <c r="CM100" s="83"/>
      <c r="CN100" s="83"/>
      <c r="CO100" s="83"/>
      <c r="CP100" s="83"/>
      <c r="CQ100" s="83"/>
      <c r="CR100" s="83"/>
      <c r="CS100" s="83"/>
      <c r="CT100" s="83"/>
      <c r="CU100" s="83"/>
      <c r="CV100" s="83"/>
      <c r="CW100" s="83"/>
      <c r="CX100" s="83"/>
      <c r="CY100" s="83"/>
      <c r="CZ100" s="83"/>
      <c r="DA100" s="83"/>
      <c r="DB100" s="83"/>
      <c r="DC100" s="83"/>
      <c r="DD100" s="83"/>
    </row>
    <row r="101" spans="1:108" ht="15.75" customHeight="1" x14ac:dyDescent="0.25">
      <c r="A101" s="310"/>
      <c r="B101" s="310"/>
      <c r="C101" s="310"/>
      <c r="D101" s="310"/>
      <c r="E101" s="310"/>
      <c r="F101" s="310"/>
      <c r="G101" s="310"/>
      <c r="H101" s="310"/>
      <c r="I101" s="310"/>
      <c r="J101" s="310"/>
      <c r="K101" s="310"/>
      <c r="L101" s="310"/>
      <c r="M101" s="310"/>
      <c r="N101" s="310"/>
      <c r="O101" s="310"/>
      <c r="P101" s="310"/>
      <c r="Q101" s="310"/>
      <c r="R101" s="310"/>
      <c r="S101" s="310"/>
      <c r="T101" s="310"/>
      <c r="U101" s="310"/>
      <c r="V101" s="310"/>
      <c r="W101" s="310"/>
      <c r="X101" s="310"/>
      <c r="Y101" s="310"/>
      <c r="Z101" s="310"/>
      <c r="AA101" s="310"/>
      <c r="AB101" s="310"/>
      <c r="AC101" s="310"/>
      <c r="AD101" s="310"/>
      <c r="AE101" s="310"/>
      <c r="AF101" s="310"/>
      <c r="AG101" s="310"/>
      <c r="AH101" s="310"/>
      <c r="AI101" s="310"/>
      <c r="AJ101" s="310"/>
      <c r="AK101" s="310"/>
      <c r="AL101" s="310"/>
      <c r="AM101" s="310"/>
      <c r="AN101" s="310"/>
      <c r="AO101" s="310"/>
      <c r="AP101" s="310"/>
      <c r="AQ101" s="310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B101" s="83"/>
      <c r="BC101" s="83"/>
      <c r="BD101" s="83"/>
      <c r="BE101" s="83"/>
      <c r="BF101" s="83"/>
      <c r="BG101" s="83"/>
      <c r="BH101" s="83"/>
      <c r="BI101" s="83"/>
      <c r="BJ101" s="83"/>
      <c r="BK101" s="83"/>
      <c r="BL101" s="83"/>
      <c r="BM101" s="83"/>
      <c r="BN101" s="83"/>
      <c r="BO101" s="83"/>
      <c r="BP101" s="83"/>
      <c r="BQ101" s="83"/>
      <c r="BR101" s="83"/>
      <c r="BS101" s="83"/>
      <c r="BT101" s="83"/>
      <c r="BU101" s="83"/>
      <c r="BV101" s="83"/>
      <c r="BW101" s="83"/>
      <c r="BX101" s="83"/>
      <c r="BY101" s="83"/>
      <c r="BZ101" s="83"/>
      <c r="CA101" s="83"/>
      <c r="CB101" s="83"/>
      <c r="CC101" s="83"/>
      <c r="CD101" s="83"/>
      <c r="CE101" s="83"/>
      <c r="CF101" s="83"/>
      <c r="CG101" s="83"/>
      <c r="CH101" s="83"/>
      <c r="CI101" s="83"/>
      <c r="CJ101" s="83"/>
      <c r="CK101" s="83"/>
      <c r="CL101" s="83"/>
      <c r="CM101" s="83"/>
      <c r="CN101" s="83"/>
      <c r="CO101" s="83"/>
      <c r="CP101" s="83"/>
      <c r="CQ101" s="83"/>
      <c r="CR101" s="83"/>
      <c r="CS101" s="83"/>
      <c r="CT101" s="83"/>
      <c r="CU101" s="83"/>
      <c r="CV101" s="83"/>
      <c r="CW101" s="83"/>
      <c r="CX101" s="83"/>
      <c r="CY101" s="83"/>
      <c r="CZ101" s="83"/>
      <c r="DA101" s="83"/>
      <c r="DB101" s="83"/>
      <c r="DC101" s="83"/>
      <c r="DD101" s="83"/>
    </row>
    <row r="102" spans="1:108" ht="15.75" customHeight="1" x14ac:dyDescent="0.25">
      <c r="A102" s="310"/>
      <c r="B102" s="310"/>
      <c r="C102" s="310"/>
      <c r="D102" s="310"/>
      <c r="E102" s="310"/>
      <c r="F102" s="310"/>
      <c r="G102" s="310"/>
      <c r="H102" s="310"/>
      <c r="I102" s="310"/>
      <c r="J102" s="310"/>
      <c r="K102" s="310"/>
      <c r="L102" s="310"/>
      <c r="M102" s="310"/>
      <c r="N102" s="310"/>
      <c r="O102" s="310"/>
      <c r="P102" s="310"/>
      <c r="Q102" s="310"/>
      <c r="R102" s="310"/>
      <c r="S102" s="310"/>
      <c r="T102" s="310"/>
      <c r="U102" s="310"/>
      <c r="V102" s="310"/>
      <c r="W102" s="310"/>
      <c r="X102" s="310"/>
      <c r="Y102" s="310"/>
      <c r="Z102" s="310"/>
      <c r="AA102" s="310"/>
      <c r="AB102" s="310"/>
      <c r="AC102" s="310"/>
      <c r="AD102" s="310"/>
      <c r="AE102" s="310"/>
      <c r="AF102" s="310"/>
      <c r="AG102" s="310"/>
      <c r="AH102" s="310"/>
      <c r="AI102" s="310"/>
      <c r="AJ102" s="310"/>
      <c r="AK102" s="310"/>
      <c r="AL102" s="310"/>
      <c r="AM102" s="310"/>
      <c r="AN102" s="310"/>
      <c r="AO102" s="310"/>
      <c r="AP102" s="310"/>
      <c r="AQ102" s="310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</row>
    <row r="103" spans="1:108" ht="15.75" customHeight="1" x14ac:dyDescent="0.25">
      <c r="A103" s="310"/>
      <c r="B103" s="310"/>
      <c r="C103" s="310"/>
      <c r="D103" s="310"/>
      <c r="E103" s="310"/>
      <c r="F103" s="310"/>
      <c r="G103" s="310"/>
      <c r="H103" s="310"/>
      <c r="I103" s="310"/>
      <c r="J103" s="310"/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  <c r="Y103" s="310"/>
      <c r="Z103" s="310"/>
      <c r="AA103" s="310"/>
      <c r="AB103" s="310"/>
      <c r="AC103" s="310"/>
      <c r="AD103" s="310"/>
      <c r="AE103" s="310"/>
      <c r="AF103" s="310"/>
      <c r="AG103" s="310"/>
      <c r="AH103" s="310"/>
      <c r="AI103" s="310"/>
      <c r="AJ103" s="310"/>
      <c r="AK103" s="310"/>
      <c r="AL103" s="310"/>
      <c r="AM103" s="310"/>
      <c r="AN103" s="310"/>
      <c r="AO103" s="310"/>
      <c r="AP103" s="310"/>
      <c r="AQ103" s="310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</row>
    <row r="104" spans="1:108" ht="15.75" customHeight="1" x14ac:dyDescent="0.25">
      <c r="A104" s="310"/>
      <c r="B104" s="310"/>
      <c r="C104" s="310"/>
      <c r="D104" s="310"/>
      <c r="E104" s="310"/>
      <c r="F104" s="310"/>
      <c r="G104" s="310"/>
      <c r="H104" s="310"/>
      <c r="I104" s="310"/>
      <c r="J104" s="310"/>
      <c r="K104" s="310"/>
      <c r="L104" s="310"/>
      <c r="M104" s="310"/>
      <c r="N104" s="310"/>
      <c r="O104" s="310"/>
      <c r="P104" s="310"/>
      <c r="Q104" s="310"/>
      <c r="R104" s="310"/>
      <c r="S104" s="310"/>
      <c r="T104" s="310"/>
      <c r="U104" s="310"/>
      <c r="V104" s="310"/>
      <c r="W104" s="310"/>
      <c r="X104" s="310"/>
      <c r="Y104" s="310"/>
      <c r="Z104" s="310"/>
      <c r="AA104" s="310"/>
      <c r="AB104" s="310"/>
      <c r="AC104" s="310"/>
      <c r="AD104" s="310"/>
      <c r="AE104" s="310"/>
      <c r="AF104" s="310"/>
      <c r="AG104" s="310"/>
      <c r="AH104" s="310"/>
      <c r="AI104" s="310"/>
      <c r="AJ104" s="310"/>
      <c r="AK104" s="310"/>
      <c r="AL104" s="310"/>
      <c r="AM104" s="310"/>
      <c r="AN104" s="310"/>
      <c r="AO104" s="310"/>
      <c r="AP104" s="310"/>
      <c r="AQ104" s="310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</row>
    <row r="105" spans="1:108" ht="15.75" customHeight="1" x14ac:dyDescent="0.25">
      <c r="A105" s="310"/>
      <c r="B105" s="310"/>
      <c r="C105" s="310"/>
      <c r="D105" s="310"/>
      <c r="E105" s="310"/>
      <c r="F105" s="310"/>
      <c r="G105" s="310"/>
      <c r="H105" s="310"/>
      <c r="I105" s="310"/>
      <c r="J105" s="310"/>
      <c r="K105" s="310"/>
      <c r="L105" s="310"/>
      <c r="M105" s="310"/>
      <c r="N105" s="310"/>
      <c r="O105" s="310"/>
      <c r="P105" s="310"/>
      <c r="Q105" s="310"/>
      <c r="R105" s="310"/>
      <c r="S105" s="310"/>
      <c r="T105" s="310"/>
      <c r="U105" s="310"/>
      <c r="V105" s="310"/>
      <c r="W105" s="310"/>
      <c r="X105" s="310"/>
      <c r="Y105" s="310"/>
      <c r="Z105" s="310"/>
      <c r="AA105" s="310"/>
      <c r="AB105" s="310"/>
      <c r="AC105" s="310"/>
      <c r="AD105" s="310"/>
      <c r="AE105" s="310"/>
      <c r="AF105" s="310"/>
      <c r="AG105" s="310"/>
      <c r="AH105" s="310"/>
      <c r="AI105" s="310"/>
      <c r="AJ105" s="310"/>
      <c r="AK105" s="310"/>
      <c r="AL105" s="310"/>
      <c r="AM105" s="310"/>
      <c r="AN105" s="310"/>
      <c r="AO105" s="310"/>
      <c r="AP105" s="310"/>
      <c r="AQ105" s="310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  <c r="BI105" s="83"/>
      <c r="BJ105" s="83"/>
      <c r="BK105" s="83"/>
      <c r="BL105" s="83"/>
      <c r="BM105" s="83"/>
      <c r="BN105" s="83"/>
      <c r="BO105" s="83"/>
      <c r="BP105" s="83"/>
      <c r="BQ105" s="83"/>
      <c r="BR105" s="83"/>
      <c r="BS105" s="83"/>
      <c r="BT105" s="83"/>
      <c r="BU105" s="83"/>
      <c r="BV105" s="83"/>
      <c r="BW105" s="83"/>
      <c r="BX105" s="83"/>
      <c r="BY105" s="83"/>
      <c r="BZ105" s="83"/>
      <c r="CA105" s="83"/>
      <c r="CB105" s="83"/>
      <c r="CC105" s="83"/>
      <c r="CD105" s="83"/>
      <c r="CE105" s="83"/>
      <c r="CF105" s="83"/>
      <c r="CG105" s="83"/>
      <c r="CH105" s="83"/>
      <c r="CI105" s="83"/>
      <c r="CJ105" s="83"/>
      <c r="CK105" s="83"/>
      <c r="CL105" s="83"/>
      <c r="CM105" s="83"/>
      <c r="CN105" s="83"/>
      <c r="CO105" s="83"/>
      <c r="CP105" s="83"/>
      <c r="CQ105" s="83"/>
      <c r="CR105" s="83"/>
      <c r="CS105" s="83"/>
      <c r="CT105" s="83"/>
      <c r="CU105" s="83"/>
      <c r="CV105" s="83"/>
      <c r="CW105" s="83"/>
      <c r="CX105" s="83"/>
      <c r="CY105" s="83"/>
      <c r="CZ105" s="83"/>
      <c r="DA105" s="83"/>
      <c r="DB105" s="83"/>
      <c r="DC105" s="83"/>
      <c r="DD105" s="83"/>
    </row>
    <row r="106" spans="1:108" ht="15.75" customHeight="1" x14ac:dyDescent="0.25">
      <c r="A106" s="310"/>
      <c r="B106" s="310"/>
      <c r="C106" s="310"/>
      <c r="D106" s="310"/>
      <c r="E106" s="310"/>
      <c r="F106" s="310"/>
      <c r="G106" s="310"/>
      <c r="H106" s="310"/>
      <c r="I106" s="310"/>
      <c r="J106" s="310"/>
      <c r="K106" s="310"/>
      <c r="L106" s="310"/>
      <c r="M106" s="310"/>
      <c r="N106" s="310"/>
      <c r="O106" s="310"/>
      <c r="P106" s="310"/>
      <c r="Q106" s="310"/>
      <c r="R106" s="310"/>
      <c r="S106" s="310"/>
      <c r="T106" s="310"/>
      <c r="U106" s="310"/>
      <c r="V106" s="310"/>
      <c r="W106" s="310"/>
      <c r="X106" s="310"/>
      <c r="Y106" s="310"/>
      <c r="Z106" s="310"/>
      <c r="AA106" s="310"/>
      <c r="AB106" s="310"/>
      <c r="AC106" s="310"/>
      <c r="AD106" s="310"/>
      <c r="AE106" s="310"/>
      <c r="AF106" s="310"/>
      <c r="AG106" s="310"/>
      <c r="AH106" s="310"/>
      <c r="AI106" s="310"/>
      <c r="AJ106" s="310"/>
      <c r="AK106" s="310"/>
      <c r="AL106" s="310"/>
      <c r="AM106" s="310"/>
      <c r="AN106" s="310"/>
      <c r="AO106" s="310"/>
      <c r="AP106" s="310"/>
      <c r="AQ106" s="310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</row>
    <row r="107" spans="1:108" ht="15.75" customHeight="1" x14ac:dyDescent="0.25">
      <c r="A107" s="310"/>
      <c r="B107" s="310"/>
      <c r="C107" s="310"/>
      <c r="D107" s="310"/>
      <c r="E107" s="310"/>
      <c r="F107" s="310"/>
      <c r="G107" s="310"/>
      <c r="H107" s="310"/>
      <c r="I107" s="310"/>
      <c r="J107" s="310"/>
      <c r="K107" s="310"/>
      <c r="L107" s="310"/>
      <c r="M107" s="310"/>
      <c r="N107" s="310"/>
      <c r="O107" s="310"/>
      <c r="P107" s="310"/>
      <c r="Q107" s="310"/>
      <c r="R107" s="310"/>
      <c r="S107" s="310"/>
      <c r="T107" s="310"/>
      <c r="U107" s="310"/>
      <c r="V107" s="310"/>
      <c r="W107" s="310"/>
      <c r="X107" s="310"/>
      <c r="Y107" s="310"/>
      <c r="Z107" s="310"/>
      <c r="AA107" s="310"/>
      <c r="AB107" s="310"/>
      <c r="AC107" s="310"/>
      <c r="AD107" s="310"/>
      <c r="AE107" s="310"/>
      <c r="AF107" s="310"/>
      <c r="AG107" s="310"/>
      <c r="AH107" s="310"/>
      <c r="AI107" s="310"/>
      <c r="AJ107" s="310"/>
      <c r="AK107" s="310"/>
      <c r="AL107" s="310"/>
      <c r="AM107" s="310"/>
      <c r="AN107" s="310"/>
      <c r="AO107" s="310"/>
      <c r="AP107" s="310"/>
      <c r="AQ107" s="310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  <c r="BI107" s="83"/>
      <c r="BJ107" s="83"/>
      <c r="BK107" s="83"/>
      <c r="BL107" s="83"/>
      <c r="BM107" s="83"/>
      <c r="BN107" s="83"/>
      <c r="BO107" s="83"/>
      <c r="BP107" s="83"/>
      <c r="BQ107" s="83"/>
      <c r="BR107" s="83"/>
      <c r="BS107" s="83"/>
      <c r="BT107" s="83"/>
      <c r="BU107" s="83"/>
      <c r="BV107" s="83"/>
      <c r="BW107" s="83"/>
      <c r="BX107" s="83"/>
      <c r="BY107" s="83"/>
      <c r="BZ107" s="83"/>
      <c r="CA107" s="83"/>
      <c r="CB107" s="83"/>
      <c r="CC107" s="83"/>
      <c r="CD107" s="83"/>
      <c r="CE107" s="83"/>
      <c r="CF107" s="83"/>
      <c r="CG107" s="83"/>
      <c r="CH107" s="83"/>
      <c r="CI107" s="83"/>
      <c r="CJ107" s="83"/>
      <c r="CK107" s="83"/>
      <c r="CL107" s="83"/>
      <c r="CM107" s="83"/>
      <c r="CN107" s="83"/>
      <c r="CO107" s="83"/>
      <c r="CP107" s="83"/>
      <c r="CQ107" s="83"/>
      <c r="CR107" s="83"/>
      <c r="CS107" s="83"/>
      <c r="CT107" s="83"/>
      <c r="CU107" s="83"/>
      <c r="CV107" s="83"/>
      <c r="CW107" s="83"/>
      <c r="CX107" s="83"/>
      <c r="CY107" s="83"/>
      <c r="CZ107" s="83"/>
      <c r="DA107" s="83"/>
      <c r="DB107" s="83"/>
      <c r="DC107" s="83"/>
      <c r="DD107" s="83"/>
    </row>
    <row r="108" spans="1:108" ht="15.75" customHeight="1" x14ac:dyDescent="0.25">
      <c r="A108" s="310"/>
      <c r="B108" s="310"/>
      <c r="C108" s="310"/>
      <c r="D108" s="310"/>
      <c r="E108" s="310"/>
      <c r="F108" s="310"/>
      <c r="G108" s="310"/>
      <c r="H108" s="310"/>
      <c r="I108" s="310"/>
      <c r="J108" s="310"/>
      <c r="K108" s="310"/>
      <c r="L108" s="310"/>
      <c r="M108" s="310"/>
      <c r="N108" s="310"/>
      <c r="O108" s="310"/>
      <c r="P108" s="310"/>
      <c r="Q108" s="310"/>
      <c r="R108" s="310"/>
      <c r="S108" s="310"/>
      <c r="T108" s="310"/>
      <c r="U108" s="310"/>
      <c r="V108" s="310"/>
      <c r="W108" s="310"/>
      <c r="X108" s="310"/>
      <c r="Y108" s="310"/>
      <c r="Z108" s="310"/>
      <c r="AA108" s="310"/>
      <c r="AB108" s="310"/>
      <c r="AC108" s="310"/>
      <c r="AD108" s="310"/>
      <c r="AE108" s="310"/>
      <c r="AF108" s="310"/>
      <c r="AG108" s="310"/>
      <c r="AH108" s="310"/>
      <c r="AI108" s="310"/>
      <c r="AJ108" s="310"/>
      <c r="AK108" s="310"/>
      <c r="AL108" s="310"/>
      <c r="AM108" s="310"/>
      <c r="AN108" s="310"/>
      <c r="AO108" s="310"/>
      <c r="AP108" s="310"/>
      <c r="AQ108" s="310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  <c r="BI108" s="83"/>
      <c r="BJ108" s="83"/>
      <c r="BK108" s="83"/>
      <c r="BL108" s="83"/>
      <c r="BM108" s="83"/>
      <c r="BN108" s="83"/>
      <c r="BO108" s="83"/>
      <c r="BP108" s="83"/>
      <c r="BQ108" s="83"/>
      <c r="BR108" s="83"/>
      <c r="BS108" s="83"/>
      <c r="BT108" s="83"/>
      <c r="BU108" s="83"/>
      <c r="BV108" s="83"/>
      <c r="BW108" s="83"/>
      <c r="BX108" s="83"/>
      <c r="BY108" s="83"/>
      <c r="BZ108" s="83"/>
      <c r="CA108" s="83"/>
      <c r="CB108" s="83"/>
      <c r="CC108" s="83"/>
      <c r="CD108" s="83"/>
      <c r="CE108" s="83"/>
      <c r="CF108" s="83"/>
      <c r="CG108" s="83"/>
      <c r="CH108" s="83"/>
      <c r="CI108" s="83"/>
      <c r="CJ108" s="83"/>
      <c r="CK108" s="83"/>
      <c r="CL108" s="83"/>
      <c r="CM108" s="83"/>
      <c r="CN108" s="83"/>
      <c r="CO108" s="83"/>
      <c r="CP108" s="83"/>
      <c r="CQ108" s="83"/>
      <c r="CR108" s="83"/>
      <c r="CS108" s="83"/>
      <c r="CT108" s="83"/>
      <c r="CU108" s="83"/>
      <c r="CV108" s="83"/>
      <c r="CW108" s="83"/>
      <c r="CX108" s="83"/>
      <c r="CY108" s="83"/>
      <c r="CZ108" s="83"/>
      <c r="DA108" s="83"/>
      <c r="DB108" s="83"/>
      <c r="DC108" s="83"/>
      <c r="DD108" s="83"/>
    </row>
    <row r="109" spans="1:108" ht="15.75" customHeight="1" x14ac:dyDescent="0.25">
      <c r="A109" s="310"/>
      <c r="B109" s="310"/>
      <c r="C109" s="310"/>
      <c r="D109" s="310"/>
      <c r="E109" s="310"/>
      <c r="F109" s="310"/>
      <c r="G109" s="310"/>
      <c r="H109" s="310"/>
      <c r="I109" s="310"/>
      <c r="J109" s="310"/>
      <c r="K109" s="310"/>
      <c r="L109" s="310"/>
      <c r="M109" s="310"/>
      <c r="N109" s="310"/>
      <c r="O109" s="310"/>
      <c r="P109" s="310"/>
      <c r="Q109" s="310"/>
      <c r="R109" s="310"/>
      <c r="S109" s="310"/>
      <c r="T109" s="310"/>
      <c r="U109" s="310"/>
      <c r="V109" s="310"/>
      <c r="W109" s="310"/>
      <c r="X109" s="310"/>
      <c r="Y109" s="310"/>
      <c r="Z109" s="310"/>
      <c r="AA109" s="310"/>
      <c r="AB109" s="310"/>
      <c r="AC109" s="310"/>
      <c r="AD109" s="310"/>
      <c r="AE109" s="310"/>
      <c r="AF109" s="310"/>
      <c r="AG109" s="310"/>
      <c r="AH109" s="310"/>
      <c r="AI109" s="310"/>
      <c r="AJ109" s="310"/>
      <c r="AK109" s="310"/>
      <c r="AL109" s="310"/>
      <c r="AM109" s="310"/>
      <c r="AN109" s="310"/>
      <c r="AO109" s="310"/>
      <c r="AP109" s="310"/>
      <c r="AQ109" s="310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3"/>
      <c r="BM109" s="83"/>
      <c r="BN109" s="83"/>
      <c r="BO109" s="83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3"/>
      <c r="CA109" s="83"/>
      <c r="CB109" s="83"/>
      <c r="CC109" s="83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3"/>
      <c r="CO109" s="83"/>
      <c r="CP109" s="83"/>
      <c r="CQ109" s="83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3"/>
      <c r="DC109" s="83"/>
      <c r="DD109" s="83"/>
    </row>
    <row r="110" spans="1:108" ht="15.75" customHeight="1" x14ac:dyDescent="0.25">
      <c r="A110" s="310"/>
      <c r="B110" s="310"/>
      <c r="C110" s="310"/>
      <c r="D110" s="310"/>
      <c r="E110" s="310"/>
      <c r="F110" s="310"/>
      <c r="G110" s="310"/>
      <c r="H110" s="310"/>
      <c r="I110" s="310"/>
      <c r="J110" s="310"/>
      <c r="K110" s="310"/>
      <c r="L110" s="310"/>
      <c r="M110" s="310"/>
      <c r="N110" s="310"/>
      <c r="O110" s="310"/>
      <c r="P110" s="310"/>
      <c r="Q110" s="310"/>
      <c r="R110" s="310"/>
      <c r="S110" s="310"/>
      <c r="T110" s="310"/>
      <c r="U110" s="310"/>
      <c r="V110" s="310"/>
      <c r="W110" s="310"/>
      <c r="X110" s="310"/>
      <c r="Y110" s="310"/>
      <c r="Z110" s="310"/>
      <c r="AA110" s="310"/>
      <c r="AB110" s="310"/>
      <c r="AC110" s="310"/>
      <c r="AD110" s="310"/>
      <c r="AE110" s="310"/>
      <c r="AF110" s="310"/>
      <c r="AG110" s="310"/>
      <c r="AH110" s="310"/>
      <c r="AI110" s="310"/>
      <c r="AJ110" s="310"/>
      <c r="AK110" s="310"/>
      <c r="AL110" s="310"/>
      <c r="AM110" s="310"/>
      <c r="AN110" s="310"/>
      <c r="AO110" s="310"/>
      <c r="AP110" s="310"/>
      <c r="AQ110" s="310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  <c r="BI110" s="83"/>
      <c r="BJ110" s="83"/>
      <c r="BK110" s="83"/>
      <c r="BL110" s="83"/>
      <c r="BM110" s="83"/>
      <c r="BN110" s="83"/>
      <c r="BO110" s="83"/>
      <c r="BP110" s="83"/>
      <c r="BQ110" s="83"/>
      <c r="BR110" s="83"/>
      <c r="BS110" s="83"/>
      <c r="BT110" s="83"/>
      <c r="BU110" s="83"/>
      <c r="BV110" s="83"/>
      <c r="BW110" s="83"/>
      <c r="BX110" s="83"/>
      <c r="BY110" s="83"/>
      <c r="BZ110" s="83"/>
      <c r="CA110" s="83"/>
      <c r="CB110" s="83"/>
      <c r="CC110" s="83"/>
      <c r="CD110" s="83"/>
      <c r="CE110" s="83"/>
      <c r="CF110" s="83"/>
      <c r="CG110" s="83"/>
      <c r="CH110" s="83"/>
      <c r="CI110" s="83"/>
      <c r="CJ110" s="83"/>
      <c r="CK110" s="83"/>
      <c r="CL110" s="83"/>
      <c r="CM110" s="83"/>
      <c r="CN110" s="83"/>
      <c r="CO110" s="83"/>
      <c r="CP110" s="83"/>
      <c r="CQ110" s="83"/>
      <c r="CR110" s="83"/>
      <c r="CS110" s="83"/>
      <c r="CT110" s="83"/>
      <c r="CU110" s="83"/>
      <c r="CV110" s="83"/>
      <c r="CW110" s="83"/>
      <c r="CX110" s="83"/>
      <c r="CY110" s="83"/>
      <c r="CZ110" s="83"/>
      <c r="DA110" s="83"/>
      <c r="DB110" s="83"/>
      <c r="DC110" s="83"/>
      <c r="DD110" s="83"/>
    </row>
    <row r="111" spans="1:108" ht="15.75" customHeight="1" x14ac:dyDescent="0.25">
      <c r="A111" s="310"/>
      <c r="B111" s="310"/>
      <c r="C111" s="310"/>
      <c r="D111" s="310"/>
      <c r="E111" s="310"/>
      <c r="F111" s="310"/>
      <c r="G111" s="310"/>
      <c r="H111" s="310"/>
      <c r="I111" s="310"/>
      <c r="J111" s="310"/>
      <c r="K111" s="310"/>
      <c r="L111" s="310"/>
      <c r="M111" s="310"/>
      <c r="N111" s="310"/>
      <c r="O111" s="310"/>
      <c r="P111" s="310"/>
      <c r="Q111" s="310"/>
      <c r="R111" s="310"/>
      <c r="S111" s="310"/>
      <c r="T111" s="310"/>
      <c r="U111" s="310"/>
      <c r="V111" s="310"/>
      <c r="W111" s="310"/>
      <c r="X111" s="310"/>
      <c r="Y111" s="310"/>
      <c r="Z111" s="310"/>
      <c r="AA111" s="310"/>
      <c r="AB111" s="310"/>
      <c r="AC111" s="310"/>
      <c r="AD111" s="310"/>
      <c r="AE111" s="310"/>
      <c r="AF111" s="310"/>
      <c r="AG111" s="310"/>
      <c r="AH111" s="310"/>
      <c r="AI111" s="310"/>
      <c r="AJ111" s="310"/>
      <c r="AK111" s="310"/>
      <c r="AL111" s="310"/>
      <c r="AM111" s="310"/>
      <c r="AN111" s="310"/>
      <c r="AO111" s="310"/>
      <c r="AP111" s="310"/>
      <c r="AQ111" s="310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  <c r="BI111" s="83"/>
      <c r="BJ111" s="83"/>
      <c r="BK111" s="83"/>
      <c r="BL111" s="83"/>
      <c r="BM111" s="83"/>
      <c r="BN111" s="83"/>
      <c r="BO111" s="83"/>
      <c r="BP111" s="83"/>
      <c r="BQ111" s="83"/>
      <c r="BR111" s="83"/>
      <c r="BS111" s="83"/>
      <c r="BT111" s="83"/>
      <c r="BU111" s="83"/>
      <c r="BV111" s="83"/>
      <c r="BW111" s="83"/>
      <c r="BX111" s="83"/>
      <c r="BY111" s="83"/>
      <c r="BZ111" s="83"/>
      <c r="CA111" s="83"/>
      <c r="CB111" s="83"/>
      <c r="CC111" s="83"/>
      <c r="CD111" s="83"/>
      <c r="CE111" s="83"/>
      <c r="CF111" s="83"/>
      <c r="CG111" s="83"/>
      <c r="CH111" s="83"/>
      <c r="CI111" s="83"/>
      <c r="CJ111" s="83"/>
      <c r="CK111" s="83"/>
      <c r="CL111" s="83"/>
      <c r="CM111" s="83"/>
      <c r="CN111" s="83"/>
      <c r="CO111" s="83"/>
      <c r="CP111" s="83"/>
      <c r="CQ111" s="83"/>
      <c r="CR111" s="83"/>
      <c r="CS111" s="83"/>
      <c r="CT111" s="83"/>
      <c r="CU111" s="83"/>
      <c r="CV111" s="83"/>
      <c r="CW111" s="83"/>
      <c r="CX111" s="83"/>
      <c r="CY111" s="83"/>
      <c r="CZ111" s="83"/>
      <c r="DA111" s="83"/>
      <c r="DB111" s="83"/>
      <c r="DC111" s="83"/>
      <c r="DD111" s="83"/>
    </row>
    <row r="112" spans="1:108" ht="15.75" customHeight="1" x14ac:dyDescent="0.25">
      <c r="A112" s="310"/>
      <c r="B112" s="310"/>
      <c r="C112" s="310"/>
      <c r="D112" s="310"/>
      <c r="E112" s="310"/>
      <c r="F112" s="310"/>
      <c r="G112" s="310"/>
      <c r="H112" s="310"/>
      <c r="I112" s="310"/>
      <c r="J112" s="310"/>
      <c r="K112" s="310"/>
      <c r="L112" s="310"/>
      <c r="M112" s="310"/>
      <c r="N112" s="310"/>
      <c r="O112" s="310"/>
      <c r="P112" s="310"/>
      <c r="Q112" s="310"/>
      <c r="R112" s="310"/>
      <c r="S112" s="310"/>
      <c r="T112" s="310"/>
      <c r="U112" s="310"/>
      <c r="V112" s="310"/>
      <c r="W112" s="310"/>
      <c r="X112" s="310"/>
      <c r="Y112" s="310"/>
      <c r="Z112" s="310"/>
      <c r="AA112" s="310"/>
      <c r="AB112" s="310"/>
      <c r="AC112" s="310"/>
      <c r="AD112" s="310"/>
      <c r="AE112" s="310"/>
      <c r="AF112" s="310"/>
      <c r="AG112" s="310"/>
      <c r="AH112" s="310"/>
      <c r="AI112" s="310"/>
      <c r="AJ112" s="310"/>
      <c r="AK112" s="310"/>
      <c r="AL112" s="310"/>
      <c r="AM112" s="310"/>
      <c r="AN112" s="310"/>
      <c r="AO112" s="310"/>
      <c r="AP112" s="310"/>
      <c r="AQ112" s="310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  <c r="BY112" s="83"/>
      <c r="BZ112" s="83"/>
      <c r="CA112" s="83"/>
      <c r="CB112" s="83"/>
      <c r="CC112" s="83"/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  <c r="CU112" s="83"/>
      <c r="CV112" s="83"/>
      <c r="CW112" s="83"/>
      <c r="CX112" s="83"/>
      <c r="CY112" s="83"/>
      <c r="CZ112" s="83"/>
      <c r="DA112" s="83"/>
      <c r="DB112" s="83"/>
      <c r="DC112" s="83"/>
      <c r="DD112" s="83"/>
    </row>
    <row r="113" spans="1:108" ht="15.75" customHeight="1" x14ac:dyDescent="0.25">
      <c r="A113" s="310"/>
      <c r="B113" s="310"/>
      <c r="C113" s="310"/>
      <c r="D113" s="310"/>
      <c r="E113" s="310"/>
      <c r="F113" s="310"/>
      <c r="G113" s="310"/>
      <c r="H113" s="310"/>
      <c r="I113" s="310"/>
      <c r="J113" s="310"/>
      <c r="K113" s="310"/>
      <c r="L113" s="310"/>
      <c r="M113" s="310"/>
      <c r="N113" s="310"/>
      <c r="O113" s="310"/>
      <c r="P113" s="310"/>
      <c r="Q113" s="310"/>
      <c r="R113" s="310"/>
      <c r="S113" s="310"/>
      <c r="T113" s="310"/>
      <c r="U113" s="310"/>
      <c r="V113" s="310"/>
      <c r="W113" s="310"/>
      <c r="X113" s="310"/>
      <c r="Y113" s="310"/>
      <c r="Z113" s="310"/>
      <c r="AA113" s="310"/>
      <c r="AB113" s="310"/>
      <c r="AC113" s="310"/>
      <c r="AD113" s="310"/>
      <c r="AE113" s="310"/>
      <c r="AF113" s="310"/>
      <c r="AG113" s="310"/>
      <c r="AH113" s="310"/>
      <c r="AI113" s="310"/>
      <c r="AJ113" s="310"/>
      <c r="AK113" s="310"/>
      <c r="AL113" s="310"/>
      <c r="AM113" s="310"/>
      <c r="AN113" s="310"/>
      <c r="AO113" s="310"/>
      <c r="AP113" s="310"/>
      <c r="AQ113" s="310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  <c r="BI113" s="83"/>
      <c r="BJ113" s="83"/>
      <c r="BK113" s="83"/>
      <c r="BL113" s="83"/>
      <c r="BM113" s="83"/>
      <c r="BN113" s="83"/>
      <c r="BO113" s="83"/>
      <c r="BP113" s="83"/>
      <c r="BQ113" s="83"/>
      <c r="BR113" s="83"/>
      <c r="BS113" s="83"/>
      <c r="BT113" s="83"/>
      <c r="BU113" s="83"/>
      <c r="BV113" s="83"/>
      <c r="BW113" s="83"/>
      <c r="BX113" s="83"/>
      <c r="BY113" s="83"/>
      <c r="BZ113" s="83"/>
      <c r="CA113" s="83"/>
      <c r="CB113" s="83"/>
      <c r="CC113" s="83"/>
      <c r="CD113" s="83"/>
      <c r="CE113" s="83"/>
      <c r="CF113" s="83"/>
      <c r="CG113" s="83"/>
      <c r="CH113" s="83"/>
      <c r="CI113" s="83"/>
      <c r="CJ113" s="83"/>
      <c r="CK113" s="83"/>
      <c r="CL113" s="83"/>
      <c r="CM113" s="83"/>
      <c r="CN113" s="83"/>
      <c r="CO113" s="83"/>
      <c r="CP113" s="83"/>
      <c r="CQ113" s="83"/>
      <c r="CR113" s="83"/>
      <c r="CS113" s="83"/>
      <c r="CT113" s="83"/>
      <c r="CU113" s="83"/>
      <c r="CV113" s="83"/>
      <c r="CW113" s="83"/>
      <c r="CX113" s="83"/>
      <c r="CY113" s="83"/>
      <c r="CZ113" s="83"/>
      <c r="DA113" s="83"/>
      <c r="DB113" s="83"/>
      <c r="DC113" s="83"/>
      <c r="DD113" s="83"/>
    </row>
    <row r="114" spans="1:108" ht="15.75" customHeight="1" x14ac:dyDescent="0.25">
      <c r="A114" s="310"/>
      <c r="B114" s="310"/>
      <c r="C114" s="310"/>
      <c r="D114" s="310"/>
      <c r="E114" s="310"/>
      <c r="F114" s="310"/>
      <c r="G114" s="310"/>
      <c r="H114" s="310"/>
      <c r="I114" s="310"/>
      <c r="J114" s="310"/>
      <c r="K114" s="310"/>
      <c r="L114" s="310"/>
      <c r="M114" s="310"/>
      <c r="N114" s="310"/>
      <c r="O114" s="310"/>
      <c r="P114" s="310"/>
      <c r="Q114" s="310"/>
      <c r="R114" s="310"/>
      <c r="S114" s="310"/>
      <c r="T114" s="310"/>
      <c r="U114" s="310"/>
      <c r="V114" s="310"/>
      <c r="W114" s="310"/>
      <c r="X114" s="310"/>
      <c r="Y114" s="310"/>
      <c r="Z114" s="310"/>
      <c r="AA114" s="310"/>
      <c r="AB114" s="310"/>
      <c r="AC114" s="310"/>
      <c r="AD114" s="310"/>
      <c r="AE114" s="310"/>
      <c r="AF114" s="310"/>
      <c r="AG114" s="310"/>
      <c r="AH114" s="310"/>
      <c r="AI114" s="310"/>
      <c r="AJ114" s="310"/>
      <c r="AK114" s="310"/>
      <c r="AL114" s="310"/>
      <c r="AM114" s="310"/>
      <c r="AN114" s="310"/>
      <c r="AO114" s="310"/>
      <c r="AP114" s="310"/>
      <c r="AQ114" s="310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  <c r="CU114" s="83"/>
      <c r="CV114" s="83"/>
      <c r="CW114" s="83"/>
      <c r="CX114" s="83"/>
      <c r="CY114" s="83"/>
      <c r="CZ114" s="83"/>
      <c r="DA114" s="83"/>
      <c r="DB114" s="83"/>
      <c r="DC114" s="83"/>
      <c r="DD114" s="83"/>
    </row>
    <row r="115" spans="1:108" ht="15.75" customHeight="1" x14ac:dyDescent="0.25">
      <c r="A115" s="310"/>
      <c r="B115" s="310"/>
      <c r="C115" s="310"/>
      <c r="D115" s="310"/>
      <c r="E115" s="310"/>
      <c r="F115" s="310"/>
      <c r="G115" s="310"/>
      <c r="H115" s="310"/>
      <c r="I115" s="310"/>
      <c r="J115" s="310"/>
      <c r="K115" s="310"/>
      <c r="L115" s="310"/>
      <c r="M115" s="310"/>
      <c r="N115" s="310"/>
      <c r="O115" s="310"/>
      <c r="P115" s="310"/>
      <c r="Q115" s="310"/>
      <c r="R115" s="310"/>
      <c r="S115" s="310"/>
      <c r="T115" s="310"/>
      <c r="U115" s="310"/>
      <c r="V115" s="310"/>
      <c r="W115" s="310"/>
      <c r="X115" s="310"/>
      <c r="Y115" s="310"/>
      <c r="Z115" s="310"/>
      <c r="AA115" s="310"/>
      <c r="AB115" s="310"/>
      <c r="AC115" s="310"/>
      <c r="AD115" s="310"/>
      <c r="AE115" s="310"/>
      <c r="AF115" s="310"/>
      <c r="AG115" s="310"/>
      <c r="AH115" s="310"/>
      <c r="AI115" s="310"/>
      <c r="AJ115" s="310"/>
      <c r="AK115" s="310"/>
      <c r="AL115" s="310"/>
      <c r="AM115" s="310"/>
      <c r="AN115" s="310"/>
      <c r="AO115" s="310"/>
      <c r="AP115" s="310"/>
      <c r="AQ115" s="310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  <c r="BI115" s="83"/>
      <c r="BJ115" s="83"/>
      <c r="BK115" s="83"/>
      <c r="BL115" s="83"/>
      <c r="BM115" s="83"/>
      <c r="BN115" s="83"/>
      <c r="BO115" s="83"/>
      <c r="BP115" s="83"/>
      <c r="BQ115" s="83"/>
      <c r="BR115" s="83"/>
      <c r="BS115" s="83"/>
      <c r="BT115" s="83"/>
      <c r="BU115" s="83"/>
      <c r="BV115" s="83"/>
      <c r="BW115" s="83"/>
      <c r="BX115" s="83"/>
      <c r="BY115" s="83"/>
      <c r="BZ115" s="83"/>
      <c r="CA115" s="83"/>
      <c r="CB115" s="83"/>
      <c r="CC115" s="83"/>
      <c r="CD115" s="83"/>
      <c r="CE115" s="83"/>
      <c r="CF115" s="83"/>
      <c r="CG115" s="83"/>
      <c r="CH115" s="83"/>
      <c r="CI115" s="83"/>
      <c r="CJ115" s="83"/>
      <c r="CK115" s="83"/>
      <c r="CL115" s="83"/>
      <c r="CM115" s="83"/>
      <c r="CN115" s="83"/>
      <c r="CO115" s="83"/>
      <c r="CP115" s="83"/>
      <c r="CQ115" s="83"/>
      <c r="CR115" s="83"/>
      <c r="CS115" s="83"/>
      <c r="CT115" s="83"/>
      <c r="CU115" s="83"/>
      <c r="CV115" s="83"/>
      <c r="CW115" s="83"/>
      <c r="CX115" s="83"/>
      <c r="CY115" s="83"/>
      <c r="CZ115" s="83"/>
      <c r="DA115" s="83"/>
      <c r="DB115" s="83"/>
      <c r="DC115" s="83"/>
      <c r="DD115" s="83"/>
    </row>
    <row r="116" spans="1:108" ht="15.75" customHeight="1" x14ac:dyDescent="0.25">
      <c r="A116" s="310"/>
      <c r="B116" s="310"/>
      <c r="C116" s="310"/>
      <c r="D116" s="310"/>
      <c r="E116" s="310"/>
      <c r="F116" s="310"/>
      <c r="G116" s="310"/>
      <c r="H116" s="310"/>
      <c r="I116" s="310"/>
      <c r="J116" s="310"/>
      <c r="K116" s="310"/>
      <c r="L116" s="310"/>
      <c r="M116" s="310"/>
      <c r="N116" s="310"/>
      <c r="O116" s="310"/>
      <c r="P116" s="310"/>
      <c r="Q116" s="310"/>
      <c r="R116" s="310"/>
      <c r="S116" s="310"/>
      <c r="T116" s="310"/>
      <c r="U116" s="310"/>
      <c r="V116" s="310"/>
      <c r="W116" s="310"/>
      <c r="X116" s="310"/>
      <c r="Y116" s="310"/>
      <c r="Z116" s="310"/>
      <c r="AA116" s="310"/>
      <c r="AB116" s="310"/>
      <c r="AC116" s="310"/>
      <c r="AD116" s="310"/>
      <c r="AE116" s="310"/>
      <c r="AF116" s="310"/>
      <c r="AG116" s="310"/>
      <c r="AH116" s="310"/>
      <c r="AI116" s="310"/>
      <c r="AJ116" s="310"/>
      <c r="AK116" s="310"/>
      <c r="AL116" s="310"/>
      <c r="AM116" s="310"/>
      <c r="AN116" s="310"/>
      <c r="AO116" s="310"/>
      <c r="AP116" s="310"/>
      <c r="AQ116" s="310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  <c r="BI116" s="83"/>
      <c r="BJ116" s="83"/>
      <c r="BK116" s="83"/>
      <c r="BL116" s="83"/>
      <c r="BM116" s="83"/>
      <c r="BN116" s="83"/>
      <c r="BO116" s="83"/>
      <c r="BP116" s="83"/>
      <c r="BQ116" s="83"/>
      <c r="BR116" s="83"/>
      <c r="BS116" s="83"/>
      <c r="BT116" s="83"/>
      <c r="BU116" s="83"/>
      <c r="BV116" s="83"/>
      <c r="BW116" s="83"/>
      <c r="BX116" s="83"/>
      <c r="BY116" s="83"/>
      <c r="BZ116" s="83"/>
      <c r="CA116" s="83"/>
      <c r="CB116" s="83"/>
      <c r="CC116" s="83"/>
      <c r="CD116" s="83"/>
      <c r="CE116" s="83"/>
      <c r="CF116" s="83"/>
      <c r="CG116" s="83"/>
      <c r="CH116" s="83"/>
      <c r="CI116" s="83"/>
      <c r="CJ116" s="83"/>
      <c r="CK116" s="83"/>
      <c r="CL116" s="83"/>
      <c r="CM116" s="83"/>
      <c r="CN116" s="83"/>
      <c r="CO116" s="83"/>
      <c r="CP116" s="83"/>
      <c r="CQ116" s="83"/>
      <c r="CR116" s="83"/>
      <c r="CS116" s="83"/>
      <c r="CT116" s="83"/>
      <c r="CU116" s="83"/>
      <c r="CV116" s="83"/>
      <c r="CW116" s="83"/>
      <c r="CX116" s="83"/>
      <c r="CY116" s="83"/>
      <c r="CZ116" s="83"/>
      <c r="DA116" s="83"/>
      <c r="DB116" s="83"/>
      <c r="DC116" s="83"/>
      <c r="DD116" s="83"/>
    </row>
    <row r="117" spans="1:108" ht="15.75" customHeight="1" x14ac:dyDescent="0.25">
      <c r="A117" s="310"/>
      <c r="B117" s="310"/>
      <c r="C117" s="310"/>
      <c r="D117" s="310"/>
      <c r="E117" s="310"/>
      <c r="F117" s="310"/>
      <c r="G117" s="310"/>
      <c r="H117" s="310"/>
      <c r="I117" s="310"/>
      <c r="J117" s="310"/>
      <c r="K117" s="310"/>
      <c r="L117" s="310"/>
      <c r="M117" s="310"/>
      <c r="N117" s="310"/>
      <c r="O117" s="310"/>
      <c r="P117" s="310"/>
      <c r="Q117" s="310"/>
      <c r="R117" s="310"/>
      <c r="S117" s="310"/>
      <c r="T117" s="310"/>
      <c r="U117" s="310"/>
      <c r="V117" s="310"/>
      <c r="W117" s="310"/>
      <c r="X117" s="310"/>
      <c r="Y117" s="310"/>
      <c r="Z117" s="310"/>
      <c r="AA117" s="310"/>
      <c r="AB117" s="310"/>
      <c r="AC117" s="310"/>
      <c r="AD117" s="310"/>
      <c r="AE117" s="310"/>
      <c r="AF117" s="310"/>
      <c r="AG117" s="310"/>
      <c r="AH117" s="310"/>
      <c r="AI117" s="310"/>
      <c r="AJ117" s="310"/>
      <c r="AK117" s="310"/>
      <c r="AL117" s="310"/>
      <c r="AM117" s="310"/>
      <c r="AN117" s="310"/>
      <c r="AO117" s="310"/>
      <c r="AP117" s="310"/>
      <c r="AQ117" s="310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  <c r="BI117" s="83"/>
      <c r="BJ117" s="83"/>
      <c r="BK117" s="83"/>
      <c r="BL117" s="83"/>
      <c r="BM117" s="83"/>
      <c r="BN117" s="83"/>
      <c r="BO117" s="83"/>
      <c r="BP117" s="83"/>
      <c r="BQ117" s="83"/>
      <c r="BR117" s="83"/>
      <c r="BS117" s="83"/>
      <c r="BT117" s="83"/>
      <c r="BU117" s="83"/>
      <c r="BV117" s="83"/>
      <c r="BW117" s="83"/>
      <c r="BX117" s="83"/>
      <c r="BY117" s="83"/>
      <c r="BZ117" s="83"/>
      <c r="CA117" s="83"/>
      <c r="CB117" s="83"/>
      <c r="CC117" s="83"/>
      <c r="CD117" s="83"/>
      <c r="CE117" s="83"/>
      <c r="CF117" s="83"/>
      <c r="CG117" s="83"/>
      <c r="CH117" s="83"/>
      <c r="CI117" s="83"/>
      <c r="CJ117" s="83"/>
      <c r="CK117" s="83"/>
      <c r="CL117" s="83"/>
      <c r="CM117" s="83"/>
      <c r="CN117" s="83"/>
      <c r="CO117" s="83"/>
      <c r="CP117" s="83"/>
      <c r="CQ117" s="83"/>
      <c r="CR117" s="83"/>
      <c r="CS117" s="83"/>
      <c r="CT117" s="83"/>
      <c r="CU117" s="83"/>
      <c r="CV117" s="83"/>
      <c r="CW117" s="83"/>
      <c r="CX117" s="83"/>
      <c r="CY117" s="83"/>
      <c r="CZ117" s="83"/>
      <c r="DA117" s="83"/>
      <c r="DB117" s="83"/>
      <c r="DC117" s="83"/>
      <c r="DD117" s="83"/>
    </row>
    <row r="118" spans="1:108" ht="15.75" customHeight="1" x14ac:dyDescent="0.25">
      <c r="A118" s="310"/>
      <c r="B118" s="310"/>
      <c r="C118" s="310"/>
      <c r="D118" s="310"/>
      <c r="E118" s="310"/>
      <c r="F118" s="310"/>
      <c r="G118" s="310"/>
      <c r="H118" s="310"/>
      <c r="I118" s="310"/>
      <c r="J118" s="310"/>
      <c r="K118" s="310"/>
      <c r="L118" s="310"/>
      <c r="M118" s="310"/>
      <c r="N118" s="310"/>
      <c r="O118" s="310"/>
      <c r="P118" s="310"/>
      <c r="Q118" s="310"/>
      <c r="R118" s="310"/>
      <c r="S118" s="310"/>
      <c r="T118" s="310"/>
      <c r="U118" s="310"/>
      <c r="V118" s="310"/>
      <c r="W118" s="310"/>
      <c r="X118" s="310"/>
      <c r="Y118" s="310"/>
      <c r="Z118" s="310"/>
      <c r="AA118" s="310"/>
      <c r="AB118" s="310"/>
      <c r="AC118" s="310"/>
      <c r="AD118" s="310"/>
      <c r="AE118" s="310"/>
      <c r="AF118" s="310"/>
      <c r="AG118" s="310"/>
      <c r="AH118" s="310"/>
      <c r="AI118" s="310"/>
      <c r="AJ118" s="310"/>
      <c r="AK118" s="310"/>
      <c r="AL118" s="310"/>
      <c r="AM118" s="310"/>
      <c r="AN118" s="310"/>
      <c r="AO118" s="310"/>
      <c r="AP118" s="310"/>
      <c r="AQ118" s="310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  <c r="BI118" s="83"/>
      <c r="BJ118" s="83"/>
      <c r="BK118" s="83"/>
      <c r="BL118" s="83"/>
      <c r="BM118" s="83"/>
      <c r="BN118" s="83"/>
      <c r="BO118" s="83"/>
      <c r="BP118" s="83"/>
      <c r="BQ118" s="83"/>
      <c r="BR118" s="83"/>
      <c r="BS118" s="83"/>
      <c r="BT118" s="83"/>
      <c r="BU118" s="83"/>
      <c r="BV118" s="83"/>
      <c r="BW118" s="83"/>
      <c r="BX118" s="83"/>
      <c r="BY118" s="83"/>
      <c r="BZ118" s="83"/>
      <c r="CA118" s="83"/>
      <c r="CB118" s="83"/>
      <c r="CC118" s="83"/>
      <c r="CD118" s="83"/>
      <c r="CE118" s="83"/>
      <c r="CF118" s="83"/>
      <c r="CG118" s="83"/>
      <c r="CH118" s="83"/>
      <c r="CI118" s="83"/>
      <c r="CJ118" s="83"/>
      <c r="CK118" s="83"/>
      <c r="CL118" s="83"/>
      <c r="CM118" s="83"/>
      <c r="CN118" s="83"/>
      <c r="CO118" s="83"/>
      <c r="CP118" s="83"/>
      <c r="CQ118" s="83"/>
      <c r="CR118" s="83"/>
      <c r="CS118" s="83"/>
      <c r="CT118" s="83"/>
      <c r="CU118" s="83"/>
      <c r="CV118" s="83"/>
      <c r="CW118" s="83"/>
      <c r="CX118" s="83"/>
      <c r="CY118" s="83"/>
      <c r="CZ118" s="83"/>
      <c r="DA118" s="83"/>
      <c r="DB118" s="83"/>
      <c r="DC118" s="83"/>
      <c r="DD118" s="83"/>
    </row>
    <row r="119" spans="1:108" ht="15.75" customHeight="1" x14ac:dyDescent="0.25">
      <c r="A119" s="310"/>
      <c r="B119" s="310"/>
      <c r="C119" s="310"/>
      <c r="D119" s="310"/>
      <c r="E119" s="310"/>
      <c r="F119" s="310"/>
      <c r="G119" s="310"/>
      <c r="H119" s="310"/>
      <c r="I119" s="310"/>
      <c r="J119" s="310"/>
      <c r="K119" s="310"/>
      <c r="L119" s="310"/>
      <c r="M119" s="310"/>
      <c r="N119" s="310"/>
      <c r="O119" s="310"/>
      <c r="P119" s="310"/>
      <c r="Q119" s="310"/>
      <c r="R119" s="310"/>
      <c r="S119" s="310"/>
      <c r="T119" s="310"/>
      <c r="U119" s="310"/>
      <c r="V119" s="310"/>
      <c r="W119" s="310"/>
      <c r="X119" s="310"/>
      <c r="Y119" s="310"/>
      <c r="Z119" s="310"/>
      <c r="AA119" s="310"/>
      <c r="AB119" s="310"/>
      <c r="AC119" s="310"/>
      <c r="AD119" s="310"/>
      <c r="AE119" s="310"/>
      <c r="AF119" s="310"/>
      <c r="AG119" s="310"/>
      <c r="AH119" s="310"/>
      <c r="AI119" s="310"/>
      <c r="AJ119" s="310"/>
      <c r="AK119" s="310"/>
      <c r="AL119" s="310"/>
      <c r="AM119" s="310"/>
      <c r="AN119" s="310"/>
      <c r="AO119" s="310"/>
      <c r="AP119" s="310"/>
      <c r="AQ119" s="310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  <c r="BI119" s="83"/>
      <c r="BJ119" s="83"/>
      <c r="BK119" s="83"/>
      <c r="BL119" s="83"/>
      <c r="BM119" s="83"/>
      <c r="BN119" s="83"/>
      <c r="BO119" s="83"/>
      <c r="BP119" s="83"/>
      <c r="BQ119" s="83"/>
      <c r="BR119" s="83"/>
      <c r="BS119" s="83"/>
      <c r="BT119" s="83"/>
      <c r="BU119" s="83"/>
      <c r="BV119" s="83"/>
      <c r="BW119" s="83"/>
      <c r="BX119" s="83"/>
      <c r="BY119" s="83"/>
      <c r="BZ119" s="83"/>
      <c r="CA119" s="83"/>
      <c r="CB119" s="83"/>
      <c r="CC119" s="83"/>
      <c r="CD119" s="83"/>
      <c r="CE119" s="83"/>
      <c r="CF119" s="83"/>
      <c r="CG119" s="83"/>
      <c r="CH119" s="83"/>
      <c r="CI119" s="83"/>
      <c r="CJ119" s="83"/>
      <c r="CK119" s="83"/>
      <c r="CL119" s="83"/>
      <c r="CM119" s="83"/>
      <c r="CN119" s="83"/>
      <c r="CO119" s="83"/>
      <c r="CP119" s="83"/>
      <c r="CQ119" s="83"/>
      <c r="CR119" s="83"/>
      <c r="CS119" s="83"/>
      <c r="CT119" s="83"/>
      <c r="CU119" s="83"/>
      <c r="CV119" s="83"/>
      <c r="CW119" s="83"/>
      <c r="CX119" s="83"/>
      <c r="CY119" s="83"/>
      <c r="CZ119" s="83"/>
      <c r="DA119" s="83"/>
      <c r="DB119" s="83"/>
      <c r="DC119" s="83"/>
      <c r="DD119" s="83"/>
    </row>
    <row r="120" spans="1:108" ht="15.75" customHeight="1" x14ac:dyDescent="0.25">
      <c r="A120" s="310"/>
      <c r="B120" s="310"/>
      <c r="C120" s="310"/>
      <c r="D120" s="310"/>
      <c r="E120" s="310"/>
      <c r="F120" s="310"/>
      <c r="G120" s="310"/>
      <c r="H120" s="310"/>
      <c r="I120" s="310"/>
      <c r="J120" s="310"/>
      <c r="K120" s="310"/>
      <c r="L120" s="310"/>
      <c r="M120" s="310"/>
      <c r="N120" s="310"/>
      <c r="O120" s="310"/>
      <c r="P120" s="310"/>
      <c r="Q120" s="310"/>
      <c r="R120" s="310"/>
      <c r="S120" s="310"/>
      <c r="T120" s="310"/>
      <c r="U120" s="310"/>
      <c r="V120" s="310"/>
      <c r="W120" s="310"/>
      <c r="X120" s="310"/>
      <c r="Y120" s="310"/>
      <c r="Z120" s="310"/>
      <c r="AA120" s="310"/>
      <c r="AB120" s="310"/>
      <c r="AC120" s="310"/>
      <c r="AD120" s="310"/>
      <c r="AE120" s="310"/>
      <c r="AF120" s="310"/>
      <c r="AG120" s="310"/>
      <c r="AH120" s="310"/>
      <c r="AI120" s="310"/>
      <c r="AJ120" s="310"/>
      <c r="AK120" s="310"/>
      <c r="AL120" s="310"/>
      <c r="AM120" s="310"/>
      <c r="AN120" s="310"/>
      <c r="AO120" s="310"/>
      <c r="AP120" s="310"/>
      <c r="AQ120" s="310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  <c r="BI120" s="83"/>
      <c r="BJ120" s="83"/>
      <c r="BK120" s="83"/>
      <c r="BL120" s="83"/>
      <c r="BM120" s="83"/>
      <c r="BN120" s="83"/>
      <c r="BO120" s="83"/>
      <c r="BP120" s="83"/>
      <c r="BQ120" s="83"/>
      <c r="BR120" s="83"/>
      <c r="BS120" s="83"/>
      <c r="BT120" s="83"/>
      <c r="BU120" s="83"/>
      <c r="BV120" s="83"/>
      <c r="BW120" s="83"/>
      <c r="BX120" s="83"/>
      <c r="BY120" s="83"/>
      <c r="BZ120" s="83"/>
      <c r="CA120" s="83"/>
      <c r="CB120" s="83"/>
      <c r="CC120" s="83"/>
      <c r="CD120" s="83"/>
      <c r="CE120" s="83"/>
      <c r="CF120" s="83"/>
      <c r="CG120" s="83"/>
      <c r="CH120" s="83"/>
      <c r="CI120" s="83"/>
      <c r="CJ120" s="83"/>
      <c r="CK120" s="83"/>
      <c r="CL120" s="83"/>
      <c r="CM120" s="83"/>
      <c r="CN120" s="83"/>
      <c r="CO120" s="83"/>
      <c r="CP120" s="83"/>
      <c r="CQ120" s="83"/>
      <c r="CR120" s="83"/>
      <c r="CS120" s="83"/>
      <c r="CT120" s="83"/>
      <c r="CU120" s="83"/>
      <c r="CV120" s="83"/>
      <c r="CW120" s="83"/>
      <c r="CX120" s="83"/>
      <c r="CY120" s="83"/>
      <c r="CZ120" s="83"/>
      <c r="DA120" s="83"/>
      <c r="DB120" s="83"/>
      <c r="DC120" s="83"/>
      <c r="DD120" s="83"/>
    </row>
    <row r="121" spans="1:108" ht="15.75" customHeight="1" x14ac:dyDescent="0.25">
      <c r="A121" s="310"/>
      <c r="B121" s="310"/>
      <c r="C121" s="310"/>
      <c r="D121" s="310"/>
      <c r="E121" s="310"/>
      <c r="F121" s="310"/>
      <c r="G121" s="310"/>
      <c r="H121" s="310"/>
      <c r="I121" s="310"/>
      <c r="J121" s="310"/>
      <c r="K121" s="310"/>
      <c r="L121" s="310"/>
      <c r="M121" s="310"/>
      <c r="N121" s="310"/>
      <c r="O121" s="310"/>
      <c r="P121" s="310"/>
      <c r="Q121" s="310"/>
      <c r="R121" s="310"/>
      <c r="S121" s="310"/>
      <c r="T121" s="310"/>
      <c r="U121" s="310"/>
      <c r="V121" s="310"/>
      <c r="W121" s="310"/>
      <c r="X121" s="310"/>
      <c r="Y121" s="310"/>
      <c r="Z121" s="310"/>
      <c r="AA121" s="310"/>
      <c r="AB121" s="310"/>
      <c r="AC121" s="310"/>
      <c r="AD121" s="310"/>
      <c r="AE121" s="310"/>
      <c r="AF121" s="310"/>
      <c r="AG121" s="310"/>
      <c r="AH121" s="310"/>
      <c r="AI121" s="310"/>
      <c r="AJ121" s="310"/>
      <c r="AK121" s="310"/>
      <c r="AL121" s="310"/>
      <c r="AM121" s="310"/>
      <c r="AN121" s="310"/>
      <c r="AO121" s="310"/>
      <c r="AP121" s="310"/>
      <c r="AQ121" s="310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  <c r="BI121" s="83"/>
      <c r="BJ121" s="83"/>
      <c r="BK121" s="83"/>
      <c r="BL121" s="83"/>
      <c r="BM121" s="83"/>
      <c r="BN121" s="83"/>
      <c r="BO121" s="83"/>
      <c r="BP121" s="83"/>
      <c r="BQ121" s="83"/>
      <c r="BR121" s="83"/>
      <c r="BS121" s="83"/>
      <c r="BT121" s="83"/>
      <c r="BU121" s="83"/>
      <c r="BV121" s="83"/>
      <c r="BW121" s="83"/>
      <c r="BX121" s="83"/>
      <c r="BY121" s="83"/>
      <c r="BZ121" s="83"/>
      <c r="CA121" s="83"/>
      <c r="CB121" s="83"/>
      <c r="CC121" s="83"/>
      <c r="CD121" s="83"/>
      <c r="CE121" s="83"/>
      <c r="CF121" s="83"/>
      <c r="CG121" s="83"/>
      <c r="CH121" s="83"/>
      <c r="CI121" s="83"/>
      <c r="CJ121" s="83"/>
      <c r="CK121" s="83"/>
      <c r="CL121" s="83"/>
      <c r="CM121" s="83"/>
      <c r="CN121" s="83"/>
      <c r="CO121" s="83"/>
      <c r="CP121" s="83"/>
      <c r="CQ121" s="83"/>
      <c r="CR121" s="83"/>
      <c r="CS121" s="83"/>
      <c r="CT121" s="83"/>
      <c r="CU121" s="83"/>
      <c r="CV121" s="83"/>
      <c r="CW121" s="83"/>
      <c r="CX121" s="83"/>
      <c r="CY121" s="83"/>
      <c r="CZ121" s="83"/>
      <c r="DA121" s="83"/>
      <c r="DB121" s="83"/>
      <c r="DC121" s="83"/>
      <c r="DD121" s="83"/>
    </row>
    <row r="122" spans="1:108" ht="15.75" customHeight="1" x14ac:dyDescent="0.25">
      <c r="A122" s="310"/>
      <c r="B122" s="310"/>
      <c r="C122" s="310"/>
      <c r="D122" s="310"/>
      <c r="E122" s="310"/>
      <c r="F122" s="310"/>
      <c r="G122" s="310"/>
      <c r="H122" s="310"/>
      <c r="I122" s="310"/>
      <c r="J122" s="310"/>
      <c r="K122" s="310"/>
      <c r="L122" s="310"/>
      <c r="M122" s="310"/>
      <c r="N122" s="310"/>
      <c r="O122" s="310"/>
      <c r="P122" s="310"/>
      <c r="Q122" s="310"/>
      <c r="R122" s="310"/>
      <c r="S122" s="310"/>
      <c r="T122" s="310"/>
      <c r="U122" s="310"/>
      <c r="V122" s="310"/>
      <c r="W122" s="310"/>
      <c r="X122" s="310"/>
      <c r="Y122" s="310"/>
      <c r="Z122" s="310"/>
      <c r="AA122" s="310"/>
      <c r="AB122" s="310"/>
      <c r="AC122" s="310"/>
      <c r="AD122" s="310"/>
      <c r="AE122" s="310"/>
      <c r="AF122" s="310"/>
      <c r="AG122" s="310"/>
      <c r="AH122" s="310"/>
      <c r="AI122" s="310"/>
      <c r="AJ122" s="310"/>
      <c r="AK122" s="310"/>
      <c r="AL122" s="310"/>
      <c r="AM122" s="310"/>
      <c r="AN122" s="310"/>
      <c r="AO122" s="310"/>
      <c r="AP122" s="310"/>
      <c r="AQ122" s="310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  <c r="BI122" s="83"/>
      <c r="BJ122" s="83"/>
      <c r="BK122" s="83"/>
      <c r="BL122" s="83"/>
      <c r="BM122" s="83"/>
      <c r="BN122" s="83"/>
      <c r="BO122" s="83"/>
      <c r="BP122" s="83"/>
      <c r="BQ122" s="83"/>
      <c r="BR122" s="83"/>
      <c r="BS122" s="83"/>
      <c r="BT122" s="83"/>
      <c r="BU122" s="83"/>
      <c r="BV122" s="83"/>
      <c r="BW122" s="83"/>
      <c r="BX122" s="83"/>
      <c r="BY122" s="83"/>
      <c r="BZ122" s="83"/>
      <c r="CA122" s="83"/>
      <c r="CB122" s="83"/>
      <c r="CC122" s="83"/>
      <c r="CD122" s="83"/>
      <c r="CE122" s="83"/>
      <c r="CF122" s="83"/>
      <c r="CG122" s="83"/>
      <c r="CH122" s="83"/>
      <c r="CI122" s="83"/>
      <c r="CJ122" s="83"/>
      <c r="CK122" s="83"/>
      <c r="CL122" s="83"/>
      <c r="CM122" s="83"/>
      <c r="CN122" s="83"/>
      <c r="CO122" s="83"/>
      <c r="CP122" s="83"/>
      <c r="CQ122" s="83"/>
      <c r="CR122" s="83"/>
      <c r="CS122" s="83"/>
      <c r="CT122" s="83"/>
      <c r="CU122" s="83"/>
      <c r="CV122" s="83"/>
      <c r="CW122" s="83"/>
      <c r="CX122" s="83"/>
      <c r="CY122" s="83"/>
      <c r="CZ122" s="83"/>
      <c r="DA122" s="83"/>
      <c r="DB122" s="83"/>
      <c r="DC122" s="83"/>
      <c r="DD122" s="83"/>
    </row>
    <row r="123" spans="1:108" ht="15.75" customHeight="1" x14ac:dyDescent="0.25">
      <c r="A123" s="310"/>
      <c r="B123" s="310"/>
      <c r="C123" s="310"/>
      <c r="D123" s="310"/>
      <c r="E123" s="310"/>
      <c r="F123" s="310"/>
      <c r="G123" s="310"/>
      <c r="H123" s="310"/>
      <c r="I123" s="310"/>
      <c r="J123" s="310"/>
      <c r="K123" s="310"/>
      <c r="L123" s="310"/>
      <c r="M123" s="310"/>
      <c r="N123" s="310"/>
      <c r="O123" s="310"/>
      <c r="P123" s="310"/>
      <c r="Q123" s="310"/>
      <c r="R123" s="310"/>
      <c r="S123" s="310"/>
      <c r="T123" s="310"/>
      <c r="U123" s="310"/>
      <c r="V123" s="310"/>
      <c r="W123" s="310"/>
      <c r="X123" s="310"/>
      <c r="Y123" s="310"/>
      <c r="Z123" s="310"/>
      <c r="AA123" s="310"/>
      <c r="AB123" s="310"/>
      <c r="AC123" s="310"/>
      <c r="AD123" s="310"/>
      <c r="AE123" s="310"/>
      <c r="AF123" s="310"/>
      <c r="AG123" s="310"/>
      <c r="AH123" s="310"/>
      <c r="AI123" s="310"/>
      <c r="AJ123" s="310"/>
      <c r="AK123" s="310"/>
      <c r="AL123" s="310"/>
      <c r="AM123" s="310"/>
      <c r="AN123" s="310"/>
      <c r="AO123" s="310"/>
      <c r="AP123" s="310"/>
      <c r="AQ123" s="310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  <c r="BI123" s="83"/>
      <c r="BJ123" s="83"/>
      <c r="BK123" s="83"/>
      <c r="BL123" s="83"/>
      <c r="BM123" s="83"/>
      <c r="BN123" s="83"/>
      <c r="BO123" s="83"/>
      <c r="BP123" s="83"/>
      <c r="BQ123" s="83"/>
      <c r="BR123" s="83"/>
      <c r="BS123" s="83"/>
      <c r="BT123" s="83"/>
      <c r="BU123" s="83"/>
      <c r="BV123" s="83"/>
      <c r="BW123" s="83"/>
      <c r="BX123" s="83"/>
      <c r="BY123" s="83"/>
      <c r="BZ123" s="83"/>
      <c r="CA123" s="83"/>
      <c r="CB123" s="83"/>
      <c r="CC123" s="83"/>
      <c r="CD123" s="83"/>
      <c r="CE123" s="83"/>
      <c r="CF123" s="83"/>
      <c r="CG123" s="83"/>
      <c r="CH123" s="83"/>
      <c r="CI123" s="83"/>
      <c r="CJ123" s="83"/>
      <c r="CK123" s="83"/>
      <c r="CL123" s="83"/>
      <c r="CM123" s="83"/>
      <c r="CN123" s="83"/>
      <c r="CO123" s="83"/>
      <c r="CP123" s="83"/>
      <c r="CQ123" s="83"/>
      <c r="CR123" s="83"/>
      <c r="CS123" s="83"/>
      <c r="CT123" s="83"/>
      <c r="CU123" s="83"/>
      <c r="CV123" s="83"/>
      <c r="CW123" s="83"/>
      <c r="CX123" s="83"/>
      <c r="CY123" s="83"/>
      <c r="CZ123" s="83"/>
      <c r="DA123" s="83"/>
      <c r="DB123" s="83"/>
      <c r="DC123" s="83"/>
      <c r="DD123" s="83"/>
    </row>
    <row r="124" spans="1:108" ht="15.75" customHeight="1" x14ac:dyDescent="0.25">
      <c r="A124" s="310"/>
      <c r="B124" s="310"/>
      <c r="C124" s="310"/>
      <c r="D124" s="310"/>
      <c r="E124" s="310"/>
      <c r="F124" s="310"/>
      <c r="G124" s="310"/>
      <c r="H124" s="310"/>
      <c r="I124" s="310"/>
      <c r="J124" s="310"/>
      <c r="K124" s="310"/>
      <c r="L124" s="310"/>
      <c r="M124" s="310"/>
      <c r="N124" s="310"/>
      <c r="O124" s="310"/>
      <c r="P124" s="310"/>
      <c r="Q124" s="310"/>
      <c r="R124" s="310"/>
      <c r="S124" s="310"/>
      <c r="T124" s="310"/>
      <c r="U124" s="310"/>
      <c r="V124" s="310"/>
      <c r="W124" s="310"/>
      <c r="X124" s="310"/>
      <c r="Y124" s="310"/>
      <c r="Z124" s="310"/>
      <c r="AA124" s="310"/>
      <c r="AB124" s="310"/>
      <c r="AC124" s="310"/>
      <c r="AD124" s="310"/>
      <c r="AE124" s="310"/>
      <c r="AF124" s="310"/>
      <c r="AG124" s="310"/>
      <c r="AH124" s="310"/>
      <c r="AI124" s="310"/>
      <c r="AJ124" s="310"/>
      <c r="AK124" s="310"/>
      <c r="AL124" s="310"/>
      <c r="AM124" s="310"/>
      <c r="AN124" s="310"/>
      <c r="AO124" s="310"/>
      <c r="AP124" s="310"/>
      <c r="AQ124" s="310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  <c r="BI124" s="83"/>
      <c r="BJ124" s="83"/>
      <c r="BK124" s="83"/>
      <c r="BL124" s="83"/>
      <c r="BM124" s="83"/>
      <c r="BN124" s="83"/>
      <c r="BO124" s="83"/>
      <c r="BP124" s="83"/>
      <c r="BQ124" s="83"/>
      <c r="BR124" s="83"/>
      <c r="BS124" s="83"/>
      <c r="BT124" s="83"/>
      <c r="BU124" s="83"/>
      <c r="BV124" s="83"/>
      <c r="BW124" s="83"/>
      <c r="BX124" s="83"/>
      <c r="BY124" s="83"/>
      <c r="BZ124" s="83"/>
      <c r="CA124" s="83"/>
      <c r="CB124" s="83"/>
      <c r="CC124" s="83"/>
      <c r="CD124" s="83"/>
      <c r="CE124" s="83"/>
      <c r="CF124" s="83"/>
      <c r="CG124" s="83"/>
      <c r="CH124" s="83"/>
      <c r="CI124" s="83"/>
      <c r="CJ124" s="83"/>
      <c r="CK124" s="83"/>
      <c r="CL124" s="83"/>
      <c r="CM124" s="83"/>
      <c r="CN124" s="83"/>
      <c r="CO124" s="83"/>
      <c r="CP124" s="83"/>
      <c r="CQ124" s="83"/>
      <c r="CR124" s="83"/>
      <c r="CS124" s="83"/>
      <c r="CT124" s="83"/>
      <c r="CU124" s="83"/>
      <c r="CV124" s="83"/>
      <c r="CW124" s="83"/>
      <c r="CX124" s="83"/>
      <c r="CY124" s="83"/>
      <c r="CZ124" s="83"/>
      <c r="DA124" s="83"/>
      <c r="DB124" s="83"/>
      <c r="DC124" s="83"/>
      <c r="DD124" s="83"/>
    </row>
    <row r="125" spans="1:108" ht="15.75" customHeight="1" x14ac:dyDescent="0.25">
      <c r="A125" s="310"/>
      <c r="B125" s="310"/>
      <c r="C125" s="310"/>
      <c r="D125" s="310"/>
      <c r="E125" s="310"/>
      <c r="F125" s="310"/>
      <c r="G125" s="310"/>
      <c r="H125" s="310"/>
      <c r="I125" s="310"/>
      <c r="J125" s="310"/>
      <c r="K125" s="310"/>
      <c r="L125" s="310"/>
      <c r="M125" s="310"/>
      <c r="N125" s="310"/>
      <c r="O125" s="310"/>
      <c r="P125" s="310"/>
      <c r="Q125" s="310"/>
      <c r="R125" s="310"/>
      <c r="S125" s="310"/>
      <c r="T125" s="310"/>
      <c r="U125" s="310"/>
      <c r="V125" s="310"/>
      <c r="W125" s="310"/>
      <c r="X125" s="310"/>
      <c r="Y125" s="310"/>
      <c r="Z125" s="310"/>
      <c r="AA125" s="310"/>
      <c r="AB125" s="310"/>
      <c r="AC125" s="310"/>
      <c r="AD125" s="310"/>
      <c r="AE125" s="310"/>
      <c r="AF125" s="310"/>
      <c r="AG125" s="310"/>
      <c r="AH125" s="310"/>
      <c r="AI125" s="310"/>
      <c r="AJ125" s="310"/>
      <c r="AK125" s="310"/>
      <c r="AL125" s="310"/>
      <c r="AM125" s="310"/>
      <c r="AN125" s="310"/>
      <c r="AO125" s="310"/>
      <c r="AP125" s="310"/>
      <c r="AQ125" s="310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  <c r="BI125" s="83"/>
      <c r="BJ125" s="83"/>
      <c r="BK125" s="83"/>
      <c r="BL125" s="83"/>
      <c r="BM125" s="83"/>
      <c r="BN125" s="83"/>
      <c r="BO125" s="83"/>
      <c r="BP125" s="83"/>
      <c r="BQ125" s="83"/>
      <c r="BR125" s="83"/>
      <c r="BS125" s="83"/>
      <c r="BT125" s="83"/>
      <c r="BU125" s="83"/>
      <c r="BV125" s="83"/>
      <c r="BW125" s="83"/>
      <c r="BX125" s="83"/>
      <c r="BY125" s="83"/>
      <c r="BZ125" s="83"/>
      <c r="CA125" s="83"/>
      <c r="CB125" s="83"/>
      <c r="CC125" s="83"/>
      <c r="CD125" s="83"/>
      <c r="CE125" s="83"/>
      <c r="CF125" s="83"/>
      <c r="CG125" s="83"/>
      <c r="CH125" s="83"/>
      <c r="CI125" s="83"/>
      <c r="CJ125" s="83"/>
      <c r="CK125" s="83"/>
      <c r="CL125" s="83"/>
      <c r="CM125" s="83"/>
      <c r="CN125" s="83"/>
      <c r="CO125" s="83"/>
      <c r="CP125" s="83"/>
      <c r="CQ125" s="83"/>
      <c r="CR125" s="83"/>
      <c r="CS125" s="83"/>
      <c r="CT125" s="83"/>
      <c r="CU125" s="83"/>
      <c r="CV125" s="83"/>
      <c r="CW125" s="83"/>
      <c r="CX125" s="83"/>
      <c r="CY125" s="83"/>
      <c r="CZ125" s="83"/>
      <c r="DA125" s="83"/>
      <c r="DB125" s="83"/>
      <c r="DC125" s="83"/>
      <c r="DD125" s="83"/>
    </row>
    <row r="126" spans="1:108" ht="15.75" customHeight="1" x14ac:dyDescent="0.25">
      <c r="A126" s="310"/>
      <c r="B126" s="310"/>
      <c r="C126" s="310"/>
      <c r="D126" s="310"/>
      <c r="E126" s="310"/>
      <c r="F126" s="310"/>
      <c r="G126" s="310"/>
      <c r="H126" s="310"/>
      <c r="I126" s="310"/>
      <c r="J126" s="310"/>
      <c r="K126" s="310"/>
      <c r="L126" s="310"/>
      <c r="M126" s="310"/>
      <c r="N126" s="310"/>
      <c r="O126" s="310"/>
      <c r="P126" s="310"/>
      <c r="Q126" s="310"/>
      <c r="R126" s="310"/>
      <c r="S126" s="310"/>
      <c r="T126" s="310"/>
      <c r="U126" s="310"/>
      <c r="V126" s="310"/>
      <c r="W126" s="310"/>
      <c r="X126" s="310"/>
      <c r="Y126" s="310"/>
      <c r="Z126" s="310"/>
      <c r="AA126" s="310"/>
      <c r="AB126" s="310"/>
      <c r="AC126" s="310"/>
      <c r="AD126" s="310"/>
      <c r="AE126" s="310"/>
      <c r="AF126" s="310"/>
      <c r="AG126" s="310"/>
      <c r="AH126" s="310"/>
      <c r="AI126" s="310"/>
      <c r="AJ126" s="310"/>
      <c r="AK126" s="310"/>
      <c r="AL126" s="310"/>
      <c r="AM126" s="310"/>
      <c r="AN126" s="310"/>
      <c r="AO126" s="310"/>
      <c r="AP126" s="310"/>
      <c r="AQ126" s="310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  <c r="BI126" s="83"/>
      <c r="BJ126" s="83"/>
      <c r="BK126" s="83"/>
      <c r="BL126" s="83"/>
      <c r="BM126" s="83"/>
      <c r="BN126" s="83"/>
      <c r="BO126" s="83"/>
      <c r="BP126" s="83"/>
      <c r="BQ126" s="83"/>
      <c r="BR126" s="83"/>
      <c r="BS126" s="83"/>
      <c r="BT126" s="83"/>
      <c r="BU126" s="83"/>
      <c r="BV126" s="83"/>
      <c r="BW126" s="83"/>
      <c r="BX126" s="83"/>
      <c r="BY126" s="83"/>
      <c r="BZ126" s="83"/>
      <c r="CA126" s="83"/>
      <c r="CB126" s="83"/>
      <c r="CC126" s="83"/>
      <c r="CD126" s="83"/>
      <c r="CE126" s="83"/>
      <c r="CF126" s="83"/>
      <c r="CG126" s="83"/>
      <c r="CH126" s="83"/>
      <c r="CI126" s="83"/>
      <c r="CJ126" s="83"/>
      <c r="CK126" s="83"/>
      <c r="CL126" s="83"/>
      <c r="CM126" s="83"/>
      <c r="CN126" s="83"/>
      <c r="CO126" s="83"/>
      <c r="CP126" s="83"/>
      <c r="CQ126" s="83"/>
      <c r="CR126" s="83"/>
      <c r="CS126" s="83"/>
      <c r="CT126" s="83"/>
      <c r="CU126" s="83"/>
      <c r="CV126" s="83"/>
      <c r="CW126" s="83"/>
      <c r="CX126" s="83"/>
      <c r="CY126" s="83"/>
      <c r="CZ126" s="83"/>
      <c r="DA126" s="83"/>
      <c r="DB126" s="83"/>
      <c r="DC126" s="83"/>
      <c r="DD126" s="83"/>
    </row>
    <row r="127" spans="1:108" ht="15.75" customHeight="1" x14ac:dyDescent="0.25">
      <c r="A127" s="310"/>
      <c r="B127" s="310"/>
      <c r="C127" s="310"/>
      <c r="D127" s="310"/>
      <c r="E127" s="310"/>
      <c r="F127" s="310"/>
      <c r="G127" s="310"/>
      <c r="H127" s="310"/>
      <c r="I127" s="310"/>
      <c r="J127" s="310"/>
      <c r="K127" s="310"/>
      <c r="L127" s="310"/>
      <c r="M127" s="310"/>
      <c r="N127" s="310"/>
      <c r="O127" s="310"/>
      <c r="P127" s="310"/>
      <c r="Q127" s="310"/>
      <c r="R127" s="310"/>
      <c r="S127" s="310"/>
      <c r="T127" s="310"/>
      <c r="U127" s="310"/>
      <c r="V127" s="310"/>
      <c r="W127" s="310"/>
      <c r="X127" s="310"/>
      <c r="Y127" s="310"/>
      <c r="Z127" s="310"/>
      <c r="AA127" s="310"/>
      <c r="AB127" s="310"/>
      <c r="AC127" s="310"/>
      <c r="AD127" s="310"/>
      <c r="AE127" s="310"/>
      <c r="AF127" s="310"/>
      <c r="AG127" s="310"/>
      <c r="AH127" s="310"/>
      <c r="AI127" s="310"/>
      <c r="AJ127" s="310"/>
      <c r="AK127" s="310"/>
      <c r="AL127" s="310"/>
      <c r="AM127" s="310"/>
      <c r="AN127" s="310"/>
      <c r="AO127" s="310"/>
      <c r="AP127" s="310"/>
      <c r="AQ127" s="310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  <c r="BI127" s="83"/>
      <c r="BJ127" s="83"/>
      <c r="BK127" s="83"/>
      <c r="BL127" s="83"/>
      <c r="BM127" s="83"/>
      <c r="BN127" s="83"/>
      <c r="BO127" s="83"/>
      <c r="BP127" s="83"/>
      <c r="BQ127" s="83"/>
      <c r="BR127" s="83"/>
      <c r="BS127" s="83"/>
      <c r="BT127" s="83"/>
      <c r="BU127" s="83"/>
      <c r="BV127" s="83"/>
      <c r="BW127" s="83"/>
      <c r="BX127" s="83"/>
      <c r="BY127" s="83"/>
      <c r="BZ127" s="83"/>
      <c r="CA127" s="83"/>
      <c r="CB127" s="83"/>
      <c r="CC127" s="83"/>
      <c r="CD127" s="83"/>
      <c r="CE127" s="83"/>
      <c r="CF127" s="83"/>
      <c r="CG127" s="83"/>
      <c r="CH127" s="83"/>
      <c r="CI127" s="83"/>
      <c r="CJ127" s="83"/>
      <c r="CK127" s="83"/>
      <c r="CL127" s="83"/>
      <c r="CM127" s="83"/>
      <c r="CN127" s="83"/>
      <c r="CO127" s="83"/>
      <c r="CP127" s="83"/>
      <c r="CQ127" s="83"/>
      <c r="CR127" s="83"/>
      <c r="CS127" s="83"/>
      <c r="CT127" s="83"/>
      <c r="CU127" s="83"/>
      <c r="CV127" s="83"/>
      <c r="CW127" s="83"/>
      <c r="CX127" s="83"/>
      <c r="CY127" s="83"/>
      <c r="CZ127" s="83"/>
      <c r="DA127" s="83"/>
      <c r="DB127" s="83"/>
      <c r="DC127" s="83"/>
      <c r="DD127" s="83"/>
    </row>
    <row r="128" spans="1:108" ht="15.75" customHeight="1" x14ac:dyDescent="0.25">
      <c r="A128" s="310"/>
      <c r="B128" s="310"/>
      <c r="C128" s="310"/>
      <c r="D128" s="310"/>
      <c r="E128" s="310"/>
      <c r="F128" s="310"/>
      <c r="G128" s="310"/>
      <c r="H128" s="310"/>
      <c r="I128" s="310"/>
      <c r="J128" s="310"/>
      <c r="K128" s="310"/>
      <c r="L128" s="310"/>
      <c r="M128" s="310"/>
      <c r="N128" s="310"/>
      <c r="O128" s="310"/>
      <c r="P128" s="310"/>
      <c r="Q128" s="310"/>
      <c r="R128" s="310"/>
      <c r="S128" s="310"/>
      <c r="T128" s="310"/>
      <c r="U128" s="310"/>
      <c r="V128" s="310"/>
      <c r="W128" s="310"/>
      <c r="X128" s="310"/>
      <c r="Y128" s="310"/>
      <c r="Z128" s="310"/>
      <c r="AA128" s="310"/>
      <c r="AB128" s="310"/>
      <c r="AC128" s="310"/>
      <c r="AD128" s="310"/>
      <c r="AE128" s="310"/>
      <c r="AF128" s="310"/>
      <c r="AG128" s="310"/>
      <c r="AH128" s="310"/>
      <c r="AI128" s="310"/>
      <c r="AJ128" s="310"/>
      <c r="AK128" s="310"/>
      <c r="AL128" s="310"/>
      <c r="AM128" s="310"/>
      <c r="AN128" s="310"/>
      <c r="AO128" s="310"/>
      <c r="AP128" s="310"/>
      <c r="AQ128" s="310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  <c r="BI128" s="83"/>
      <c r="BJ128" s="83"/>
      <c r="BK128" s="83"/>
      <c r="BL128" s="83"/>
      <c r="BM128" s="83"/>
      <c r="BN128" s="83"/>
      <c r="BO128" s="83"/>
      <c r="BP128" s="83"/>
      <c r="BQ128" s="83"/>
      <c r="BR128" s="83"/>
      <c r="BS128" s="83"/>
      <c r="BT128" s="83"/>
      <c r="BU128" s="83"/>
      <c r="BV128" s="83"/>
      <c r="BW128" s="83"/>
      <c r="BX128" s="83"/>
      <c r="BY128" s="83"/>
      <c r="BZ128" s="83"/>
      <c r="CA128" s="83"/>
      <c r="CB128" s="83"/>
      <c r="CC128" s="83"/>
      <c r="CD128" s="83"/>
      <c r="CE128" s="83"/>
      <c r="CF128" s="83"/>
      <c r="CG128" s="83"/>
      <c r="CH128" s="83"/>
      <c r="CI128" s="83"/>
      <c r="CJ128" s="83"/>
      <c r="CK128" s="83"/>
      <c r="CL128" s="83"/>
      <c r="CM128" s="83"/>
      <c r="CN128" s="83"/>
      <c r="CO128" s="83"/>
      <c r="CP128" s="83"/>
      <c r="CQ128" s="83"/>
      <c r="CR128" s="83"/>
      <c r="CS128" s="83"/>
      <c r="CT128" s="83"/>
      <c r="CU128" s="83"/>
      <c r="CV128" s="83"/>
      <c r="CW128" s="83"/>
      <c r="CX128" s="83"/>
      <c r="CY128" s="83"/>
      <c r="CZ128" s="83"/>
      <c r="DA128" s="83"/>
      <c r="DB128" s="83"/>
      <c r="DC128" s="83"/>
      <c r="DD128" s="83"/>
    </row>
    <row r="129" spans="1:108" ht="15.75" customHeight="1" x14ac:dyDescent="0.25">
      <c r="A129" s="310"/>
      <c r="B129" s="310"/>
      <c r="C129" s="310"/>
      <c r="D129" s="310"/>
      <c r="E129" s="310"/>
      <c r="F129" s="310"/>
      <c r="G129" s="310"/>
      <c r="H129" s="310"/>
      <c r="I129" s="310"/>
      <c r="J129" s="310"/>
      <c r="K129" s="310"/>
      <c r="L129" s="310"/>
      <c r="M129" s="310"/>
      <c r="N129" s="310"/>
      <c r="O129" s="310"/>
      <c r="P129" s="310"/>
      <c r="Q129" s="310"/>
      <c r="R129" s="310"/>
      <c r="S129" s="310"/>
      <c r="T129" s="310"/>
      <c r="U129" s="310"/>
      <c r="V129" s="310"/>
      <c r="W129" s="310"/>
      <c r="X129" s="310"/>
      <c r="Y129" s="310"/>
      <c r="Z129" s="310"/>
      <c r="AA129" s="310"/>
      <c r="AB129" s="310"/>
      <c r="AC129" s="310"/>
      <c r="AD129" s="310"/>
      <c r="AE129" s="310"/>
      <c r="AF129" s="310"/>
      <c r="AG129" s="310"/>
      <c r="AH129" s="310"/>
      <c r="AI129" s="310"/>
      <c r="AJ129" s="310"/>
      <c r="AK129" s="310"/>
      <c r="AL129" s="310"/>
      <c r="AM129" s="310"/>
      <c r="AN129" s="310"/>
      <c r="AO129" s="310"/>
      <c r="AP129" s="310"/>
      <c r="AQ129" s="310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  <c r="BI129" s="83"/>
      <c r="BJ129" s="83"/>
      <c r="BK129" s="83"/>
      <c r="BL129" s="83"/>
      <c r="BM129" s="83"/>
      <c r="BN129" s="83"/>
      <c r="BO129" s="83"/>
      <c r="BP129" s="83"/>
      <c r="BQ129" s="83"/>
      <c r="BR129" s="83"/>
      <c r="BS129" s="83"/>
      <c r="BT129" s="83"/>
      <c r="BU129" s="83"/>
      <c r="BV129" s="83"/>
      <c r="BW129" s="83"/>
      <c r="BX129" s="83"/>
      <c r="BY129" s="83"/>
      <c r="BZ129" s="83"/>
      <c r="CA129" s="83"/>
      <c r="CB129" s="83"/>
      <c r="CC129" s="83"/>
      <c r="CD129" s="83"/>
      <c r="CE129" s="83"/>
      <c r="CF129" s="83"/>
      <c r="CG129" s="83"/>
      <c r="CH129" s="83"/>
      <c r="CI129" s="83"/>
      <c r="CJ129" s="83"/>
      <c r="CK129" s="83"/>
      <c r="CL129" s="83"/>
      <c r="CM129" s="83"/>
      <c r="CN129" s="83"/>
      <c r="CO129" s="83"/>
      <c r="CP129" s="83"/>
      <c r="CQ129" s="83"/>
      <c r="CR129" s="83"/>
      <c r="CS129" s="83"/>
      <c r="CT129" s="83"/>
      <c r="CU129" s="83"/>
      <c r="CV129" s="83"/>
      <c r="CW129" s="83"/>
      <c r="CX129" s="83"/>
      <c r="CY129" s="83"/>
      <c r="CZ129" s="83"/>
      <c r="DA129" s="83"/>
      <c r="DB129" s="83"/>
      <c r="DC129" s="83"/>
      <c r="DD129" s="83"/>
    </row>
    <row r="130" spans="1:108" ht="15.75" customHeight="1" x14ac:dyDescent="0.25">
      <c r="A130" s="310"/>
      <c r="B130" s="310"/>
      <c r="C130" s="310"/>
      <c r="D130" s="310"/>
      <c r="E130" s="310"/>
      <c r="F130" s="310"/>
      <c r="G130" s="310"/>
      <c r="H130" s="310"/>
      <c r="I130" s="310"/>
      <c r="J130" s="310"/>
      <c r="K130" s="310"/>
      <c r="L130" s="310"/>
      <c r="M130" s="310"/>
      <c r="N130" s="310"/>
      <c r="O130" s="310"/>
      <c r="P130" s="310"/>
      <c r="Q130" s="310"/>
      <c r="R130" s="310"/>
      <c r="S130" s="310"/>
      <c r="T130" s="310"/>
      <c r="U130" s="310"/>
      <c r="V130" s="310"/>
      <c r="W130" s="310"/>
      <c r="X130" s="310"/>
      <c r="Y130" s="310"/>
      <c r="Z130" s="310"/>
      <c r="AA130" s="310"/>
      <c r="AB130" s="310"/>
      <c r="AC130" s="310"/>
      <c r="AD130" s="310"/>
      <c r="AE130" s="310"/>
      <c r="AF130" s="310"/>
      <c r="AG130" s="310"/>
      <c r="AH130" s="310"/>
      <c r="AI130" s="310"/>
      <c r="AJ130" s="310"/>
      <c r="AK130" s="310"/>
      <c r="AL130" s="310"/>
      <c r="AM130" s="310"/>
      <c r="AN130" s="310"/>
      <c r="AO130" s="310"/>
      <c r="AP130" s="310"/>
      <c r="AQ130" s="310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  <c r="BI130" s="83"/>
      <c r="BJ130" s="83"/>
      <c r="BK130" s="83"/>
      <c r="BL130" s="83"/>
      <c r="BM130" s="83"/>
      <c r="BN130" s="83"/>
      <c r="BO130" s="83"/>
      <c r="BP130" s="83"/>
      <c r="BQ130" s="83"/>
      <c r="BR130" s="83"/>
      <c r="BS130" s="83"/>
      <c r="BT130" s="83"/>
      <c r="BU130" s="83"/>
      <c r="BV130" s="83"/>
      <c r="BW130" s="83"/>
      <c r="BX130" s="83"/>
      <c r="BY130" s="83"/>
      <c r="BZ130" s="83"/>
      <c r="CA130" s="83"/>
      <c r="CB130" s="83"/>
      <c r="CC130" s="83"/>
      <c r="CD130" s="83"/>
      <c r="CE130" s="83"/>
      <c r="CF130" s="83"/>
      <c r="CG130" s="83"/>
      <c r="CH130" s="83"/>
      <c r="CI130" s="83"/>
      <c r="CJ130" s="83"/>
      <c r="CK130" s="83"/>
      <c r="CL130" s="83"/>
      <c r="CM130" s="83"/>
      <c r="CN130" s="83"/>
      <c r="CO130" s="83"/>
      <c r="CP130" s="83"/>
      <c r="CQ130" s="83"/>
      <c r="CR130" s="83"/>
      <c r="CS130" s="83"/>
      <c r="CT130" s="83"/>
      <c r="CU130" s="83"/>
      <c r="CV130" s="83"/>
      <c r="CW130" s="83"/>
      <c r="CX130" s="83"/>
      <c r="CY130" s="83"/>
      <c r="CZ130" s="83"/>
      <c r="DA130" s="83"/>
      <c r="DB130" s="83"/>
      <c r="DC130" s="83"/>
      <c r="DD130" s="83"/>
    </row>
    <row r="131" spans="1:108" ht="15.75" customHeight="1" x14ac:dyDescent="0.25">
      <c r="A131" s="310"/>
      <c r="B131" s="310"/>
      <c r="C131" s="310"/>
      <c r="D131" s="310"/>
      <c r="E131" s="310"/>
      <c r="F131" s="310"/>
      <c r="G131" s="310"/>
      <c r="H131" s="310"/>
      <c r="I131" s="310"/>
      <c r="J131" s="310"/>
      <c r="K131" s="310"/>
      <c r="L131" s="310"/>
      <c r="M131" s="310"/>
      <c r="N131" s="310"/>
      <c r="O131" s="310"/>
      <c r="P131" s="310"/>
      <c r="Q131" s="310"/>
      <c r="R131" s="310"/>
      <c r="S131" s="310"/>
      <c r="T131" s="310"/>
      <c r="U131" s="310"/>
      <c r="V131" s="310"/>
      <c r="W131" s="310"/>
      <c r="X131" s="310"/>
      <c r="Y131" s="310"/>
      <c r="Z131" s="310"/>
      <c r="AA131" s="310"/>
      <c r="AB131" s="310"/>
      <c r="AC131" s="310"/>
      <c r="AD131" s="310"/>
      <c r="AE131" s="310"/>
      <c r="AF131" s="310"/>
      <c r="AG131" s="310"/>
      <c r="AH131" s="310"/>
      <c r="AI131" s="310"/>
      <c r="AJ131" s="310"/>
      <c r="AK131" s="310"/>
      <c r="AL131" s="310"/>
      <c r="AM131" s="310"/>
      <c r="AN131" s="310"/>
      <c r="AO131" s="310"/>
      <c r="AP131" s="310"/>
      <c r="AQ131" s="310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  <c r="BI131" s="83"/>
      <c r="BJ131" s="83"/>
      <c r="BK131" s="83"/>
      <c r="BL131" s="83"/>
      <c r="BM131" s="83"/>
      <c r="BN131" s="83"/>
      <c r="BO131" s="83"/>
      <c r="BP131" s="83"/>
      <c r="BQ131" s="83"/>
      <c r="BR131" s="83"/>
      <c r="BS131" s="83"/>
      <c r="BT131" s="83"/>
      <c r="BU131" s="83"/>
      <c r="BV131" s="83"/>
      <c r="BW131" s="83"/>
      <c r="BX131" s="83"/>
      <c r="BY131" s="83"/>
      <c r="BZ131" s="83"/>
      <c r="CA131" s="83"/>
      <c r="CB131" s="83"/>
      <c r="CC131" s="83"/>
      <c r="CD131" s="83"/>
      <c r="CE131" s="83"/>
      <c r="CF131" s="83"/>
      <c r="CG131" s="83"/>
      <c r="CH131" s="83"/>
      <c r="CI131" s="83"/>
      <c r="CJ131" s="83"/>
      <c r="CK131" s="83"/>
      <c r="CL131" s="83"/>
      <c r="CM131" s="83"/>
      <c r="CN131" s="83"/>
      <c r="CO131" s="83"/>
      <c r="CP131" s="83"/>
      <c r="CQ131" s="83"/>
      <c r="CR131" s="83"/>
      <c r="CS131" s="83"/>
      <c r="CT131" s="83"/>
      <c r="CU131" s="83"/>
      <c r="CV131" s="83"/>
      <c r="CW131" s="83"/>
      <c r="CX131" s="83"/>
      <c r="CY131" s="83"/>
      <c r="CZ131" s="83"/>
      <c r="DA131" s="83"/>
      <c r="DB131" s="83"/>
      <c r="DC131" s="83"/>
      <c r="DD131" s="83"/>
    </row>
    <row r="132" spans="1:108" ht="15.75" customHeight="1" x14ac:dyDescent="0.25">
      <c r="A132" s="310"/>
      <c r="B132" s="310"/>
      <c r="C132" s="310"/>
      <c r="D132" s="310"/>
      <c r="E132" s="310"/>
      <c r="F132" s="310"/>
      <c r="G132" s="310"/>
      <c r="H132" s="310"/>
      <c r="I132" s="310"/>
      <c r="J132" s="310"/>
      <c r="K132" s="310"/>
      <c r="L132" s="310"/>
      <c r="M132" s="310"/>
      <c r="N132" s="310"/>
      <c r="O132" s="310"/>
      <c r="P132" s="310"/>
      <c r="Q132" s="310"/>
      <c r="R132" s="310"/>
      <c r="S132" s="310"/>
      <c r="T132" s="310"/>
      <c r="U132" s="310"/>
      <c r="V132" s="310"/>
      <c r="W132" s="310"/>
      <c r="X132" s="310"/>
      <c r="Y132" s="310"/>
      <c r="Z132" s="310"/>
      <c r="AA132" s="310"/>
      <c r="AB132" s="310"/>
      <c r="AC132" s="310"/>
      <c r="AD132" s="310"/>
      <c r="AE132" s="310"/>
      <c r="AF132" s="310"/>
      <c r="AG132" s="310"/>
      <c r="AH132" s="310"/>
      <c r="AI132" s="310"/>
      <c r="AJ132" s="310"/>
      <c r="AK132" s="310"/>
      <c r="AL132" s="310"/>
      <c r="AM132" s="310"/>
      <c r="AN132" s="310"/>
      <c r="AO132" s="310"/>
      <c r="AP132" s="310"/>
      <c r="AQ132" s="310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  <c r="BI132" s="83"/>
      <c r="BJ132" s="83"/>
      <c r="BK132" s="83"/>
      <c r="BL132" s="83"/>
      <c r="BM132" s="83"/>
      <c r="BN132" s="83"/>
      <c r="BO132" s="83"/>
      <c r="BP132" s="83"/>
      <c r="BQ132" s="83"/>
      <c r="BR132" s="83"/>
      <c r="BS132" s="83"/>
      <c r="BT132" s="83"/>
      <c r="BU132" s="83"/>
      <c r="BV132" s="83"/>
      <c r="BW132" s="83"/>
      <c r="BX132" s="83"/>
      <c r="BY132" s="83"/>
      <c r="BZ132" s="83"/>
      <c r="CA132" s="83"/>
      <c r="CB132" s="83"/>
      <c r="CC132" s="83"/>
      <c r="CD132" s="83"/>
      <c r="CE132" s="83"/>
      <c r="CF132" s="83"/>
      <c r="CG132" s="83"/>
      <c r="CH132" s="83"/>
      <c r="CI132" s="83"/>
      <c r="CJ132" s="83"/>
      <c r="CK132" s="83"/>
      <c r="CL132" s="83"/>
      <c r="CM132" s="83"/>
      <c r="CN132" s="83"/>
      <c r="CO132" s="83"/>
      <c r="CP132" s="83"/>
      <c r="CQ132" s="83"/>
      <c r="CR132" s="83"/>
      <c r="CS132" s="83"/>
      <c r="CT132" s="83"/>
      <c r="CU132" s="83"/>
      <c r="CV132" s="83"/>
      <c r="CW132" s="83"/>
      <c r="CX132" s="83"/>
      <c r="CY132" s="83"/>
      <c r="CZ132" s="83"/>
      <c r="DA132" s="83"/>
      <c r="DB132" s="83"/>
      <c r="DC132" s="83"/>
      <c r="DD132" s="83"/>
    </row>
    <row r="133" spans="1:108" ht="15.75" customHeight="1" x14ac:dyDescent="0.25">
      <c r="A133" s="310"/>
      <c r="B133" s="310"/>
      <c r="C133" s="310"/>
      <c r="D133" s="310"/>
      <c r="E133" s="310"/>
      <c r="F133" s="310"/>
      <c r="G133" s="310"/>
      <c r="H133" s="310"/>
      <c r="I133" s="310"/>
      <c r="J133" s="310"/>
      <c r="K133" s="310"/>
      <c r="L133" s="310"/>
      <c r="M133" s="310"/>
      <c r="N133" s="310"/>
      <c r="O133" s="310"/>
      <c r="P133" s="310"/>
      <c r="Q133" s="310"/>
      <c r="R133" s="310"/>
      <c r="S133" s="310"/>
      <c r="T133" s="310"/>
      <c r="U133" s="310"/>
      <c r="V133" s="310"/>
      <c r="W133" s="310"/>
      <c r="X133" s="310"/>
      <c r="Y133" s="310"/>
      <c r="Z133" s="310"/>
      <c r="AA133" s="310"/>
      <c r="AB133" s="310"/>
      <c r="AC133" s="310"/>
      <c r="AD133" s="310"/>
      <c r="AE133" s="310"/>
      <c r="AF133" s="310"/>
      <c r="AG133" s="310"/>
      <c r="AH133" s="310"/>
      <c r="AI133" s="310"/>
      <c r="AJ133" s="310"/>
      <c r="AK133" s="310"/>
      <c r="AL133" s="310"/>
      <c r="AM133" s="310"/>
      <c r="AN133" s="310"/>
      <c r="AO133" s="310"/>
      <c r="AP133" s="310"/>
      <c r="AQ133" s="310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  <c r="BI133" s="83"/>
      <c r="BJ133" s="83"/>
      <c r="BK133" s="83"/>
      <c r="BL133" s="83"/>
      <c r="BM133" s="83"/>
      <c r="BN133" s="83"/>
      <c r="BO133" s="83"/>
      <c r="BP133" s="83"/>
      <c r="BQ133" s="83"/>
      <c r="BR133" s="83"/>
      <c r="BS133" s="83"/>
      <c r="BT133" s="83"/>
      <c r="BU133" s="83"/>
      <c r="BV133" s="83"/>
      <c r="BW133" s="83"/>
      <c r="BX133" s="83"/>
      <c r="BY133" s="83"/>
      <c r="BZ133" s="83"/>
      <c r="CA133" s="83"/>
      <c r="CB133" s="83"/>
      <c r="CC133" s="83"/>
      <c r="CD133" s="83"/>
      <c r="CE133" s="83"/>
      <c r="CF133" s="83"/>
      <c r="CG133" s="83"/>
      <c r="CH133" s="83"/>
      <c r="CI133" s="83"/>
      <c r="CJ133" s="83"/>
      <c r="CK133" s="83"/>
      <c r="CL133" s="83"/>
      <c r="CM133" s="83"/>
      <c r="CN133" s="83"/>
      <c r="CO133" s="83"/>
      <c r="CP133" s="83"/>
      <c r="CQ133" s="83"/>
      <c r="CR133" s="83"/>
      <c r="CS133" s="83"/>
      <c r="CT133" s="83"/>
      <c r="CU133" s="83"/>
      <c r="CV133" s="83"/>
      <c r="CW133" s="83"/>
      <c r="CX133" s="83"/>
      <c r="CY133" s="83"/>
      <c r="CZ133" s="83"/>
      <c r="DA133" s="83"/>
      <c r="DB133" s="83"/>
      <c r="DC133" s="83"/>
      <c r="DD133" s="83"/>
    </row>
    <row r="134" spans="1:108" ht="15.75" customHeight="1" x14ac:dyDescent="0.25">
      <c r="A134" s="310"/>
      <c r="B134" s="310"/>
      <c r="C134" s="310"/>
      <c r="D134" s="310"/>
      <c r="E134" s="310"/>
      <c r="F134" s="310"/>
      <c r="G134" s="310"/>
      <c r="H134" s="310"/>
      <c r="I134" s="310"/>
      <c r="J134" s="310"/>
      <c r="K134" s="310"/>
      <c r="L134" s="310"/>
      <c r="M134" s="310"/>
      <c r="N134" s="310"/>
      <c r="O134" s="310"/>
      <c r="P134" s="310"/>
      <c r="Q134" s="310"/>
      <c r="R134" s="310"/>
      <c r="S134" s="310"/>
      <c r="T134" s="310"/>
      <c r="U134" s="310"/>
      <c r="V134" s="310"/>
      <c r="W134" s="310"/>
      <c r="X134" s="310"/>
      <c r="Y134" s="310"/>
      <c r="Z134" s="310"/>
      <c r="AA134" s="310"/>
      <c r="AB134" s="310"/>
      <c r="AC134" s="310"/>
      <c r="AD134" s="310"/>
      <c r="AE134" s="310"/>
      <c r="AF134" s="310"/>
      <c r="AG134" s="310"/>
      <c r="AH134" s="310"/>
      <c r="AI134" s="310"/>
      <c r="AJ134" s="310"/>
      <c r="AK134" s="310"/>
      <c r="AL134" s="310"/>
      <c r="AM134" s="310"/>
      <c r="AN134" s="310"/>
      <c r="AO134" s="310"/>
      <c r="AP134" s="310"/>
      <c r="AQ134" s="310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  <c r="BI134" s="83"/>
      <c r="BJ134" s="83"/>
      <c r="BK134" s="83"/>
      <c r="BL134" s="83"/>
      <c r="BM134" s="83"/>
      <c r="BN134" s="83"/>
      <c r="BO134" s="83"/>
      <c r="BP134" s="83"/>
      <c r="BQ134" s="83"/>
      <c r="BR134" s="83"/>
      <c r="BS134" s="83"/>
      <c r="BT134" s="83"/>
      <c r="BU134" s="83"/>
      <c r="BV134" s="83"/>
      <c r="BW134" s="83"/>
      <c r="BX134" s="83"/>
      <c r="BY134" s="83"/>
      <c r="BZ134" s="83"/>
      <c r="CA134" s="83"/>
      <c r="CB134" s="83"/>
      <c r="CC134" s="83"/>
      <c r="CD134" s="83"/>
      <c r="CE134" s="83"/>
      <c r="CF134" s="83"/>
      <c r="CG134" s="83"/>
      <c r="CH134" s="83"/>
      <c r="CI134" s="83"/>
      <c r="CJ134" s="83"/>
      <c r="CK134" s="83"/>
      <c r="CL134" s="83"/>
      <c r="CM134" s="83"/>
      <c r="CN134" s="83"/>
      <c r="CO134" s="83"/>
      <c r="CP134" s="83"/>
      <c r="CQ134" s="83"/>
      <c r="CR134" s="83"/>
      <c r="CS134" s="83"/>
      <c r="CT134" s="83"/>
      <c r="CU134" s="83"/>
      <c r="CV134" s="83"/>
      <c r="CW134" s="83"/>
      <c r="CX134" s="83"/>
      <c r="CY134" s="83"/>
      <c r="CZ134" s="83"/>
      <c r="DA134" s="83"/>
      <c r="DB134" s="83"/>
      <c r="DC134" s="83"/>
      <c r="DD134" s="83"/>
    </row>
    <row r="135" spans="1:108" ht="15.75" customHeight="1" x14ac:dyDescent="0.25">
      <c r="A135" s="310"/>
      <c r="B135" s="310"/>
      <c r="C135" s="310"/>
      <c r="D135" s="310"/>
      <c r="E135" s="310"/>
      <c r="F135" s="310"/>
      <c r="G135" s="310"/>
      <c r="H135" s="310"/>
      <c r="I135" s="310"/>
      <c r="J135" s="310"/>
      <c r="K135" s="310"/>
      <c r="L135" s="310"/>
      <c r="M135" s="310"/>
      <c r="N135" s="310"/>
      <c r="O135" s="310"/>
      <c r="P135" s="310"/>
      <c r="Q135" s="310"/>
      <c r="R135" s="310"/>
      <c r="S135" s="310"/>
      <c r="T135" s="310"/>
      <c r="U135" s="310"/>
      <c r="V135" s="310"/>
      <c r="W135" s="310"/>
      <c r="X135" s="310"/>
      <c r="Y135" s="310"/>
      <c r="Z135" s="310"/>
      <c r="AA135" s="310"/>
      <c r="AB135" s="310"/>
      <c r="AC135" s="310"/>
      <c r="AD135" s="310"/>
      <c r="AE135" s="310"/>
      <c r="AF135" s="310"/>
      <c r="AG135" s="310"/>
      <c r="AH135" s="310"/>
      <c r="AI135" s="310"/>
      <c r="AJ135" s="310"/>
      <c r="AK135" s="310"/>
      <c r="AL135" s="310"/>
      <c r="AM135" s="310"/>
      <c r="AN135" s="310"/>
      <c r="AO135" s="310"/>
      <c r="AP135" s="310"/>
      <c r="AQ135" s="310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  <c r="BI135" s="83"/>
      <c r="BJ135" s="83"/>
      <c r="BK135" s="83"/>
      <c r="BL135" s="83"/>
      <c r="BM135" s="83"/>
      <c r="BN135" s="83"/>
      <c r="BO135" s="83"/>
      <c r="BP135" s="83"/>
      <c r="BQ135" s="83"/>
      <c r="BR135" s="83"/>
      <c r="BS135" s="83"/>
      <c r="BT135" s="83"/>
      <c r="BU135" s="83"/>
      <c r="BV135" s="83"/>
      <c r="BW135" s="83"/>
      <c r="BX135" s="83"/>
      <c r="BY135" s="83"/>
      <c r="BZ135" s="83"/>
      <c r="CA135" s="83"/>
      <c r="CB135" s="83"/>
      <c r="CC135" s="83"/>
      <c r="CD135" s="83"/>
      <c r="CE135" s="83"/>
      <c r="CF135" s="83"/>
      <c r="CG135" s="83"/>
      <c r="CH135" s="83"/>
      <c r="CI135" s="83"/>
      <c r="CJ135" s="83"/>
      <c r="CK135" s="83"/>
      <c r="CL135" s="83"/>
      <c r="CM135" s="83"/>
      <c r="CN135" s="83"/>
      <c r="CO135" s="83"/>
      <c r="CP135" s="83"/>
      <c r="CQ135" s="83"/>
      <c r="CR135" s="83"/>
      <c r="CS135" s="83"/>
      <c r="CT135" s="83"/>
      <c r="CU135" s="83"/>
      <c r="CV135" s="83"/>
      <c r="CW135" s="83"/>
      <c r="CX135" s="83"/>
      <c r="CY135" s="83"/>
      <c r="CZ135" s="83"/>
      <c r="DA135" s="83"/>
      <c r="DB135" s="83"/>
      <c r="DC135" s="83"/>
      <c r="DD135" s="83"/>
    </row>
    <row r="136" spans="1:108" ht="15.75" customHeight="1" x14ac:dyDescent="0.25">
      <c r="A136" s="310"/>
      <c r="B136" s="310"/>
      <c r="C136" s="310"/>
      <c r="D136" s="310"/>
      <c r="E136" s="310"/>
      <c r="F136" s="310"/>
      <c r="G136" s="310"/>
      <c r="H136" s="310"/>
      <c r="I136" s="310"/>
      <c r="J136" s="310"/>
      <c r="K136" s="310"/>
      <c r="L136" s="310"/>
      <c r="M136" s="310"/>
      <c r="N136" s="310"/>
      <c r="O136" s="310"/>
      <c r="P136" s="310"/>
      <c r="Q136" s="310"/>
      <c r="R136" s="310"/>
      <c r="S136" s="310"/>
      <c r="T136" s="310"/>
      <c r="U136" s="310"/>
      <c r="V136" s="310"/>
      <c r="W136" s="310"/>
      <c r="X136" s="310"/>
      <c r="Y136" s="310"/>
      <c r="Z136" s="310"/>
      <c r="AA136" s="310"/>
      <c r="AB136" s="310"/>
      <c r="AC136" s="310"/>
      <c r="AD136" s="310"/>
      <c r="AE136" s="310"/>
      <c r="AF136" s="310"/>
      <c r="AG136" s="310"/>
      <c r="AH136" s="310"/>
      <c r="AI136" s="310"/>
      <c r="AJ136" s="310"/>
      <c r="AK136" s="310"/>
      <c r="AL136" s="310"/>
      <c r="AM136" s="310"/>
      <c r="AN136" s="310"/>
      <c r="AO136" s="310"/>
      <c r="AP136" s="310"/>
      <c r="AQ136" s="310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  <c r="BI136" s="83"/>
      <c r="BJ136" s="83"/>
      <c r="BK136" s="83"/>
      <c r="BL136" s="83"/>
      <c r="BM136" s="83"/>
      <c r="BN136" s="83"/>
      <c r="BO136" s="83"/>
      <c r="BP136" s="83"/>
      <c r="BQ136" s="83"/>
      <c r="BR136" s="83"/>
      <c r="BS136" s="83"/>
      <c r="BT136" s="83"/>
      <c r="BU136" s="83"/>
      <c r="BV136" s="83"/>
      <c r="BW136" s="83"/>
      <c r="BX136" s="83"/>
      <c r="BY136" s="83"/>
      <c r="BZ136" s="83"/>
      <c r="CA136" s="83"/>
      <c r="CB136" s="83"/>
      <c r="CC136" s="83"/>
      <c r="CD136" s="83"/>
      <c r="CE136" s="83"/>
      <c r="CF136" s="83"/>
      <c r="CG136" s="83"/>
      <c r="CH136" s="83"/>
      <c r="CI136" s="83"/>
      <c r="CJ136" s="83"/>
      <c r="CK136" s="83"/>
      <c r="CL136" s="83"/>
      <c r="CM136" s="83"/>
      <c r="CN136" s="83"/>
      <c r="CO136" s="83"/>
      <c r="CP136" s="83"/>
      <c r="CQ136" s="83"/>
      <c r="CR136" s="83"/>
      <c r="CS136" s="83"/>
      <c r="CT136" s="83"/>
      <c r="CU136" s="83"/>
      <c r="CV136" s="83"/>
      <c r="CW136" s="83"/>
      <c r="CX136" s="83"/>
      <c r="CY136" s="83"/>
      <c r="CZ136" s="83"/>
      <c r="DA136" s="83"/>
      <c r="DB136" s="83"/>
      <c r="DC136" s="83"/>
      <c r="DD136" s="83"/>
    </row>
    <row r="137" spans="1:108" ht="15.75" customHeight="1" x14ac:dyDescent="0.25">
      <c r="A137" s="310"/>
      <c r="B137" s="310"/>
      <c r="C137" s="310"/>
      <c r="D137" s="310"/>
      <c r="E137" s="310"/>
      <c r="F137" s="310"/>
      <c r="G137" s="310"/>
      <c r="H137" s="310"/>
      <c r="I137" s="310"/>
      <c r="J137" s="310"/>
      <c r="K137" s="310"/>
      <c r="L137" s="310"/>
      <c r="M137" s="310"/>
      <c r="N137" s="310"/>
      <c r="O137" s="310"/>
      <c r="P137" s="310"/>
      <c r="Q137" s="310"/>
      <c r="R137" s="310"/>
      <c r="S137" s="310"/>
      <c r="T137" s="310"/>
      <c r="U137" s="310"/>
      <c r="V137" s="310"/>
      <c r="W137" s="310"/>
      <c r="X137" s="310"/>
      <c r="Y137" s="310"/>
      <c r="Z137" s="310"/>
      <c r="AA137" s="310"/>
      <c r="AB137" s="310"/>
      <c r="AC137" s="310"/>
      <c r="AD137" s="310"/>
      <c r="AE137" s="310"/>
      <c r="AF137" s="310"/>
      <c r="AG137" s="310"/>
      <c r="AH137" s="310"/>
      <c r="AI137" s="310"/>
      <c r="AJ137" s="310"/>
      <c r="AK137" s="310"/>
      <c r="AL137" s="310"/>
      <c r="AM137" s="310"/>
      <c r="AN137" s="310"/>
      <c r="AO137" s="310"/>
      <c r="AP137" s="310"/>
      <c r="AQ137" s="310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  <c r="BI137" s="83"/>
      <c r="BJ137" s="83"/>
      <c r="BK137" s="83"/>
      <c r="BL137" s="83"/>
      <c r="BM137" s="83"/>
      <c r="BN137" s="83"/>
      <c r="BO137" s="83"/>
      <c r="BP137" s="83"/>
      <c r="BQ137" s="83"/>
      <c r="BR137" s="83"/>
      <c r="BS137" s="83"/>
      <c r="BT137" s="83"/>
      <c r="BU137" s="83"/>
      <c r="BV137" s="83"/>
      <c r="BW137" s="83"/>
      <c r="BX137" s="83"/>
      <c r="BY137" s="83"/>
      <c r="BZ137" s="83"/>
      <c r="CA137" s="83"/>
      <c r="CB137" s="83"/>
      <c r="CC137" s="83"/>
      <c r="CD137" s="83"/>
      <c r="CE137" s="83"/>
      <c r="CF137" s="83"/>
      <c r="CG137" s="83"/>
      <c r="CH137" s="83"/>
      <c r="CI137" s="83"/>
      <c r="CJ137" s="83"/>
      <c r="CK137" s="83"/>
      <c r="CL137" s="83"/>
      <c r="CM137" s="83"/>
      <c r="CN137" s="83"/>
      <c r="CO137" s="83"/>
      <c r="CP137" s="83"/>
      <c r="CQ137" s="83"/>
      <c r="CR137" s="83"/>
      <c r="CS137" s="83"/>
      <c r="CT137" s="83"/>
      <c r="CU137" s="83"/>
      <c r="CV137" s="83"/>
      <c r="CW137" s="83"/>
      <c r="CX137" s="83"/>
      <c r="CY137" s="83"/>
      <c r="CZ137" s="83"/>
      <c r="DA137" s="83"/>
      <c r="DB137" s="83"/>
      <c r="DC137" s="83"/>
      <c r="DD137" s="83"/>
    </row>
    <row r="138" spans="1:108" ht="15.75" customHeight="1" x14ac:dyDescent="0.25">
      <c r="A138" s="310"/>
      <c r="B138" s="310"/>
      <c r="C138" s="310"/>
      <c r="D138" s="310"/>
      <c r="E138" s="310"/>
      <c r="F138" s="310"/>
      <c r="G138" s="310"/>
      <c r="H138" s="310"/>
      <c r="I138" s="310"/>
      <c r="J138" s="310"/>
      <c r="K138" s="310"/>
      <c r="L138" s="310"/>
      <c r="M138" s="310"/>
      <c r="N138" s="310"/>
      <c r="O138" s="310"/>
      <c r="P138" s="310"/>
      <c r="Q138" s="310"/>
      <c r="R138" s="310"/>
      <c r="S138" s="310"/>
      <c r="T138" s="310"/>
      <c r="U138" s="310"/>
      <c r="V138" s="310"/>
      <c r="W138" s="310"/>
      <c r="X138" s="310"/>
      <c r="Y138" s="310"/>
      <c r="Z138" s="310"/>
      <c r="AA138" s="310"/>
      <c r="AB138" s="310"/>
      <c r="AC138" s="310"/>
      <c r="AD138" s="310"/>
      <c r="AE138" s="310"/>
      <c r="AF138" s="310"/>
      <c r="AG138" s="310"/>
      <c r="AH138" s="310"/>
      <c r="AI138" s="310"/>
      <c r="AJ138" s="310"/>
      <c r="AK138" s="310"/>
      <c r="AL138" s="310"/>
      <c r="AM138" s="310"/>
      <c r="AN138" s="310"/>
      <c r="AO138" s="310"/>
      <c r="AP138" s="310"/>
      <c r="AQ138" s="310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  <c r="BI138" s="83"/>
      <c r="BJ138" s="83"/>
      <c r="BK138" s="83"/>
      <c r="BL138" s="83"/>
      <c r="BM138" s="83"/>
      <c r="BN138" s="83"/>
      <c r="BO138" s="83"/>
      <c r="BP138" s="83"/>
      <c r="BQ138" s="83"/>
      <c r="BR138" s="83"/>
      <c r="BS138" s="83"/>
      <c r="BT138" s="83"/>
      <c r="BU138" s="83"/>
      <c r="BV138" s="83"/>
      <c r="BW138" s="83"/>
      <c r="BX138" s="83"/>
      <c r="BY138" s="83"/>
      <c r="BZ138" s="83"/>
      <c r="CA138" s="83"/>
      <c r="CB138" s="83"/>
      <c r="CC138" s="83"/>
      <c r="CD138" s="83"/>
      <c r="CE138" s="83"/>
      <c r="CF138" s="83"/>
      <c r="CG138" s="83"/>
      <c r="CH138" s="83"/>
      <c r="CI138" s="83"/>
      <c r="CJ138" s="83"/>
      <c r="CK138" s="83"/>
      <c r="CL138" s="83"/>
      <c r="CM138" s="83"/>
      <c r="CN138" s="83"/>
      <c r="CO138" s="83"/>
      <c r="CP138" s="83"/>
      <c r="CQ138" s="83"/>
      <c r="CR138" s="83"/>
      <c r="CS138" s="83"/>
      <c r="CT138" s="83"/>
      <c r="CU138" s="83"/>
      <c r="CV138" s="83"/>
      <c r="CW138" s="83"/>
      <c r="CX138" s="83"/>
      <c r="CY138" s="83"/>
      <c r="CZ138" s="83"/>
      <c r="DA138" s="83"/>
      <c r="DB138" s="83"/>
      <c r="DC138" s="83"/>
      <c r="DD138" s="83"/>
    </row>
    <row r="139" spans="1:108" ht="15.75" customHeight="1" x14ac:dyDescent="0.25">
      <c r="A139" s="310"/>
      <c r="B139" s="310"/>
      <c r="C139" s="310"/>
      <c r="D139" s="310"/>
      <c r="E139" s="310"/>
      <c r="F139" s="310"/>
      <c r="G139" s="310"/>
      <c r="H139" s="310"/>
      <c r="I139" s="310"/>
      <c r="J139" s="310"/>
      <c r="K139" s="310"/>
      <c r="L139" s="310"/>
      <c r="M139" s="310"/>
      <c r="N139" s="310"/>
      <c r="O139" s="310"/>
      <c r="P139" s="310"/>
      <c r="Q139" s="310"/>
      <c r="R139" s="310"/>
      <c r="S139" s="310"/>
      <c r="T139" s="310"/>
      <c r="U139" s="310"/>
      <c r="V139" s="310"/>
      <c r="W139" s="310"/>
      <c r="X139" s="310"/>
      <c r="Y139" s="310"/>
      <c r="Z139" s="310"/>
      <c r="AA139" s="310"/>
      <c r="AB139" s="310"/>
      <c r="AC139" s="310"/>
      <c r="AD139" s="310"/>
      <c r="AE139" s="310"/>
      <c r="AF139" s="310"/>
      <c r="AG139" s="310"/>
      <c r="AH139" s="310"/>
      <c r="AI139" s="310"/>
      <c r="AJ139" s="310"/>
      <c r="AK139" s="310"/>
      <c r="AL139" s="310"/>
      <c r="AM139" s="310"/>
      <c r="AN139" s="310"/>
      <c r="AO139" s="310"/>
      <c r="AP139" s="310"/>
      <c r="AQ139" s="310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  <c r="BI139" s="83"/>
      <c r="BJ139" s="83"/>
      <c r="BK139" s="83"/>
      <c r="BL139" s="83"/>
      <c r="BM139" s="83"/>
      <c r="BN139" s="83"/>
      <c r="BO139" s="83"/>
      <c r="BP139" s="83"/>
      <c r="BQ139" s="83"/>
      <c r="BR139" s="83"/>
      <c r="BS139" s="83"/>
      <c r="BT139" s="83"/>
      <c r="BU139" s="83"/>
      <c r="BV139" s="83"/>
      <c r="BW139" s="83"/>
      <c r="BX139" s="83"/>
      <c r="BY139" s="83"/>
      <c r="BZ139" s="83"/>
      <c r="CA139" s="83"/>
      <c r="CB139" s="83"/>
      <c r="CC139" s="83"/>
      <c r="CD139" s="83"/>
      <c r="CE139" s="83"/>
      <c r="CF139" s="83"/>
      <c r="CG139" s="83"/>
      <c r="CH139" s="83"/>
      <c r="CI139" s="83"/>
      <c r="CJ139" s="83"/>
      <c r="CK139" s="83"/>
      <c r="CL139" s="83"/>
      <c r="CM139" s="83"/>
      <c r="CN139" s="83"/>
      <c r="CO139" s="83"/>
      <c r="CP139" s="83"/>
      <c r="CQ139" s="83"/>
      <c r="CR139" s="83"/>
      <c r="CS139" s="83"/>
      <c r="CT139" s="83"/>
      <c r="CU139" s="83"/>
      <c r="CV139" s="83"/>
      <c r="CW139" s="83"/>
      <c r="CX139" s="83"/>
      <c r="CY139" s="83"/>
      <c r="CZ139" s="83"/>
      <c r="DA139" s="83"/>
      <c r="DB139" s="83"/>
      <c r="DC139" s="83"/>
      <c r="DD139" s="83"/>
    </row>
    <row r="140" spans="1:108" ht="15.75" customHeight="1" x14ac:dyDescent="0.25">
      <c r="A140" s="310"/>
      <c r="B140" s="310"/>
      <c r="C140" s="310"/>
      <c r="D140" s="310"/>
      <c r="E140" s="310"/>
      <c r="F140" s="310"/>
      <c r="G140" s="310"/>
      <c r="H140" s="310"/>
      <c r="I140" s="310"/>
      <c r="J140" s="310"/>
      <c r="K140" s="310"/>
      <c r="L140" s="310"/>
      <c r="M140" s="310"/>
      <c r="N140" s="310"/>
      <c r="O140" s="310"/>
      <c r="P140" s="310"/>
      <c r="Q140" s="310"/>
      <c r="R140" s="310"/>
      <c r="S140" s="310"/>
      <c r="T140" s="310"/>
      <c r="U140" s="310"/>
      <c r="V140" s="310"/>
      <c r="W140" s="310"/>
      <c r="X140" s="310"/>
      <c r="Y140" s="310"/>
      <c r="Z140" s="310"/>
      <c r="AA140" s="310"/>
      <c r="AB140" s="310"/>
      <c r="AC140" s="310"/>
      <c r="AD140" s="310"/>
      <c r="AE140" s="310"/>
      <c r="AF140" s="310"/>
      <c r="AG140" s="310"/>
      <c r="AH140" s="310"/>
      <c r="AI140" s="310"/>
      <c r="AJ140" s="310"/>
      <c r="AK140" s="310"/>
      <c r="AL140" s="310"/>
      <c r="AM140" s="310"/>
      <c r="AN140" s="310"/>
      <c r="AO140" s="310"/>
      <c r="AP140" s="310"/>
      <c r="AQ140" s="310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  <c r="BI140" s="83"/>
      <c r="BJ140" s="83"/>
      <c r="BK140" s="83"/>
      <c r="BL140" s="83"/>
      <c r="BM140" s="83"/>
      <c r="BN140" s="83"/>
      <c r="BO140" s="83"/>
      <c r="BP140" s="83"/>
      <c r="BQ140" s="83"/>
      <c r="BR140" s="83"/>
      <c r="BS140" s="83"/>
      <c r="BT140" s="83"/>
      <c r="BU140" s="83"/>
      <c r="BV140" s="83"/>
      <c r="BW140" s="83"/>
      <c r="BX140" s="83"/>
      <c r="BY140" s="83"/>
      <c r="BZ140" s="83"/>
      <c r="CA140" s="83"/>
      <c r="CB140" s="83"/>
      <c r="CC140" s="83"/>
      <c r="CD140" s="83"/>
      <c r="CE140" s="83"/>
      <c r="CF140" s="83"/>
      <c r="CG140" s="83"/>
      <c r="CH140" s="83"/>
      <c r="CI140" s="83"/>
      <c r="CJ140" s="83"/>
      <c r="CK140" s="83"/>
      <c r="CL140" s="83"/>
      <c r="CM140" s="83"/>
      <c r="CN140" s="83"/>
      <c r="CO140" s="83"/>
      <c r="CP140" s="83"/>
      <c r="CQ140" s="83"/>
      <c r="CR140" s="83"/>
      <c r="CS140" s="83"/>
      <c r="CT140" s="83"/>
      <c r="CU140" s="83"/>
      <c r="CV140" s="83"/>
      <c r="CW140" s="83"/>
      <c r="CX140" s="83"/>
      <c r="CY140" s="83"/>
      <c r="CZ140" s="83"/>
      <c r="DA140" s="83"/>
      <c r="DB140" s="83"/>
      <c r="DC140" s="83"/>
      <c r="DD140" s="83"/>
    </row>
    <row r="141" spans="1:108" ht="15.75" customHeight="1" x14ac:dyDescent="0.25">
      <c r="A141" s="310"/>
      <c r="B141" s="310"/>
      <c r="C141" s="310"/>
      <c r="D141" s="310"/>
      <c r="E141" s="310"/>
      <c r="F141" s="310"/>
      <c r="G141" s="310"/>
      <c r="H141" s="310"/>
      <c r="I141" s="310"/>
      <c r="J141" s="310"/>
      <c r="K141" s="310"/>
      <c r="L141" s="310"/>
      <c r="M141" s="310"/>
      <c r="N141" s="310"/>
      <c r="O141" s="310"/>
      <c r="P141" s="310"/>
      <c r="Q141" s="310"/>
      <c r="R141" s="310"/>
      <c r="S141" s="310"/>
      <c r="T141" s="310"/>
      <c r="U141" s="310"/>
      <c r="V141" s="310"/>
      <c r="W141" s="310"/>
      <c r="X141" s="310"/>
      <c r="Y141" s="310"/>
      <c r="Z141" s="310"/>
      <c r="AA141" s="310"/>
      <c r="AB141" s="310"/>
      <c r="AC141" s="310"/>
      <c r="AD141" s="310"/>
      <c r="AE141" s="310"/>
      <c r="AF141" s="310"/>
      <c r="AG141" s="310"/>
      <c r="AH141" s="310"/>
      <c r="AI141" s="310"/>
      <c r="AJ141" s="310"/>
      <c r="AK141" s="310"/>
      <c r="AL141" s="310"/>
      <c r="AM141" s="310"/>
      <c r="AN141" s="310"/>
      <c r="AO141" s="310"/>
      <c r="AP141" s="310"/>
      <c r="AQ141" s="310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  <c r="BI141" s="83"/>
      <c r="BJ141" s="83"/>
      <c r="BK141" s="83"/>
      <c r="BL141" s="83"/>
      <c r="BM141" s="83"/>
      <c r="BN141" s="83"/>
      <c r="BO141" s="83"/>
      <c r="BP141" s="83"/>
      <c r="BQ141" s="83"/>
      <c r="BR141" s="83"/>
      <c r="BS141" s="83"/>
      <c r="BT141" s="83"/>
      <c r="BU141" s="83"/>
      <c r="BV141" s="83"/>
      <c r="BW141" s="83"/>
      <c r="BX141" s="83"/>
      <c r="BY141" s="83"/>
      <c r="BZ141" s="83"/>
      <c r="CA141" s="83"/>
      <c r="CB141" s="83"/>
      <c r="CC141" s="83"/>
      <c r="CD141" s="83"/>
      <c r="CE141" s="83"/>
      <c r="CF141" s="83"/>
      <c r="CG141" s="83"/>
      <c r="CH141" s="83"/>
      <c r="CI141" s="83"/>
      <c r="CJ141" s="83"/>
      <c r="CK141" s="83"/>
      <c r="CL141" s="83"/>
      <c r="CM141" s="83"/>
      <c r="CN141" s="83"/>
      <c r="CO141" s="83"/>
      <c r="CP141" s="83"/>
      <c r="CQ141" s="83"/>
      <c r="CR141" s="83"/>
      <c r="CS141" s="83"/>
      <c r="CT141" s="83"/>
      <c r="CU141" s="83"/>
      <c r="CV141" s="83"/>
      <c r="CW141" s="83"/>
      <c r="CX141" s="83"/>
      <c r="CY141" s="83"/>
      <c r="CZ141" s="83"/>
      <c r="DA141" s="83"/>
      <c r="DB141" s="83"/>
      <c r="DC141" s="83"/>
      <c r="DD141" s="83"/>
    </row>
    <row r="142" spans="1:108" ht="15.75" customHeight="1" x14ac:dyDescent="0.25">
      <c r="A142" s="310"/>
      <c r="B142" s="310"/>
      <c r="C142" s="310"/>
      <c r="D142" s="310"/>
      <c r="E142" s="310"/>
      <c r="F142" s="310"/>
      <c r="G142" s="310"/>
      <c r="H142" s="310"/>
      <c r="I142" s="310"/>
      <c r="J142" s="310"/>
      <c r="K142" s="310"/>
      <c r="L142" s="310"/>
      <c r="M142" s="310"/>
      <c r="N142" s="310"/>
      <c r="O142" s="310"/>
      <c r="P142" s="310"/>
      <c r="Q142" s="310"/>
      <c r="R142" s="310"/>
      <c r="S142" s="310"/>
      <c r="T142" s="310"/>
      <c r="U142" s="310"/>
      <c r="V142" s="310"/>
      <c r="W142" s="310"/>
      <c r="X142" s="310"/>
      <c r="Y142" s="310"/>
      <c r="Z142" s="310"/>
      <c r="AA142" s="310"/>
      <c r="AB142" s="310"/>
      <c r="AC142" s="310"/>
      <c r="AD142" s="310"/>
      <c r="AE142" s="310"/>
      <c r="AF142" s="310"/>
      <c r="AG142" s="310"/>
      <c r="AH142" s="310"/>
      <c r="AI142" s="310"/>
      <c r="AJ142" s="310"/>
      <c r="AK142" s="310"/>
      <c r="AL142" s="310"/>
      <c r="AM142" s="310"/>
      <c r="AN142" s="310"/>
      <c r="AO142" s="310"/>
      <c r="AP142" s="310"/>
      <c r="AQ142" s="310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  <c r="BI142" s="83"/>
      <c r="BJ142" s="83"/>
      <c r="BK142" s="83"/>
      <c r="BL142" s="83"/>
      <c r="BM142" s="83"/>
      <c r="BN142" s="83"/>
      <c r="BO142" s="83"/>
      <c r="BP142" s="83"/>
      <c r="BQ142" s="83"/>
      <c r="BR142" s="83"/>
      <c r="BS142" s="83"/>
      <c r="BT142" s="83"/>
      <c r="BU142" s="83"/>
      <c r="BV142" s="83"/>
      <c r="BW142" s="83"/>
      <c r="BX142" s="83"/>
      <c r="BY142" s="83"/>
      <c r="BZ142" s="83"/>
      <c r="CA142" s="83"/>
      <c r="CB142" s="83"/>
      <c r="CC142" s="83"/>
      <c r="CD142" s="83"/>
      <c r="CE142" s="83"/>
      <c r="CF142" s="83"/>
      <c r="CG142" s="83"/>
      <c r="CH142" s="83"/>
      <c r="CI142" s="83"/>
      <c r="CJ142" s="83"/>
      <c r="CK142" s="83"/>
      <c r="CL142" s="83"/>
      <c r="CM142" s="83"/>
      <c r="CN142" s="83"/>
      <c r="CO142" s="83"/>
      <c r="CP142" s="83"/>
      <c r="CQ142" s="83"/>
      <c r="CR142" s="83"/>
      <c r="CS142" s="83"/>
      <c r="CT142" s="83"/>
      <c r="CU142" s="83"/>
      <c r="CV142" s="83"/>
      <c r="CW142" s="83"/>
      <c r="CX142" s="83"/>
      <c r="CY142" s="83"/>
      <c r="CZ142" s="83"/>
      <c r="DA142" s="83"/>
      <c r="DB142" s="83"/>
      <c r="DC142" s="83"/>
      <c r="DD142" s="83"/>
    </row>
    <row r="143" spans="1:108" ht="15.75" customHeight="1" x14ac:dyDescent="0.25">
      <c r="A143" s="310"/>
      <c r="B143" s="310"/>
      <c r="C143" s="310"/>
      <c r="D143" s="310"/>
      <c r="E143" s="310"/>
      <c r="F143" s="310"/>
      <c r="G143" s="310"/>
      <c r="H143" s="310"/>
      <c r="I143" s="310"/>
      <c r="J143" s="310"/>
      <c r="K143" s="310"/>
      <c r="L143" s="310"/>
      <c r="M143" s="310"/>
      <c r="N143" s="310"/>
      <c r="O143" s="310"/>
      <c r="P143" s="310"/>
      <c r="Q143" s="310"/>
      <c r="R143" s="310"/>
      <c r="S143" s="310"/>
      <c r="T143" s="310"/>
      <c r="U143" s="310"/>
      <c r="V143" s="310"/>
      <c r="W143" s="310"/>
      <c r="X143" s="310"/>
      <c r="Y143" s="310"/>
      <c r="Z143" s="310"/>
      <c r="AA143" s="310"/>
      <c r="AB143" s="310"/>
      <c r="AC143" s="310"/>
      <c r="AD143" s="310"/>
      <c r="AE143" s="310"/>
      <c r="AF143" s="310"/>
      <c r="AG143" s="310"/>
      <c r="AH143" s="310"/>
      <c r="AI143" s="310"/>
      <c r="AJ143" s="310"/>
      <c r="AK143" s="310"/>
      <c r="AL143" s="310"/>
      <c r="AM143" s="310"/>
      <c r="AN143" s="310"/>
      <c r="AO143" s="310"/>
      <c r="AP143" s="310"/>
      <c r="AQ143" s="310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  <c r="BI143" s="83"/>
      <c r="BJ143" s="83"/>
      <c r="BK143" s="83"/>
      <c r="BL143" s="83"/>
      <c r="BM143" s="83"/>
      <c r="BN143" s="83"/>
      <c r="BO143" s="83"/>
      <c r="BP143" s="83"/>
      <c r="BQ143" s="83"/>
      <c r="BR143" s="83"/>
      <c r="BS143" s="83"/>
      <c r="BT143" s="83"/>
      <c r="BU143" s="83"/>
      <c r="BV143" s="83"/>
      <c r="BW143" s="83"/>
      <c r="BX143" s="83"/>
      <c r="BY143" s="83"/>
      <c r="BZ143" s="83"/>
      <c r="CA143" s="83"/>
      <c r="CB143" s="83"/>
      <c r="CC143" s="83"/>
      <c r="CD143" s="83"/>
      <c r="CE143" s="83"/>
      <c r="CF143" s="83"/>
      <c r="CG143" s="83"/>
      <c r="CH143" s="83"/>
      <c r="CI143" s="83"/>
      <c r="CJ143" s="83"/>
      <c r="CK143" s="83"/>
      <c r="CL143" s="83"/>
      <c r="CM143" s="83"/>
      <c r="CN143" s="83"/>
      <c r="CO143" s="83"/>
      <c r="CP143" s="83"/>
      <c r="CQ143" s="83"/>
      <c r="CR143" s="83"/>
      <c r="CS143" s="83"/>
      <c r="CT143" s="83"/>
      <c r="CU143" s="83"/>
      <c r="CV143" s="83"/>
      <c r="CW143" s="83"/>
      <c r="CX143" s="83"/>
      <c r="CY143" s="83"/>
      <c r="CZ143" s="83"/>
      <c r="DA143" s="83"/>
      <c r="DB143" s="83"/>
      <c r="DC143" s="83"/>
      <c r="DD143" s="83"/>
    </row>
    <row r="144" spans="1:108" ht="15.75" customHeight="1" x14ac:dyDescent="0.25">
      <c r="A144" s="310"/>
      <c r="B144" s="310"/>
      <c r="C144" s="310"/>
      <c r="D144" s="310"/>
      <c r="E144" s="310"/>
      <c r="F144" s="310"/>
      <c r="G144" s="310"/>
      <c r="H144" s="310"/>
      <c r="I144" s="310"/>
      <c r="J144" s="310"/>
      <c r="K144" s="310"/>
      <c r="L144" s="310"/>
      <c r="M144" s="310"/>
      <c r="N144" s="310"/>
      <c r="O144" s="310"/>
      <c r="P144" s="310"/>
      <c r="Q144" s="310"/>
      <c r="R144" s="310"/>
      <c r="S144" s="310"/>
      <c r="T144" s="310"/>
      <c r="U144" s="310"/>
      <c r="V144" s="310"/>
      <c r="W144" s="310"/>
      <c r="X144" s="310"/>
      <c r="Y144" s="310"/>
      <c r="Z144" s="310"/>
      <c r="AA144" s="310"/>
      <c r="AB144" s="310"/>
      <c r="AC144" s="310"/>
      <c r="AD144" s="310"/>
      <c r="AE144" s="310"/>
      <c r="AF144" s="310"/>
      <c r="AG144" s="310"/>
      <c r="AH144" s="310"/>
      <c r="AI144" s="310"/>
      <c r="AJ144" s="310"/>
      <c r="AK144" s="310"/>
      <c r="AL144" s="310"/>
      <c r="AM144" s="310"/>
      <c r="AN144" s="310"/>
      <c r="AO144" s="310"/>
      <c r="AP144" s="310"/>
      <c r="AQ144" s="310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  <c r="BI144" s="83"/>
      <c r="BJ144" s="83"/>
      <c r="BK144" s="83"/>
      <c r="BL144" s="83"/>
      <c r="BM144" s="83"/>
      <c r="BN144" s="83"/>
      <c r="BO144" s="83"/>
      <c r="BP144" s="83"/>
      <c r="BQ144" s="83"/>
      <c r="BR144" s="83"/>
      <c r="BS144" s="83"/>
      <c r="BT144" s="83"/>
      <c r="BU144" s="83"/>
      <c r="BV144" s="83"/>
      <c r="BW144" s="83"/>
      <c r="BX144" s="83"/>
      <c r="BY144" s="83"/>
      <c r="BZ144" s="83"/>
      <c r="CA144" s="83"/>
      <c r="CB144" s="83"/>
      <c r="CC144" s="83"/>
      <c r="CD144" s="83"/>
      <c r="CE144" s="83"/>
      <c r="CF144" s="83"/>
      <c r="CG144" s="83"/>
      <c r="CH144" s="83"/>
      <c r="CI144" s="83"/>
      <c r="CJ144" s="83"/>
      <c r="CK144" s="83"/>
      <c r="CL144" s="83"/>
      <c r="CM144" s="83"/>
      <c r="CN144" s="83"/>
      <c r="CO144" s="83"/>
      <c r="CP144" s="83"/>
      <c r="CQ144" s="83"/>
      <c r="CR144" s="83"/>
      <c r="CS144" s="83"/>
      <c r="CT144" s="83"/>
      <c r="CU144" s="83"/>
      <c r="CV144" s="83"/>
      <c r="CW144" s="83"/>
      <c r="CX144" s="83"/>
      <c r="CY144" s="83"/>
      <c r="CZ144" s="83"/>
      <c r="DA144" s="83"/>
      <c r="DB144" s="83"/>
      <c r="DC144" s="83"/>
      <c r="DD144" s="83"/>
    </row>
    <row r="145" spans="1:108" ht="15.75" customHeight="1" x14ac:dyDescent="0.25">
      <c r="A145" s="310"/>
      <c r="B145" s="310"/>
      <c r="C145" s="310"/>
      <c r="D145" s="310"/>
      <c r="E145" s="310"/>
      <c r="F145" s="310"/>
      <c r="G145" s="310"/>
      <c r="H145" s="310"/>
      <c r="I145" s="310"/>
      <c r="J145" s="310"/>
      <c r="K145" s="310"/>
      <c r="L145" s="310"/>
      <c r="M145" s="310"/>
      <c r="N145" s="310"/>
      <c r="O145" s="310"/>
      <c r="P145" s="310"/>
      <c r="Q145" s="310"/>
      <c r="R145" s="310"/>
      <c r="S145" s="310"/>
      <c r="T145" s="310"/>
      <c r="U145" s="310"/>
      <c r="V145" s="310"/>
      <c r="W145" s="310"/>
      <c r="X145" s="310"/>
      <c r="Y145" s="310"/>
      <c r="Z145" s="310"/>
      <c r="AA145" s="310"/>
      <c r="AB145" s="310"/>
      <c r="AC145" s="310"/>
      <c r="AD145" s="310"/>
      <c r="AE145" s="310"/>
      <c r="AF145" s="310"/>
      <c r="AG145" s="310"/>
      <c r="AH145" s="310"/>
      <c r="AI145" s="310"/>
      <c r="AJ145" s="310"/>
      <c r="AK145" s="310"/>
      <c r="AL145" s="310"/>
      <c r="AM145" s="310"/>
      <c r="AN145" s="310"/>
      <c r="AO145" s="310"/>
      <c r="AP145" s="310"/>
      <c r="AQ145" s="310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  <c r="BI145" s="83"/>
      <c r="BJ145" s="83"/>
      <c r="BK145" s="83"/>
      <c r="BL145" s="83"/>
      <c r="BM145" s="83"/>
      <c r="BN145" s="83"/>
      <c r="BO145" s="83"/>
      <c r="BP145" s="83"/>
      <c r="BQ145" s="83"/>
      <c r="BR145" s="83"/>
      <c r="BS145" s="83"/>
      <c r="BT145" s="83"/>
      <c r="BU145" s="83"/>
      <c r="BV145" s="83"/>
      <c r="BW145" s="83"/>
      <c r="BX145" s="83"/>
      <c r="BY145" s="83"/>
      <c r="BZ145" s="83"/>
      <c r="CA145" s="83"/>
      <c r="CB145" s="83"/>
      <c r="CC145" s="83"/>
      <c r="CD145" s="83"/>
      <c r="CE145" s="83"/>
      <c r="CF145" s="83"/>
      <c r="CG145" s="83"/>
      <c r="CH145" s="83"/>
      <c r="CI145" s="83"/>
      <c r="CJ145" s="83"/>
      <c r="CK145" s="83"/>
      <c r="CL145" s="83"/>
      <c r="CM145" s="83"/>
      <c r="CN145" s="83"/>
      <c r="CO145" s="83"/>
      <c r="CP145" s="83"/>
      <c r="CQ145" s="83"/>
      <c r="CR145" s="83"/>
      <c r="CS145" s="83"/>
      <c r="CT145" s="83"/>
      <c r="CU145" s="83"/>
      <c r="CV145" s="83"/>
      <c r="CW145" s="83"/>
      <c r="CX145" s="83"/>
      <c r="CY145" s="83"/>
      <c r="CZ145" s="83"/>
      <c r="DA145" s="83"/>
      <c r="DB145" s="83"/>
      <c r="DC145" s="83"/>
      <c r="DD145" s="83"/>
    </row>
    <row r="146" spans="1:108" ht="15.75" customHeight="1" x14ac:dyDescent="0.25">
      <c r="A146" s="310"/>
      <c r="B146" s="310"/>
      <c r="C146" s="310"/>
      <c r="D146" s="310"/>
      <c r="E146" s="310"/>
      <c r="F146" s="310"/>
      <c r="G146" s="310"/>
      <c r="H146" s="310"/>
      <c r="I146" s="310"/>
      <c r="J146" s="310"/>
      <c r="K146" s="310"/>
      <c r="L146" s="310"/>
      <c r="M146" s="310"/>
      <c r="N146" s="310"/>
      <c r="O146" s="310"/>
      <c r="P146" s="310"/>
      <c r="Q146" s="310"/>
      <c r="R146" s="310"/>
      <c r="S146" s="310"/>
      <c r="T146" s="310"/>
      <c r="U146" s="310"/>
      <c r="V146" s="310"/>
      <c r="W146" s="310"/>
      <c r="X146" s="310"/>
      <c r="Y146" s="310"/>
      <c r="Z146" s="310"/>
      <c r="AA146" s="310"/>
      <c r="AB146" s="310"/>
      <c r="AC146" s="310"/>
      <c r="AD146" s="310"/>
      <c r="AE146" s="310"/>
      <c r="AF146" s="310"/>
      <c r="AG146" s="310"/>
      <c r="AH146" s="310"/>
      <c r="AI146" s="310"/>
      <c r="AJ146" s="310"/>
      <c r="AK146" s="310"/>
      <c r="AL146" s="310"/>
      <c r="AM146" s="310"/>
      <c r="AN146" s="310"/>
      <c r="AO146" s="310"/>
      <c r="AP146" s="310"/>
      <c r="AQ146" s="310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  <c r="BI146" s="83"/>
      <c r="BJ146" s="83"/>
      <c r="BK146" s="83"/>
      <c r="BL146" s="83"/>
      <c r="BM146" s="83"/>
      <c r="BN146" s="83"/>
      <c r="BO146" s="83"/>
      <c r="BP146" s="83"/>
      <c r="BQ146" s="83"/>
      <c r="BR146" s="83"/>
      <c r="BS146" s="83"/>
      <c r="BT146" s="83"/>
      <c r="BU146" s="83"/>
      <c r="BV146" s="83"/>
      <c r="BW146" s="83"/>
      <c r="BX146" s="83"/>
      <c r="BY146" s="83"/>
      <c r="BZ146" s="83"/>
      <c r="CA146" s="83"/>
      <c r="CB146" s="83"/>
      <c r="CC146" s="83"/>
      <c r="CD146" s="83"/>
      <c r="CE146" s="83"/>
      <c r="CF146" s="83"/>
      <c r="CG146" s="83"/>
      <c r="CH146" s="83"/>
      <c r="CI146" s="83"/>
      <c r="CJ146" s="83"/>
      <c r="CK146" s="83"/>
      <c r="CL146" s="83"/>
      <c r="CM146" s="83"/>
      <c r="CN146" s="83"/>
      <c r="CO146" s="83"/>
      <c r="CP146" s="83"/>
      <c r="CQ146" s="83"/>
      <c r="CR146" s="83"/>
      <c r="CS146" s="83"/>
      <c r="CT146" s="83"/>
      <c r="CU146" s="83"/>
      <c r="CV146" s="83"/>
      <c r="CW146" s="83"/>
      <c r="CX146" s="83"/>
      <c r="CY146" s="83"/>
      <c r="CZ146" s="83"/>
      <c r="DA146" s="83"/>
      <c r="DB146" s="83"/>
      <c r="DC146" s="83"/>
      <c r="DD146" s="83"/>
    </row>
    <row r="147" spans="1:108" ht="15.75" customHeight="1" x14ac:dyDescent="0.25">
      <c r="A147" s="310"/>
      <c r="B147" s="310"/>
      <c r="C147" s="310"/>
      <c r="D147" s="310"/>
      <c r="E147" s="310"/>
      <c r="F147" s="310"/>
      <c r="G147" s="310"/>
      <c r="H147" s="310"/>
      <c r="I147" s="310"/>
      <c r="J147" s="310"/>
      <c r="K147" s="310"/>
      <c r="L147" s="310"/>
      <c r="M147" s="310"/>
      <c r="N147" s="310"/>
      <c r="O147" s="310"/>
      <c r="P147" s="310"/>
      <c r="Q147" s="310"/>
      <c r="R147" s="310"/>
      <c r="S147" s="310"/>
      <c r="T147" s="310"/>
      <c r="U147" s="310"/>
      <c r="V147" s="310"/>
      <c r="W147" s="310"/>
      <c r="X147" s="310"/>
      <c r="Y147" s="310"/>
      <c r="Z147" s="310"/>
      <c r="AA147" s="310"/>
      <c r="AB147" s="310"/>
      <c r="AC147" s="310"/>
      <c r="AD147" s="310"/>
      <c r="AE147" s="310"/>
      <c r="AF147" s="310"/>
      <c r="AG147" s="310"/>
      <c r="AH147" s="310"/>
      <c r="AI147" s="310"/>
      <c r="AJ147" s="310"/>
      <c r="AK147" s="310"/>
      <c r="AL147" s="310"/>
      <c r="AM147" s="310"/>
      <c r="AN147" s="310"/>
      <c r="AO147" s="310"/>
      <c r="AP147" s="310"/>
      <c r="AQ147" s="310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  <c r="BI147" s="83"/>
      <c r="BJ147" s="83"/>
      <c r="BK147" s="83"/>
      <c r="BL147" s="83"/>
      <c r="BM147" s="83"/>
      <c r="BN147" s="83"/>
      <c r="BO147" s="83"/>
      <c r="BP147" s="83"/>
      <c r="BQ147" s="83"/>
      <c r="BR147" s="83"/>
      <c r="BS147" s="83"/>
      <c r="BT147" s="83"/>
      <c r="BU147" s="83"/>
      <c r="BV147" s="83"/>
      <c r="BW147" s="83"/>
      <c r="BX147" s="83"/>
      <c r="BY147" s="83"/>
      <c r="BZ147" s="83"/>
      <c r="CA147" s="83"/>
      <c r="CB147" s="83"/>
      <c r="CC147" s="83"/>
      <c r="CD147" s="83"/>
      <c r="CE147" s="83"/>
      <c r="CF147" s="83"/>
      <c r="CG147" s="83"/>
      <c r="CH147" s="83"/>
      <c r="CI147" s="83"/>
      <c r="CJ147" s="83"/>
      <c r="CK147" s="83"/>
      <c r="CL147" s="83"/>
      <c r="CM147" s="83"/>
      <c r="CN147" s="83"/>
      <c r="CO147" s="83"/>
      <c r="CP147" s="83"/>
      <c r="CQ147" s="83"/>
      <c r="CR147" s="83"/>
      <c r="CS147" s="83"/>
      <c r="CT147" s="83"/>
      <c r="CU147" s="83"/>
      <c r="CV147" s="83"/>
      <c r="CW147" s="83"/>
      <c r="CX147" s="83"/>
      <c r="CY147" s="83"/>
      <c r="CZ147" s="83"/>
      <c r="DA147" s="83"/>
      <c r="DB147" s="83"/>
      <c r="DC147" s="83"/>
      <c r="DD147" s="83"/>
    </row>
    <row r="148" spans="1:108" ht="15.75" customHeight="1" x14ac:dyDescent="0.25">
      <c r="A148" s="310"/>
      <c r="B148" s="310"/>
      <c r="C148" s="310"/>
      <c r="D148" s="310"/>
      <c r="E148" s="310"/>
      <c r="F148" s="310"/>
      <c r="G148" s="310"/>
      <c r="H148" s="310"/>
      <c r="I148" s="310"/>
      <c r="J148" s="310"/>
      <c r="K148" s="310"/>
      <c r="L148" s="310"/>
      <c r="M148" s="310"/>
      <c r="N148" s="310"/>
      <c r="O148" s="310"/>
      <c r="P148" s="310"/>
      <c r="Q148" s="310"/>
      <c r="R148" s="310"/>
      <c r="S148" s="310"/>
      <c r="T148" s="310"/>
      <c r="U148" s="310"/>
      <c r="V148" s="310"/>
      <c r="W148" s="310"/>
      <c r="X148" s="310"/>
      <c r="Y148" s="310"/>
      <c r="Z148" s="310"/>
      <c r="AA148" s="310"/>
      <c r="AB148" s="310"/>
      <c r="AC148" s="310"/>
      <c r="AD148" s="310"/>
      <c r="AE148" s="310"/>
      <c r="AF148" s="310"/>
      <c r="AG148" s="310"/>
      <c r="AH148" s="310"/>
      <c r="AI148" s="310"/>
      <c r="AJ148" s="310"/>
      <c r="AK148" s="310"/>
      <c r="AL148" s="310"/>
      <c r="AM148" s="310"/>
      <c r="AN148" s="310"/>
      <c r="AO148" s="310"/>
      <c r="AP148" s="310"/>
      <c r="AQ148" s="310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  <c r="BI148" s="83"/>
      <c r="BJ148" s="83"/>
      <c r="BK148" s="83"/>
      <c r="BL148" s="83"/>
      <c r="BM148" s="83"/>
      <c r="BN148" s="83"/>
      <c r="BO148" s="83"/>
      <c r="BP148" s="83"/>
      <c r="BQ148" s="83"/>
      <c r="BR148" s="83"/>
      <c r="BS148" s="83"/>
      <c r="BT148" s="83"/>
      <c r="BU148" s="83"/>
      <c r="BV148" s="83"/>
      <c r="BW148" s="83"/>
      <c r="BX148" s="83"/>
      <c r="BY148" s="83"/>
      <c r="BZ148" s="83"/>
      <c r="CA148" s="83"/>
      <c r="CB148" s="83"/>
      <c r="CC148" s="83"/>
      <c r="CD148" s="83"/>
      <c r="CE148" s="83"/>
      <c r="CF148" s="83"/>
      <c r="CG148" s="83"/>
      <c r="CH148" s="83"/>
      <c r="CI148" s="83"/>
      <c r="CJ148" s="83"/>
      <c r="CK148" s="83"/>
      <c r="CL148" s="83"/>
      <c r="CM148" s="83"/>
      <c r="CN148" s="83"/>
      <c r="CO148" s="83"/>
      <c r="CP148" s="83"/>
      <c r="CQ148" s="83"/>
      <c r="CR148" s="83"/>
      <c r="CS148" s="83"/>
      <c r="CT148" s="83"/>
      <c r="CU148" s="83"/>
      <c r="CV148" s="83"/>
      <c r="CW148" s="83"/>
      <c r="CX148" s="83"/>
      <c r="CY148" s="83"/>
      <c r="CZ148" s="83"/>
      <c r="DA148" s="83"/>
      <c r="DB148" s="83"/>
      <c r="DC148" s="83"/>
      <c r="DD148" s="83"/>
    </row>
    <row r="149" spans="1:108" ht="15.75" customHeight="1" x14ac:dyDescent="0.25">
      <c r="A149" s="310"/>
      <c r="B149" s="310"/>
      <c r="C149" s="310"/>
      <c r="D149" s="310"/>
      <c r="E149" s="310"/>
      <c r="F149" s="310"/>
      <c r="G149" s="310"/>
      <c r="H149" s="310"/>
      <c r="I149" s="310"/>
      <c r="J149" s="310"/>
      <c r="K149" s="310"/>
      <c r="L149" s="310"/>
      <c r="M149" s="310"/>
      <c r="N149" s="310"/>
      <c r="O149" s="310"/>
      <c r="P149" s="310"/>
      <c r="Q149" s="310"/>
      <c r="R149" s="310"/>
      <c r="S149" s="310"/>
      <c r="T149" s="310"/>
      <c r="U149" s="310"/>
      <c r="V149" s="310"/>
      <c r="W149" s="310"/>
      <c r="X149" s="310"/>
      <c r="Y149" s="310"/>
      <c r="Z149" s="310"/>
      <c r="AA149" s="310"/>
      <c r="AB149" s="310"/>
      <c r="AC149" s="310"/>
      <c r="AD149" s="310"/>
      <c r="AE149" s="310"/>
      <c r="AF149" s="310"/>
      <c r="AG149" s="310"/>
      <c r="AH149" s="310"/>
      <c r="AI149" s="310"/>
      <c r="AJ149" s="310"/>
      <c r="AK149" s="310"/>
      <c r="AL149" s="310"/>
      <c r="AM149" s="310"/>
      <c r="AN149" s="310"/>
      <c r="AO149" s="310"/>
      <c r="AP149" s="310"/>
      <c r="AQ149" s="310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  <c r="BI149" s="83"/>
      <c r="BJ149" s="83"/>
      <c r="BK149" s="83"/>
      <c r="BL149" s="83"/>
      <c r="BM149" s="83"/>
      <c r="BN149" s="83"/>
      <c r="BO149" s="83"/>
      <c r="BP149" s="83"/>
      <c r="BQ149" s="83"/>
      <c r="BR149" s="83"/>
      <c r="BS149" s="83"/>
      <c r="BT149" s="83"/>
      <c r="BU149" s="83"/>
      <c r="BV149" s="83"/>
      <c r="BW149" s="83"/>
      <c r="BX149" s="83"/>
      <c r="BY149" s="83"/>
      <c r="BZ149" s="83"/>
      <c r="CA149" s="83"/>
      <c r="CB149" s="83"/>
      <c r="CC149" s="83"/>
      <c r="CD149" s="83"/>
      <c r="CE149" s="83"/>
      <c r="CF149" s="83"/>
      <c r="CG149" s="83"/>
      <c r="CH149" s="83"/>
      <c r="CI149" s="83"/>
      <c r="CJ149" s="83"/>
      <c r="CK149" s="83"/>
      <c r="CL149" s="83"/>
      <c r="CM149" s="83"/>
      <c r="CN149" s="83"/>
      <c r="CO149" s="83"/>
      <c r="CP149" s="83"/>
      <c r="CQ149" s="83"/>
      <c r="CR149" s="83"/>
      <c r="CS149" s="83"/>
      <c r="CT149" s="83"/>
      <c r="CU149" s="83"/>
      <c r="CV149" s="83"/>
      <c r="CW149" s="83"/>
      <c r="CX149" s="83"/>
      <c r="CY149" s="83"/>
      <c r="CZ149" s="83"/>
      <c r="DA149" s="83"/>
      <c r="DB149" s="83"/>
      <c r="DC149" s="83"/>
      <c r="DD149" s="83"/>
    </row>
    <row r="150" spans="1:108" ht="15.75" customHeight="1" x14ac:dyDescent="0.25">
      <c r="A150" s="310"/>
      <c r="B150" s="310"/>
      <c r="C150" s="310"/>
      <c r="D150" s="310"/>
      <c r="E150" s="310"/>
      <c r="F150" s="310"/>
      <c r="G150" s="310"/>
      <c r="H150" s="310"/>
      <c r="I150" s="310"/>
      <c r="J150" s="310"/>
      <c r="K150" s="310"/>
      <c r="L150" s="310"/>
      <c r="M150" s="310"/>
      <c r="N150" s="310"/>
      <c r="O150" s="310"/>
      <c r="P150" s="310"/>
      <c r="Q150" s="310"/>
      <c r="R150" s="310"/>
      <c r="S150" s="310"/>
      <c r="T150" s="310"/>
      <c r="U150" s="310"/>
      <c r="V150" s="310"/>
      <c r="W150" s="310"/>
      <c r="X150" s="310"/>
      <c r="Y150" s="310"/>
      <c r="Z150" s="310"/>
      <c r="AA150" s="310"/>
      <c r="AB150" s="310"/>
      <c r="AC150" s="310"/>
      <c r="AD150" s="310"/>
      <c r="AE150" s="310"/>
      <c r="AF150" s="310"/>
      <c r="AG150" s="310"/>
      <c r="AH150" s="310"/>
      <c r="AI150" s="310"/>
      <c r="AJ150" s="310"/>
      <c r="AK150" s="310"/>
      <c r="AL150" s="310"/>
      <c r="AM150" s="310"/>
      <c r="AN150" s="310"/>
      <c r="AO150" s="310"/>
      <c r="AP150" s="310"/>
      <c r="AQ150" s="310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  <c r="BI150" s="83"/>
      <c r="BJ150" s="83"/>
      <c r="BK150" s="83"/>
      <c r="BL150" s="83"/>
      <c r="BM150" s="83"/>
      <c r="BN150" s="83"/>
      <c r="BO150" s="83"/>
      <c r="BP150" s="83"/>
      <c r="BQ150" s="83"/>
      <c r="BR150" s="83"/>
      <c r="BS150" s="83"/>
      <c r="BT150" s="83"/>
      <c r="BU150" s="83"/>
      <c r="BV150" s="83"/>
      <c r="BW150" s="83"/>
      <c r="BX150" s="83"/>
      <c r="BY150" s="83"/>
      <c r="BZ150" s="83"/>
      <c r="CA150" s="83"/>
      <c r="CB150" s="83"/>
      <c r="CC150" s="83"/>
      <c r="CD150" s="83"/>
      <c r="CE150" s="83"/>
      <c r="CF150" s="83"/>
      <c r="CG150" s="83"/>
      <c r="CH150" s="83"/>
      <c r="CI150" s="83"/>
      <c r="CJ150" s="83"/>
      <c r="CK150" s="83"/>
      <c r="CL150" s="83"/>
      <c r="CM150" s="83"/>
      <c r="CN150" s="83"/>
      <c r="CO150" s="83"/>
      <c r="CP150" s="83"/>
      <c r="CQ150" s="83"/>
      <c r="CR150" s="83"/>
      <c r="CS150" s="83"/>
      <c r="CT150" s="83"/>
      <c r="CU150" s="83"/>
      <c r="CV150" s="83"/>
      <c r="CW150" s="83"/>
      <c r="CX150" s="83"/>
      <c r="CY150" s="83"/>
      <c r="CZ150" s="83"/>
      <c r="DA150" s="83"/>
      <c r="DB150" s="83"/>
      <c r="DC150" s="83"/>
      <c r="DD150" s="83"/>
    </row>
    <row r="151" spans="1:108" ht="15.75" customHeight="1" x14ac:dyDescent="0.25">
      <c r="A151" s="310"/>
      <c r="B151" s="310"/>
      <c r="C151" s="310"/>
      <c r="D151" s="310"/>
      <c r="E151" s="310"/>
      <c r="F151" s="310"/>
      <c r="G151" s="310"/>
      <c r="H151" s="310"/>
      <c r="I151" s="310"/>
      <c r="J151" s="310"/>
      <c r="K151" s="310"/>
      <c r="L151" s="310"/>
      <c r="M151" s="310"/>
      <c r="N151" s="310"/>
      <c r="O151" s="310"/>
      <c r="P151" s="310"/>
      <c r="Q151" s="310"/>
      <c r="R151" s="310"/>
      <c r="S151" s="310"/>
      <c r="T151" s="310"/>
      <c r="U151" s="310"/>
      <c r="V151" s="310"/>
      <c r="W151" s="310"/>
      <c r="X151" s="310"/>
      <c r="Y151" s="310"/>
      <c r="Z151" s="310"/>
      <c r="AA151" s="310"/>
      <c r="AB151" s="310"/>
      <c r="AC151" s="310"/>
      <c r="AD151" s="310"/>
      <c r="AE151" s="310"/>
      <c r="AF151" s="310"/>
      <c r="AG151" s="310"/>
      <c r="AH151" s="310"/>
      <c r="AI151" s="310"/>
      <c r="AJ151" s="310"/>
      <c r="AK151" s="310"/>
      <c r="AL151" s="310"/>
      <c r="AM151" s="310"/>
      <c r="AN151" s="310"/>
      <c r="AO151" s="310"/>
      <c r="AP151" s="310"/>
      <c r="AQ151" s="310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  <c r="BI151" s="83"/>
      <c r="BJ151" s="83"/>
      <c r="BK151" s="83"/>
      <c r="BL151" s="83"/>
      <c r="BM151" s="83"/>
      <c r="BN151" s="83"/>
      <c r="BO151" s="83"/>
      <c r="BP151" s="83"/>
      <c r="BQ151" s="83"/>
      <c r="BR151" s="83"/>
      <c r="BS151" s="83"/>
      <c r="BT151" s="83"/>
      <c r="BU151" s="83"/>
      <c r="BV151" s="83"/>
      <c r="BW151" s="83"/>
      <c r="BX151" s="83"/>
      <c r="BY151" s="83"/>
      <c r="BZ151" s="83"/>
      <c r="CA151" s="83"/>
      <c r="CB151" s="83"/>
      <c r="CC151" s="83"/>
      <c r="CD151" s="83"/>
      <c r="CE151" s="83"/>
      <c r="CF151" s="83"/>
      <c r="CG151" s="83"/>
      <c r="CH151" s="83"/>
      <c r="CI151" s="83"/>
      <c r="CJ151" s="83"/>
      <c r="CK151" s="83"/>
      <c r="CL151" s="83"/>
      <c r="CM151" s="83"/>
      <c r="CN151" s="83"/>
      <c r="CO151" s="83"/>
      <c r="CP151" s="83"/>
      <c r="CQ151" s="83"/>
      <c r="CR151" s="83"/>
      <c r="CS151" s="83"/>
      <c r="CT151" s="83"/>
      <c r="CU151" s="83"/>
      <c r="CV151" s="83"/>
      <c r="CW151" s="83"/>
      <c r="CX151" s="83"/>
      <c r="CY151" s="83"/>
      <c r="CZ151" s="83"/>
      <c r="DA151" s="83"/>
      <c r="DB151" s="83"/>
      <c r="DC151" s="83"/>
      <c r="DD151" s="83"/>
    </row>
    <row r="152" spans="1:108" ht="15.75" customHeight="1" x14ac:dyDescent="0.25">
      <c r="A152" s="310"/>
      <c r="B152" s="310"/>
      <c r="C152" s="310"/>
      <c r="D152" s="310"/>
      <c r="E152" s="310"/>
      <c r="F152" s="310"/>
      <c r="G152" s="310"/>
      <c r="H152" s="310"/>
      <c r="I152" s="310"/>
      <c r="J152" s="310"/>
      <c r="K152" s="310"/>
      <c r="L152" s="310"/>
      <c r="M152" s="310"/>
      <c r="N152" s="310"/>
      <c r="O152" s="310"/>
      <c r="P152" s="310"/>
      <c r="Q152" s="310"/>
      <c r="R152" s="310"/>
      <c r="S152" s="310"/>
      <c r="T152" s="310"/>
      <c r="U152" s="310"/>
      <c r="V152" s="310"/>
      <c r="W152" s="310"/>
      <c r="X152" s="310"/>
      <c r="Y152" s="310"/>
      <c r="Z152" s="310"/>
      <c r="AA152" s="310"/>
      <c r="AB152" s="310"/>
      <c r="AC152" s="310"/>
      <c r="AD152" s="310"/>
      <c r="AE152" s="310"/>
      <c r="AF152" s="310"/>
      <c r="AG152" s="310"/>
      <c r="AH152" s="310"/>
      <c r="AI152" s="310"/>
      <c r="AJ152" s="310"/>
      <c r="AK152" s="310"/>
      <c r="AL152" s="310"/>
      <c r="AM152" s="310"/>
      <c r="AN152" s="310"/>
      <c r="AO152" s="310"/>
      <c r="AP152" s="310"/>
      <c r="AQ152" s="310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  <c r="BI152" s="83"/>
      <c r="BJ152" s="83"/>
      <c r="BK152" s="83"/>
      <c r="BL152" s="83"/>
      <c r="BM152" s="83"/>
      <c r="BN152" s="83"/>
      <c r="BO152" s="83"/>
      <c r="BP152" s="83"/>
      <c r="BQ152" s="83"/>
      <c r="BR152" s="83"/>
      <c r="BS152" s="83"/>
      <c r="BT152" s="83"/>
      <c r="BU152" s="83"/>
      <c r="BV152" s="83"/>
      <c r="BW152" s="83"/>
      <c r="BX152" s="83"/>
      <c r="BY152" s="83"/>
      <c r="BZ152" s="83"/>
      <c r="CA152" s="83"/>
      <c r="CB152" s="83"/>
      <c r="CC152" s="83"/>
      <c r="CD152" s="83"/>
      <c r="CE152" s="83"/>
      <c r="CF152" s="83"/>
      <c r="CG152" s="83"/>
      <c r="CH152" s="83"/>
      <c r="CI152" s="83"/>
      <c r="CJ152" s="83"/>
      <c r="CK152" s="83"/>
      <c r="CL152" s="83"/>
      <c r="CM152" s="83"/>
      <c r="CN152" s="83"/>
      <c r="CO152" s="83"/>
      <c r="CP152" s="83"/>
      <c r="CQ152" s="83"/>
      <c r="CR152" s="83"/>
      <c r="CS152" s="83"/>
      <c r="CT152" s="83"/>
      <c r="CU152" s="83"/>
      <c r="CV152" s="83"/>
      <c r="CW152" s="83"/>
      <c r="CX152" s="83"/>
      <c r="CY152" s="83"/>
      <c r="CZ152" s="83"/>
      <c r="DA152" s="83"/>
      <c r="DB152" s="83"/>
      <c r="DC152" s="83"/>
      <c r="DD152" s="83"/>
    </row>
    <row r="153" spans="1:108" ht="15.75" customHeight="1" x14ac:dyDescent="0.25">
      <c r="A153" s="310"/>
      <c r="B153" s="310"/>
      <c r="C153" s="310"/>
      <c r="D153" s="310"/>
      <c r="E153" s="310"/>
      <c r="F153" s="310"/>
      <c r="G153" s="310"/>
      <c r="H153" s="310"/>
      <c r="I153" s="310"/>
      <c r="J153" s="310"/>
      <c r="K153" s="310"/>
      <c r="L153" s="310"/>
      <c r="M153" s="310"/>
      <c r="N153" s="310"/>
      <c r="O153" s="310"/>
      <c r="P153" s="310"/>
      <c r="Q153" s="310"/>
      <c r="R153" s="310"/>
      <c r="S153" s="310"/>
      <c r="T153" s="310"/>
      <c r="U153" s="310"/>
      <c r="V153" s="310"/>
      <c r="W153" s="310"/>
      <c r="X153" s="310"/>
      <c r="Y153" s="310"/>
      <c r="Z153" s="310"/>
      <c r="AA153" s="310"/>
      <c r="AB153" s="310"/>
      <c r="AC153" s="310"/>
      <c r="AD153" s="310"/>
      <c r="AE153" s="310"/>
      <c r="AF153" s="310"/>
      <c r="AG153" s="310"/>
      <c r="AH153" s="310"/>
      <c r="AI153" s="310"/>
      <c r="AJ153" s="310"/>
      <c r="AK153" s="310"/>
      <c r="AL153" s="310"/>
      <c r="AM153" s="310"/>
      <c r="AN153" s="310"/>
      <c r="AO153" s="310"/>
      <c r="AP153" s="310"/>
      <c r="AQ153" s="310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  <c r="BI153" s="83"/>
      <c r="BJ153" s="83"/>
      <c r="BK153" s="83"/>
      <c r="BL153" s="83"/>
      <c r="BM153" s="83"/>
      <c r="BN153" s="83"/>
      <c r="BO153" s="83"/>
      <c r="BP153" s="83"/>
      <c r="BQ153" s="83"/>
      <c r="BR153" s="83"/>
      <c r="BS153" s="83"/>
      <c r="BT153" s="83"/>
      <c r="BU153" s="83"/>
      <c r="BV153" s="83"/>
      <c r="BW153" s="83"/>
      <c r="BX153" s="83"/>
      <c r="BY153" s="83"/>
      <c r="BZ153" s="83"/>
      <c r="CA153" s="83"/>
      <c r="CB153" s="83"/>
      <c r="CC153" s="83"/>
      <c r="CD153" s="83"/>
      <c r="CE153" s="83"/>
      <c r="CF153" s="83"/>
      <c r="CG153" s="83"/>
      <c r="CH153" s="83"/>
      <c r="CI153" s="83"/>
      <c r="CJ153" s="83"/>
      <c r="CK153" s="83"/>
      <c r="CL153" s="83"/>
      <c r="CM153" s="83"/>
      <c r="CN153" s="83"/>
      <c r="CO153" s="83"/>
      <c r="CP153" s="83"/>
      <c r="CQ153" s="83"/>
      <c r="CR153" s="83"/>
      <c r="CS153" s="83"/>
      <c r="CT153" s="83"/>
      <c r="CU153" s="83"/>
      <c r="CV153" s="83"/>
      <c r="CW153" s="83"/>
      <c r="CX153" s="83"/>
      <c r="CY153" s="83"/>
      <c r="CZ153" s="83"/>
      <c r="DA153" s="83"/>
      <c r="DB153" s="83"/>
      <c r="DC153" s="83"/>
      <c r="DD153" s="83"/>
    </row>
    <row r="154" spans="1:108" ht="15.75" customHeight="1" x14ac:dyDescent="0.25">
      <c r="A154" s="310"/>
      <c r="B154" s="310"/>
      <c r="C154" s="310"/>
      <c r="D154" s="310"/>
      <c r="E154" s="310"/>
      <c r="F154" s="310"/>
      <c r="G154" s="310"/>
      <c r="H154" s="310"/>
      <c r="I154" s="310"/>
      <c r="J154" s="310"/>
      <c r="K154" s="310"/>
      <c r="L154" s="310"/>
      <c r="M154" s="310"/>
      <c r="N154" s="310"/>
      <c r="O154" s="310"/>
      <c r="P154" s="310"/>
      <c r="Q154" s="310"/>
      <c r="R154" s="310"/>
      <c r="S154" s="310"/>
      <c r="T154" s="310"/>
      <c r="U154" s="310"/>
      <c r="V154" s="310"/>
      <c r="W154" s="310"/>
      <c r="X154" s="310"/>
      <c r="Y154" s="310"/>
      <c r="Z154" s="310"/>
      <c r="AA154" s="310"/>
      <c r="AB154" s="310"/>
      <c r="AC154" s="310"/>
      <c r="AD154" s="310"/>
      <c r="AE154" s="310"/>
      <c r="AF154" s="310"/>
      <c r="AG154" s="310"/>
      <c r="AH154" s="310"/>
      <c r="AI154" s="310"/>
      <c r="AJ154" s="310"/>
      <c r="AK154" s="310"/>
      <c r="AL154" s="310"/>
      <c r="AM154" s="310"/>
      <c r="AN154" s="310"/>
      <c r="AO154" s="310"/>
      <c r="AP154" s="310"/>
      <c r="AQ154" s="310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  <c r="BI154" s="83"/>
      <c r="BJ154" s="83"/>
      <c r="BK154" s="83"/>
      <c r="BL154" s="83"/>
      <c r="BM154" s="83"/>
      <c r="BN154" s="83"/>
      <c r="BO154" s="83"/>
      <c r="BP154" s="83"/>
      <c r="BQ154" s="83"/>
      <c r="BR154" s="83"/>
      <c r="BS154" s="83"/>
      <c r="BT154" s="83"/>
      <c r="BU154" s="83"/>
      <c r="BV154" s="83"/>
      <c r="BW154" s="83"/>
      <c r="BX154" s="83"/>
      <c r="BY154" s="83"/>
      <c r="BZ154" s="83"/>
      <c r="CA154" s="83"/>
      <c r="CB154" s="83"/>
      <c r="CC154" s="83"/>
      <c r="CD154" s="83"/>
      <c r="CE154" s="83"/>
      <c r="CF154" s="83"/>
      <c r="CG154" s="83"/>
      <c r="CH154" s="83"/>
      <c r="CI154" s="83"/>
      <c r="CJ154" s="83"/>
      <c r="CK154" s="83"/>
      <c r="CL154" s="83"/>
      <c r="CM154" s="83"/>
      <c r="CN154" s="83"/>
      <c r="CO154" s="83"/>
      <c r="CP154" s="83"/>
      <c r="CQ154" s="83"/>
      <c r="CR154" s="83"/>
      <c r="CS154" s="83"/>
      <c r="CT154" s="83"/>
      <c r="CU154" s="83"/>
      <c r="CV154" s="83"/>
      <c r="CW154" s="83"/>
      <c r="CX154" s="83"/>
      <c r="CY154" s="83"/>
      <c r="CZ154" s="83"/>
      <c r="DA154" s="83"/>
      <c r="DB154" s="83"/>
      <c r="DC154" s="83"/>
      <c r="DD154" s="83"/>
    </row>
    <row r="155" spans="1:108" ht="15.75" customHeight="1" x14ac:dyDescent="0.25">
      <c r="A155" s="310"/>
      <c r="B155" s="310"/>
      <c r="C155" s="310"/>
      <c r="D155" s="310"/>
      <c r="E155" s="310"/>
      <c r="F155" s="310"/>
      <c r="G155" s="310"/>
      <c r="H155" s="310"/>
      <c r="I155" s="310"/>
      <c r="J155" s="310"/>
      <c r="K155" s="310"/>
      <c r="L155" s="310"/>
      <c r="M155" s="310"/>
      <c r="N155" s="310"/>
      <c r="O155" s="310"/>
      <c r="P155" s="310"/>
      <c r="Q155" s="310"/>
      <c r="R155" s="310"/>
      <c r="S155" s="310"/>
      <c r="T155" s="310"/>
      <c r="U155" s="310"/>
      <c r="V155" s="310"/>
      <c r="W155" s="310"/>
      <c r="X155" s="310"/>
      <c r="Y155" s="310"/>
      <c r="Z155" s="310"/>
      <c r="AA155" s="310"/>
      <c r="AB155" s="310"/>
      <c r="AC155" s="310"/>
      <c r="AD155" s="310"/>
      <c r="AE155" s="310"/>
      <c r="AF155" s="310"/>
      <c r="AG155" s="310"/>
      <c r="AH155" s="310"/>
      <c r="AI155" s="310"/>
      <c r="AJ155" s="310"/>
      <c r="AK155" s="310"/>
      <c r="AL155" s="310"/>
      <c r="AM155" s="310"/>
      <c r="AN155" s="310"/>
      <c r="AO155" s="310"/>
      <c r="AP155" s="310"/>
      <c r="AQ155" s="310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  <c r="BI155" s="83"/>
      <c r="BJ155" s="83"/>
      <c r="BK155" s="83"/>
      <c r="BL155" s="83"/>
      <c r="BM155" s="83"/>
      <c r="BN155" s="83"/>
      <c r="BO155" s="83"/>
      <c r="BP155" s="83"/>
      <c r="BQ155" s="83"/>
      <c r="BR155" s="83"/>
      <c r="BS155" s="83"/>
      <c r="BT155" s="83"/>
      <c r="BU155" s="83"/>
      <c r="BV155" s="83"/>
      <c r="BW155" s="83"/>
      <c r="BX155" s="83"/>
      <c r="BY155" s="83"/>
      <c r="BZ155" s="83"/>
      <c r="CA155" s="83"/>
      <c r="CB155" s="83"/>
      <c r="CC155" s="83"/>
      <c r="CD155" s="83"/>
      <c r="CE155" s="83"/>
      <c r="CF155" s="83"/>
      <c r="CG155" s="83"/>
      <c r="CH155" s="83"/>
      <c r="CI155" s="83"/>
      <c r="CJ155" s="83"/>
      <c r="CK155" s="83"/>
      <c r="CL155" s="83"/>
      <c r="CM155" s="83"/>
      <c r="CN155" s="83"/>
      <c r="CO155" s="83"/>
      <c r="CP155" s="83"/>
      <c r="CQ155" s="83"/>
      <c r="CR155" s="83"/>
      <c r="CS155" s="83"/>
      <c r="CT155" s="83"/>
      <c r="CU155" s="83"/>
      <c r="CV155" s="83"/>
      <c r="CW155" s="83"/>
      <c r="CX155" s="83"/>
      <c r="CY155" s="83"/>
      <c r="CZ155" s="83"/>
      <c r="DA155" s="83"/>
      <c r="DB155" s="83"/>
      <c r="DC155" s="83"/>
      <c r="DD155" s="83"/>
    </row>
    <row r="156" spans="1:108" ht="15.75" customHeight="1" x14ac:dyDescent="0.25">
      <c r="A156" s="310"/>
      <c r="B156" s="310"/>
      <c r="C156" s="310"/>
      <c r="D156" s="310"/>
      <c r="E156" s="310"/>
      <c r="F156" s="310"/>
      <c r="G156" s="310"/>
      <c r="H156" s="310"/>
      <c r="I156" s="310"/>
      <c r="J156" s="310"/>
      <c r="K156" s="310"/>
      <c r="L156" s="310"/>
      <c r="M156" s="310"/>
      <c r="N156" s="310"/>
      <c r="O156" s="310"/>
      <c r="P156" s="310"/>
      <c r="Q156" s="310"/>
      <c r="R156" s="310"/>
      <c r="S156" s="310"/>
      <c r="T156" s="310"/>
      <c r="U156" s="310"/>
      <c r="V156" s="310"/>
      <c r="W156" s="310"/>
      <c r="X156" s="310"/>
      <c r="Y156" s="310"/>
      <c r="Z156" s="310"/>
      <c r="AA156" s="310"/>
      <c r="AB156" s="310"/>
      <c r="AC156" s="310"/>
      <c r="AD156" s="310"/>
      <c r="AE156" s="310"/>
      <c r="AF156" s="310"/>
      <c r="AG156" s="310"/>
      <c r="AH156" s="310"/>
      <c r="AI156" s="310"/>
      <c r="AJ156" s="310"/>
      <c r="AK156" s="310"/>
      <c r="AL156" s="310"/>
      <c r="AM156" s="310"/>
      <c r="AN156" s="310"/>
      <c r="AO156" s="310"/>
      <c r="AP156" s="310"/>
      <c r="AQ156" s="310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  <c r="BI156" s="83"/>
      <c r="BJ156" s="83"/>
      <c r="BK156" s="83"/>
      <c r="BL156" s="83"/>
      <c r="BM156" s="83"/>
      <c r="BN156" s="83"/>
      <c r="BO156" s="83"/>
      <c r="BP156" s="83"/>
      <c r="BQ156" s="83"/>
      <c r="BR156" s="83"/>
      <c r="BS156" s="83"/>
      <c r="BT156" s="83"/>
      <c r="BU156" s="83"/>
      <c r="BV156" s="83"/>
      <c r="BW156" s="83"/>
      <c r="BX156" s="83"/>
      <c r="BY156" s="83"/>
      <c r="BZ156" s="83"/>
      <c r="CA156" s="83"/>
      <c r="CB156" s="83"/>
      <c r="CC156" s="83"/>
      <c r="CD156" s="83"/>
      <c r="CE156" s="83"/>
      <c r="CF156" s="83"/>
      <c r="CG156" s="83"/>
      <c r="CH156" s="83"/>
      <c r="CI156" s="83"/>
      <c r="CJ156" s="83"/>
      <c r="CK156" s="83"/>
      <c r="CL156" s="83"/>
      <c r="CM156" s="83"/>
      <c r="CN156" s="83"/>
      <c r="CO156" s="83"/>
      <c r="CP156" s="83"/>
      <c r="CQ156" s="83"/>
      <c r="CR156" s="83"/>
      <c r="CS156" s="83"/>
      <c r="CT156" s="83"/>
      <c r="CU156" s="83"/>
      <c r="CV156" s="83"/>
      <c r="CW156" s="83"/>
      <c r="CX156" s="83"/>
      <c r="CY156" s="83"/>
      <c r="CZ156" s="83"/>
      <c r="DA156" s="83"/>
      <c r="DB156" s="83"/>
      <c r="DC156" s="83"/>
      <c r="DD156" s="83"/>
    </row>
    <row r="157" spans="1:108" ht="15.75" customHeight="1" x14ac:dyDescent="0.25">
      <c r="A157" s="310"/>
      <c r="B157" s="310"/>
      <c r="C157" s="310"/>
      <c r="D157" s="310"/>
      <c r="E157" s="310"/>
      <c r="F157" s="310"/>
      <c r="G157" s="310"/>
      <c r="H157" s="310"/>
      <c r="I157" s="310"/>
      <c r="J157" s="310"/>
      <c r="K157" s="310"/>
      <c r="L157" s="310"/>
      <c r="M157" s="310"/>
      <c r="N157" s="310"/>
      <c r="O157" s="310"/>
      <c r="P157" s="310"/>
      <c r="Q157" s="310"/>
      <c r="R157" s="310"/>
      <c r="S157" s="310"/>
      <c r="T157" s="310"/>
      <c r="U157" s="310"/>
      <c r="V157" s="310"/>
      <c r="W157" s="310"/>
      <c r="X157" s="310"/>
      <c r="Y157" s="310"/>
      <c r="Z157" s="310"/>
      <c r="AA157" s="310"/>
      <c r="AB157" s="310"/>
      <c r="AC157" s="310"/>
      <c r="AD157" s="310"/>
      <c r="AE157" s="310"/>
      <c r="AF157" s="310"/>
      <c r="AG157" s="310"/>
      <c r="AH157" s="310"/>
      <c r="AI157" s="310"/>
      <c r="AJ157" s="310"/>
      <c r="AK157" s="310"/>
      <c r="AL157" s="310"/>
      <c r="AM157" s="310"/>
      <c r="AN157" s="310"/>
      <c r="AO157" s="310"/>
      <c r="AP157" s="310"/>
      <c r="AQ157" s="310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  <c r="BI157" s="83"/>
      <c r="BJ157" s="83"/>
      <c r="BK157" s="83"/>
      <c r="BL157" s="83"/>
      <c r="BM157" s="83"/>
      <c r="BN157" s="83"/>
      <c r="BO157" s="83"/>
      <c r="BP157" s="83"/>
      <c r="BQ157" s="83"/>
      <c r="BR157" s="83"/>
      <c r="BS157" s="83"/>
      <c r="BT157" s="83"/>
      <c r="BU157" s="83"/>
      <c r="BV157" s="83"/>
      <c r="BW157" s="83"/>
      <c r="BX157" s="83"/>
      <c r="BY157" s="83"/>
      <c r="BZ157" s="83"/>
      <c r="CA157" s="83"/>
      <c r="CB157" s="83"/>
      <c r="CC157" s="83"/>
      <c r="CD157" s="83"/>
      <c r="CE157" s="83"/>
      <c r="CF157" s="83"/>
      <c r="CG157" s="83"/>
      <c r="CH157" s="83"/>
      <c r="CI157" s="83"/>
      <c r="CJ157" s="83"/>
      <c r="CK157" s="83"/>
      <c r="CL157" s="83"/>
      <c r="CM157" s="83"/>
      <c r="CN157" s="83"/>
      <c r="CO157" s="83"/>
      <c r="CP157" s="83"/>
      <c r="CQ157" s="83"/>
      <c r="CR157" s="83"/>
      <c r="CS157" s="83"/>
      <c r="CT157" s="83"/>
      <c r="CU157" s="83"/>
      <c r="CV157" s="83"/>
      <c r="CW157" s="83"/>
      <c r="CX157" s="83"/>
      <c r="CY157" s="83"/>
      <c r="CZ157" s="83"/>
      <c r="DA157" s="83"/>
      <c r="DB157" s="83"/>
      <c r="DC157" s="83"/>
      <c r="DD157" s="83"/>
    </row>
    <row r="158" spans="1:108" ht="15.75" customHeight="1" x14ac:dyDescent="0.25">
      <c r="A158" s="310"/>
      <c r="B158" s="310"/>
      <c r="C158" s="310"/>
      <c r="D158" s="310"/>
      <c r="E158" s="310"/>
      <c r="F158" s="310"/>
      <c r="G158" s="310"/>
      <c r="H158" s="310"/>
      <c r="I158" s="310"/>
      <c r="J158" s="310"/>
      <c r="K158" s="310"/>
      <c r="L158" s="310"/>
      <c r="M158" s="310"/>
      <c r="N158" s="310"/>
      <c r="O158" s="310"/>
      <c r="P158" s="310"/>
      <c r="Q158" s="310"/>
      <c r="R158" s="310"/>
      <c r="S158" s="310"/>
      <c r="T158" s="310"/>
      <c r="U158" s="310"/>
      <c r="V158" s="310"/>
      <c r="W158" s="310"/>
      <c r="X158" s="310"/>
      <c r="Y158" s="310"/>
      <c r="Z158" s="310"/>
      <c r="AA158" s="310"/>
      <c r="AB158" s="310"/>
      <c r="AC158" s="310"/>
      <c r="AD158" s="310"/>
      <c r="AE158" s="310"/>
      <c r="AF158" s="310"/>
      <c r="AG158" s="310"/>
      <c r="AH158" s="310"/>
      <c r="AI158" s="310"/>
      <c r="AJ158" s="310"/>
      <c r="AK158" s="310"/>
      <c r="AL158" s="310"/>
      <c r="AM158" s="310"/>
      <c r="AN158" s="310"/>
      <c r="AO158" s="310"/>
      <c r="AP158" s="310"/>
      <c r="AQ158" s="310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  <c r="BI158" s="83"/>
      <c r="BJ158" s="83"/>
      <c r="BK158" s="83"/>
      <c r="BL158" s="83"/>
      <c r="BM158" s="83"/>
      <c r="BN158" s="83"/>
      <c r="BO158" s="83"/>
      <c r="BP158" s="83"/>
      <c r="BQ158" s="83"/>
      <c r="BR158" s="83"/>
      <c r="BS158" s="83"/>
      <c r="BT158" s="83"/>
      <c r="BU158" s="83"/>
      <c r="BV158" s="83"/>
      <c r="BW158" s="83"/>
      <c r="BX158" s="83"/>
      <c r="BY158" s="83"/>
      <c r="BZ158" s="83"/>
      <c r="CA158" s="83"/>
      <c r="CB158" s="83"/>
      <c r="CC158" s="83"/>
      <c r="CD158" s="83"/>
      <c r="CE158" s="83"/>
      <c r="CF158" s="83"/>
      <c r="CG158" s="83"/>
      <c r="CH158" s="83"/>
      <c r="CI158" s="83"/>
      <c r="CJ158" s="83"/>
      <c r="CK158" s="83"/>
      <c r="CL158" s="83"/>
      <c r="CM158" s="83"/>
      <c r="CN158" s="83"/>
      <c r="CO158" s="83"/>
      <c r="CP158" s="83"/>
      <c r="CQ158" s="83"/>
      <c r="CR158" s="83"/>
      <c r="CS158" s="83"/>
      <c r="CT158" s="83"/>
      <c r="CU158" s="83"/>
      <c r="CV158" s="83"/>
      <c r="CW158" s="83"/>
      <c r="CX158" s="83"/>
      <c r="CY158" s="83"/>
      <c r="CZ158" s="83"/>
      <c r="DA158" s="83"/>
      <c r="DB158" s="83"/>
      <c r="DC158" s="83"/>
      <c r="DD158" s="83"/>
    </row>
    <row r="159" spans="1:108" ht="15.75" customHeight="1" x14ac:dyDescent="0.25">
      <c r="A159" s="310"/>
      <c r="B159" s="310"/>
      <c r="C159" s="310"/>
      <c r="D159" s="310"/>
      <c r="E159" s="310"/>
      <c r="F159" s="310"/>
      <c r="G159" s="310"/>
      <c r="H159" s="310"/>
      <c r="I159" s="310"/>
      <c r="J159" s="310"/>
      <c r="K159" s="310"/>
      <c r="L159" s="310"/>
      <c r="M159" s="310"/>
      <c r="N159" s="310"/>
      <c r="O159" s="310"/>
      <c r="P159" s="310"/>
      <c r="Q159" s="310"/>
      <c r="R159" s="310"/>
      <c r="S159" s="310"/>
      <c r="T159" s="310"/>
      <c r="U159" s="310"/>
      <c r="V159" s="310"/>
      <c r="W159" s="310"/>
      <c r="X159" s="310"/>
      <c r="Y159" s="310"/>
      <c r="Z159" s="310"/>
      <c r="AA159" s="310"/>
      <c r="AB159" s="310"/>
      <c r="AC159" s="310"/>
      <c r="AD159" s="310"/>
      <c r="AE159" s="310"/>
      <c r="AF159" s="310"/>
      <c r="AG159" s="310"/>
      <c r="AH159" s="310"/>
      <c r="AI159" s="310"/>
      <c r="AJ159" s="310"/>
      <c r="AK159" s="310"/>
      <c r="AL159" s="310"/>
      <c r="AM159" s="310"/>
      <c r="AN159" s="310"/>
      <c r="AO159" s="310"/>
      <c r="AP159" s="310"/>
      <c r="AQ159" s="310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  <c r="BI159" s="83"/>
      <c r="BJ159" s="83"/>
      <c r="BK159" s="83"/>
      <c r="BL159" s="83"/>
      <c r="BM159" s="83"/>
      <c r="BN159" s="83"/>
      <c r="BO159" s="83"/>
      <c r="BP159" s="83"/>
      <c r="BQ159" s="83"/>
      <c r="BR159" s="83"/>
      <c r="BS159" s="83"/>
      <c r="BT159" s="83"/>
      <c r="BU159" s="83"/>
      <c r="BV159" s="83"/>
      <c r="BW159" s="83"/>
      <c r="BX159" s="83"/>
      <c r="BY159" s="83"/>
      <c r="BZ159" s="83"/>
      <c r="CA159" s="83"/>
      <c r="CB159" s="83"/>
      <c r="CC159" s="83"/>
      <c r="CD159" s="83"/>
      <c r="CE159" s="83"/>
      <c r="CF159" s="83"/>
      <c r="CG159" s="83"/>
      <c r="CH159" s="83"/>
      <c r="CI159" s="83"/>
      <c r="CJ159" s="83"/>
      <c r="CK159" s="83"/>
      <c r="CL159" s="83"/>
      <c r="CM159" s="83"/>
      <c r="CN159" s="83"/>
      <c r="CO159" s="83"/>
      <c r="CP159" s="83"/>
      <c r="CQ159" s="83"/>
      <c r="CR159" s="83"/>
      <c r="CS159" s="83"/>
      <c r="CT159" s="83"/>
      <c r="CU159" s="83"/>
      <c r="CV159" s="83"/>
      <c r="CW159" s="83"/>
      <c r="CX159" s="83"/>
      <c r="CY159" s="83"/>
      <c r="CZ159" s="83"/>
      <c r="DA159" s="83"/>
      <c r="DB159" s="83"/>
      <c r="DC159" s="83"/>
      <c r="DD159" s="83"/>
    </row>
    <row r="160" spans="1:108" ht="15.75" customHeight="1" x14ac:dyDescent="0.25">
      <c r="A160" s="310"/>
      <c r="B160" s="310"/>
      <c r="C160" s="310"/>
      <c r="D160" s="310"/>
      <c r="E160" s="310"/>
      <c r="F160" s="310"/>
      <c r="G160" s="310"/>
      <c r="H160" s="310"/>
      <c r="I160" s="310"/>
      <c r="J160" s="310"/>
      <c r="K160" s="310"/>
      <c r="L160" s="310"/>
      <c r="M160" s="310"/>
      <c r="N160" s="310"/>
      <c r="O160" s="310"/>
      <c r="P160" s="310"/>
      <c r="Q160" s="310"/>
      <c r="R160" s="310"/>
      <c r="S160" s="310"/>
      <c r="T160" s="310"/>
      <c r="U160" s="310"/>
      <c r="V160" s="310"/>
      <c r="W160" s="310"/>
      <c r="X160" s="310"/>
      <c r="Y160" s="310"/>
      <c r="Z160" s="310"/>
      <c r="AA160" s="310"/>
      <c r="AB160" s="310"/>
      <c r="AC160" s="310"/>
      <c r="AD160" s="310"/>
      <c r="AE160" s="310"/>
      <c r="AF160" s="310"/>
      <c r="AG160" s="310"/>
      <c r="AH160" s="310"/>
      <c r="AI160" s="310"/>
      <c r="AJ160" s="310"/>
      <c r="AK160" s="310"/>
      <c r="AL160" s="310"/>
      <c r="AM160" s="310"/>
      <c r="AN160" s="310"/>
      <c r="AO160" s="310"/>
      <c r="AP160" s="310"/>
      <c r="AQ160" s="310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  <c r="BI160" s="83"/>
      <c r="BJ160" s="83"/>
      <c r="BK160" s="83"/>
      <c r="BL160" s="83"/>
      <c r="BM160" s="83"/>
      <c r="BN160" s="83"/>
      <c r="BO160" s="83"/>
      <c r="BP160" s="83"/>
      <c r="BQ160" s="83"/>
      <c r="BR160" s="83"/>
      <c r="BS160" s="83"/>
      <c r="BT160" s="83"/>
      <c r="BU160" s="83"/>
      <c r="BV160" s="83"/>
      <c r="BW160" s="83"/>
      <c r="BX160" s="83"/>
      <c r="BY160" s="83"/>
      <c r="BZ160" s="83"/>
      <c r="CA160" s="83"/>
      <c r="CB160" s="83"/>
      <c r="CC160" s="83"/>
      <c r="CD160" s="83"/>
      <c r="CE160" s="83"/>
      <c r="CF160" s="83"/>
      <c r="CG160" s="83"/>
      <c r="CH160" s="83"/>
      <c r="CI160" s="83"/>
      <c r="CJ160" s="83"/>
      <c r="CK160" s="83"/>
      <c r="CL160" s="83"/>
      <c r="CM160" s="83"/>
      <c r="CN160" s="83"/>
      <c r="CO160" s="83"/>
      <c r="CP160" s="83"/>
      <c r="CQ160" s="83"/>
      <c r="CR160" s="83"/>
      <c r="CS160" s="83"/>
      <c r="CT160" s="83"/>
      <c r="CU160" s="83"/>
      <c r="CV160" s="83"/>
      <c r="CW160" s="83"/>
      <c r="CX160" s="83"/>
      <c r="CY160" s="83"/>
      <c r="CZ160" s="83"/>
      <c r="DA160" s="83"/>
      <c r="DB160" s="83"/>
      <c r="DC160" s="83"/>
      <c r="DD160" s="83"/>
    </row>
    <row r="161" spans="1:108" ht="15.75" customHeight="1" x14ac:dyDescent="0.25">
      <c r="A161" s="310"/>
      <c r="B161" s="310"/>
      <c r="C161" s="310"/>
      <c r="D161" s="310"/>
      <c r="E161" s="310"/>
      <c r="F161" s="310"/>
      <c r="G161" s="310"/>
      <c r="H161" s="310"/>
      <c r="I161" s="310"/>
      <c r="J161" s="310"/>
      <c r="K161" s="310"/>
      <c r="L161" s="310"/>
      <c r="M161" s="310"/>
      <c r="N161" s="310"/>
      <c r="O161" s="310"/>
      <c r="P161" s="310"/>
      <c r="Q161" s="310"/>
      <c r="R161" s="310"/>
      <c r="S161" s="310"/>
      <c r="T161" s="310"/>
      <c r="U161" s="310"/>
      <c r="V161" s="310"/>
      <c r="W161" s="310"/>
      <c r="X161" s="310"/>
      <c r="Y161" s="310"/>
      <c r="Z161" s="310"/>
      <c r="AA161" s="310"/>
      <c r="AB161" s="310"/>
      <c r="AC161" s="310"/>
      <c r="AD161" s="310"/>
      <c r="AE161" s="310"/>
      <c r="AF161" s="310"/>
      <c r="AG161" s="310"/>
      <c r="AH161" s="310"/>
      <c r="AI161" s="310"/>
      <c r="AJ161" s="310"/>
      <c r="AK161" s="310"/>
      <c r="AL161" s="310"/>
      <c r="AM161" s="310"/>
      <c r="AN161" s="310"/>
      <c r="AO161" s="310"/>
      <c r="AP161" s="310"/>
      <c r="AQ161" s="310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  <c r="BI161" s="83"/>
      <c r="BJ161" s="83"/>
      <c r="BK161" s="83"/>
      <c r="BL161" s="83"/>
      <c r="BM161" s="83"/>
      <c r="BN161" s="83"/>
      <c r="BO161" s="83"/>
      <c r="BP161" s="83"/>
      <c r="BQ161" s="83"/>
      <c r="BR161" s="83"/>
      <c r="BS161" s="83"/>
      <c r="BT161" s="83"/>
      <c r="BU161" s="83"/>
      <c r="BV161" s="83"/>
      <c r="BW161" s="83"/>
      <c r="BX161" s="83"/>
      <c r="BY161" s="83"/>
      <c r="BZ161" s="83"/>
      <c r="CA161" s="83"/>
      <c r="CB161" s="83"/>
      <c r="CC161" s="83"/>
      <c r="CD161" s="83"/>
      <c r="CE161" s="83"/>
      <c r="CF161" s="83"/>
      <c r="CG161" s="83"/>
      <c r="CH161" s="83"/>
      <c r="CI161" s="83"/>
      <c r="CJ161" s="83"/>
      <c r="CK161" s="83"/>
      <c r="CL161" s="83"/>
      <c r="CM161" s="83"/>
      <c r="CN161" s="83"/>
      <c r="CO161" s="83"/>
      <c r="CP161" s="83"/>
      <c r="CQ161" s="83"/>
      <c r="CR161" s="83"/>
      <c r="CS161" s="83"/>
      <c r="CT161" s="83"/>
      <c r="CU161" s="83"/>
      <c r="CV161" s="83"/>
      <c r="CW161" s="83"/>
      <c r="CX161" s="83"/>
      <c r="CY161" s="83"/>
      <c r="CZ161" s="83"/>
      <c r="DA161" s="83"/>
      <c r="DB161" s="83"/>
      <c r="DC161" s="83"/>
      <c r="DD161" s="83"/>
    </row>
    <row r="162" spans="1:108" ht="15.75" customHeight="1" x14ac:dyDescent="0.25">
      <c r="A162" s="310"/>
      <c r="B162" s="310"/>
      <c r="C162" s="310"/>
      <c r="D162" s="310"/>
      <c r="E162" s="310"/>
      <c r="F162" s="310"/>
      <c r="G162" s="310"/>
      <c r="H162" s="310"/>
      <c r="I162" s="310"/>
      <c r="J162" s="310"/>
      <c r="K162" s="310"/>
      <c r="L162" s="310"/>
      <c r="M162" s="310"/>
      <c r="N162" s="310"/>
      <c r="O162" s="310"/>
      <c r="P162" s="310"/>
      <c r="Q162" s="310"/>
      <c r="R162" s="310"/>
      <c r="S162" s="310"/>
      <c r="T162" s="310"/>
      <c r="U162" s="310"/>
      <c r="V162" s="310"/>
      <c r="W162" s="310"/>
      <c r="X162" s="310"/>
      <c r="Y162" s="310"/>
      <c r="Z162" s="310"/>
      <c r="AA162" s="310"/>
      <c r="AB162" s="310"/>
      <c r="AC162" s="310"/>
      <c r="AD162" s="310"/>
      <c r="AE162" s="310"/>
      <c r="AF162" s="310"/>
      <c r="AG162" s="310"/>
      <c r="AH162" s="310"/>
      <c r="AI162" s="310"/>
      <c r="AJ162" s="310"/>
      <c r="AK162" s="310"/>
      <c r="AL162" s="310"/>
      <c r="AM162" s="310"/>
      <c r="AN162" s="310"/>
      <c r="AO162" s="310"/>
      <c r="AP162" s="310"/>
      <c r="AQ162" s="310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  <c r="BI162" s="83"/>
      <c r="BJ162" s="83"/>
      <c r="BK162" s="83"/>
      <c r="BL162" s="83"/>
      <c r="BM162" s="83"/>
      <c r="BN162" s="83"/>
      <c r="BO162" s="83"/>
      <c r="BP162" s="83"/>
      <c r="BQ162" s="83"/>
      <c r="BR162" s="83"/>
      <c r="BS162" s="83"/>
      <c r="BT162" s="83"/>
      <c r="BU162" s="83"/>
      <c r="BV162" s="83"/>
      <c r="BW162" s="83"/>
      <c r="BX162" s="83"/>
      <c r="BY162" s="83"/>
      <c r="BZ162" s="83"/>
      <c r="CA162" s="83"/>
      <c r="CB162" s="83"/>
      <c r="CC162" s="83"/>
      <c r="CD162" s="83"/>
      <c r="CE162" s="83"/>
      <c r="CF162" s="83"/>
      <c r="CG162" s="83"/>
      <c r="CH162" s="83"/>
      <c r="CI162" s="83"/>
      <c r="CJ162" s="83"/>
      <c r="CK162" s="83"/>
      <c r="CL162" s="83"/>
      <c r="CM162" s="83"/>
      <c r="CN162" s="83"/>
      <c r="CO162" s="83"/>
      <c r="CP162" s="83"/>
      <c r="CQ162" s="83"/>
      <c r="CR162" s="83"/>
      <c r="CS162" s="83"/>
      <c r="CT162" s="83"/>
      <c r="CU162" s="83"/>
      <c r="CV162" s="83"/>
      <c r="CW162" s="83"/>
      <c r="CX162" s="83"/>
      <c r="CY162" s="83"/>
      <c r="CZ162" s="83"/>
      <c r="DA162" s="83"/>
      <c r="DB162" s="83"/>
      <c r="DC162" s="83"/>
      <c r="DD162" s="83"/>
    </row>
    <row r="163" spans="1:108" ht="15.75" customHeight="1" x14ac:dyDescent="0.25">
      <c r="A163" s="310"/>
      <c r="B163" s="310"/>
      <c r="C163" s="310"/>
      <c r="D163" s="310"/>
      <c r="E163" s="310"/>
      <c r="F163" s="310"/>
      <c r="G163" s="310"/>
      <c r="H163" s="310"/>
      <c r="I163" s="310"/>
      <c r="J163" s="310"/>
      <c r="K163" s="310"/>
      <c r="L163" s="310"/>
      <c r="M163" s="310"/>
      <c r="N163" s="310"/>
      <c r="O163" s="310"/>
      <c r="P163" s="310"/>
      <c r="Q163" s="310"/>
      <c r="R163" s="310"/>
      <c r="S163" s="310"/>
      <c r="T163" s="310"/>
      <c r="U163" s="310"/>
      <c r="V163" s="310"/>
      <c r="W163" s="310"/>
      <c r="X163" s="310"/>
      <c r="Y163" s="310"/>
      <c r="Z163" s="310"/>
      <c r="AA163" s="310"/>
      <c r="AB163" s="310"/>
      <c r="AC163" s="310"/>
      <c r="AD163" s="310"/>
      <c r="AE163" s="310"/>
      <c r="AF163" s="310"/>
      <c r="AG163" s="310"/>
      <c r="AH163" s="310"/>
      <c r="AI163" s="310"/>
      <c r="AJ163" s="310"/>
      <c r="AK163" s="310"/>
      <c r="AL163" s="310"/>
      <c r="AM163" s="310"/>
      <c r="AN163" s="310"/>
      <c r="AO163" s="310"/>
      <c r="AP163" s="310"/>
      <c r="AQ163" s="310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  <c r="BI163" s="83"/>
      <c r="BJ163" s="83"/>
      <c r="BK163" s="83"/>
      <c r="BL163" s="83"/>
      <c r="BM163" s="83"/>
      <c r="BN163" s="83"/>
      <c r="BO163" s="83"/>
      <c r="BP163" s="83"/>
      <c r="BQ163" s="83"/>
      <c r="BR163" s="83"/>
      <c r="BS163" s="83"/>
      <c r="BT163" s="83"/>
      <c r="BU163" s="83"/>
      <c r="BV163" s="83"/>
      <c r="BW163" s="83"/>
      <c r="BX163" s="83"/>
      <c r="BY163" s="83"/>
      <c r="BZ163" s="83"/>
      <c r="CA163" s="83"/>
      <c r="CB163" s="83"/>
      <c r="CC163" s="83"/>
      <c r="CD163" s="83"/>
      <c r="CE163" s="83"/>
      <c r="CF163" s="83"/>
      <c r="CG163" s="83"/>
      <c r="CH163" s="83"/>
      <c r="CI163" s="83"/>
      <c r="CJ163" s="83"/>
      <c r="CK163" s="83"/>
      <c r="CL163" s="83"/>
      <c r="CM163" s="83"/>
      <c r="CN163" s="83"/>
      <c r="CO163" s="83"/>
      <c r="CP163" s="83"/>
      <c r="CQ163" s="83"/>
      <c r="CR163" s="83"/>
      <c r="CS163" s="83"/>
      <c r="CT163" s="83"/>
      <c r="CU163" s="83"/>
      <c r="CV163" s="83"/>
      <c r="CW163" s="83"/>
      <c r="CX163" s="83"/>
      <c r="CY163" s="83"/>
      <c r="CZ163" s="83"/>
      <c r="DA163" s="83"/>
      <c r="DB163" s="83"/>
      <c r="DC163" s="83"/>
      <c r="DD163" s="83"/>
    </row>
    <row r="164" spans="1:108" ht="15.75" customHeight="1" x14ac:dyDescent="0.25">
      <c r="A164" s="310"/>
      <c r="B164" s="310"/>
      <c r="C164" s="310"/>
      <c r="D164" s="310"/>
      <c r="E164" s="310"/>
      <c r="F164" s="310"/>
      <c r="G164" s="310"/>
      <c r="H164" s="310"/>
      <c r="I164" s="310"/>
      <c r="J164" s="310"/>
      <c r="K164" s="310"/>
      <c r="L164" s="310"/>
      <c r="M164" s="310"/>
      <c r="N164" s="310"/>
      <c r="O164" s="310"/>
      <c r="P164" s="310"/>
      <c r="Q164" s="310"/>
      <c r="R164" s="310"/>
      <c r="S164" s="310"/>
      <c r="T164" s="310"/>
      <c r="U164" s="310"/>
      <c r="V164" s="310"/>
      <c r="W164" s="310"/>
      <c r="X164" s="310"/>
      <c r="Y164" s="310"/>
      <c r="Z164" s="310"/>
      <c r="AA164" s="310"/>
      <c r="AB164" s="310"/>
      <c r="AC164" s="310"/>
      <c r="AD164" s="310"/>
      <c r="AE164" s="310"/>
      <c r="AF164" s="310"/>
      <c r="AG164" s="310"/>
      <c r="AH164" s="310"/>
      <c r="AI164" s="310"/>
      <c r="AJ164" s="310"/>
      <c r="AK164" s="310"/>
      <c r="AL164" s="310"/>
      <c r="AM164" s="310"/>
      <c r="AN164" s="310"/>
      <c r="AO164" s="310"/>
      <c r="AP164" s="310"/>
      <c r="AQ164" s="310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  <c r="BI164" s="83"/>
      <c r="BJ164" s="83"/>
      <c r="BK164" s="83"/>
      <c r="BL164" s="83"/>
      <c r="BM164" s="83"/>
      <c r="BN164" s="83"/>
      <c r="BO164" s="83"/>
      <c r="BP164" s="83"/>
      <c r="BQ164" s="83"/>
      <c r="BR164" s="83"/>
      <c r="BS164" s="83"/>
      <c r="BT164" s="83"/>
      <c r="BU164" s="83"/>
      <c r="BV164" s="83"/>
      <c r="BW164" s="83"/>
      <c r="BX164" s="83"/>
      <c r="BY164" s="83"/>
      <c r="BZ164" s="83"/>
      <c r="CA164" s="83"/>
      <c r="CB164" s="83"/>
      <c r="CC164" s="83"/>
      <c r="CD164" s="83"/>
      <c r="CE164" s="83"/>
      <c r="CF164" s="83"/>
      <c r="CG164" s="83"/>
      <c r="CH164" s="83"/>
      <c r="CI164" s="83"/>
      <c r="CJ164" s="83"/>
      <c r="CK164" s="83"/>
      <c r="CL164" s="83"/>
      <c r="CM164" s="83"/>
      <c r="CN164" s="83"/>
      <c r="CO164" s="83"/>
      <c r="CP164" s="83"/>
      <c r="CQ164" s="83"/>
      <c r="CR164" s="83"/>
      <c r="CS164" s="83"/>
      <c r="CT164" s="83"/>
      <c r="CU164" s="83"/>
      <c r="CV164" s="83"/>
      <c r="CW164" s="83"/>
      <c r="CX164" s="83"/>
      <c r="CY164" s="83"/>
      <c r="CZ164" s="83"/>
      <c r="DA164" s="83"/>
      <c r="DB164" s="83"/>
      <c r="DC164" s="83"/>
      <c r="DD164" s="83"/>
    </row>
    <row r="165" spans="1:108" ht="15.75" customHeight="1" x14ac:dyDescent="0.25">
      <c r="A165" s="310"/>
      <c r="B165" s="310"/>
      <c r="C165" s="310"/>
      <c r="D165" s="310"/>
      <c r="E165" s="310"/>
      <c r="F165" s="310"/>
      <c r="G165" s="310"/>
      <c r="H165" s="310"/>
      <c r="I165" s="310"/>
      <c r="J165" s="310"/>
      <c r="K165" s="310"/>
      <c r="L165" s="310"/>
      <c r="M165" s="310"/>
      <c r="N165" s="310"/>
      <c r="O165" s="310"/>
      <c r="P165" s="310"/>
      <c r="Q165" s="310"/>
      <c r="R165" s="310"/>
      <c r="S165" s="310"/>
      <c r="T165" s="310"/>
      <c r="U165" s="310"/>
      <c r="V165" s="310"/>
      <c r="W165" s="310"/>
      <c r="X165" s="310"/>
      <c r="Y165" s="310"/>
      <c r="Z165" s="310"/>
      <c r="AA165" s="310"/>
      <c r="AB165" s="310"/>
      <c r="AC165" s="310"/>
      <c r="AD165" s="310"/>
      <c r="AE165" s="310"/>
      <c r="AF165" s="310"/>
      <c r="AG165" s="310"/>
      <c r="AH165" s="310"/>
      <c r="AI165" s="310"/>
      <c r="AJ165" s="310"/>
      <c r="AK165" s="310"/>
      <c r="AL165" s="310"/>
      <c r="AM165" s="310"/>
      <c r="AN165" s="310"/>
      <c r="AO165" s="310"/>
      <c r="AP165" s="310"/>
      <c r="AQ165" s="310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  <c r="BI165" s="83"/>
      <c r="BJ165" s="83"/>
      <c r="BK165" s="83"/>
      <c r="BL165" s="83"/>
      <c r="BM165" s="83"/>
      <c r="BN165" s="83"/>
      <c r="BO165" s="83"/>
      <c r="BP165" s="83"/>
      <c r="BQ165" s="83"/>
      <c r="BR165" s="83"/>
      <c r="BS165" s="83"/>
      <c r="BT165" s="83"/>
      <c r="BU165" s="83"/>
      <c r="BV165" s="83"/>
      <c r="BW165" s="83"/>
      <c r="BX165" s="83"/>
      <c r="BY165" s="83"/>
      <c r="BZ165" s="83"/>
      <c r="CA165" s="83"/>
      <c r="CB165" s="83"/>
      <c r="CC165" s="83"/>
      <c r="CD165" s="83"/>
      <c r="CE165" s="83"/>
      <c r="CF165" s="83"/>
      <c r="CG165" s="83"/>
      <c r="CH165" s="83"/>
      <c r="CI165" s="83"/>
      <c r="CJ165" s="83"/>
      <c r="CK165" s="83"/>
      <c r="CL165" s="83"/>
      <c r="CM165" s="83"/>
      <c r="CN165" s="83"/>
      <c r="CO165" s="83"/>
      <c r="CP165" s="83"/>
      <c r="CQ165" s="83"/>
      <c r="CR165" s="83"/>
      <c r="CS165" s="83"/>
      <c r="CT165" s="83"/>
      <c r="CU165" s="83"/>
      <c r="CV165" s="83"/>
      <c r="CW165" s="83"/>
      <c r="CX165" s="83"/>
      <c r="CY165" s="83"/>
      <c r="CZ165" s="83"/>
      <c r="DA165" s="83"/>
      <c r="DB165" s="83"/>
      <c r="DC165" s="83"/>
      <c r="DD165" s="83"/>
    </row>
    <row r="166" spans="1:108" ht="15.75" customHeight="1" x14ac:dyDescent="0.25">
      <c r="A166" s="310"/>
      <c r="B166" s="310"/>
      <c r="C166" s="310"/>
      <c r="D166" s="310"/>
      <c r="E166" s="310"/>
      <c r="F166" s="310"/>
      <c r="G166" s="310"/>
      <c r="H166" s="310"/>
      <c r="I166" s="310"/>
      <c r="J166" s="310"/>
      <c r="K166" s="310"/>
      <c r="L166" s="310"/>
      <c r="M166" s="310"/>
      <c r="N166" s="310"/>
      <c r="O166" s="310"/>
      <c r="P166" s="310"/>
      <c r="Q166" s="310"/>
      <c r="R166" s="310"/>
      <c r="S166" s="310"/>
      <c r="T166" s="310"/>
      <c r="U166" s="310"/>
      <c r="V166" s="310"/>
      <c r="W166" s="310"/>
      <c r="X166" s="310"/>
      <c r="Y166" s="310"/>
      <c r="Z166" s="310"/>
      <c r="AA166" s="310"/>
      <c r="AB166" s="310"/>
      <c r="AC166" s="310"/>
      <c r="AD166" s="310"/>
      <c r="AE166" s="310"/>
      <c r="AF166" s="310"/>
      <c r="AG166" s="310"/>
      <c r="AH166" s="310"/>
      <c r="AI166" s="310"/>
      <c r="AJ166" s="310"/>
      <c r="AK166" s="310"/>
      <c r="AL166" s="310"/>
      <c r="AM166" s="310"/>
      <c r="AN166" s="310"/>
      <c r="AO166" s="310"/>
      <c r="AP166" s="310"/>
      <c r="AQ166" s="310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  <c r="BI166" s="83"/>
      <c r="BJ166" s="83"/>
      <c r="BK166" s="83"/>
      <c r="BL166" s="83"/>
      <c r="BM166" s="83"/>
      <c r="BN166" s="83"/>
      <c r="BO166" s="83"/>
      <c r="BP166" s="83"/>
      <c r="BQ166" s="83"/>
      <c r="BR166" s="83"/>
      <c r="BS166" s="83"/>
      <c r="BT166" s="83"/>
      <c r="BU166" s="83"/>
      <c r="BV166" s="83"/>
      <c r="BW166" s="83"/>
      <c r="BX166" s="83"/>
      <c r="BY166" s="83"/>
      <c r="BZ166" s="83"/>
      <c r="CA166" s="83"/>
      <c r="CB166" s="83"/>
      <c r="CC166" s="83"/>
      <c r="CD166" s="83"/>
      <c r="CE166" s="83"/>
      <c r="CF166" s="83"/>
      <c r="CG166" s="83"/>
      <c r="CH166" s="83"/>
      <c r="CI166" s="83"/>
      <c r="CJ166" s="83"/>
      <c r="CK166" s="83"/>
      <c r="CL166" s="83"/>
      <c r="CM166" s="83"/>
      <c r="CN166" s="83"/>
      <c r="CO166" s="83"/>
      <c r="CP166" s="83"/>
      <c r="CQ166" s="83"/>
      <c r="CR166" s="83"/>
      <c r="CS166" s="83"/>
      <c r="CT166" s="83"/>
      <c r="CU166" s="83"/>
      <c r="CV166" s="83"/>
      <c r="CW166" s="83"/>
      <c r="CX166" s="83"/>
      <c r="CY166" s="83"/>
      <c r="CZ166" s="83"/>
      <c r="DA166" s="83"/>
      <c r="DB166" s="83"/>
      <c r="DC166" s="83"/>
      <c r="DD166" s="83"/>
    </row>
    <row r="167" spans="1:108" ht="15.75" customHeight="1" x14ac:dyDescent="0.25">
      <c r="A167" s="310"/>
      <c r="B167" s="310"/>
      <c r="C167" s="310"/>
      <c r="D167" s="310"/>
      <c r="E167" s="310"/>
      <c r="F167" s="310"/>
      <c r="G167" s="310"/>
      <c r="H167" s="310"/>
      <c r="I167" s="310"/>
      <c r="J167" s="310"/>
      <c r="K167" s="310"/>
      <c r="L167" s="310"/>
      <c r="M167" s="310"/>
      <c r="N167" s="310"/>
      <c r="O167" s="310"/>
      <c r="P167" s="310"/>
      <c r="Q167" s="310"/>
      <c r="R167" s="310"/>
      <c r="S167" s="310"/>
      <c r="T167" s="310"/>
      <c r="U167" s="310"/>
      <c r="V167" s="310"/>
      <c r="W167" s="310"/>
      <c r="X167" s="310"/>
      <c r="Y167" s="310"/>
      <c r="Z167" s="310"/>
      <c r="AA167" s="310"/>
      <c r="AB167" s="310"/>
      <c r="AC167" s="310"/>
      <c r="AD167" s="310"/>
      <c r="AE167" s="310"/>
      <c r="AF167" s="310"/>
      <c r="AG167" s="310"/>
      <c r="AH167" s="310"/>
      <c r="AI167" s="310"/>
      <c r="AJ167" s="310"/>
      <c r="AK167" s="310"/>
      <c r="AL167" s="310"/>
      <c r="AM167" s="310"/>
      <c r="AN167" s="310"/>
      <c r="AO167" s="310"/>
      <c r="AP167" s="310"/>
      <c r="AQ167" s="310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  <c r="BI167" s="83"/>
      <c r="BJ167" s="83"/>
      <c r="BK167" s="83"/>
      <c r="BL167" s="83"/>
      <c r="BM167" s="83"/>
      <c r="BN167" s="83"/>
      <c r="BO167" s="83"/>
      <c r="BP167" s="83"/>
      <c r="BQ167" s="83"/>
      <c r="BR167" s="83"/>
      <c r="BS167" s="83"/>
      <c r="BT167" s="83"/>
      <c r="BU167" s="83"/>
      <c r="BV167" s="83"/>
      <c r="BW167" s="83"/>
      <c r="BX167" s="83"/>
      <c r="BY167" s="83"/>
      <c r="BZ167" s="83"/>
      <c r="CA167" s="83"/>
      <c r="CB167" s="83"/>
      <c r="CC167" s="83"/>
      <c r="CD167" s="83"/>
      <c r="CE167" s="83"/>
      <c r="CF167" s="83"/>
      <c r="CG167" s="83"/>
      <c r="CH167" s="83"/>
      <c r="CI167" s="83"/>
      <c r="CJ167" s="83"/>
      <c r="CK167" s="83"/>
      <c r="CL167" s="83"/>
      <c r="CM167" s="83"/>
      <c r="CN167" s="83"/>
      <c r="CO167" s="83"/>
      <c r="CP167" s="83"/>
      <c r="CQ167" s="83"/>
      <c r="CR167" s="83"/>
      <c r="CS167" s="83"/>
      <c r="CT167" s="83"/>
      <c r="CU167" s="83"/>
      <c r="CV167" s="83"/>
      <c r="CW167" s="83"/>
      <c r="CX167" s="83"/>
      <c r="CY167" s="83"/>
      <c r="CZ167" s="83"/>
      <c r="DA167" s="83"/>
      <c r="DB167" s="83"/>
      <c r="DC167" s="83"/>
      <c r="DD167" s="83"/>
    </row>
    <row r="168" spans="1:108" ht="15.75" customHeight="1" x14ac:dyDescent="0.25">
      <c r="A168" s="310"/>
      <c r="B168" s="310"/>
      <c r="C168" s="310"/>
      <c r="D168" s="310"/>
      <c r="E168" s="310"/>
      <c r="F168" s="310"/>
      <c r="G168" s="310"/>
      <c r="H168" s="310"/>
      <c r="I168" s="310"/>
      <c r="J168" s="310"/>
      <c r="K168" s="310"/>
      <c r="L168" s="310"/>
      <c r="M168" s="310"/>
      <c r="N168" s="310"/>
      <c r="O168" s="310"/>
      <c r="P168" s="310"/>
      <c r="Q168" s="310"/>
      <c r="R168" s="310"/>
      <c r="S168" s="310"/>
      <c r="T168" s="310"/>
      <c r="U168" s="310"/>
      <c r="V168" s="310"/>
      <c r="W168" s="310"/>
      <c r="X168" s="310"/>
      <c r="Y168" s="310"/>
      <c r="Z168" s="310"/>
      <c r="AA168" s="310"/>
      <c r="AB168" s="310"/>
      <c r="AC168" s="310"/>
      <c r="AD168" s="310"/>
      <c r="AE168" s="310"/>
      <c r="AF168" s="310"/>
      <c r="AG168" s="310"/>
      <c r="AH168" s="310"/>
      <c r="AI168" s="310"/>
      <c r="AJ168" s="310"/>
      <c r="AK168" s="310"/>
      <c r="AL168" s="310"/>
      <c r="AM168" s="310"/>
      <c r="AN168" s="310"/>
      <c r="AO168" s="310"/>
      <c r="AP168" s="310"/>
      <c r="AQ168" s="310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  <c r="BI168" s="83"/>
      <c r="BJ168" s="83"/>
      <c r="BK168" s="83"/>
      <c r="BL168" s="83"/>
      <c r="BM168" s="83"/>
      <c r="BN168" s="83"/>
      <c r="BO168" s="83"/>
      <c r="BP168" s="83"/>
      <c r="BQ168" s="83"/>
      <c r="BR168" s="83"/>
      <c r="BS168" s="83"/>
      <c r="BT168" s="83"/>
      <c r="BU168" s="83"/>
      <c r="BV168" s="83"/>
      <c r="BW168" s="83"/>
      <c r="BX168" s="83"/>
      <c r="BY168" s="83"/>
      <c r="BZ168" s="83"/>
      <c r="CA168" s="83"/>
      <c r="CB168" s="83"/>
      <c r="CC168" s="83"/>
      <c r="CD168" s="83"/>
      <c r="CE168" s="83"/>
      <c r="CF168" s="83"/>
      <c r="CG168" s="83"/>
      <c r="CH168" s="83"/>
      <c r="CI168" s="83"/>
      <c r="CJ168" s="83"/>
      <c r="CK168" s="83"/>
      <c r="CL168" s="83"/>
      <c r="CM168" s="83"/>
      <c r="CN168" s="83"/>
      <c r="CO168" s="83"/>
      <c r="CP168" s="83"/>
      <c r="CQ168" s="83"/>
      <c r="CR168" s="83"/>
      <c r="CS168" s="83"/>
      <c r="CT168" s="83"/>
      <c r="CU168" s="83"/>
      <c r="CV168" s="83"/>
      <c r="CW168" s="83"/>
      <c r="CX168" s="83"/>
      <c r="CY168" s="83"/>
      <c r="CZ168" s="83"/>
      <c r="DA168" s="83"/>
      <c r="DB168" s="83"/>
      <c r="DC168" s="83"/>
      <c r="DD168" s="83"/>
    </row>
    <row r="169" spans="1:108" ht="15.75" customHeight="1" x14ac:dyDescent="0.25">
      <c r="A169" s="310"/>
      <c r="B169" s="310"/>
      <c r="C169" s="310"/>
      <c r="D169" s="310"/>
      <c r="E169" s="310"/>
      <c r="F169" s="310"/>
      <c r="G169" s="310"/>
      <c r="H169" s="310"/>
      <c r="I169" s="310"/>
      <c r="J169" s="310"/>
      <c r="K169" s="310"/>
      <c r="L169" s="310"/>
      <c r="M169" s="310"/>
      <c r="N169" s="310"/>
      <c r="O169" s="310"/>
      <c r="P169" s="310"/>
      <c r="Q169" s="310"/>
      <c r="R169" s="310"/>
      <c r="S169" s="310"/>
      <c r="T169" s="310"/>
      <c r="U169" s="310"/>
      <c r="V169" s="310"/>
      <c r="W169" s="310"/>
      <c r="X169" s="310"/>
      <c r="Y169" s="310"/>
      <c r="Z169" s="310"/>
      <c r="AA169" s="310"/>
      <c r="AB169" s="310"/>
      <c r="AC169" s="310"/>
      <c r="AD169" s="310"/>
      <c r="AE169" s="310"/>
      <c r="AF169" s="310"/>
      <c r="AG169" s="310"/>
      <c r="AH169" s="310"/>
      <c r="AI169" s="310"/>
      <c r="AJ169" s="310"/>
      <c r="AK169" s="310"/>
      <c r="AL169" s="310"/>
      <c r="AM169" s="310"/>
      <c r="AN169" s="310"/>
      <c r="AO169" s="310"/>
      <c r="AP169" s="310"/>
      <c r="AQ169" s="310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  <c r="BI169" s="83"/>
      <c r="BJ169" s="83"/>
      <c r="BK169" s="83"/>
      <c r="BL169" s="83"/>
      <c r="BM169" s="83"/>
      <c r="BN169" s="83"/>
      <c r="BO169" s="83"/>
      <c r="BP169" s="83"/>
      <c r="BQ169" s="83"/>
      <c r="BR169" s="83"/>
      <c r="BS169" s="83"/>
      <c r="BT169" s="83"/>
      <c r="BU169" s="83"/>
      <c r="BV169" s="83"/>
      <c r="BW169" s="83"/>
      <c r="BX169" s="83"/>
      <c r="BY169" s="83"/>
      <c r="BZ169" s="83"/>
      <c r="CA169" s="83"/>
      <c r="CB169" s="83"/>
      <c r="CC169" s="83"/>
      <c r="CD169" s="83"/>
      <c r="CE169" s="83"/>
      <c r="CF169" s="83"/>
      <c r="CG169" s="83"/>
      <c r="CH169" s="83"/>
      <c r="CI169" s="83"/>
      <c r="CJ169" s="83"/>
      <c r="CK169" s="83"/>
      <c r="CL169" s="83"/>
      <c r="CM169" s="83"/>
      <c r="CN169" s="83"/>
      <c r="CO169" s="83"/>
      <c r="CP169" s="83"/>
      <c r="CQ169" s="83"/>
      <c r="CR169" s="83"/>
      <c r="CS169" s="83"/>
      <c r="CT169" s="83"/>
      <c r="CU169" s="83"/>
      <c r="CV169" s="83"/>
      <c r="CW169" s="83"/>
      <c r="CX169" s="83"/>
      <c r="CY169" s="83"/>
      <c r="CZ169" s="83"/>
      <c r="DA169" s="83"/>
      <c r="DB169" s="83"/>
      <c r="DC169" s="83"/>
      <c r="DD169" s="83"/>
    </row>
    <row r="170" spans="1:108" ht="15.75" customHeight="1" x14ac:dyDescent="0.25">
      <c r="A170" s="310"/>
      <c r="B170" s="310"/>
      <c r="C170" s="310"/>
      <c r="D170" s="310"/>
      <c r="E170" s="310"/>
      <c r="F170" s="310"/>
      <c r="G170" s="310"/>
      <c r="H170" s="310"/>
      <c r="I170" s="310"/>
      <c r="J170" s="310"/>
      <c r="K170" s="310"/>
      <c r="L170" s="310"/>
      <c r="M170" s="310"/>
      <c r="N170" s="310"/>
      <c r="O170" s="310"/>
      <c r="P170" s="310"/>
      <c r="Q170" s="310"/>
      <c r="R170" s="310"/>
      <c r="S170" s="310"/>
      <c r="T170" s="310"/>
      <c r="U170" s="310"/>
      <c r="V170" s="310"/>
      <c r="W170" s="310"/>
      <c r="X170" s="310"/>
      <c r="Y170" s="310"/>
      <c r="Z170" s="310"/>
      <c r="AA170" s="310"/>
      <c r="AB170" s="310"/>
      <c r="AC170" s="310"/>
      <c r="AD170" s="310"/>
      <c r="AE170" s="310"/>
      <c r="AF170" s="310"/>
      <c r="AG170" s="310"/>
      <c r="AH170" s="310"/>
      <c r="AI170" s="310"/>
      <c r="AJ170" s="310"/>
      <c r="AK170" s="310"/>
      <c r="AL170" s="310"/>
      <c r="AM170" s="310"/>
      <c r="AN170" s="310"/>
      <c r="AO170" s="310"/>
      <c r="AP170" s="310"/>
      <c r="AQ170" s="310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  <c r="BI170" s="83"/>
      <c r="BJ170" s="83"/>
      <c r="BK170" s="83"/>
      <c r="BL170" s="83"/>
      <c r="BM170" s="83"/>
      <c r="BN170" s="83"/>
      <c r="BO170" s="83"/>
      <c r="BP170" s="83"/>
      <c r="BQ170" s="83"/>
      <c r="BR170" s="83"/>
      <c r="BS170" s="83"/>
      <c r="BT170" s="83"/>
      <c r="BU170" s="83"/>
      <c r="BV170" s="83"/>
      <c r="BW170" s="83"/>
      <c r="BX170" s="83"/>
      <c r="BY170" s="83"/>
      <c r="BZ170" s="83"/>
      <c r="CA170" s="83"/>
      <c r="CB170" s="83"/>
      <c r="CC170" s="83"/>
      <c r="CD170" s="83"/>
      <c r="CE170" s="83"/>
      <c r="CF170" s="83"/>
      <c r="CG170" s="83"/>
      <c r="CH170" s="83"/>
      <c r="CI170" s="83"/>
      <c r="CJ170" s="83"/>
      <c r="CK170" s="83"/>
      <c r="CL170" s="83"/>
      <c r="CM170" s="83"/>
      <c r="CN170" s="83"/>
      <c r="CO170" s="83"/>
      <c r="CP170" s="83"/>
      <c r="CQ170" s="83"/>
      <c r="CR170" s="83"/>
      <c r="CS170" s="83"/>
      <c r="CT170" s="83"/>
      <c r="CU170" s="83"/>
      <c r="CV170" s="83"/>
      <c r="CW170" s="83"/>
      <c r="CX170" s="83"/>
      <c r="CY170" s="83"/>
      <c r="CZ170" s="83"/>
      <c r="DA170" s="83"/>
      <c r="DB170" s="83"/>
      <c r="DC170" s="83"/>
      <c r="DD170" s="83"/>
    </row>
    <row r="171" spans="1:108" ht="15.75" customHeight="1" x14ac:dyDescent="0.25">
      <c r="A171" s="310"/>
      <c r="B171" s="310"/>
      <c r="C171" s="310"/>
      <c r="D171" s="310"/>
      <c r="E171" s="310"/>
      <c r="F171" s="310"/>
      <c r="G171" s="310"/>
      <c r="H171" s="310"/>
      <c r="I171" s="310"/>
      <c r="J171" s="310"/>
      <c r="K171" s="310"/>
      <c r="L171" s="310"/>
      <c r="M171" s="310"/>
      <c r="N171" s="310"/>
      <c r="O171" s="310"/>
      <c r="P171" s="310"/>
      <c r="Q171" s="310"/>
      <c r="R171" s="310"/>
      <c r="S171" s="310"/>
      <c r="T171" s="310"/>
      <c r="U171" s="310"/>
      <c r="V171" s="310"/>
      <c r="W171" s="310"/>
      <c r="X171" s="310"/>
      <c r="Y171" s="310"/>
      <c r="Z171" s="310"/>
      <c r="AA171" s="310"/>
      <c r="AB171" s="310"/>
      <c r="AC171" s="310"/>
      <c r="AD171" s="310"/>
      <c r="AE171" s="310"/>
      <c r="AF171" s="310"/>
      <c r="AG171" s="310"/>
      <c r="AH171" s="310"/>
      <c r="AI171" s="310"/>
      <c r="AJ171" s="310"/>
      <c r="AK171" s="310"/>
      <c r="AL171" s="310"/>
      <c r="AM171" s="310"/>
      <c r="AN171" s="310"/>
      <c r="AO171" s="310"/>
      <c r="AP171" s="310"/>
      <c r="AQ171" s="310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  <c r="BI171" s="83"/>
      <c r="BJ171" s="83"/>
      <c r="BK171" s="83"/>
      <c r="BL171" s="83"/>
      <c r="BM171" s="83"/>
      <c r="BN171" s="83"/>
      <c r="BO171" s="83"/>
      <c r="BP171" s="83"/>
      <c r="BQ171" s="83"/>
      <c r="BR171" s="83"/>
      <c r="BS171" s="83"/>
      <c r="BT171" s="83"/>
      <c r="BU171" s="83"/>
      <c r="BV171" s="83"/>
      <c r="BW171" s="83"/>
      <c r="BX171" s="83"/>
      <c r="BY171" s="83"/>
      <c r="BZ171" s="83"/>
      <c r="CA171" s="83"/>
      <c r="CB171" s="83"/>
      <c r="CC171" s="83"/>
      <c r="CD171" s="83"/>
      <c r="CE171" s="83"/>
      <c r="CF171" s="83"/>
      <c r="CG171" s="83"/>
      <c r="CH171" s="83"/>
      <c r="CI171" s="83"/>
      <c r="CJ171" s="83"/>
      <c r="CK171" s="83"/>
      <c r="CL171" s="83"/>
      <c r="CM171" s="83"/>
      <c r="CN171" s="83"/>
      <c r="CO171" s="83"/>
      <c r="CP171" s="83"/>
      <c r="CQ171" s="83"/>
      <c r="CR171" s="83"/>
      <c r="CS171" s="83"/>
      <c r="CT171" s="83"/>
      <c r="CU171" s="83"/>
      <c r="CV171" s="83"/>
      <c r="CW171" s="83"/>
      <c r="CX171" s="83"/>
      <c r="CY171" s="83"/>
      <c r="CZ171" s="83"/>
      <c r="DA171" s="83"/>
      <c r="DB171" s="83"/>
      <c r="DC171" s="83"/>
      <c r="DD171" s="83"/>
    </row>
    <row r="172" spans="1:108" ht="15.75" customHeight="1" x14ac:dyDescent="0.25">
      <c r="A172" s="310"/>
      <c r="B172" s="310"/>
      <c r="C172" s="310"/>
      <c r="D172" s="310"/>
      <c r="E172" s="310"/>
      <c r="F172" s="310"/>
      <c r="G172" s="310"/>
      <c r="H172" s="310"/>
      <c r="I172" s="310"/>
      <c r="J172" s="310"/>
      <c r="K172" s="310"/>
      <c r="L172" s="310"/>
      <c r="M172" s="310"/>
      <c r="N172" s="310"/>
      <c r="O172" s="310"/>
      <c r="P172" s="310"/>
      <c r="Q172" s="310"/>
      <c r="R172" s="310"/>
      <c r="S172" s="310"/>
      <c r="T172" s="310"/>
      <c r="U172" s="310"/>
      <c r="V172" s="310"/>
      <c r="W172" s="310"/>
      <c r="X172" s="310"/>
      <c r="Y172" s="310"/>
      <c r="Z172" s="310"/>
      <c r="AA172" s="310"/>
      <c r="AB172" s="310"/>
      <c r="AC172" s="310"/>
      <c r="AD172" s="310"/>
      <c r="AE172" s="310"/>
      <c r="AF172" s="310"/>
      <c r="AG172" s="310"/>
      <c r="AH172" s="310"/>
      <c r="AI172" s="310"/>
      <c r="AJ172" s="310"/>
      <c r="AK172" s="310"/>
      <c r="AL172" s="310"/>
      <c r="AM172" s="310"/>
      <c r="AN172" s="310"/>
      <c r="AO172" s="310"/>
      <c r="AP172" s="310"/>
      <c r="AQ172" s="310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  <c r="BI172" s="83"/>
      <c r="BJ172" s="83"/>
      <c r="BK172" s="83"/>
      <c r="BL172" s="83"/>
      <c r="BM172" s="83"/>
      <c r="BN172" s="83"/>
      <c r="BO172" s="83"/>
      <c r="BP172" s="83"/>
      <c r="BQ172" s="83"/>
      <c r="BR172" s="83"/>
      <c r="BS172" s="83"/>
      <c r="BT172" s="83"/>
      <c r="BU172" s="83"/>
      <c r="BV172" s="83"/>
      <c r="BW172" s="83"/>
      <c r="BX172" s="83"/>
      <c r="BY172" s="83"/>
      <c r="BZ172" s="83"/>
      <c r="CA172" s="83"/>
      <c r="CB172" s="83"/>
      <c r="CC172" s="83"/>
      <c r="CD172" s="83"/>
      <c r="CE172" s="83"/>
      <c r="CF172" s="83"/>
      <c r="CG172" s="83"/>
      <c r="CH172" s="83"/>
      <c r="CI172" s="83"/>
      <c r="CJ172" s="83"/>
      <c r="CK172" s="83"/>
      <c r="CL172" s="83"/>
      <c r="CM172" s="83"/>
      <c r="CN172" s="83"/>
      <c r="CO172" s="83"/>
      <c r="CP172" s="83"/>
      <c r="CQ172" s="83"/>
      <c r="CR172" s="83"/>
      <c r="CS172" s="83"/>
      <c r="CT172" s="83"/>
      <c r="CU172" s="83"/>
      <c r="CV172" s="83"/>
      <c r="CW172" s="83"/>
      <c r="CX172" s="83"/>
      <c r="CY172" s="83"/>
      <c r="CZ172" s="83"/>
      <c r="DA172" s="83"/>
      <c r="DB172" s="83"/>
      <c r="DC172" s="83"/>
      <c r="DD172" s="83"/>
    </row>
    <row r="173" spans="1:108" ht="15.75" customHeight="1" x14ac:dyDescent="0.25">
      <c r="A173" s="310"/>
      <c r="B173" s="310"/>
      <c r="C173" s="310"/>
      <c r="D173" s="310"/>
      <c r="E173" s="310"/>
      <c r="F173" s="310"/>
      <c r="G173" s="310"/>
      <c r="H173" s="310"/>
      <c r="I173" s="310"/>
      <c r="J173" s="310"/>
      <c r="K173" s="310"/>
      <c r="L173" s="310"/>
      <c r="M173" s="310"/>
      <c r="N173" s="310"/>
      <c r="O173" s="310"/>
      <c r="P173" s="310"/>
      <c r="Q173" s="310"/>
      <c r="R173" s="310"/>
      <c r="S173" s="310"/>
      <c r="T173" s="310"/>
      <c r="U173" s="310"/>
      <c r="V173" s="310"/>
      <c r="W173" s="310"/>
      <c r="X173" s="310"/>
      <c r="Y173" s="310"/>
      <c r="Z173" s="310"/>
      <c r="AA173" s="310"/>
      <c r="AB173" s="310"/>
      <c r="AC173" s="310"/>
      <c r="AD173" s="310"/>
      <c r="AE173" s="310"/>
      <c r="AF173" s="310"/>
      <c r="AG173" s="310"/>
      <c r="AH173" s="310"/>
      <c r="AI173" s="310"/>
      <c r="AJ173" s="310"/>
      <c r="AK173" s="310"/>
      <c r="AL173" s="310"/>
      <c r="AM173" s="310"/>
      <c r="AN173" s="310"/>
      <c r="AO173" s="310"/>
      <c r="AP173" s="310"/>
      <c r="AQ173" s="310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  <c r="BI173" s="83"/>
      <c r="BJ173" s="83"/>
      <c r="BK173" s="83"/>
      <c r="BL173" s="83"/>
      <c r="BM173" s="83"/>
      <c r="BN173" s="83"/>
      <c r="BO173" s="83"/>
      <c r="BP173" s="83"/>
      <c r="BQ173" s="83"/>
      <c r="BR173" s="83"/>
      <c r="BS173" s="83"/>
      <c r="BT173" s="83"/>
      <c r="BU173" s="83"/>
      <c r="BV173" s="83"/>
      <c r="BW173" s="83"/>
      <c r="BX173" s="83"/>
      <c r="BY173" s="83"/>
      <c r="BZ173" s="83"/>
      <c r="CA173" s="83"/>
      <c r="CB173" s="83"/>
      <c r="CC173" s="83"/>
      <c r="CD173" s="83"/>
      <c r="CE173" s="83"/>
      <c r="CF173" s="83"/>
      <c r="CG173" s="83"/>
      <c r="CH173" s="83"/>
      <c r="CI173" s="83"/>
      <c r="CJ173" s="83"/>
      <c r="CK173" s="83"/>
      <c r="CL173" s="83"/>
      <c r="CM173" s="83"/>
      <c r="CN173" s="83"/>
      <c r="CO173" s="83"/>
      <c r="CP173" s="83"/>
      <c r="CQ173" s="83"/>
      <c r="CR173" s="83"/>
      <c r="CS173" s="83"/>
      <c r="CT173" s="83"/>
      <c r="CU173" s="83"/>
      <c r="CV173" s="83"/>
      <c r="CW173" s="83"/>
      <c r="CX173" s="83"/>
      <c r="CY173" s="83"/>
      <c r="CZ173" s="83"/>
      <c r="DA173" s="83"/>
      <c r="DB173" s="83"/>
      <c r="DC173" s="83"/>
      <c r="DD173" s="83"/>
    </row>
    <row r="174" spans="1:108" ht="15.75" customHeight="1" x14ac:dyDescent="0.25">
      <c r="A174" s="310"/>
      <c r="B174" s="310"/>
      <c r="C174" s="310"/>
      <c r="D174" s="310"/>
      <c r="E174" s="310"/>
      <c r="F174" s="310"/>
      <c r="G174" s="310"/>
      <c r="H174" s="310"/>
      <c r="I174" s="310"/>
      <c r="J174" s="310"/>
      <c r="K174" s="310"/>
      <c r="L174" s="310"/>
      <c r="M174" s="310"/>
      <c r="N174" s="310"/>
      <c r="O174" s="310"/>
      <c r="P174" s="310"/>
      <c r="Q174" s="310"/>
      <c r="R174" s="310"/>
      <c r="S174" s="310"/>
      <c r="T174" s="310"/>
      <c r="U174" s="310"/>
      <c r="V174" s="310"/>
      <c r="W174" s="310"/>
      <c r="X174" s="310"/>
      <c r="Y174" s="310"/>
      <c r="Z174" s="310"/>
      <c r="AA174" s="310"/>
      <c r="AB174" s="310"/>
      <c r="AC174" s="310"/>
      <c r="AD174" s="310"/>
      <c r="AE174" s="310"/>
      <c r="AF174" s="310"/>
      <c r="AG174" s="310"/>
      <c r="AH174" s="310"/>
      <c r="AI174" s="310"/>
      <c r="AJ174" s="310"/>
      <c r="AK174" s="310"/>
      <c r="AL174" s="310"/>
      <c r="AM174" s="310"/>
      <c r="AN174" s="310"/>
      <c r="AO174" s="310"/>
      <c r="AP174" s="310"/>
      <c r="AQ174" s="310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  <c r="BI174" s="83"/>
      <c r="BJ174" s="83"/>
      <c r="BK174" s="83"/>
      <c r="BL174" s="83"/>
      <c r="BM174" s="83"/>
      <c r="BN174" s="83"/>
      <c r="BO174" s="83"/>
      <c r="BP174" s="83"/>
      <c r="BQ174" s="83"/>
      <c r="BR174" s="83"/>
      <c r="BS174" s="83"/>
      <c r="BT174" s="83"/>
      <c r="BU174" s="83"/>
      <c r="BV174" s="83"/>
      <c r="BW174" s="83"/>
      <c r="BX174" s="83"/>
      <c r="BY174" s="83"/>
      <c r="BZ174" s="83"/>
      <c r="CA174" s="83"/>
      <c r="CB174" s="83"/>
      <c r="CC174" s="83"/>
      <c r="CD174" s="83"/>
      <c r="CE174" s="83"/>
      <c r="CF174" s="83"/>
      <c r="CG174" s="83"/>
      <c r="CH174" s="83"/>
      <c r="CI174" s="83"/>
      <c r="CJ174" s="83"/>
      <c r="CK174" s="83"/>
      <c r="CL174" s="83"/>
      <c r="CM174" s="83"/>
      <c r="CN174" s="83"/>
      <c r="CO174" s="83"/>
      <c r="CP174" s="83"/>
      <c r="CQ174" s="83"/>
      <c r="CR174" s="83"/>
      <c r="CS174" s="83"/>
      <c r="CT174" s="83"/>
      <c r="CU174" s="83"/>
      <c r="CV174" s="83"/>
      <c r="CW174" s="83"/>
      <c r="CX174" s="83"/>
      <c r="CY174" s="83"/>
      <c r="CZ174" s="83"/>
      <c r="DA174" s="83"/>
      <c r="DB174" s="83"/>
      <c r="DC174" s="83"/>
      <c r="DD174" s="83"/>
    </row>
    <row r="175" spans="1:108" ht="15.75" customHeight="1" x14ac:dyDescent="0.25">
      <c r="A175" s="310"/>
      <c r="B175" s="310"/>
      <c r="C175" s="310"/>
      <c r="D175" s="310"/>
      <c r="E175" s="310"/>
      <c r="F175" s="310"/>
      <c r="G175" s="310"/>
      <c r="H175" s="310"/>
      <c r="I175" s="310"/>
      <c r="J175" s="310"/>
      <c r="K175" s="310"/>
      <c r="L175" s="310"/>
      <c r="M175" s="310"/>
      <c r="N175" s="310"/>
      <c r="O175" s="310"/>
      <c r="P175" s="310"/>
      <c r="Q175" s="310"/>
      <c r="R175" s="310"/>
      <c r="S175" s="310"/>
      <c r="T175" s="310"/>
      <c r="U175" s="310"/>
      <c r="V175" s="310"/>
      <c r="W175" s="310"/>
      <c r="X175" s="310"/>
      <c r="Y175" s="310"/>
      <c r="Z175" s="310"/>
      <c r="AA175" s="310"/>
      <c r="AB175" s="310"/>
      <c r="AC175" s="310"/>
      <c r="AD175" s="310"/>
      <c r="AE175" s="310"/>
      <c r="AF175" s="310"/>
      <c r="AG175" s="310"/>
      <c r="AH175" s="310"/>
      <c r="AI175" s="310"/>
      <c r="AJ175" s="310"/>
      <c r="AK175" s="310"/>
      <c r="AL175" s="310"/>
      <c r="AM175" s="310"/>
      <c r="AN175" s="310"/>
      <c r="AO175" s="310"/>
      <c r="AP175" s="310"/>
      <c r="AQ175" s="310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  <c r="BI175" s="83"/>
      <c r="BJ175" s="83"/>
      <c r="BK175" s="83"/>
      <c r="BL175" s="83"/>
      <c r="BM175" s="83"/>
      <c r="BN175" s="83"/>
      <c r="BO175" s="83"/>
      <c r="BP175" s="83"/>
      <c r="BQ175" s="83"/>
      <c r="BR175" s="83"/>
      <c r="BS175" s="83"/>
      <c r="BT175" s="83"/>
      <c r="BU175" s="83"/>
      <c r="BV175" s="83"/>
      <c r="BW175" s="83"/>
      <c r="BX175" s="83"/>
      <c r="BY175" s="83"/>
      <c r="BZ175" s="83"/>
      <c r="CA175" s="83"/>
      <c r="CB175" s="83"/>
      <c r="CC175" s="83"/>
      <c r="CD175" s="83"/>
      <c r="CE175" s="83"/>
      <c r="CF175" s="83"/>
      <c r="CG175" s="83"/>
      <c r="CH175" s="83"/>
      <c r="CI175" s="83"/>
      <c r="CJ175" s="83"/>
      <c r="CK175" s="83"/>
      <c r="CL175" s="83"/>
      <c r="CM175" s="83"/>
      <c r="CN175" s="83"/>
      <c r="CO175" s="83"/>
      <c r="CP175" s="83"/>
      <c r="CQ175" s="83"/>
      <c r="CR175" s="83"/>
      <c r="CS175" s="83"/>
      <c r="CT175" s="83"/>
      <c r="CU175" s="83"/>
      <c r="CV175" s="83"/>
      <c r="CW175" s="83"/>
      <c r="CX175" s="83"/>
      <c r="CY175" s="83"/>
      <c r="CZ175" s="83"/>
      <c r="DA175" s="83"/>
      <c r="DB175" s="83"/>
      <c r="DC175" s="83"/>
      <c r="DD175" s="83"/>
    </row>
    <row r="176" spans="1:108" ht="15.75" customHeight="1" x14ac:dyDescent="0.25">
      <c r="A176" s="310"/>
      <c r="B176" s="310"/>
      <c r="C176" s="310"/>
      <c r="D176" s="310"/>
      <c r="E176" s="310"/>
      <c r="F176" s="310"/>
      <c r="G176" s="310"/>
      <c r="H176" s="310"/>
      <c r="I176" s="310"/>
      <c r="J176" s="310"/>
      <c r="K176" s="310"/>
      <c r="L176" s="310"/>
      <c r="M176" s="310"/>
      <c r="N176" s="310"/>
      <c r="O176" s="310"/>
      <c r="P176" s="310"/>
      <c r="Q176" s="310"/>
      <c r="R176" s="310"/>
      <c r="S176" s="310"/>
      <c r="T176" s="310"/>
      <c r="U176" s="310"/>
      <c r="V176" s="310"/>
      <c r="W176" s="310"/>
      <c r="X176" s="310"/>
      <c r="Y176" s="310"/>
      <c r="Z176" s="310"/>
      <c r="AA176" s="310"/>
      <c r="AB176" s="310"/>
      <c r="AC176" s="310"/>
      <c r="AD176" s="310"/>
      <c r="AE176" s="310"/>
      <c r="AF176" s="310"/>
      <c r="AG176" s="310"/>
      <c r="AH176" s="310"/>
      <c r="AI176" s="310"/>
      <c r="AJ176" s="310"/>
      <c r="AK176" s="310"/>
      <c r="AL176" s="310"/>
      <c r="AM176" s="310"/>
      <c r="AN176" s="310"/>
      <c r="AO176" s="310"/>
      <c r="AP176" s="310"/>
      <c r="AQ176" s="310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  <c r="BI176" s="83"/>
      <c r="BJ176" s="83"/>
      <c r="BK176" s="83"/>
      <c r="BL176" s="83"/>
      <c r="BM176" s="83"/>
      <c r="BN176" s="83"/>
      <c r="BO176" s="83"/>
      <c r="BP176" s="83"/>
      <c r="BQ176" s="83"/>
      <c r="BR176" s="83"/>
      <c r="BS176" s="83"/>
      <c r="BT176" s="83"/>
      <c r="BU176" s="83"/>
      <c r="BV176" s="83"/>
      <c r="BW176" s="83"/>
      <c r="BX176" s="83"/>
      <c r="BY176" s="83"/>
      <c r="BZ176" s="83"/>
      <c r="CA176" s="83"/>
      <c r="CB176" s="83"/>
      <c r="CC176" s="83"/>
      <c r="CD176" s="83"/>
      <c r="CE176" s="83"/>
      <c r="CF176" s="83"/>
      <c r="CG176" s="83"/>
      <c r="CH176" s="83"/>
      <c r="CI176" s="83"/>
      <c r="CJ176" s="83"/>
      <c r="CK176" s="83"/>
      <c r="CL176" s="83"/>
      <c r="CM176" s="83"/>
      <c r="CN176" s="83"/>
      <c r="CO176" s="83"/>
      <c r="CP176" s="83"/>
      <c r="CQ176" s="83"/>
      <c r="CR176" s="83"/>
      <c r="CS176" s="83"/>
      <c r="CT176" s="83"/>
      <c r="CU176" s="83"/>
      <c r="CV176" s="83"/>
      <c r="CW176" s="83"/>
      <c r="CX176" s="83"/>
      <c r="CY176" s="83"/>
      <c r="CZ176" s="83"/>
      <c r="DA176" s="83"/>
      <c r="DB176" s="83"/>
      <c r="DC176" s="83"/>
      <c r="DD176" s="83"/>
    </row>
    <row r="177" spans="1:108" ht="15.75" customHeight="1" x14ac:dyDescent="0.25">
      <c r="A177" s="310"/>
      <c r="B177" s="310"/>
      <c r="C177" s="310"/>
      <c r="D177" s="310"/>
      <c r="E177" s="310"/>
      <c r="F177" s="310"/>
      <c r="G177" s="310"/>
      <c r="H177" s="310"/>
      <c r="I177" s="310"/>
      <c r="J177" s="310"/>
      <c r="K177" s="310"/>
      <c r="L177" s="310"/>
      <c r="M177" s="310"/>
      <c r="N177" s="310"/>
      <c r="O177" s="310"/>
      <c r="P177" s="310"/>
      <c r="Q177" s="310"/>
      <c r="R177" s="310"/>
      <c r="S177" s="310"/>
      <c r="T177" s="310"/>
      <c r="U177" s="310"/>
      <c r="V177" s="310"/>
      <c r="W177" s="310"/>
      <c r="X177" s="310"/>
      <c r="Y177" s="310"/>
      <c r="Z177" s="310"/>
      <c r="AA177" s="310"/>
      <c r="AB177" s="310"/>
      <c r="AC177" s="310"/>
      <c r="AD177" s="310"/>
      <c r="AE177" s="310"/>
      <c r="AF177" s="310"/>
      <c r="AG177" s="310"/>
      <c r="AH177" s="310"/>
      <c r="AI177" s="310"/>
      <c r="AJ177" s="310"/>
      <c r="AK177" s="310"/>
      <c r="AL177" s="310"/>
      <c r="AM177" s="310"/>
      <c r="AN177" s="310"/>
      <c r="AO177" s="310"/>
      <c r="AP177" s="310"/>
      <c r="AQ177" s="310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  <c r="BI177" s="83"/>
      <c r="BJ177" s="83"/>
      <c r="BK177" s="83"/>
      <c r="BL177" s="83"/>
      <c r="BM177" s="83"/>
      <c r="BN177" s="83"/>
      <c r="BO177" s="83"/>
      <c r="BP177" s="83"/>
      <c r="BQ177" s="83"/>
      <c r="BR177" s="83"/>
      <c r="BS177" s="83"/>
      <c r="BT177" s="83"/>
      <c r="BU177" s="83"/>
      <c r="BV177" s="83"/>
      <c r="BW177" s="83"/>
      <c r="BX177" s="83"/>
      <c r="BY177" s="83"/>
      <c r="BZ177" s="83"/>
      <c r="CA177" s="83"/>
      <c r="CB177" s="83"/>
      <c r="CC177" s="83"/>
      <c r="CD177" s="83"/>
      <c r="CE177" s="83"/>
      <c r="CF177" s="83"/>
      <c r="CG177" s="83"/>
      <c r="CH177" s="83"/>
      <c r="CI177" s="83"/>
      <c r="CJ177" s="83"/>
      <c r="CK177" s="83"/>
      <c r="CL177" s="83"/>
      <c r="CM177" s="83"/>
      <c r="CN177" s="83"/>
      <c r="CO177" s="83"/>
      <c r="CP177" s="83"/>
      <c r="CQ177" s="83"/>
      <c r="CR177" s="83"/>
      <c r="CS177" s="83"/>
      <c r="CT177" s="83"/>
      <c r="CU177" s="83"/>
      <c r="CV177" s="83"/>
      <c r="CW177" s="83"/>
      <c r="CX177" s="83"/>
      <c r="CY177" s="83"/>
      <c r="CZ177" s="83"/>
      <c r="DA177" s="83"/>
      <c r="DB177" s="83"/>
      <c r="DC177" s="83"/>
      <c r="DD177" s="83"/>
    </row>
    <row r="178" spans="1:108" ht="15.75" customHeight="1" x14ac:dyDescent="0.25">
      <c r="A178" s="310"/>
      <c r="B178" s="310"/>
      <c r="C178" s="310"/>
      <c r="D178" s="310"/>
      <c r="E178" s="310"/>
      <c r="F178" s="310"/>
      <c r="G178" s="310"/>
      <c r="H178" s="310"/>
      <c r="I178" s="310"/>
      <c r="J178" s="310"/>
      <c r="K178" s="310"/>
      <c r="L178" s="310"/>
      <c r="M178" s="310"/>
      <c r="N178" s="310"/>
      <c r="O178" s="310"/>
      <c r="P178" s="310"/>
      <c r="Q178" s="310"/>
      <c r="R178" s="310"/>
      <c r="S178" s="310"/>
      <c r="T178" s="310"/>
      <c r="U178" s="310"/>
      <c r="V178" s="310"/>
      <c r="W178" s="310"/>
      <c r="X178" s="310"/>
      <c r="Y178" s="310"/>
      <c r="Z178" s="310"/>
      <c r="AA178" s="310"/>
      <c r="AB178" s="310"/>
      <c r="AC178" s="310"/>
      <c r="AD178" s="310"/>
      <c r="AE178" s="310"/>
      <c r="AF178" s="310"/>
      <c r="AG178" s="310"/>
      <c r="AH178" s="310"/>
      <c r="AI178" s="310"/>
      <c r="AJ178" s="310"/>
      <c r="AK178" s="310"/>
      <c r="AL178" s="310"/>
      <c r="AM178" s="310"/>
      <c r="AN178" s="310"/>
      <c r="AO178" s="310"/>
      <c r="AP178" s="310"/>
      <c r="AQ178" s="310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  <c r="BI178" s="83"/>
      <c r="BJ178" s="83"/>
      <c r="BK178" s="83"/>
      <c r="BL178" s="83"/>
      <c r="BM178" s="83"/>
      <c r="BN178" s="83"/>
      <c r="BO178" s="83"/>
      <c r="BP178" s="83"/>
      <c r="BQ178" s="83"/>
      <c r="BR178" s="83"/>
      <c r="BS178" s="83"/>
      <c r="BT178" s="83"/>
      <c r="BU178" s="83"/>
      <c r="BV178" s="83"/>
      <c r="BW178" s="83"/>
      <c r="BX178" s="83"/>
      <c r="BY178" s="83"/>
      <c r="BZ178" s="83"/>
      <c r="CA178" s="83"/>
      <c r="CB178" s="83"/>
      <c r="CC178" s="83"/>
      <c r="CD178" s="83"/>
      <c r="CE178" s="83"/>
      <c r="CF178" s="83"/>
      <c r="CG178" s="83"/>
      <c r="CH178" s="83"/>
      <c r="CI178" s="83"/>
      <c r="CJ178" s="83"/>
      <c r="CK178" s="83"/>
      <c r="CL178" s="83"/>
      <c r="CM178" s="83"/>
      <c r="CN178" s="83"/>
      <c r="CO178" s="83"/>
      <c r="CP178" s="83"/>
      <c r="CQ178" s="83"/>
      <c r="CR178" s="83"/>
      <c r="CS178" s="83"/>
      <c r="CT178" s="83"/>
      <c r="CU178" s="83"/>
      <c r="CV178" s="83"/>
      <c r="CW178" s="83"/>
      <c r="CX178" s="83"/>
      <c r="CY178" s="83"/>
      <c r="CZ178" s="83"/>
      <c r="DA178" s="83"/>
      <c r="DB178" s="83"/>
      <c r="DC178" s="83"/>
      <c r="DD178" s="83"/>
    </row>
    <row r="179" spans="1:108" ht="15.75" customHeight="1" x14ac:dyDescent="0.25">
      <c r="A179" s="310"/>
      <c r="B179" s="310"/>
      <c r="C179" s="310"/>
      <c r="D179" s="310"/>
      <c r="E179" s="310"/>
      <c r="F179" s="310"/>
      <c r="G179" s="310"/>
      <c r="H179" s="310"/>
      <c r="I179" s="310"/>
      <c r="J179" s="310"/>
      <c r="K179" s="310"/>
      <c r="L179" s="310"/>
      <c r="M179" s="310"/>
      <c r="N179" s="310"/>
      <c r="O179" s="310"/>
      <c r="P179" s="310"/>
      <c r="Q179" s="310"/>
      <c r="R179" s="310"/>
      <c r="S179" s="310"/>
      <c r="T179" s="310"/>
      <c r="U179" s="310"/>
      <c r="V179" s="310"/>
      <c r="W179" s="310"/>
      <c r="X179" s="310"/>
      <c r="Y179" s="310"/>
      <c r="Z179" s="310"/>
      <c r="AA179" s="310"/>
      <c r="AB179" s="310"/>
      <c r="AC179" s="310"/>
      <c r="AD179" s="310"/>
      <c r="AE179" s="310"/>
      <c r="AF179" s="310"/>
      <c r="AG179" s="310"/>
      <c r="AH179" s="310"/>
      <c r="AI179" s="310"/>
      <c r="AJ179" s="310"/>
      <c r="AK179" s="310"/>
      <c r="AL179" s="310"/>
      <c r="AM179" s="310"/>
      <c r="AN179" s="310"/>
      <c r="AO179" s="310"/>
      <c r="AP179" s="310"/>
      <c r="AQ179" s="310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  <c r="BI179" s="83"/>
      <c r="BJ179" s="83"/>
      <c r="BK179" s="83"/>
      <c r="BL179" s="83"/>
      <c r="BM179" s="83"/>
      <c r="BN179" s="83"/>
      <c r="BO179" s="83"/>
      <c r="BP179" s="83"/>
      <c r="BQ179" s="83"/>
      <c r="BR179" s="83"/>
      <c r="BS179" s="83"/>
      <c r="BT179" s="83"/>
      <c r="BU179" s="83"/>
      <c r="BV179" s="83"/>
      <c r="BW179" s="83"/>
      <c r="BX179" s="83"/>
      <c r="BY179" s="83"/>
      <c r="BZ179" s="83"/>
      <c r="CA179" s="83"/>
      <c r="CB179" s="83"/>
      <c r="CC179" s="83"/>
      <c r="CD179" s="83"/>
      <c r="CE179" s="83"/>
      <c r="CF179" s="83"/>
      <c r="CG179" s="83"/>
      <c r="CH179" s="83"/>
      <c r="CI179" s="83"/>
      <c r="CJ179" s="83"/>
      <c r="CK179" s="83"/>
      <c r="CL179" s="83"/>
      <c r="CM179" s="83"/>
      <c r="CN179" s="83"/>
      <c r="CO179" s="83"/>
      <c r="CP179" s="83"/>
      <c r="CQ179" s="83"/>
      <c r="CR179" s="83"/>
      <c r="CS179" s="83"/>
      <c r="CT179" s="83"/>
      <c r="CU179" s="83"/>
      <c r="CV179" s="83"/>
      <c r="CW179" s="83"/>
      <c r="CX179" s="83"/>
      <c r="CY179" s="83"/>
      <c r="CZ179" s="83"/>
      <c r="DA179" s="83"/>
      <c r="DB179" s="83"/>
      <c r="DC179" s="83"/>
      <c r="DD179" s="83"/>
    </row>
    <row r="180" spans="1:108" ht="15.75" customHeight="1" x14ac:dyDescent="0.25">
      <c r="A180" s="310"/>
      <c r="B180" s="310"/>
      <c r="C180" s="310"/>
      <c r="D180" s="310"/>
      <c r="E180" s="310"/>
      <c r="F180" s="310"/>
      <c r="G180" s="310"/>
      <c r="H180" s="310"/>
      <c r="I180" s="310"/>
      <c r="J180" s="310"/>
      <c r="K180" s="310"/>
      <c r="L180" s="310"/>
      <c r="M180" s="310"/>
      <c r="N180" s="310"/>
      <c r="O180" s="310"/>
      <c r="P180" s="310"/>
      <c r="Q180" s="310"/>
      <c r="R180" s="310"/>
      <c r="S180" s="310"/>
      <c r="T180" s="310"/>
      <c r="U180" s="310"/>
      <c r="V180" s="310"/>
      <c r="W180" s="310"/>
      <c r="X180" s="310"/>
      <c r="Y180" s="310"/>
      <c r="Z180" s="310"/>
      <c r="AA180" s="310"/>
      <c r="AB180" s="310"/>
      <c r="AC180" s="310"/>
      <c r="AD180" s="310"/>
      <c r="AE180" s="310"/>
      <c r="AF180" s="310"/>
      <c r="AG180" s="310"/>
      <c r="AH180" s="310"/>
      <c r="AI180" s="310"/>
      <c r="AJ180" s="310"/>
      <c r="AK180" s="310"/>
      <c r="AL180" s="310"/>
      <c r="AM180" s="310"/>
      <c r="AN180" s="310"/>
      <c r="AO180" s="310"/>
      <c r="AP180" s="310"/>
      <c r="AQ180" s="310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  <c r="BI180" s="83"/>
      <c r="BJ180" s="83"/>
      <c r="BK180" s="83"/>
      <c r="BL180" s="83"/>
      <c r="BM180" s="83"/>
      <c r="BN180" s="83"/>
      <c r="BO180" s="83"/>
      <c r="BP180" s="83"/>
      <c r="BQ180" s="83"/>
      <c r="BR180" s="83"/>
      <c r="BS180" s="83"/>
      <c r="BT180" s="83"/>
      <c r="BU180" s="83"/>
      <c r="BV180" s="83"/>
      <c r="BW180" s="83"/>
      <c r="BX180" s="83"/>
      <c r="BY180" s="83"/>
      <c r="BZ180" s="83"/>
      <c r="CA180" s="83"/>
      <c r="CB180" s="83"/>
      <c r="CC180" s="83"/>
      <c r="CD180" s="83"/>
      <c r="CE180" s="83"/>
      <c r="CF180" s="83"/>
      <c r="CG180" s="83"/>
      <c r="CH180" s="83"/>
      <c r="CI180" s="83"/>
      <c r="CJ180" s="83"/>
      <c r="CK180" s="83"/>
      <c r="CL180" s="83"/>
      <c r="CM180" s="83"/>
      <c r="CN180" s="83"/>
      <c r="CO180" s="83"/>
      <c r="CP180" s="83"/>
      <c r="CQ180" s="83"/>
      <c r="CR180" s="83"/>
      <c r="CS180" s="83"/>
      <c r="CT180" s="83"/>
      <c r="CU180" s="83"/>
      <c r="CV180" s="83"/>
      <c r="CW180" s="83"/>
      <c r="CX180" s="83"/>
      <c r="CY180" s="83"/>
      <c r="CZ180" s="83"/>
      <c r="DA180" s="83"/>
      <c r="DB180" s="83"/>
      <c r="DC180" s="83"/>
      <c r="DD180" s="83"/>
    </row>
    <row r="181" spans="1:108" ht="15.75" customHeight="1" x14ac:dyDescent="0.25">
      <c r="A181" s="310"/>
      <c r="B181" s="310"/>
      <c r="C181" s="310"/>
      <c r="D181" s="310"/>
      <c r="E181" s="310"/>
      <c r="F181" s="310"/>
      <c r="G181" s="310"/>
      <c r="H181" s="310"/>
      <c r="I181" s="310"/>
      <c r="J181" s="310"/>
      <c r="K181" s="310"/>
      <c r="L181" s="310"/>
      <c r="M181" s="310"/>
      <c r="N181" s="310"/>
      <c r="O181" s="310"/>
      <c r="P181" s="310"/>
      <c r="Q181" s="310"/>
      <c r="R181" s="310"/>
      <c r="S181" s="310"/>
      <c r="T181" s="310"/>
      <c r="U181" s="310"/>
      <c r="V181" s="310"/>
      <c r="W181" s="310"/>
      <c r="X181" s="310"/>
      <c r="Y181" s="310"/>
      <c r="Z181" s="310"/>
      <c r="AA181" s="310"/>
      <c r="AB181" s="310"/>
      <c r="AC181" s="310"/>
      <c r="AD181" s="310"/>
      <c r="AE181" s="310"/>
      <c r="AF181" s="310"/>
      <c r="AG181" s="310"/>
      <c r="AH181" s="310"/>
      <c r="AI181" s="310"/>
      <c r="AJ181" s="310"/>
      <c r="AK181" s="310"/>
      <c r="AL181" s="310"/>
      <c r="AM181" s="310"/>
      <c r="AN181" s="310"/>
      <c r="AO181" s="310"/>
      <c r="AP181" s="310"/>
      <c r="AQ181" s="310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  <c r="BI181" s="83"/>
      <c r="BJ181" s="83"/>
      <c r="BK181" s="83"/>
      <c r="BL181" s="83"/>
      <c r="BM181" s="83"/>
      <c r="BN181" s="83"/>
      <c r="BO181" s="83"/>
      <c r="BP181" s="83"/>
      <c r="BQ181" s="83"/>
      <c r="BR181" s="83"/>
      <c r="BS181" s="83"/>
      <c r="BT181" s="83"/>
      <c r="BU181" s="83"/>
      <c r="BV181" s="83"/>
      <c r="BW181" s="83"/>
      <c r="BX181" s="83"/>
      <c r="BY181" s="83"/>
      <c r="BZ181" s="83"/>
      <c r="CA181" s="83"/>
      <c r="CB181" s="83"/>
      <c r="CC181" s="83"/>
      <c r="CD181" s="83"/>
      <c r="CE181" s="83"/>
      <c r="CF181" s="83"/>
      <c r="CG181" s="83"/>
      <c r="CH181" s="83"/>
      <c r="CI181" s="83"/>
      <c r="CJ181" s="83"/>
      <c r="CK181" s="83"/>
      <c r="CL181" s="83"/>
      <c r="CM181" s="83"/>
      <c r="CN181" s="83"/>
      <c r="CO181" s="83"/>
      <c r="CP181" s="83"/>
      <c r="CQ181" s="83"/>
      <c r="CR181" s="83"/>
      <c r="CS181" s="83"/>
      <c r="CT181" s="83"/>
      <c r="CU181" s="83"/>
      <c r="CV181" s="83"/>
      <c r="CW181" s="83"/>
      <c r="CX181" s="83"/>
      <c r="CY181" s="83"/>
      <c r="CZ181" s="83"/>
      <c r="DA181" s="83"/>
      <c r="DB181" s="83"/>
      <c r="DC181" s="83"/>
      <c r="DD181" s="83"/>
    </row>
    <row r="182" spans="1:108" ht="15.75" customHeight="1" x14ac:dyDescent="0.25">
      <c r="A182" s="310"/>
      <c r="B182" s="310"/>
      <c r="C182" s="310"/>
      <c r="D182" s="310"/>
      <c r="E182" s="310"/>
      <c r="F182" s="310"/>
      <c r="G182" s="310"/>
      <c r="H182" s="310"/>
      <c r="I182" s="310"/>
      <c r="J182" s="310"/>
      <c r="K182" s="310"/>
      <c r="L182" s="310"/>
      <c r="M182" s="310"/>
      <c r="N182" s="310"/>
      <c r="O182" s="310"/>
      <c r="P182" s="310"/>
      <c r="Q182" s="310"/>
      <c r="R182" s="310"/>
      <c r="S182" s="310"/>
      <c r="T182" s="310"/>
      <c r="U182" s="310"/>
      <c r="V182" s="310"/>
      <c r="W182" s="310"/>
      <c r="X182" s="310"/>
      <c r="Y182" s="310"/>
      <c r="Z182" s="310"/>
      <c r="AA182" s="310"/>
      <c r="AB182" s="310"/>
      <c r="AC182" s="310"/>
      <c r="AD182" s="310"/>
      <c r="AE182" s="310"/>
      <c r="AF182" s="310"/>
      <c r="AG182" s="310"/>
      <c r="AH182" s="310"/>
      <c r="AI182" s="310"/>
      <c r="AJ182" s="310"/>
      <c r="AK182" s="310"/>
      <c r="AL182" s="310"/>
      <c r="AM182" s="310"/>
      <c r="AN182" s="310"/>
      <c r="AO182" s="310"/>
      <c r="AP182" s="310"/>
      <c r="AQ182" s="310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  <c r="BI182" s="83"/>
      <c r="BJ182" s="83"/>
      <c r="BK182" s="83"/>
      <c r="BL182" s="83"/>
      <c r="BM182" s="83"/>
      <c r="BN182" s="83"/>
      <c r="BO182" s="83"/>
      <c r="BP182" s="83"/>
      <c r="BQ182" s="83"/>
      <c r="BR182" s="83"/>
      <c r="BS182" s="83"/>
      <c r="BT182" s="83"/>
      <c r="BU182" s="83"/>
      <c r="BV182" s="83"/>
      <c r="BW182" s="83"/>
      <c r="BX182" s="83"/>
      <c r="BY182" s="83"/>
      <c r="BZ182" s="83"/>
      <c r="CA182" s="83"/>
      <c r="CB182" s="83"/>
      <c r="CC182" s="83"/>
      <c r="CD182" s="83"/>
      <c r="CE182" s="83"/>
      <c r="CF182" s="83"/>
      <c r="CG182" s="83"/>
      <c r="CH182" s="83"/>
      <c r="CI182" s="83"/>
      <c r="CJ182" s="83"/>
      <c r="CK182" s="83"/>
      <c r="CL182" s="83"/>
      <c r="CM182" s="83"/>
      <c r="CN182" s="83"/>
      <c r="CO182" s="83"/>
      <c r="CP182" s="83"/>
      <c r="CQ182" s="83"/>
      <c r="CR182" s="83"/>
      <c r="CS182" s="83"/>
      <c r="CT182" s="83"/>
      <c r="CU182" s="83"/>
      <c r="CV182" s="83"/>
      <c r="CW182" s="83"/>
      <c r="CX182" s="83"/>
      <c r="CY182" s="83"/>
      <c r="CZ182" s="83"/>
      <c r="DA182" s="83"/>
      <c r="DB182" s="83"/>
      <c r="DC182" s="83"/>
      <c r="DD182" s="83"/>
    </row>
    <row r="183" spans="1:108" ht="15.75" customHeight="1" x14ac:dyDescent="0.25">
      <c r="A183" s="310"/>
      <c r="B183" s="310"/>
      <c r="C183" s="310"/>
      <c r="D183" s="310"/>
      <c r="E183" s="310"/>
      <c r="F183" s="310"/>
      <c r="G183" s="310"/>
      <c r="H183" s="310"/>
      <c r="I183" s="310"/>
      <c r="J183" s="310"/>
      <c r="K183" s="310"/>
      <c r="L183" s="310"/>
      <c r="M183" s="310"/>
      <c r="N183" s="310"/>
      <c r="O183" s="310"/>
      <c r="P183" s="310"/>
      <c r="Q183" s="310"/>
      <c r="R183" s="310"/>
      <c r="S183" s="310"/>
      <c r="T183" s="310"/>
      <c r="U183" s="310"/>
      <c r="V183" s="310"/>
      <c r="W183" s="310"/>
      <c r="X183" s="310"/>
      <c r="Y183" s="310"/>
      <c r="Z183" s="310"/>
      <c r="AA183" s="310"/>
      <c r="AB183" s="310"/>
      <c r="AC183" s="310"/>
      <c r="AD183" s="310"/>
      <c r="AE183" s="310"/>
      <c r="AF183" s="310"/>
      <c r="AG183" s="310"/>
      <c r="AH183" s="310"/>
      <c r="AI183" s="310"/>
      <c r="AJ183" s="310"/>
      <c r="AK183" s="310"/>
      <c r="AL183" s="310"/>
      <c r="AM183" s="310"/>
      <c r="AN183" s="310"/>
      <c r="AO183" s="310"/>
      <c r="AP183" s="310"/>
      <c r="AQ183" s="310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  <c r="BI183" s="83"/>
      <c r="BJ183" s="83"/>
      <c r="BK183" s="83"/>
      <c r="BL183" s="83"/>
      <c r="BM183" s="83"/>
      <c r="BN183" s="83"/>
      <c r="BO183" s="83"/>
      <c r="BP183" s="83"/>
      <c r="BQ183" s="83"/>
      <c r="BR183" s="83"/>
      <c r="BS183" s="83"/>
      <c r="BT183" s="83"/>
      <c r="BU183" s="83"/>
      <c r="BV183" s="83"/>
      <c r="BW183" s="83"/>
      <c r="BX183" s="83"/>
      <c r="BY183" s="83"/>
      <c r="BZ183" s="83"/>
      <c r="CA183" s="83"/>
      <c r="CB183" s="83"/>
      <c r="CC183" s="83"/>
      <c r="CD183" s="83"/>
      <c r="CE183" s="83"/>
      <c r="CF183" s="83"/>
      <c r="CG183" s="83"/>
      <c r="CH183" s="83"/>
      <c r="CI183" s="83"/>
      <c r="CJ183" s="83"/>
      <c r="CK183" s="83"/>
      <c r="CL183" s="83"/>
      <c r="CM183" s="83"/>
      <c r="CN183" s="83"/>
      <c r="CO183" s="83"/>
      <c r="CP183" s="83"/>
      <c r="CQ183" s="83"/>
      <c r="CR183" s="83"/>
      <c r="CS183" s="83"/>
      <c r="CT183" s="83"/>
      <c r="CU183" s="83"/>
      <c r="CV183" s="83"/>
      <c r="CW183" s="83"/>
      <c r="CX183" s="83"/>
      <c r="CY183" s="83"/>
      <c r="CZ183" s="83"/>
      <c r="DA183" s="83"/>
      <c r="DB183" s="83"/>
      <c r="DC183" s="83"/>
      <c r="DD183" s="83"/>
    </row>
    <row r="184" spans="1:108" ht="15.75" customHeight="1" x14ac:dyDescent="0.25">
      <c r="A184" s="310"/>
      <c r="B184" s="310"/>
      <c r="C184" s="310"/>
      <c r="D184" s="310"/>
      <c r="E184" s="310"/>
      <c r="F184" s="310"/>
      <c r="G184" s="310"/>
      <c r="H184" s="310"/>
      <c r="I184" s="310"/>
      <c r="J184" s="310"/>
      <c r="K184" s="310"/>
      <c r="L184" s="310"/>
      <c r="M184" s="310"/>
      <c r="N184" s="310"/>
      <c r="O184" s="310"/>
      <c r="P184" s="310"/>
      <c r="Q184" s="310"/>
      <c r="R184" s="310"/>
      <c r="S184" s="310"/>
      <c r="T184" s="310"/>
      <c r="U184" s="310"/>
      <c r="V184" s="310"/>
      <c r="W184" s="310"/>
      <c r="X184" s="310"/>
      <c r="Y184" s="310"/>
      <c r="Z184" s="310"/>
      <c r="AA184" s="310"/>
      <c r="AB184" s="310"/>
      <c r="AC184" s="310"/>
      <c r="AD184" s="310"/>
      <c r="AE184" s="310"/>
      <c r="AF184" s="310"/>
      <c r="AG184" s="310"/>
      <c r="AH184" s="310"/>
      <c r="AI184" s="310"/>
      <c r="AJ184" s="310"/>
      <c r="AK184" s="310"/>
      <c r="AL184" s="310"/>
      <c r="AM184" s="310"/>
      <c r="AN184" s="310"/>
      <c r="AO184" s="310"/>
      <c r="AP184" s="310"/>
      <c r="AQ184" s="310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  <c r="BI184" s="83"/>
      <c r="BJ184" s="83"/>
      <c r="BK184" s="83"/>
      <c r="BL184" s="83"/>
      <c r="BM184" s="83"/>
      <c r="BN184" s="83"/>
      <c r="BO184" s="83"/>
      <c r="BP184" s="83"/>
      <c r="BQ184" s="83"/>
      <c r="BR184" s="83"/>
      <c r="BS184" s="83"/>
      <c r="BT184" s="83"/>
      <c r="BU184" s="83"/>
      <c r="BV184" s="83"/>
      <c r="BW184" s="83"/>
      <c r="BX184" s="83"/>
      <c r="BY184" s="83"/>
      <c r="BZ184" s="83"/>
      <c r="CA184" s="83"/>
      <c r="CB184" s="83"/>
      <c r="CC184" s="83"/>
      <c r="CD184" s="83"/>
      <c r="CE184" s="83"/>
      <c r="CF184" s="83"/>
      <c r="CG184" s="83"/>
      <c r="CH184" s="83"/>
      <c r="CI184" s="83"/>
      <c r="CJ184" s="83"/>
      <c r="CK184" s="83"/>
      <c r="CL184" s="83"/>
      <c r="CM184" s="83"/>
      <c r="CN184" s="83"/>
      <c r="CO184" s="83"/>
      <c r="CP184" s="83"/>
      <c r="CQ184" s="83"/>
      <c r="CR184" s="83"/>
      <c r="CS184" s="83"/>
      <c r="CT184" s="83"/>
      <c r="CU184" s="83"/>
      <c r="CV184" s="83"/>
      <c r="CW184" s="83"/>
      <c r="CX184" s="83"/>
      <c r="CY184" s="83"/>
      <c r="CZ184" s="83"/>
      <c r="DA184" s="83"/>
      <c r="DB184" s="83"/>
      <c r="DC184" s="83"/>
      <c r="DD184" s="83"/>
    </row>
    <row r="185" spans="1:108" ht="15.75" customHeight="1" x14ac:dyDescent="0.25">
      <c r="A185" s="310"/>
      <c r="B185" s="310"/>
      <c r="C185" s="310"/>
      <c r="D185" s="310"/>
      <c r="E185" s="310"/>
      <c r="F185" s="310"/>
      <c r="G185" s="310"/>
      <c r="H185" s="310"/>
      <c r="I185" s="310"/>
      <c r="J185" s="310"/>
      <c r="K185" s="310"/>
      <c r="L185" s="310"/>
      <c r="M185" s="310"/>
      <c r="N185" s="310"/>
      <c r="O185" s="310"/>
      <c r="P185" s="310"/>
      <c r="Q185" s="310"/>
      <c r="R185" s="310"/>
      <c r="S185" s="310"/>
      <c r="T185" s="310"/>
      <c r="U185" s="310"/>
      <c r="V185" s="310"/>
      <c r="W185" s="310"/>
      <c r="X185" s="310"/>
      <c r="Y185" s="310"/>
      <c r="Z185" s="310"/>
      <c r="AA185" s="310"/>
      <c r="AB185" s="310"/>
      <c r="AC185" s="310"/>
      <c r="AD185" s="310"/>
      <c r="AE185" s="310"/>
      <c r="AF185" s="310"/>
      <c r="AG185" s="310"/>
      <c r="AH185" s="310"/>
      <c r="AI185" s="310"/>
      <c r="AJ185" s="310"/>
      <c r="AK185" s="310"/>
      <c r="AL185" s="310"/>
      <c r="AM185" s="310"/>
      <c r="AN185" s="310"/>
      <c r="AO185" s="310"/>
      <c r="AP185" s="310"/>
      <c r="AQ185" s="310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  <c r="BI185" s="83"/>
      <c r="BJ185" s="83"/>
      <c r="BK185" s="83"/>
      <c r="BL185" s="83"/>
      <c r="BM185" s="83"/>
      <c r="BN185" s="83"/>
      <c r="BO185" s="83"/>
      <c r="BP185" s="83"/>
      <c r="BQ185" s="83"/>
      <c r="BR185" s="83"/>
      <c r="BS185" s="83"/>
      <c r="BT185" s="83"/>
      <c r="BU185" s="83"/>
      <c r="BV185" s="83"/>
      <c r="BW185" s="83"/>
      <c r="BX185" s="83"/>
      <c r="BY185" s="83"/>
      <c r="BZ185" s="83"/>
      <c r="CA185" s="83"/>
      <c r="CB185" s="83"/>
      <c r="CC185" s="83"/>
      <c r="CD185" s="83"/>
      <c r="CE185" s="83"/>
      <c r="CF185" s="83"/>
      <c r="CG185" s="83"/>
      <c r="CH185" s="83"/>
      <c r="CI185" s="83"/>
      <c r="CJ185" s="83"/>
      <c r="CK185" s="83"/>
      <c r="CL185" s="83"/>
      <c r="CM185" s="83"/>
      <c r="CN185" s="83"/>
      <c r="CO185" s="83"/>
      <c r="CP185" s="83"/>
      <c r="CQ185" s="83"/>
      <c r="CR185" s="83"/>
      <c r="CS185" s="83"/>
      <c r="CT185" s="83"/>
      <c r="CU185" s="83"/>
      <c r="CV185" s="83"/>
      <c r="CW185" s="83"/>
      <c r="CX185" s="83"/>
      <c r="CY185" s="83"/>
      <c r="CZ185" s="83"/>
      <c r="DA185" s="83"/>
      <c r="DB185" s="83"/>
      <c r="DC185" s="83"/>
      <c r="DD185" s="83"/>
    </row>
    <row r="186" spans="1:108" ht="15.75" customHeight="1" x14ac:dyDescent="0.25">
      <c r="A186" s="310"/>
      <c r="B186" s="310"/>
      <c r="C186" s="310"/>
      <c r="D186" s="310"/>
      <c r="E186" s="310"/>
      <c r="F186" s="310"/>
      <c r="G186" s="310"/>
      <c r="H186" s="310"/>
      <c r="I186" s="310"/>
      <c r="J186" s="310"/>
      <c r="K186" s="310"/>
      <c r="L186" s="310"/>
      <c r="M186" s="310"/>
      <c r="N186" s="310"/>
      <c r="O186" s="310"/>
      <c r="P186" s="310"/>
      <c r="Q186" s="310"/>
      <c r="R186" s="310"/>
      <c r="S186" s="310"/>
      <c r="T186" s="310"/>
      <c r="U186" s="310"/>
      <c r="V186" s="310"/>
      <c r="W186" s="310"/>
      <c r="X186" s="310"/>
      <c r="Y186" s="310"/>
      <c r="Z186" s="310"/>
      <c r="AA186" s="310"/>
      <c r="AB186" s="310"/>
      <c r="AC186" s="310"/>
      <c r="AD186" s="310"/>
      <c r="AE186" s="310"/>
      <c r="AF186" s="310"/>
      <c r="AG186" s="310"/>
      <c r="AH186" s="310"/>
      <c r="AI186" s="310"/>
      <c r="AJ186" s="310"/>
      <c r="AK186" s="310"/>
      <c r="AL186" s="310"/>
      <c r="AM186" s="310"/>
      <c r="AN186" s="310"/>
      <c r="AO186" s="310"/>
      <c r="AP186" s="310"/>
      <c r="AQ186" s="310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  <c r="BI186" s="83"/>
      <c r="BJ186" s="83"/>
      <c r="BK186" s="83"/>
      <c r="BL186" s="83"/>
      <c r="BM186" s="83"/>
      <c r="BN186" s="83"/>
      <c r="BO186" s="83"/>
      <c r="BP186" s="83"/>
      <c r="BQ186" s="83"/>
      <c r="BR186" s="83"/>
      <c r="BS186" s="83"/>
      <c r="BT186" s="83"/>
      <c r="BU186" s="83"/>
      <c r="BV186" s="83"/>
      <c r="BW186" s="83"/>
      <c r="BX186" s="83"/>
      <c r="BY186" s="83"/>
      <c r="BZ186" s="83"/>
      <c r="CA186" s="83"/>
      <c r="CB186" s="83"/>
      <c r="CC186" s="83"/>
      <c r="CD186" s="83"/>
      <c r="CE186" s="83"/>
      <c r="CF186" s="83"/>
      <c r="CG186" s="83"/>
      <c r="CH186" s="83"/>
      <c r="CI186" s="83"/>
      <c r="CJ186" s="83"/>
      <c r="CK186" s="83"/>
      <c r="CL186" s="83"/>
      <c r="CM186" s="83"/>
      <c r="CN186" s="83"/>
      <c r="CO186" s="83"/>
      <c r="CP186" s="83"/>
      <c r="CQ186" s="83"/>
      <c r="CR186" s="83"/>
      <c r="CS186" s="83"/>
      <c r="CT186" s="83"/>
      <c r="CU186" s="83"/>
      <c r="CV186" s="83"/>
      <c r="CW186" s="83"/>
      <c r="CX186" s="83"/>
      <c r="CY186" s="83"/>
      <c r="CZ186" s="83"/>
      <c r="DA186" s="83"/>
      <c r="DB186" s="83"/>
      <c r="DC186" s="83"/>
      <c r="DD186" s="83"/>
    </row>
    <row r="187" spans="1:108" ht="15.75" customHeight="1" x14ac:dyDescent="0.25">
      <c r="A187" s="310"/>
      <c r="B187" s="310"/>
      <c r="C187" s="310"/>
      <c r="D187" s="310"/>
      <c r="E187" s="310"/>
      <c r="F187" s="310"/>
      <c r="G187" s="310"/>
      <c r="H187" s="310"/>
      <c r="I187" s="310"/>
      <c r="J187" s="310"/>
      <c r="K187" s="310"/>
      <c r="L187" s="310"/>
      <c r="M187" s="310"/>
      <c r="N187" s="310"/>
      <c r="O187" s="310"/>
      <c r="P187" s="310"/>
      <c r="Q187" s="310"/>
      <c r="R187" s="310"/>
      <c r="S187" s="310"/>
      <c r="T187" s="310"/>
      <c r="U187" s="310"/>
      <c r="V187" s="310"/>
      <c r="W187" s="310"/>
      <c r="X187" s="310"/>
      <c r="Y187" s="310"/>
      <c r="Z187" s="310"/>
      <c r="AA187" s="310"/>
      <c r="AB187" s="310"/>
      <c r="AC187" s="310"/>
      <c r="AD187" s="310"/>
      <c r="AE187" s="310"/>
      <c r="AF187" s="310"/>
      <c r="AG187" s="310"/>
      <c r="AH187" s="310"/>
      <c r="AI187" s="310"/>
      <c r="AJ187" s="310"/>
      <c r="AK187" s="310"/>
      <c r="AL187" s="310"/>
      <c r="AM187" s="310"/>
      <c r="AN187" s="310"/>
      <c r="AO187" s="310"/>
      <c r="AP187" s="310"/>
      <c r="AQ187" s="310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  <c r="BI187" s="83"/>
      <c r="BJ187" s="83"/>
      <c r="BK187" s="83"/>
      <c r="BL187" s="83"/>
      <c r="BM187" s="83"/>
      <c r="BN187" s="83"/>
      <c r="BO187" s="83"/>
      <c r="BP187" s="83"/>
      <c r="BQ187" s="83"/>
      <c r="BR187" s="83"/>
      <c r="BS187" s="83"/>
      <c r="BT187" s="83"/>
      <c r="BU187" s="83"/>
      <c r="BV187" s="83"/>
      <c r="BW187" s="83"/>
      <c r="BX187" s="83"/>
      <c r="BY187" s="83"/>
      <c r="BZ187" s="83"/>
      <c r="CA187" s="83"/>
      <c r="CB187" s="83"/>
      <c r="CC187" s="83"/>
      <c r="CD187" s="83"/>
      <c r="CE187" s="83"/>
      <c r="CF187" s="83"/>
      <c r="CG187" s="83"/>
      <c r="CH187" s="83"/>
      <c r="CI187" s="83"/>
      <c r="CJ187" s="83"/>
      <c r="CK187" s="83"/>
      <c r="CL187" s="83"/>
      <c r="CM187" s="83"/>
      <c r="CN187" s="83"/>
      <c r="CO187" s="83"/>
      <c r="CP187" s="83"/>
      <c r="CQ187" s="83"/>
      <c r="CR187" s="83"/>
      <c r="CS187" s="83"/>
      <c r="CT187" s="83"/>
      <c r="CU187" s="83"/>
      <c r="CV187" s="83"/>
      <c r="CW187" s="83"/>
      <c r="CX187" s="83"/>
      <c r="CY187" s="83"/>
      <c r="CZ187" s="83"/>
      <c r="DA187" s="83"/>
      <c r="DB187" s="83"/>
      <c r="DC187" s="83"/>
      <c r="DD187" s="83"/>
    </row>
    <row r="188" spans="1:108" ht="15.75" customHeight="1" x14ac:dyDescent="0.25">
      <c r="A188" s="310"/>
      <c r="B188" s="310"/>
      <c r="C188" s="310"/>
      <c r="D188" s="310"/>
      <c r="E188" s="310"/>
      <c r="F188" s="310"/>
      <c r="G188" s="310"/>
      <c r="H188" s="310"/>
      <c r="I188" s="310"/>
      <c r="J188" s="310"/>
      <c r="K188" s="310"/>
      <c r="L188" s="310"/>
      <c r="M188" s="310"/>
      <c r="N188" s="310"/>
      <c r="O188" s="310"/>
      <c r="P188" s="310"/>
      <c r="Q188" s="310"/>
      <c r="R188" s="310"/>
      <c r="S188" s="310"/>
      <c r="T188" s="310"/>
      <c r="U188" s="310"/>
      <c r="V188" s="310"/>
      <c r="W188" s="310"/>
      <c r="X188" s="310"/>
      <c r="Y188" s="310"/>
      <c r="Z188" s="310"/>
      <c r="AA188" s="310"/>
      <c r="AB188" s="310"/>
      <c r="AC188" s="310"/>
      <c r="AD188" s="310"/>
      <c r="AE188" s="310"/>
      <c r="AF188" s="310"/>
      <c r="AG188" s="310"/>
      <c r="AH188" s="310"/>
      <c r="AI188" s="310"/>
      <c r="AJ188" s="310"/>
      <c r="AK188" s="310"/>
      <c r="AL188" s="310"/>
      <c r="AM188" s="310"/>
      <c r="AN188" s="310"/>
      <c r="AO188" s="310"/>
      <c r="AP188" s="310"/>
      <c r="AQ188" s="310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  <c r="BI188" s="83"/>
      <c r="BJ188" s="83"/>
      <c r="BK188" s="83"/>
      <c r="BL188" s="83"/>
      <c r="BM188" s="83"/>
      <c r="BN188" s="83"/>
      <c r="BO188" s="83"/>
      <c r="BP188" s="83"/>
      <c r="BQ188" s="83"/>
      <c r="BR188" s="83"/>
      <c r="BS188" s="83"/>
      <c r="BT188" s="83"/>
      <c r="BU188" s="83"/>
      <c r="BV188" s="83"/>
      <c r="BW188" s="83"/>
      <c r="BX188" s="83"/>
      <c r="BY188" s="83"/>
      <c r="BZ188" s="83"/>
      <c r="CA188" s="83"/>
      <c r="CB188" s="83"/>
      <c r="CC188" s="83"/>
      <c r="CD188" s="83"/>
      <c r="CE188" s="83"/>
      <c r="CF188" s="83"/>
      <c r="CG188" s="83"/>
      <c r="CH188" s="83"/>
      <c r="CI188" s="83"/>
      <c r="CJ188" s="83"/>
      <c r="CK188" s="83"/>
      <c r="CL188" s="83"/>
      <c r="CM188" s="83"/>
      <c r="CN188" s="83"/>
      <c r="CO188" s="83"/>
      <c r="CP188" s="83"/>
      <c r="CQ188" s="83"/>
      <c r="CR188" s="83"/>
      <c r="CS188" s="83"/>
      <c r="CT188" s="83"/>
      <c r="CU188" s="83"/>
      <c r="CV188" s="83"/>
      <c r="CW188" s="83"/>
      <c r="CX188" s="83"/>
      <c r="CY188" s="83"/>
      <c r="CZ188" s="83"/>
      <c r="DA188" s="83"/>
      <c r="DB188" s="83"/>
      <c r="DC188" s="83"/>
      <c r="DD188" s="83"/>
    </row>
    <row r="189" spans="1:108" ht="15.75" customHeight="1" x14ac:dyDescent="0.25">
      <c r="A189" s="310"/>
      <c r="B189" s="310"/>
      <c r="C189" s="310"/>
      <c r="D189" s="310"/>
      <c r="E189" s="310"/>
      <c r="F189" s="310"/>
      <c r="G189" s="310"/>
      <c r="H189" s="310"/>
      <c r="I189" s="310"/>
      <c r="J189" s="310"/>
      <c r="K189" s="310"/>
      <c r="L189" s="310"/>
      <c r="M189" s="310"/>
      <c r="N189" s="310"/>
      <c r="O189" s="310"/>
      <c r="P189" s="310"/>
      <c r="Q189" s="310"/>
      <c r="R189" s="310"/>
      <c r="S189" s="310"/>
      <c r="T189" s="310"/>
      <c r="U189" s="310"/>
      <c r="V189" s="310"/>
      <c r="W189" s="310"/>
      <c r="X189" s="310"/>
      <c r="Y189" s="310"/>
      <c r="Z189" s="310"/>
      <c r="AA189" s="310"/>
      <c r="AB189" s="310"/>
      <c r="AC189" s="310"/>
      <c r="AD189" s="310"/>
      <c r="AE189" s="310"/>
      <c r="AF189" s="310"/>
      <c r="AG189" s="310"/>
      <c r="AH189" s="310"/>
      <c r="AI189" s="310"/>
      <c r="AJ189" s="310"/>
      <c r="AK189" s="310"/>
      <c r="AL189" s="310"/>
      <c r="AM189" s="310"/>
      <c r="AN189" s="310"/>
      <c r="AO189" s="310"/>
      <c r="AP189" s="310"/>
      <c r="AQ189" s="310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  <c r="BI189" s="83"/>
      <c r="BJ189" s="83"/>
      <c r="BK189" s="83"/>
      <c r="BL189" s="83"/>
      <c r="BM189" s="83"/>
      <c r="BN189" s="83"/>
      <c r="BO189" s="83"/>
      <c r="BP189" s="83"/>
      <c r="BQ189" s="83"/>
      <c r="BR189" s="83"/>
      <c r="BS189" s="83"/>
      <c r="BT189" s="83"/>
      <c r="BU189" s="83"/>
      <c r="BV189" s="83"/>
      <c r="BW189" s="83"/>
      <c r="BX189" s="83"/>
      <c r="BY189" s="83"/>
      <c r="BZ189" s="83"/>
      <c r="CA189" s="83"/>
      <c r="CB189" s="83"/>
      <c r="CC189" s="83"/>
      <c r="CD189" s="83"/>
      <c r="CE189" s="83"/>
      <c r="CF189" s="83"/>
      <c r="CG189" s="83"/>
      <c r="CH189" s="83"/>
      <c r="CI189" s="83"/>
      <c r="CJ189" s="83"/>
      <c r="CK189" s="83"/>
      <c r="CL189" s="83"/>
      <c r="CM189" s="83"/>
      <c r="CN189" s="83"/>
      <c r="CO189" s="83"/>
      <c r="CP189" s="83"/>
      <c r="CQ189" s="83"/>
      <c r="CR189" s="83"/>
      <c r="CS189" s="83"/>
      <c r="CT189" s="83"/>
      <c r="CU189" s="83"/>
      <c r="CV189" s="83"/>
      <c r="CW189" s="83"/>
      <c r="CX189" s="83"/>
      <c r="CY189" s="83"/>
      <c r="CZ189" s="83"/>
      <c r="DA189" s="83"/>
      <c r="DB189" s="83"/>
      <c r="DC189" s="83"/>
      <c r="DD189" s="83"/>
    </row>
    <row r="190" spans="1:108" ht="15.75" customHeight="1" x14ac:dyDescent="0.25">
      <c r="A190" s="310"/>
      <c r="B190" s="310"/>
      <c r="C190" s="310"/>
      <c r="D190" s="310"/>
      <c r="E190" s="310"/>
      <c r="F190" s="310"/>
      <c r="G190" s="310"/>
      <c r="H190" s="310"/>
      <c r="I190" s="310"/>
      <c r="J190" s="310"/>
      <c r="K190" s="310"/>
      <c r="L190" s="310"/>
      <c r="M190" s="310"/>
      <c r="N190" s="310"/>
      <c r="O190" s="310"/>
      <c r="P190" s="310"/>
      <c r="Q190" s="310"/>
      <c r="R190" s="310"/>
      <c r="S190" s="310"/>
      <c r="T190" s="310"/>
      <c r="U190" s="310"/>
      <c r="V190" s="310"/>
      <c r="W190" s="310"/>
      <c r="X190" s="310"/>
      <c r="Y190" s="310"/>
      <c r="Z190" s="310"/>
      <c r="AA190" s="310"/>
      <c r="AB190" s="310"/>
      <c r="AC190" s="310"/>
      <c r="AD190" s="310"/>
      <c r="AE190" s="310"/>
      <c r="AF190" s="310"/>
      <c r="AG190" s="310"/>
      <c r="AH190" s="310"/>
      <c r="AI190" s="310"/>
      <c r="AJ190" s="310"/>
      <c r="AK190" s="310"/>
      <c r="AL190" s="310"/>
      <c r="AM190" s="310"/>
      <c r="AN190" s="310"/>
      <c r="AO190" s="310"/>
      <c r="AP190" s="310"/>
      <c r="AQ190" s="310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  <c r="BI190" s="83"/>
      <c r="BJ190" s="83"/>
      <c r="BK190" s="83"/>
      <c r="BL190" s="83"/>
      <c r="BM190" s="83"/>
      <c r="BN190" s="83"/>
      <c r="BO190" s="83"/>
      <c r="BP190" s="83"/>
      <c r="BQ190" s="83"/>
      <c r="BR190" s="83"/>
      <c r="BS190" s="83"/>
      <c r="BT190" s="83"/>
      <c r="BU190" s="83"/>
      <c r="BV190" s="83"/>
      <c r="BW190" s="83"/>
      <c r="BX190" s="83"/>
      <c r="BY190" s="83"/>
      <c r="BZ190" s="83"/>
      <c r="CA190" s="83"/>
      <c r="CB190" s="83"/>
      <c r="CC190" s="83"/>
      <c r="CD190" s="83"/>
      <c r="CE190" s="83"/>
      <c r="CF190" s="83"/>
      <c r="CG190" s="83"/>
      <c r="CH190" s="83"/>
      <c r="CI190" s="83"/>
      <c r="CJ190" s="83"/>
      <c r="CK190" s="83"/>
      <c r="CL190" s="83"/>
      <c r="CM190" s="83"/>
      <c r="CN190" s="83"/>
      <c r="CO190" s="83"/>
      <c r="CP190" s="83"/>
      <c r="CQ190" s="83"/>
      <c r="CR190" s="83"/>
      <c r="CS190" s="83"/>
      <c r="CT190" s="83"/>
      <c r="CU190" s="83"/>
      <c r="CV190" s="83"/>
      <c r="CW190" s="83"/>
      <c r="CX190" s="83"/>
      <c r="CY190" s="83"/>
      <c r="CZ190" s="83"/>
      <c r="DA190" s="83"/>
      <c r="DB190" s="83"/>
      <c r="DC190" s="83"/>
      <c r="DD190" s="83"/>
    </row>
    <row r="191" spans="1:108" ht="15.75" customHeight="1" x14ac:dyDescent="0.25">
      <c r="A191" s="310"/>
      <c r="B191" s="310"/>
      <c r="C191" s="310"/>
      <c r="D191" s="310"/>
      <c r="E191" s="310"/>
      <c r="F191" s="310"/>
      <c r="G191" s="310"/>
      <c r="H191" s="310"/>
      <c r="I191" s="310"/>
      <c r="J191" s="310"/>
      <c r="K191" s="310"/>
      <c r="L191" s="310"/>
      <c r="M191" s="310"/>
      <c r="N191" s="310"/>
      <c r="O191" s="310"/>
      <c r="P191" s="310"/>
      <c r="Q191" s="310"/>
      <c r="R191" s="310"/>
      <c r="S191" s="310"/>
      <c r="T191" s="310"/>
      <c r="U191" s="310"/>
      <c r="V191" s="310"/>
      <c r="W191" s="310"/>
      <c r="X191" s="310"/>
      <c r="Y191" s="310"/>
      <c r="Z191" s="310"/>
      <c r="AA191" s="310"/>
      <c r="AB191" s="310"/>
      <c r="AC191" s="310"/>
      <c r="AD191" s="310"/>
      <c r="AE191" s="310"/>
      <c r="AF191" s="310"/>
      <c r="AG191" s="310"/>
      <c r="AH191" s="310"/>
      <c r="AI191" s="310"/>
      <c r="AJ191" s="310"/>
      <c r="AK191" s="310"/>
      <c r="AL191" s="310"/>
      <c r="AM191" s="310"/>
      <c r="AN191" s="310"/>
      <c r="AO191" s="310"/>
      <c r="AP191" s="310"/>
      <c r="AQ191" s="310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  <c r="BI191" s="83"/>
      <c r="BJ191" s="83"/>
      <c r="BK191" s="83"/>
      <c r="BL191" s="83"/>
      <c r="BM191" s="83"/>
      <c r="BN191" s="83"/>
      <c r="BO191" s="83"/>
      <c r="BP191" s="83"/>
      <c r="BQ191" s="83"/>
      <c r="BR191" s="83"/>
      <c r="BS191" s="83"/>
      <c r="BT191" s="83"/>
      <c r="BU191" s="83"/>
      <c r="BV191" s="83"/>
      <c r="BW191" s="83"/>
      <c r="BX191" s="83"/>
      <c r="BY191" s="83"/>
      <c r="BZ191" s="83"/>
      <c r="CA191" s="83"/>
      <c r="CB191" s="83"/>
      <c r="CC191" s="83"/>
      <c r="CD191" s="83"/>
      <c r="CE191" s="83"/>
      <c r="CF191" s="83"/>
      <c r="CG191" s="83"/>
      <c r="CH191" s="83"/>
      <c r="CI191" s="83"/>
      <c r="CJ191" s="83"/>
      <c r="CK191" s="83"/>
      <c r="CL191" s="83"/>
      <c r="CM191" s="83"/>
      <c r="CN191" s="83"/>
      <c r="CO191" s="83"/>
      <c r="CP191" s="83"/>
      <c r="CQ191" s="83"/>
      <c r="CR191" s="83"/>
      <c r="CS191" s="83"/>
      <c r="CT191" s="83"/>
      <c r="CU191" s="83"/>
      <c r="CV191" s="83"/>
      <c r="CW191" s="83"/>
      <c r="CX191" s="83"/>
      <c r="CY191" s="83"/>
      <c r="CZ191" s="83"/>
      <c r="DA191" s="83"/>
      <c r="DB191" s="83"/>
      <c r="DC191" s="83"/>
      <c r="DD191" s="83"/>
    </row>
    <row r="192" spans="1:108" ht="15.75" customHeight="1" x14ac:dyDescent="0.25">
      <c r="A192" s="310"/>
      <c r="B192" s="310"/>
      <c r="C192" s="310"/>
      <c r="D192" s="310"/>
      <c r="E192" s="310"/>
      <c r="F192" s="310"/>
      <c r="G192" s="310"/>
      <c r="H192" s="310"/>
      <c r="I192" s="310"/>
      <c r="J192" s="310"/>
      <c r="K192" s="310"/>
      <c r="L192" s="310"/>
      <c r="M192" s="310"/>
      <c r="N192" s="310"/>
      <c r="O192" s="310"/>
      <c r="P192" s="310"/>
      <c r="Q192" s="310"/>
      <c r="R192" s="310"/>
      <c r="S192" s="310"/>
      <c r="T192" s="310"/>
      <c r="U192" s="310"/>
      <c r="V192" s="310"/>
      <c r="W192" s="310"/>
      <c r="X192" s="310"/>
      <c r="Y192" s="310"/>
      <c r="Z192" s="310"/>
      <c r="AA192" s="310"/>
      <c r="AB192" s="310"/>
      <c r="AC192" s="310"/>
      <c r="AD192" s="310"/>
      <c r="AE192" s="310"/>
      <c r="AF192" s="310"/>
      <c r="AG192" s="310"/>
      <c r="AH192" s="310"/>
      <c r="AI192" s="310"/>
      <c r="AJ192" s="310"/>
      <c r="AK192" s="310"/>
      <c r="AL192" s="310"/>
      <c r="AM192" s="310"/>
      <c r="AN192" s="310"/>
      <c r="AO192" s="310"/>
      <c r="AP192" s="310"/>
      <c r="AQ192" s="310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  <c r="BI192" s="83"/>
      <c r="BJ192" s="83"/>
      <c r="BK192" s="83"/>
      <c r="BL192" s="83"/>
      <c r="BM192" s="83"/>
      <c r="BN192" s="83"/>
      <c r="BO192" s="83"/>
      <c r="BP192" s="83"/>
      <c r="BQ192" s="83"/>
      <c r="BR192" s="83"/>
      <c r="BS192" s="83"/>
      <c r="BT192" s="83"/>
      <c r="BU192" s="83"/>
      <c r="BV192" s="83"/>
      <c r="BW192" s="83"/>
      <c r="BX192" s="83"/>
      <c r="BY192" s="83"/>
      <c r="BZ192" s="83"/>
      <c r="CA192" s="83"/>
      <c r="CB192" s="83"/>
      <c r="CC192" s="83"/>
      <c r="CD192" s="83"/>
      <c r="CE192" s="83"/>
      <c r="CF192" s="83"/>
      <c r="CG192" s="83"/>
      <c r="CH192" s="83"/>
      <c r="CI192" s="83"/>
      <c r="CJ192" s="83"/>
      <c r="CK192" s="83"/>
      <c r="CL192" s="83"/>
      <c r="CM192" s="83"/>
      <c r="CN192" s="83"/>
      <c r="CO192" s="83"/>
      <c r="CP192" s="83"/>
      <c r="CQ192" s="83"/>
      <c r="CR192" s="83"/>
      <c r="CS192" s="83"/>
      <c r="CT192" s="83"/>
      <c r="CU192" s="83"/>
      <c r="CV192" s="83"/>
      <c r="CW192" s="83"/>
      <c r="CX192" s="83"/>
      <c r="CY192" s="83"/>
      <c r="CZ192" s="83"/>
      <c r="DA192" s="83"/>
      <c r="DB192" s="83"/>
      <c r="DC192" s="83"/>
      <c r="DD192" s="83"/>
    </row>
    <row r="193" spans="1:108" ht="15.75" customHeight="1" x14ac:dyDescent="0.25">
      <c r="A193" s="310"/>
      <c r="B193" s="310"/>
      <c r="C193" s="310"/>
      <c r="D193" s="310"/>
      <c r="E193" s="310"/>
      <c r="F193" s="310"/>
      <c r="G193" s="310"/>
      <c r="H193" s="310"/>
      <c r="I193" s="310"/>
      <c r="J193" s="310"/>
      <c r="K193" s="310"/>
      <c r="L193" s="310"/>
      <c r="M193" s="310"/>
      <c r="N193" s="310"/>
      <c r="O193" s="310"/>
      <c r="P193" s="310"/>
      <c r="Q193" s="310"/>
      <c r="R193" s="310"/>
      <c r="S193" s="310"/>
      <c r="T193" s="310"/>
      <c r="U193" s="310"/>
      <c r="V193" s="310"/>
      <c r="W193" s="310"/>
      <c r="X193" s="310"/>
      <c r="Y193" s="310"/>
      <c r="Z193" s="310"/>
      <c r="AA193" s="310"/>
      <c r="AB193" s="310"/>
      <c r="AC193" s="310"/>
      <c r="AD193" s="310"/>
      <c r="AE193" s="310"/>
      <c r="AF193" s="310"/>
      <c r="AG193" s="310"/>
      <c r="AH193" s="310"/>
      <c r="AI193" s="310"/>
      <c r="AJ193" s="310"/>
      <c r="AK193" s="310"/>
      <c r="AL193" s="310"/>
      <c r="AM193" s="310"/>
      <c r="AN193" s="310"/>
      <c r="AO193" s="310"/>
      <c r="AP193" s="310"/>
      <c r="AQ193" s="310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  <c r="BI193" s="83"/>
      <c r="BJ193" s="83"/>
      <c r="BK193" s="83"/>
      <c r="BL193" s="83"/>
      <c r="BM193" s="83"/>
      <c r="BN193" s="83"/>
      <c r="BO193" s="83"/>
      <c r="BP193" s="83"/>
      <c r="BQ193" s="83"/>
      <c r="BR193" s="83"/>
      <c r="BS193" s="83"/>
      <c r="BT193" s="83"/>
      <c r="BU193" s="83"/>
      <c r="BV193" s="83"/>
      <c r="BW193" s="83"/>
      <c r="BX193" s="83"/>
      <c r="BY193" s="83"/>
      <c r="BZ193" s="83"/>
      <c r="CA193" s="83"/>
      <c r="CB193" s="83"/>
      <c r="CC193" s="83"/>
      <c r="CD193" s="83"/>
      <c r="CE193" s="83"/>
      <c r="CF193" s="83"/>
      <c r="CG193" s="83"/>
      <c r="CH193" s="83"/>
      <c r="CI193" s="83"/>
      <c r="CJ193" s="83"/>
      <c r="CK193" s="83"/>
      <c r="CL193" s="83"/>
      <c r="CM193" s="83"/>
      <c r="CN193" s="83"/>
      <c r="CO193" s="83"/>
      <c r="CP193" s="83"/>
      <c r="CQ193" s="83"/>
      <c r="CR193" s="83"/>
      <c r="CS193" s="83"/>
      <c r="CT193" s="83"/>
      <c r="CU193" s="83"/>
      <c r="CV193" s="83"/>
      <c r="CW193" s="83"/>
      <c r="CX193" s="83"/>
      <c r="CY193" s="83"/>
      <c r="CZ193" s="83"/>
      <c r="DA193" s="83"/>
      <c r="DB193" s="83"/>
      <c r="DC193" s="83"/>
      <c r="DD193" s="83"/>
    </row>
    <row r="194" spans="1:108" ht="15.75" customHeight="1" x14ac:dyDescent="0.25">
      <c r="A194" s="310"/>
      <c r="B194" s="310"/>
      <c r="C194" s="310"/>
      <c r="D194" s="310"/>
      <c r="E194" s="310"/>
      <c r="F194" s="310"/>
      <c r="G194" s="310"/>
      <c r="H194" s="310"/>
      <c r="I194" s="310"/>
      <c r="J194" s="310"/>
      <c r="K194" s="310"/>
      <c r="L194" s="310"/>
      <c r="M194" s="310"/>
      <c r="N194" s="310"/>
      <c r="O194" s="310"/>
      <c r="P194" s="310"/>
      <c r="Q194" s="310"/>
      <c r="R194" s="310"/>
      <c r="S194" s="310"/>
      <c r="T194" s="310"/>
      <c r="U194" s="310"/>
      <c r="V194" s="310"/>
      <c r="W194" s="310"/>
      <c r="X194" s="310"/>
      <c r="Y194" s="310"/>
      <c r="Z194" s="310"/>
      <c r="AA194" s="310"/>
      <c r="AB194" s="310"/>
      <c r="AC194" s="310"/>
      <c r="AD194" s="310"/>
      <c r="AE194" s="310"/>
      <c r="AF194" s="310"/>
      <c r="AG194" s="310"/>
      <c r="AH194" s="310"/>
      <c r="AI194" s="310"/>
      <c r="AJ194" s="310"/>
      <c r="AK194" s="310"/>
      <c r="AL194" s="310"/>
      <c r="AM194" s="310"/>
      <c r="AN194" s="310"/>
      <c r="AO194" s="310"/>
      <c r="AP194" s="310"/>
      <c r="AQ194" s="310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  <c r="BI194" s="83"/>
      <c r="BJ194" s="83"/>
      <c r="BK194" s="83"/>
      <c r="BL194" s="83"/>
      <c r="BM194" s="83"/>
      <c r="BN194" s="83"/>
      <c r="BO194" s="83"/>
      <c r="BP194" s="83"/>
      <c r="BQ194" s="83"/>
      <c r="BR194" s="83"/>
      <c r="BS194" s="83"/>
      <c r="BT194" s="83"/>
      <c r="BU194" s="83"/>
      <c r="BV194" s="83"/>
      <c r="BW194" s="83"/>
      <c r="BX194" s="83"/>
      <c r="BY194" s="83"/>
      <c r="BZ194" s="83"/>
      <c r="CA194" s="83"/>
      <c r="CB194" s="83"/>
      <c r="CC194" s="83"/>
      <c r="CD194" s="83"/>
      <c r="CE194" s="83"/>
      <c r="CF194" s="83"/>
      <c r="CG194" s="83"/>
      <c r="CH194" s="83"/>
      <c r="CI194" s="83"/>
      <c r="CJ194" s="83"/>
      <c r="CK194" s="83"/>
      <c r="CL194" s="83"/>
      <c r="CM194" s="83"/>
      <c r="CN194" s="83"/>
      <c r="CO194" s="83"/>
      <c r="CP194" s="83"/>
      <c r="CQ194" s="83"/>
      <c r="CR194" s="83"/>
      <c r="CS194" s="83"/>
      <c r="CT194" s="83"/>
      <c r="CU194" s="83"/>
      <c r="CV194" s="83"/>
      <c r="CW194" s="83"/>
      <c r="CX194" s="83"/>
      <c r="CY194" s="83"/>
      <c r="CZ194" s="83"/>
      <c r="DA194" s="83"/>
      <c r="DB194" s="83"/>
      <c r="DC194" s="83"/>
      <c r="DD194" s="83"/>
    </row>
    <row r="195" spans="1:108" ht="15.75" customHeight="1" x14ac:dyDescent="0.25">
      <c r="A195" s="310"/>
      <c r="B195" s="310"/>
      <c r="C195" s="310"/>
      <c r="D195" s="310"/>
      <c r="E195" s="310"/>
      <c r="F195" s="310"/>
      <c r="G195" s="310"/>
      <c r="H195" s="310"/>
      <c r="I195" s="310"/>
      <c r="J195" s="310"/>
      <c r="K195" s="310"/>
      <c r="L195" s="310"/>
      <c r="M195" s="310"/>
      <c r="N195" s="310"/>
      <c r="O195" s="310"/>
      <c r="P195" s="310"/>
      <c r="Q195" s="310"/>
      <c r="R195" s="310"/>
      <c r="S195" s="310"/>
      <c r="T195" s="310"/>
      <c r="U195" s="310"/>
      <c r="V195" s="310"/>
      <c r="W195" s="310"/>
      <c r="X195" s="310"/>
      <c r="Y195" s="310"/>
      <c r="Z195" s="310"/>
      <c r="AA195" s="310"/>
      <c r="AB195" s="310"/>
      <c r="AC195" s="310"/>
      <c r="AD195" s="310"/>
      <c r="AE195" s="310"/>
      <c r="AF195" s="310"/>
      <c r="AG195" s="310"/>
      <c r="AH195" s="310"/>
      <c r="AI195" s="310"/>
      <c r="AJ195" s="310"/>
      <c r="AK195" s="310"/>
      <c r="AL195" s="310"/>
      <c r="AM195" s="310"/>
      <c r="AN195" s="310"/>
      <c r="AO195" s="310"/>
      <c r="AP195" s="310"/>
      <c r="AQ195" s="310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  <c r="BI195" s="83"/>
      <c r="BJ195" s="83"/>
      <c r="BK195" s="83"/>
      <c r="BL195" s="83"/>
      <c r="BM195" s="83"/>
      <c r="BN195" s="83"/>
      <c r="BO195" s="83"/>
      <c r="BP195" s="83"/>
      <c r="BQ195" s="83"/>
      <c r="BR195" s="83"/>
      <c r="BS195" s="83"/>
      <c r="BT195" s="83"/>
      <c r="BU195" s="83"/>
      <c r="BV195" s="83"/>
      <c r="BW195" s="83"/>
      <c r="BX195" s="83"/>
      <c r="BY195" s="83"/>
      <c r="BZ195" s="83"/>
      <c r="CA195" s="83"/>
      <c r="CB195" s="83"/>
      <c r="CC195" s="83"/>
      <c r="CD195" s="83"/>
      <c r="CE195" s="83"/>
      <c r="CF195" s="83"/>
      <c r="CG195" s="83"/>
      <c r="CH195" s="83"/>
      <c r="CI195" s="83"/>
      <c r="CJ195" s="83"/>
      <c r="CK195" s="83"/>
      <c r="CL195" s="83"/>
      <c r="CM195" s="83"/>
      <c r="CN195" s="83"/>
      <c r="CO195" s="83"/>
      <c r="CP195" s="83"/>
      <c r="CQ195" s="83"/>
      <c r="CR195" s="83"/>
      <c r="CS195" s="83"/>
      <c r="CT195" s="83"/>
      <c r="CU195" s="83"/>
      <c r="CV195" s="83"/>
      <c r="CW195" s="83"/>
      <c r="CX195" s="83"/>
      <c r="CY195" s="83"/>
      <c r="CZ195" s="83"/>
      <c r="DA195" s="83"/>
      <c r="DB195" s="83"/>
      <c r="DC195" s="83"/>
      <c r="DD195" s="83"/>
    </row>
    <row r="196" spans="1:108" ht="15.75" customHeight="1" x14ac:dyDescent="0.25">
      <c r="A196" s="310"/>
      <c r="B196" s="310"/>
      <c r="C196" s="310"/>
      <c r="D196" s="310"/>
      <c r="E196" s="310"/>
      <c r="F196" s="310"/>
      <c r="G196" s="310"/>
      <c r="H196" s="310"/>
      <c r="I196" s="310"/>
      <c r="J196" s="310"/>
      <c r="K196" s="310"/>
      <c r="L196" s="310"/>
      <c r="M196" s="310"/>
      <c r="N196" s="310"/>
      <c r="O196" s="310"/>
      <c r="P196" s="310"/>
      <c r="Q196" s="310"/>
      <c r="R196" s="310"/>
      <c r="S196" s="310"/>
      <c r="T196" s="310"/>
      <c r="U196" s="310"/>
      <c r="V196" s="310"/>
      <c r="W196" s="310"/>
      <c r="X196" s="310"/>
      <c r="Y196" s="310"/>
      <c r="Z196" s="310"/>
      <c r="AA196" s="310"/>
      <c r="AB196" s="310"/>
      <c r="AC196" s="310"/>
      <c r="AD196" s="310"/>
      <c r="AE196" s="310"/>
      <c r="AF196" s="310"/>
      <c r="AG196" s="310"/>
      <c r="AH196" s="310"/>
      <c r="AI196" s="310"/>
      <c r="AJ196" s="310"/>
      <c r="AK196" s="310"/>
      <c r="AL196" s="310"/>
      <c r="AM196" s="310"/>
      <c r="AN196" s="310"/>
      <c r="AO196" s="310"/>
      <c r="AP196" s="310"/>
      <c r="AQ196" s="310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  <c r="BI196" s="83"/>
      <c r="BJ196" s="83"/>
      <c r="BK196" s="83"/>
      <c r="BL196" s="83"/>
      <c r="BM196" s="83"/>
      <c r="BN196" s="83"/>
      <c r="BO196" s="83"/>
      <c r="BP196" s="83"/>
      <c r="BQ196" s="83"/>
      <c r="BR196" s="83"/>
      <c r="BS196" s="83"/>
      <c r="BT196" s="83"/>
      <c r="BU196" s="83"/>
      <c r="BV196" s="83"/>
      <c r="BW196" s="83"/>
      <c r="BX196" s="83"/>
      <c r="BY196" s="83"/>
      <c r="BZ196" s="83"/>
      <c r="CA196" s="83"/>
      <c r="CB196" s="83"/>
      <c r="CC196" s="83"/>
      <c r="CD196" s="83"/>
      <c r="CE196" s="83"/>
      <c r="CF196" s="83"/>
      <c r="CG196" s="83"/>
      <c r="CH196" s="83"/>
      <c r="CI196" s="83"/>
      <c r="CJ196" s="83"/>
      <c r="CK196" s="83"/>
      <c r="CL196" s="83"/>
      <c r="CM196" s="83"/>
      <c r="CN196" s="83"/>
      <c r="CO196" s="83"/>
      <c r="CP196" s="83"/>
      <c r="CQ196" s="83"/>
      <c r="CR196" s="83"/>
      <c r="CS196" s="83"/>
      <c r="CT196" s="83"/>
      <c r="CU196" s="83"/>
      <c r="CV196" s="83"/>
      <c r="CW196" s="83"/>
      <c r="CX196" s="83"/>
      <c r="CY196" s="83"/>
      <c r="CZ196" s="83"/>
      <c r="DA196" s="83"/>
      <c r="DB196" s="83"/>
      <c r="DC196" s="83"/>
      <c r="DD196" s="83"/>
    </row>
    <row r="197" spans="1:108" ht="15.75" customHeight="1" x14ac:dyDescent="0.25">
      <c r="A197" s="310"/>
      <c r="B197" s="310"/>
      <c r="C197" s="310"/>
      <c r="D197" s="310"/>
      <c r="E197" s="310"/>
      <c r="F197" s="310"/>
      <c r="G197" s="310"/>
      <c r="H197" s="310"/>
      <c r="I197" s="310"/>
      <c r="J197" s="310"/>
      <c r="K197" s="310"/>
      <c r="L197" s="310"/>
      <c r="M197" s="310"/>
      <c r="N197" s="310"/>
      <c r="O197" s="310"/>
      <c r="P197" s="310"/>
      <c r="Q197" s="310"/>
      <c r="R197" s="310"/>
      <c r="S197" s="310"/>
      <c r="T197" s="310"/>
      <c r="U197" s="310"/>
      <c r="V197" s="310"/>
      <c r="W197" s="310"/>
      <c r="X197" s="310"/>
      <c r="Y197" s="310"/>
      <c r="Z197" s="310"/>
      <c r="AA197" s="310"/>
      <c r="AB197" s="310"/>
      <c r="AC197" s="310"/>
      <c r="AD197" s="310"/>
      <c r="AE197" s="310"/>
      <c r="AF197" s="310"/>
      <c r="AG197" s="310"/>
      <c r="AH197" s="310"/>
      <c r="AI197" s="310"/>
      <c r="AJ197" s="310"/>
      <c r="AK197" s="310"/>
      <c r="AL197" s="310"/>
      <c r="AM197" s="310"/>
      <c r="AN197" s="310"/>
      <c r="AO197" s="310"/>
      <c r="AP197" s="310"/>
      <c r="AQ197" s="310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  <c r="BI197" s="83"/>
      <c r="BJ197" s="83"/>
      <c r="BK197" s="83"/>
      <c r="BL197" s="83"/>
      <c r="BM197" s="83"/>
      <c r="BN197" s="83"/>
      <c r="BO197" s="83"/>
      <c r="BP197" s="83"/>
      <c r="BQ197" s="83"/>
      <c r="BR197" s="83"/>
      <c r="BS197" s="83"/>
      <c r="BT197" s="83"/>
      <c r="BU197" s="83"/>
      <c r="BV197" s="83"/>
      <c r="BW197" s="83"/>
      <c r="BX197" s="83"/>
      <c r="BY197" s="83"/>
      <c r="BZ197" s="83"/>
      <c r="CA197" s="83"/>
      <c r="CB197" s="83"/>
      <c r="CC197" s="83"/>
      <c r="CD197" s="83"/>
      <c r="CE197" s="83"/>
      <c r="CF197" s="83"/>
      <c r="CG197" s="83"/>
      <c r="CH197" s="83"/>
      <c r="CI197" s="83"/>
      <c r="CJ197" s="83"/>
      <c r="CK197" s="83"/>
      <c r="CL197" s="83"/>
      <c r="CM197" s="83"/>
      <c r="CN197" s="83"/>
      <c r="CO197" s="83"/>
      <c r="CP197" s="83"/>
      <c r="CQ197" s="83"/>
      <c r="CR197" s="83"/>
      <c r="CS197" s="83"/>
      <c r="CT197" s="83"/>
      <c r="CU197" s="83"/>
      <c r="CV197" s="83"/>
      <c r="CW197" s="83"/>
      <c r="CX197" s="83"/>
      <c r="CY197" s="83"/>
      <c r="CZ197" s="83"/>
      <c r="DA197" s="83"/>
      <c r="DB197" s="83"/>
      <c r="DC197" s="83"/>
      <c r="DD197" s="83"/>
    </row>
    <row r="198" spans="1:108" ht="15.75" customHeight="1" x14ac:dyDescent="0.25">
      <c r="A198" s="310"/>
      <c r="B198" s="310"/>
      <c r="C198" s="310"/>
      <c r="D198" s="310"/>
      <c r="E198" s="310"/>
      <c r="F198" s="310"/>
      <c r="G198" s="310"/>
      <c r="H198" s="310"/>
      <c r="I198" s="310"/>
      <c r="J198" s="310"/>
      <c r="K198" s="310"/>
      <c r="L198" s="310"/>
      <c r="M198" s="310"/>
      <c r="N198" s="310"/>
      <c r="O198" s="310"/>
      <c r="P198" s="310"/>
      <c r="Q198" s="310"/>
      <c r="R198" s="310"/>
      <c r="S198" s="310"/>
      <c r="T198" s="310"/>
      <c r="U198" s="310"/>
      <c r="V198" s="310"/>
      <c r="W198" s="310"/>
      <c r="X198" s="310"/>
      <c r="Y198" s="310"/>
      <c r="Z198" s="310"/>
      <c r="AA198" s="310"/>
      <c r="AB198" s="310"/>
      <c r="AC198" s="310"/>
      <c r="AD198" s="310"/>
      <c r="AE198" s="310"/>
      <c r="AF198" s="310"/>
      <c r="AG198" s="310"/>
      <c r="AH198" s="310"/>
      <c r="AI198" s="310"/>
      <c r="AJ198" s="310"/>
      <c r="AK198" s="310"/>
      <c r="AL198" s="310"/>
      <c r="AM198" s="310"/>
      <c r="AN198" s="310"/>
      <c r="AO198" s="310"/>
      <c r="AP198" s="310"/>
      <c r="AQ198" s="310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</row>
    <row r="199" spans="1:108" ht="15.75" customHeight="1" x14ac:dyDescent="0.25">
      <c r="A199" s="310"/>
      <c r="B199" s="310"/>
      <c r="C199" s="310"/>
      <c r="D199" s="310"/>
      <c r="E199" s="310"/>
      <c r="F199" s="310"/>
      <c r="G199" s="310"/>
      <c r="H199" s="310"/>
      <c r="I199" s="310"/>
      <c r="J199" s="310"/>
      <c r="K199" s="310"/>
      <c r="L199" s="310"/>
      <c r="M199" s="310"/>
      <c r="N199" s="310"/>
      <c r="O199" s="310"/>
      <c r="P199" s="310"/>
      <c r="Q199" s="310"/>
      <c r="R199" s="310"/>
      <c r="S199" s="310"/>
      <c r="T199" s="310"/>
      <c r="U199" s="310"/>
      <c r="V199" s="310"/>
      <c r="W199" s="310"/>
      <c r="X199" s="310"/>
      <c r="Y199" s="310"/>
      <c r="Z199" s="310"/>
      <c r="AA199" s="310"/>
      <c r="AB199" s="310"/>
      <c r="AC199" s="310"/>
      <c r="AD199" s="310"/>
      <c r="AE199" s="310"/>
      <c r="AF199" s="310"/>
      <c r="AG199" s="310"/>
      <c r="AH199" s="310"/>
      <c r="AI199" s="310"/>
      <c r="AJ199" s="310"/>
      <c r="AK199" s="310"/>
      <c r="AL199" s="310"/>
      <c r="AM199" s="310"/>
      <c r="AN199" s="310"/>
      <c r="AO199" s="310"/>
      <c r="AP199" s="310"/>
      <c r="AQ199" s="310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  <c r="BI199" s="83"/>
      <c r="BJ199" s="83"/>
      <c r="BK199" s="83"/>
      <c r="BL199" s="83"/>
      <c r="BM199" s="83"/>
      <c r="BN199" s="83"/>
      <c r="BO199" s="83"/>
      <c r="BP199" s="83"/>
      <c r="BQ199" s="83"/>
      <c r="BR199" s="83"/>
      <c r="BS199" s="83"/>
      <c r="BT199" s="83"/>
      <c r="BU199" s="83"/>
      <c r="BV199" s="83"/>
      <c r="BW199" s="83"/>
      <c r="BX199" s="83"/>
      <c r="BY199" s="83"/>
      <c r="BZ199" s="83"/>
      <c r="CA199" s="83"/>
      <c r="CB199" s="83"/>
      <c r="CC199" s="83"/>
      <c r="CD199" s="83"/>
      <c r="CE199" s="83"/>
      <c r="CF199" s="83"/>
      <c r="CG199" s="83"/>
      <c r="CH199" s="83"/>
      <c r="CI199" s="83"/>
      <c r="CJ199" s="83"/>
      <c r="CK199" s="83"/>
      <c r="CL199" s="83"/>
      <c r="CM199" s="83"/>
      <c r="CN199" s="83"/>
      <c r="CO199" s="83"/>
      <c r="CP199" s="83"/>
      <c r="CQ199" s="83"/>
      <c r="CR199" s="83"/>
      <c r="CS199" s="83"/>
      <c r="CT199" s="83"/>
      <c r="CU199" s="83"/>
      <c r="CV199" s="83"/>
      <c r="CW199" s="83"/>
      <c r="CX199" s="83"/>
      <c r="CY199" s="83"/>
      <c r="CZ199" s="83"/>
      <c r="DA199" s="83"/>
      <c r="DB199" s="83"/>
      <c r="DC199" s="83"/>
      <c r="DD199" s="83"/>
    </row>
    <row r="200" spans="1:108" ht="15.75" customHeight="1" x14ac:dyDescent="0.25">
      <c r="A200" s="310"/>
      <c r="B200" s="310"/>
      <c r="C200" s="310"/>
      <c r="D200" s="310"/>
      <c r="E200" s="310"/>
      <c r="F200" s="310"/>
      <c r="G200" s="310"/>
      <c r="H200" s="310"/>
      <c r="I200" s="310"/>
      <c r="J200" s="310"/>
      <c r="K200" s="310"/>
      <c r="L200" s="310"/>
      <c r="M200" s="310"/>
      <c r="N200" s="310"/>
      <c r="O200" s="310"/>
      <c r="P200" s="310"/>
      <c r="Q200" s="310"/>
      <c r="R200" s="310"/>
      <c r="S200" s="310"/>
      <c r="T200" s="310"/>
      <c r="U200" s="310"/>
      <c r="V200" s="310"/>
      <c r="W200" s="310"/>
      <c r="X200" s="310"/>
      <c r="Y200" s="310"/>
      <c r="Z200" s="310"/>
      <c r="AA200" s="310"/>
      <c r="AB200" s="310"/>
      <c r="AC200" s="310"/>
      <c r="AD200" s="310"/>
      <c r="AE200" s="310"/>
      <c r="AF200" s="310"/>
      <c r="AG200" s="310"/>
      <c r="AH200" s="310"/>
      <c r="AI200" s="310"/>
      <c r="AJ200" s="310"/>
      <c r="AK200" s="310"/>
      <c r="AL200" s="310"/>
      <c r="AM200" s="310"/>
      <c r="AN200" s="310"/>
      <c r="AO200" s="310"/>
      <c r="AP200" s="310"/>
      <c r="AQ200" s="310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  <c r="BI200" s="83"/>
      <c r="BJ200" s="83"/>
      <c r="BK200" s="83"/>
      <c r="BL200" s="83"/>
      <c r="BM200" s="83"/>
      <c r="BN200" s="83"/>
      <c r="BO200" s="83"/>
      <c r="BP200" s="83"/>
      <c r="BQ200" s="83"/>
      <c r="BR200" s="83"/>
      <c r="BS200" s="83"/>
      <c r="BT200" s="83"/>
      <c r="BU200" s="83"/>
      <c r="BV200" s="83"/>
      <c r="BW200" s="83"/>
      <c r="BX200" s="83"/>
      <c r="BY200" s="83"/>
      <c r="BZ200" s="83"/>
      <c r="CA200" s="83"/>
      <c r="CB200" s="83"/>
      <c r="CC200" s="83"/>
      <c r="CD200" s="83"/>
      <c r="CE200" s="83"/>
      <c r="CF200" s="83"/>
      <c r="CG200" s="83"/>
      <c r="CH200" s="83"/>
      <c r="CI200" s="83"/>
      <c r="CJ200" s="83"/>
      <c r="CK200" s="83"/>
      <c r="CL200" s="83"/>
      <c r="CM200" s="83"/>
      <c r="CN200" s="83"/>
      <c r="CO200" s="83"/>
      <c r="CP200" s="83"/>
      <c r="CQ200" s="83"/>
      <c r="CR200" s="83"/>
      <c r="CS200" s="83"/>
      <c r="CT200" s="83"/>
      <c r="CU200" s="83"/>
      <c r="CV200" s="83"/>
      <c r="CW200" s="83"/>
      <c r="CX200" s="83"/>
      <c r="CY200" s="83"/>
      <c r="CZ200" s="83"/>
      <c r="DA200" s="83"/>
      <c r="DB200" s="83"/>
      <c r="DC200" s="83"/>
      <c r="DD200" s="83"/>
    </row>
    <row r="201" spans="1:108" ht="15.75" customHeight="1" x14ac:dyDescent="0.25">
      <c r="A201" s="310"/>
      <c r="B201" s="310"/>
      <c r="C201" s="310"/>
      <c r="D201" s="310"/>
      <c r="E201" s="310"/>
      <c r="F201" s="310"/>
      <c r="G201" s="310"/>
      <c r="H201" s="310"/>
      <c r="I201" s="310"/>
      <c r="J201" s="310"/>
      <c r="K201" s="310"/>
      <c r="L201" s="310"/>
      <c r="M201" s="310"/>
      <c r="N201" s="310"/>
      <c r="O201" s="310"/>
      <c r="P201" s="310"/>
      <c r="Q201" s="310"/>
      <c r="R201" s="310"/>
      <c r="S201" s="310"/>
      <c r="T201" s="310"/>
      <c r="U201" s="310"/>
      <c r="V201" s="310"/>
      <c r="W201" s="310"/>
      <c r="X201" s="310"/>
      <c r="Y201" s="310"/>
      <c r="Z201" s="310"/>
      <c r="AA201" s="310"/>
      <c r="AB201" s="310"/>
      <c r="AC201" s="310"/>
      <c r="AD201" s="310"/>
      <c r="AE201" s="310"/>
      <c r="AF201" s="310"/>
      <c r="AG201" s="310"/>
      <c r="AH201" s="310"/>
      <c r="AI201" s="310"/>
      <c r="AJ201" s="310"/>
      <c r="AK201" s="310"/>
      <c r="AL201" s="310"/>
      <c r="AM201" s="310"/>
      <c r="AN201" s="310"/>
      <c r="AO201" s="310"/>
      <c r="AP201" s="310"/>
      <c r="AQ201" s="310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  <c r="BI201" s="83"/>
      <c r="BJ201" s="83"/>
      <c r="BK201" s="83"/>
      <c r="BL201" s="83"/>
      <c r="BM201" s="83"/>
      <c r="BN201" s="83"/>
      <c r="BO201" s="83"/>
      <c r="BP201" s="83"/>
      <c r="BQ201" s="83"/>
      <c r="BR201" s="83"/>
      <c r="BS201" s="83"/>
      <c r="BT201" s="83"/>
      <c r="BU201" s="83"/>
      <c r="BV201" s="83"/>
      <c r="BW201" s="83"/>
      <c r="BX201" s="83"/>
      <c r="BY201" s="83"/>
      <c r="BZ201" s="83"/>
      <c r="CA201" s="83"/>
      <c r="CB201" s="83"/>
      <c r="CC201" s="83"/>
      <c r="CD201" s="83"/>
      <c r="CE201" s="83"/>
      <c r="CF201" s="83"/>
      <c r="CG201" s="83"/>
      <c r="CH201" s="83"/>
      <c r="CI201" s="83"/>
      <c r="CJ201" s="83"/>
      <c r="CK201" s="83"/>
      <c r="CL201" s="83"/>
      <c r="CM201" s="83"/>
      <c r="CN201" s="83"/>
      <c r="CO201" s="83"/>
      <c r="CP201" s="83"/>
      <c r="CQ201" s="83"/>
      <c r="CR201" s="83"/>
      <c r="CS201" s="83"/>
      <c r="CT201" s="83"/>
      <c r="CU201" s="83"/>
      <c r="CV201" s="83"/>
      <c r="CW201" s="83"/>
      <c r="CX201" s="83"/>
      <c r="CY201" s="83"/>
      <c r="CZ201" s="83"/>
      <c r="DA201" s="83"/>
      <c r="DB201" s="83"/>
      <c r="DC201" s="83"/>
      <c r="DD201" s="83"/>
    </row>
    <row r="202" spans="1:108" ht="15.75" customHeight="1" x14ac:dyDescent="0.25">
      <c r="A202" s="310"/>
      <c r="B202" s="310"/>
      <c r="C202" s="310"/>
      <c r="D202" s="310"/>
      <c r="E202" s="310"/>
      <c r="F202" s="310"/>
      <c r="G202" s="310"/>
      <c r="H202" s="310"/>
      <c r="I202" s="310"/>
      <c r="J202" s="310"/>
      <c r="K202" s="310"/>
      <c r="L202" s="310"/>
      <c r="M202" s="310"/>
      <c r="N202" s="310"/>
      <c r="O202" s="310"/>
      <c r="P202" s="310"/>
      <c r="Q202" s="310"/>
      <c r="R202" s="310"/>
      <c r="S202" s="310"/>
      <c r="T202" s="310"/>
      <c r="U202" s="310"/>
      <c r="V202" s="310"/>
      <c r="W202" s="310"/>
      <c r="X202" s="310"/>
      <c r="Y202" s="310"/>
      <c r="Z202" s="310"/>
      <c r="AA202" s="310"/>
      <c r="AB202" s="310"/>
      <c r="AC202" s="310"/>
      <c r="AD202" s="310"/>
      <c r="AE202" s="310"/>
      <c r="AF202" s="310"/>
      <c r="AG202" s="310"/>
      <c r="AH202" s="310"/>
      <c r="AI202" s="310"/>
      <c r="AJ202" s="310"/>
      <c r="AK202" s="310"/>
      <c r="AL202" s="310"/>
      <c r="AM202" s="310"/>
      <c r="AN202" s="310"/>
      <c r="AO202" s="310"/>
      <c r="AP202" s="310"/>
      <c r="AQ202" s="310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  <c r="BI202" s="83"/>
      <c r="BJ202" s="83"/>
      <c r="BK202" s="83"/>
      <c r="BL202" s="83"/>
      <c r="BM202" s="83"/>
      <c r="BN202" s="83"/>
      <c r="BO202" s="83"/>
      <c r="BP202" s="83"/>
      <c r="BQ202" s="83"/>
      <c r="BR202" s="83"/>
      <c r="BS202" s="83"/>
      <c r="BT202" s="83"/>
      <c r="BU202" s="83"/>
      <c r="BV202" s="83"/>
      <c r="BW202" s="83"/>
      <c r="BX202" s="83"/>
      <c r="BY202" s="83"/>
      <c r="BZ202" s="83"/>
      <c r="CA202" s="83"/>
      <c r="CB202" s="83"/>
      <c r="CC202" s="83"/>
      <c r="CD202" s="83"/>
      <c r="CE202" s="83"/>
      <c r="CF202" s="83"/>
      <c r="CG202" s="83"/>
      <c r="CH202" s="83"/>
      <c r="CI202" s="83"/>
      <c r="CJ202" s="83"/>
      <c r="CK202" s="83"/>
      <c r="CL202" s="83"/>
      <c r="CM202" s="83"/>
      <c r="CN202" s="83"/>
      <c r="CO202" s="83"/>
      <c r="CP202" s="83"/>
      <c r="CQ202" s="83"/>
      <c r="CR202" s="83"/>
      <c r="CS202" s="83"/>
      <c r="CT202" s="83"/>
      <c r="CU202" s="83"/>
      <c r="CV202" s="83"/>
      <c r="CW202" s="83"/>
      <c r="CX202" s="83"/>
      <c r="CY202" s="83"/>
      <c r="CZ202" s="83"/>
      <c r="DA202" s="83"/>
      <c r="DB202" s="83"/>
      <c r="DC202" s="83"/>
      <c r="DD202" s="83"/>
    </row>
    <row r="203" spans="1:108" ht="15.75" customHeight="1" x14ac:dyDescent="0.25">
      <c r="A203" s="310"/>
      <c r="B203" s="310"/>
      <c r="C203" s="310"/>
      <c r="D203" s="310"/>
      <c r="E203" s="310"/>
      <c r="F203" s="310"/>
      <c r="G203" s="310"/>
      <c r="H203" s="310"/>
      <c r="I203" s="310"/>
      <c r="J203" s="310"/>
      <c r="K203" s="310"/>
      <c r="L203" s="310"/>
      <c r="M203" s="310"/>
      <c r="N203" s="310"/>
      <c r="O203" s="310"/>
      <c r="P203" s="310"/>
      <c r="Q203" s="310"/>
      <c r="R203" s="310"/>
      <c r="S203" s="310"/>
      <c r="T203" s="310"/>
      <c r="U203" s="310"/>
      <c r="V203" s="310"/>
      <c r="W203" s="310"/>
      <c r="X203" s="310"/>
      <c r="Y203" s="310"/>
      <c r="Z203" s="310"/>
      <c r="AA203" s="310"/>
      <c r="AB203" s="310"/>
      <c r="AC203" s="310"/>
      <c r="AD203" s="310"/>
      <c r="AE203" s="310"/>
      <c r="AF203" s="310"/>
      <c r="AG203" s="310"/>
      <c r="AH203" s="310"/>
      <c r="AI203" s="310"/>
      <c r="AJ203" s="310"/>
      <c r="AK203" s="310"/>
      <c r="AL203" s="310"/>
      <c r="AM203" s="310"/>
      <c r="AN203" s="310"/>
      <c r="AO203" s="310"/>
      <c r="AP203" s="310"/>
      <c r="AQ203" s="310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  <c r="BI203" s="83"/>
      <c r="BJ203" s="83"/>
      <c r="BK203" s="83"/>
      <c r="BL203" s="83"/>
      <c r="BM203" s="83"/>
      <c r="BN203" s="83"/>
      <c r="BO203" s="83"/>
      <c r="BP203" s="83"/>
      <c r="BQ203" s="83"/>
      <c r="BR203" s="83"/>
      <c r="BS203" s="83"/>
      <c r="BT203" s="83"/>
      <c r="BU203" s="83"/>
      <c r="BV203" s="83"/>
      <c r="BW203" s="83"/>
      <c r="BX203" s="83"/>
      <c r="BY203" s="83"/>
      <c r="BZ203" s="83"/>
      <c r="CA203" s="83"/>
      <c r="CB203" s="83"/>
      <c r="CC203" s="83"/>
      <c r="CD203" s="83"/>
      <c r="CE203" s="83"/>
      <c r="CF203" s="83"/>
      <c r="CG203" s="83"/>
      <c r="CH203" s="83"/>
      <c r="CI203" s="83"/>
      <c r="CJ203" s="83"/>
      <c r="CK203" s="83"/>
      <c r="CL203" s="83"/>
      <c r="CM203" s="83"/>
      <c r="CN203" s="83"/>
      <c r="CO203" s="83"/>
      <c r="CP203" s="83"/>
      <c r="CQ203" s="83"/>
      <c r="CR203" s="83"/>
      <c r="CS203" s="83"/>
      <c r="CT203" s="83"/>
      <c r="CU203" s="83"/>
      <c r="CV203" s="83"/>
      <c r="CW203" s="83"/>
      <c r="CX203" s="83"/>
      <c r="CY203" s="83"/>
      <c r="CZ203" s="83"/>
      <c r="DA203" s="83"/>
      <c r="DB203" s="83"/>
      <c r="DC203" s="83"/>
      <c r="DD203" s="83"/>
    </row>
    <row r="204" spans="1:108" ht="15.75" customHeight="1" x14ac:dyDescent="0.25">
      <c r="A204" s="310"/>
      <c r="B204" s="310"/>
      <c r="C204" s="310"/>
      <c r="D204" s="310"/>
      <c r="E204" s="310"/>
      <c r="F204" s="310"/>
      <c r="G204" s="310"/>
      <c r="H204" s="310"/>
      <c r="I204" s="310"/>
      <c r="J204" s="310"/>
      <c r="K204" s="310"/>
      <c r="L204" s="310"/>
      <c r="M204" s="310"/>
      <c r="N204" s="310"/>
      <c r="O204" s="310"/>
      <c r="P204" s="310"/>
      <c r="Q204" s="310"/>
      <c r="R204" s="310"/>
      <c r="S204" s="310"/>
      <c r="T204" s="310"/>
      <c r="U204" s="310"/>
      <c r="V204" s="310"/>
      <c r="W204" s="310"/>
      <c r="X204" s="310"/>
      <c r="Y204" s="310"/>
      <c r="Z204" s="310"/>
      <c r="AA204" s="310"/>
      <c r="AB204" s="310"/>
      <c r="AC204" s="310"/>
      <c r="AD204" s="310"/>
      <c r="AE204" s="310"/>
      <c r="AF204" s="310"/>
      <c r="AG204" s="310"/>
      <c r="AH204" s="310"/>
      <c r="AI204" s="310"/>
      <c r="AJ204" s="310"/>
      <c r="AK204" s="310"/>
      <c r="AL204" s="310"/>
      <c r="AM204" s="310"/>
      <c r="AN204" s="310"/>
      <c r="AO204" s="310"/>
      <c r="AP204" s="310"/>
      <c r="AQ204" s="310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  <c r="BI204" s="83"/>
      <c r="BJ204" s="83"/>
      <c r="BK204" s="83"/>
      <c r="BL204" s="83"/>
      <c r="BM204" s="83"/>
      <c r="BN204" s="83"/>
      <c r="BO204" s="83"/>
      <c r="BP204" s="83"/>
      <c r="BQ204" s="83"/>
      <c r="BR204" s="83"/>
      <c r="BS204" s="83"/>
      <c r="BT204" s="83"/>
      <c r="BU204" s="83"/>
      <c r="BV204" s="83"/>
      <c r="BW204" s="83"/>
      <c r="BX204" s="83"/>
      <c r="BY204" s="83"/>
      <c r="BZ204" s="83"/>
      <c r="CA204" s="83"/>
      <c r="CB204" s="83"/>
      <c r="CC204" s="83"/>
      <c r="CD204" s="83"/>
      <c r="CE204" s="83"/>
      <c r="CF204" s="83"/>
      <c r="CG204" s="83"/>
      <c r="CH204" s="83"/>
      <c r="CI204" s="83"/>
      <c r="CJ204" s="83"/>
      <c r="CK204" s="83"/>
      <c r="CL204" s="83"/>
      <c r="CM204" s="83"/>
      <c r="CN204" s="83"/>
      <c r="CO204" s="83"/>
      <c r="CP204" s="83"/>
      <c r="CQ204" s="83"/>
      <c r="CR204" s="83"/>
      <c r="CS204" s="83"/>
      <c r="CT204" s="83"/>
      <c r="CU204" s="83"/>
      <c r="CV204" s="83"/>
      <c r="CW204" s="83"/>
      <c r="CX204" s="83"/>
      <c r="CY204" s="83"/>
      <c r="CZ204" s="83"/>
      <c r="DA204" s="83"/>
      <c r="DB204" s="83"/>
      <c r="DC204" s="83"/>
      <c r="DD204" s="83"/>
    </row>
    <row r="205" spans="1:108" ht="15.75" customHeight="1" x14ac:dyDescent="0.25">
      <c r="A205" s="310"/>
      <c r="B205" s="310"/>
      <c r="C205" s="310"/>
      <c r="D205" s="310"/>
      <c r="E205" s="310"/>
      <c r="F205" s="310"/>
      <c r="G205" s="310"/>
      <c r="H205" s="310"/>
      <c r="I205" s="310"/>
      <c r="J205" s="310"/>
      <c r="K205" s="310"/>
      <c r="L205" s="310"/>
      <c r="M205" s="310"/>
      <c r="N205" s="310"/>
      <c r="O205" s="310"/>
      <c r="P205" s="310"/>
      <c r="Q205" s="310"/>
      <c r="R205" s="310"/>
      <c r="S205" s="310"/>
      <c r="T205" s="310"/>
      <c r="U205" s="310"/>
      <c r="V205" s="310"/>
      <c r="W205" s="310"/>
      <c r="X205" s="310"/>
      <c r="Y205" s="310"/>
      <c r="Z205" s="310"/>
      <c r="AA205" s="310"/>
      <c r="AB205" s="310"/>
      <c r="AC205" s="310"/>
      <c r="AD205" s="310"/>
      <c r="AE205" s="310"/>
      <c r="AF205" s="310"/>
      <c r="AG205" s="310"/>
      <c r="AH205" s="310"/>
      <c r="AI205" s="310"/>
      <c r="AJ205" s="310"/>
      <c r="AK205" s="310"/>
      <c r="AL205" s="310"/>
      <c r="AM205" s="310"/>
      <c r="AN205" s="310"/>
      <c r="AO205" s="310"/>
      <c r="AP205" s="310"/>
      <c r="AQ205" s="310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  <c r="BI205" s="83"/>
      <c r="BJ205" s="83"/>
      <c r="BK205" s="83"/>
      <c r="BL205" s="83"/>
      <c r="BM205" s="83"/>
      <c r="BN205" s="83"/>
      <c r="BO205" s="83"/>
      <c r="BP205" s="83"/>
      <c r="BQ205" s="83"/>
      <c r="BR205" s="83"/>
      <c r="BS205" s="83"/>
      <c r="BT205" s="83"/>
      <c r="BU205" s="83"/>
      <c r="BV205" s="83"/>
      <c r="BW205" s="83"/>
      <c r="BX205" s="83"/>
      <c r="BY205" s="83"/>
      <c r="BZ205" s="83"/>
      <c r="CA205" s="83"/>
      <c r="CB205" s="83"/>
      <c r="CC205" s="83"/>
      <c r="CD205" s="83"/>
      <c r="CE205" s="83"/>
      <c r="CF205" s="83"/>
      <c r="CG205" s="83"/>
      <c r="CH205" s="83"/>
      <c r="CI205" s="83"/>
      <c r="CJ205" s="83"/>
      <c r="CK205" s="83"/>
      <c r="CL205" s="83"/>
      <c r="CM205" s="83"/>
      <c r="CN205" s="83"/>
      <c r="CO205" s="83"/>
      <c r="CP205" s="83"/>
      <c r="CQ205" s="83"/>
      <c r="CR205" s="83"/>
      <c r="CS205" s="83"/>
      <c r="CT205" s="83"/>
      <c r="CU205" s="83"/>
      <c r="CV205" s="83"/>
      <c r="CW205" s="83"/>
      <c r="CX205" s="83"/>
      <c r="CY205" s="83"/>
      <c r="CZ205" s="83"/>
      <c r="DA205" s="83"/>
      <c r="DB205" s="83"/>
      <c r="DC205" s="83"/>
      <c r="DD205" s="83"/>
    </row>
    <row r="206" spans="1:108" ht="15.75" customHeight="1" x14ac:dyDescent="0.25">
      <c r="A206" s="310"/>
      <c r="B206" s="310"/>
      <c r="C206" s="310"/>
      <c r="D206" s="310"/>
      <c r="E206" s="310"/>
      <c r="F206" s="310"/>
      <c r="G206" s="310"/>
      <c r="H206" s="310"/>
      <c r="I206" s="310"/>
      <c r="J206" s="310"/>
      <c r="K206" s="310"/>
      <c r="L206" s="310"/>
      <c r="M206" s="310"/>
      <c r="N206" s="310"/>
      <c r="O206" s="310"/>
      <c r="P206" s="310"/>
      <c r="Q206" s="310"/>
      <c r="R206" s="310"/>
      <c r="S206" s="310"/>
      <c r="T206" s="310"/>
      <c r="U206" s="310"/>
      <c r="V206" s="310"/>
      <c r="W206" s="310"/>
      <c r="X206" s="310"/>
      <c r="Y206" s="310"/>
      <c r="Z206" s="310"/>
      <c r="AA206" s="310"/>
      <c r="AB206" s="310"/>
      <c r="AC206" s="310"/>
      <c r="AD206" s="310"/>
      <c r="AE206" s="310"/>
      <c r="AF206" s="310"/>
      <c r="AG206" s="310"/>
      <c r="AH206" s="310"/>
      <c r="AI206" s="310"/>
      <c r="AJ206" s="310"/>
      <c r="AK206" s="310"/>
      <c r="AL206" s="310"/>
      <c r="AM206" s="310"/>
      <c r="AN206" s="310"/>
      <c r="AO206" s="310"/>
      <c r="AP206" s="310"/>
      <c r="AQ206" s="310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  <c r="BI206" s="83"/>
      <c r="BJ206" s="83"/>
      <c r="BK206" s="83"/>
      <c r="BL206" s="83"/>
      <c r="BM206" s="83"/>
      <c r="BN206" s="83"/>
      <c r="BO206" s="83"/>
      <c r="BP206" s="83"/>
      <c r="BQ206" s="83"/>
      <c r="BR206" s="83"/>
      <c r="BS206" s="83"/>
      <c r="BT206" s="83"/>
      <c r="BU206" s="83"/>
      <c r="BV206" s="83"/>
      <c r="BW206" s="83"/>
      <c r="BX206" s="83"/>
      <c r="BY206" s="83"/>
      <c r="BZ206" s="83"/>
      <c r="CA206" s="83"/>
      <c r="CB206" s="83"/>
      <c r="CC206" s="83"/>
      <c r="CD206" s="83"/>
      <c r="CE206" s="83"/>
      <c r="CF206" s="83"/>
      <c r="CG206" s="83"/>
      <c r="CH206" s="83"/>
      <c r="CI206" s="83"/>
      <c r="CJ206" s="83"/>
      <c r="CK206" s="83"/>
      <c r="CL206" s="83"/>
      <c r="CM206" s="83"/>
      <c r="CN206" s="83"/>
      <c r="CO206" s="83"/>
      <c r="CP206" s="83"/>
      <c r="CQ206" s="83"/>
      <c r="CR206" s="83"/>
      <c r="CS206" s="83"/>
      <c r="CT206" s="83"/>
      <c r="CU206" s="83"/>
      <c r="CV206" s="83"/>
      <c r="CW206" s="83"/>
      <c r="CX206" s="83"/>
      <c r="CY206" s="83"/>
      <c r="CZ206" s="83"/>
      <c r="DA206" s="83"/>
      <c r="DB206" s="83"/>
      <c r="DC206" s="83"/>
      <c r="DD206" s="83"/>
    </row>
    <row r="207" spans="1:108" ht="15.75" customHeight="1" x14ac:dyDescent="0.25">
      <c r="A207" s="310"/>
      <c r="B207" s="310"/>
      <c r="C207" s="310"/>
      <c r="D207" s="310"/>
      <c r="E207" s="310"/>
      <c r="F207" s="310"/>
      <c r="G207" s="310"/>
      <c r="H207" s="310"/>
      <c r="I207" s="310"/>
      <c r="J207" s="310"/>
      <c r="K207" s="310"/>
      <c r="L207" s="310"/>
      <c r="M207" s="310"/>
      <c r="N207" s="310"/>
      <c r="O207" s="310"/>
      <c r="P207" s="310"/>
      <c r="Q207" s="310"/>
      <c r="R207" s="310"/>
      <c r="S207" s="310"/>
      <c r="T207" s="310"/>
      <c r="U207" s="310"/>
      <c r="V207" s="310"/>
      <c r="W207" s="310"/>
      <c r="X207" s="310"/>
      <c r="Y207" s="310"/>
      <c r="Z207" s="310"/>
      <c r="AA207" s="310"/>
      <c r="AB207" s="310"/>
      <c r="AC207" s="310"/>
      <c r="AD207" s="310"/>
      <c r="AE207" s="310"/>
      <c r="AF207" s="310"/>
      <c r="AG207" s="310"/>
      <c r="AH207" s="310"/>
      <c r="AI207" s="310"/>
      <c r="AJ207" s="310"/>
      <c r="AK207" s="310"/>
      <c r="AL207" s="310"/>
      <c r="AM207" s="310"/>
      <c r="AN207" s="310"/>
      <c r="AO207" s="310"/>
      <c r="AP207" s="310"/>
      <c r="AQ207" s="310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  <c r="BI207" s="83"/>
      <c r="BJ207" s="83"/>
      <c r="BK207" s="83"/>
      <c r="BL207" s="83"/>
      <c r="BM207" s="83"/>
      <c r="BN207" s="83"/>
      <c r="BO207" s="83"/>
      <c r="BP207" s="83"/>
      <c r="BQ207" s="83"/>
      <c r="BR207" s="83"/>
      <c r="BS207" s="83"/>
      <c r="BT207" s="83"/>
      <c r="BU207" s="83"/>
      <c r="BV207" s="83"/>
      <c r="BW207" s="83"/>
      <c r="BX207" s="83"/>
      <c r="BY207" s="83"/>
      <c r="BZ207" s="83"/>
      <c r="CA207" s="83"/>
      <c r="CB207" s="83"/>
      <c r="CC207" s="83"/>
      <c r="CD207" s="83"/>
      <c r="CE207" s="83"/>
      <c r="CF207" s="83"/>
      <c r="CG207" s="83"/>
      <c r="CH207" s="83"/>
      <c r="CI207" s="83"/>
      <c r="CJ207" s="83"/>
      <c r="CK207" s="83"/>
      <c r="CL207" s="83"/>
      <c r="CM207" s="83"/>
      <c r="CN207" s="83"/>
      <c r="CO207" s="83"/>
      <c r="CP207" s="83"/>
      <c r="CQ207" s="83"/>
      <c r="CR207" s="83"/>
      <c r="CS207" s="83"/>
      <c r="CT207" s="83"/>
      <c r="CU207" s="83"/>
      <c r="CV207" s="83"/>
      <c r="CW207" s="83"/>
      <c r="CX207" s="83"/>
      <c r="CY207" s="83"/>
      <c r="CZ207" s="83"/>
      <c r="DA207" s="83"/>
      <c r="DB207" s="83"/>
      <c r="DC207" s="83"/>
      <c r="DD207" s="83"/>
    </row>
    <row r="208" spans="1:108" ht="15.75" customHeight="1" x14ac:dyDescent="0.25">
      <c r="A208" s="310"/>
      <c r="B208" s="310"/>
      <c r="C208" s="310"/>
      <c r="D208" s="310"/>
      <c r="E208" s="310"/>
      <c r="F208" s="310"/>
      <c r="G208" s="310"/>
      <c r="H208" s="310"/>
      <c r="I208" s="310"/>
      <c r="J208" s="310"/>
      <c r="K208" s="310"/>
      <c r="L208" s="310"/>
      <c r="M208" s="310"/>
      <c r="N208" s="310"/>
      <c r="O208" s="310"/>
      <c r="P208" s="310"/>
      <c r="Q208" s="310"/>
      <c r="R208" s="310"/>
      <c r="S208" s="310"/>
      <c r="T208" s="310"/>
      <c r="U208" s="310"/>
      <c r="V208" s="310"/>
      <c r="W208" s="310"/>
      <c r="X208" s="310"/>
      <c r="Y208" s="310"/>
      <c r="Z208" s="310"/>
      <c r="AA208" s="310"/>
      <c r="AB208" s="310"/>
      <c r="AC208" s="310"/>
      <c r="AD208" s="310"/>
      <c r="AE208" s="310"/>
      <c r="AF208" s="310"/>
      <c r="AG208" s="310"/>
      <c r="AH208" s="310"/>
      <c r="AI208" s="310"/>
      <c r="AJ208" s="310"/>
      <c r="AK208" s="310"/>
      <c r="AL208" s="310"/>
      <c r="AM208" s="310"/>
      <c r="AN208" s="310"/>
      <c r="AO208" s="310"/>
      <c r="AP208" s="310"/>
      <c r="AQ208" s="310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  <c r="BI208" s="83"/>
      <c r="BJ208" s="83"/>
      <c r="BK208" s="83"/>
      <c r="BL208" s="83"/>
      <c r="BM208" s="83"/>
      <c r="BN208" s="83"/>
      <c r="BO208" s="83"/>
      <c r="BP208" s="83"/>
      <c r="BQ208" s="83"/>
      <c r="BR208" s="83"/>
      <c r="BS208" s="83"/>
      <c r="BT208" s="83"/>
      <c r="BU208" s="83"/>
      <c r="BV208" s="83"/>
      <c r="BW208" s="83"/>
      <c r="BX208" s="83"/>
      <c r="BY208" s="83"/>
      <c r="BZ208" s="83"/>
      <c r="CA208" s="83"/>
      <c r="CB208" s="83"/>
      <c r="CC208" s="83"/>
      <c r="CD208" s="83"/>
      <c r="CE208" s="83"/>
      <c r="CF208" s="83"/>
      <c r="CG208" s="83"/>
      <c r="CH208" s="83"/>
      <c r="CI208" s="83"/>
      <c r="CJ208" s="83"/>
      <c r="CK208" s="83"/>
      <c r="CL208" s="83"/>
      <c r="CM208" s="83"/>
      <c r="CN208" s="83"/>
      <c r="CO208" s="83"/>
      <c r="CP208" s="83"/>
      <c r="CQ208" s="83"/>
      <c r="CR208" s="83"/>
      <c r="CS208" s="83"/>
      <c r="CT208" s="83"/>
      <c r="CU208" s="83"/>
      <c r="CV208" s="83"/>
      <c r="CW208" s="83"/>
      <c r="CX208" s="83"/>
      <c r="CY208" s="83"/>
      <c r="CZ208" s="83"/>
      <c r="DA208" s="83"/>
      <c r="DB208" s="83"/>
      <c r="DC208" s="83"/>
      <c r="DD208" s="83"/>
    </row>
    <row r="209" spans="1:108" ht="15.75" customHeight="1" x14ac:dyDescent="0.25">
      <c r="A209" s="310"/>
      <c r="B209" s="310"/>
      <c r="C209" s="310"/>
      <c r="D209" s="310"/>
      <c r="E209" s="310"/>
      <c r="F209" s="310"/>
      <c r="G209" s="310"/>
      <c r="H209" s="310"/>
      <c r="I209" s="310"/>
      <c r="J209" s="310"/>
      <c r="K209" s="310"/>
      <c r="L209" s="310"/>
      <c r="M209" s="310"/>
      <c r="N209" s="310"/>
      <c r="O209" s="310"/>
      <c r="P209" s="310"/>
      <c r="Q209" s="310"/>
      <c r="R209" s="310"/>
      <c r="S209" s="310"/>
      <c r="T209" s="310"/>
      <c r="U209" s="310"/>
      <c r="V209" s="310"/>
      <c r="W209" s="310"/>
      <c r="X209" s="310"/>
      <c r="Y209" s="310"/>
      <c r="Z209" s="310"/>
      <c r="AA209" s="310"/>
      <c r="AB209" s="310"/>
      <c r="AC209" s="310"/>
      <c r="AD209" s="310"/>
      <c r="AE209" s="310"/>
      <c r="AF209" s="310"/>
      <c r="AG209" s="310"/>
      <c r="AH209" s="310"/>
      <c r="AI209" s="310"/>
      <c r="AJ209" s="310"/>
      <c r="AK209" s="310"/>
      <c r="AL209" s="310"/>
      <c r="AM209" s="310"/>
      <c r="AN209" s="310"/>
      <c r="AO209" s="310"/>
      <c r="AP209" s="310"/>
      <c r="AQ209" s="310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  <c r="BI209" s="83"/>
      <c r="BJ209" s="83"/>
      <c r="BK209" s="83"/>
      <c r="BL209" s="83"/>
      <c r="BM209" s="83"/>
      <c r="BN209" s="83"/>
      <c r="BO209" s="83"/>
      <c r="BP209" s="83"/>
      <c r="BQ209" s="83"/>
      <c r="BR209" s="83"/>
      <c r="BS209" s="83"/>
      <c r="BT209" s="83"/>
      <c r="BU209" s="83"/>
      <c r="BV209" s="83"/>
      <c r="BW209" s="83"/>
      <c r="BX209" s="83"/>
      <c r="BY209" s="83"/>
      <c r="BZ209" s="83"/>
      <c r="CA209" s="83"/>
      <c r="CB209" s="83"/>
      <c r="CC209" s="83"/>
      <c r="CD209" s="83"/>
      <c r="CE209" s="83"/>
      <c r="CF209" s="83"/>
      <c r="CG209" s="83"/>
      <c r="CH209" s="83"/>
      <c r="CI209" s="83"/>
      <c r="CJ209" s="83"/>
      <c r="CK209" s="83"/>
      <c r="CL209" s="83"/>
      <c r="CM209" s="83"/>
      <c r="CN209" s="83"/>
      <c r="CO209" s="83"/>
      <c r="CP209" s="83"/>
      <c r="CQ209" s="83"/>
      <c r="CR209" s="83"/>
      <c r="CS209" s="83"/>
      <c r="CT209" s="83"/>
      <c r="CU209" s="83"/>
      <c r="CV209" s="83"/>
      <c r="CW209" s="83"/>
      <c r="CX209" s="83"/>
      <c r="CY209" s="83"/>
      <c r="CZ209" s="83"/>
      <c r="DA209" s="83"/>
      <c r="DB209" s="83"/>
      <c r="DC209" s="83"/>
      <c r="DD209" s="83"/>
    </row>
    <row r="210" spans="1:108" ht="15.75" customHeight="1" x14ac:dyDescent="0.25">
      <c r="A210" s="310"/>
      <c r="B210" s="310"/>
      <c r="C210" s="310"/>
      <c r="D210" s="310"/>
      <c r="E210" s="310"/>
      <c r="F210" s="310"/>
      <c r="G210" s="310"/>
      <c r="H210" s="310"/>
      <c r="I210" s="310"/>
      <c r="J210" s="310"/>
      <c r="K210" s="310"/>
      <c r="L210" s="310"/>
      <c r="M210" s="310"/>
      <c r="N210" s="310"/>
      <c r="O210" s="310"/>
      <c r="P210" s="310"/>
      <c r="Q210" s="310"/>
      <c r="R210" s="310"/>
      <c r="S210" s="310"/>
      <c r="T210" s="310"/>
      <c r="U210" s="310"/>
      <c r="V210" s="310"/>
      <c r="W210" s="310"/>
      <c r="X210" s="310"/>
      <c r="Y210" s="310"/>
      <c r="Z210" s="310"/>
      <c r="AA210" s="310"/>
      <c r="AB210" s="310"/>
      <c r="AC210" s="310"/>
      <c r="AD210" s="310"/>
      <c r="AE210" s="310"/>
      <c r="AF210" s="310"/>
      <c r="AG210" s="310"/>
      <c r="AH210" s="310"/>
      <c r="AI210" s="310"/>
      <c r="AJ210" s="310"/>
      <c r="AK210" s="310"/>
      <c r="AL210" s="310"/>
      <c r="AM210" s="310"/>
      <c r="AN210" s="310"/>
      <c r="AO210" s="310"/>
      <c r="AP210" s="310"/>
      <c r="AQ210" s="310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  <c r="BI210" s="83"/>
      <c r="BJ210" s="83"/>
      <c r="BK210" s="83"/>
      <c r="BL210" s="83"/>
      <c r="BM210" s="83"/>
      <c r="BN210" s="83"/>
      <c r="BO210" s="83"/>
      <c r="BP210" s="83"/>
      <c r="BQ210" s="83"/>
      <c r="BR210" s="83"/>
      <c r="BS210" s="83"/>
      <c r="BT210" s="83"/>
      <c r="BU210" s="83"/>
      <c r="BV210" s="83"/>
      <c r="BW210" s="83"/>
      <c r="BX210" s="83"/>
      <c r="BY210" s="83"/>
      <c r="BZ210" s="83"/>
      <c r="CA210" s="83"/>
      <c r="CB210" s="83"/>
      <c r="CC210" s="83"/>
      <c r="CD210" s="83"/>
      <c r="CE210" s="83"/>
      <c r="CF210" s="83"/>
      <c r="CG210" s="83"/>
      <c r="CH210" s="83"/>
      <c r="CI210" s="83"/>
      <c r="CJ210" s="83"/>
      <c r="CK210" s="83"/>
      <c r="CL210" s="83"/>
      <c r="CM210" s="83"/>
      <c r="CN210" s="83"/>
      <c r="CO210" s="83"/>
      <c r="CP210" s="83"/>
      <c r="CQ210" s="83"/>
      <c r="CR210" s="83"/>
      <c r="CS210" s="83"/>
      <c r="CT210" s="83"/>
      <c r="CU210" s="83"/>
      <c r="CV210" s="83"/>
      <c r="CW210" s="83"/>
      <c r="CX210" s="83"/>
      <c r="CY210" s="83"/>
      <c r="CZ210" s="83"/>
      <c r="DA210" s="83"/>
      <c r="DB210" s="83"/>
      <c r="DC210" s="83"/>
      <c r="DD210" s="83"/>
    </row>
    <row r="211" spans="1:108" ht="15.75" customHeight="1" x14ac:dyDescent="0.25">
      <c r="A211" s="310"/>
      <c r="B211" s="310"/>
      <c r="C211" s="310"/>
      <c r="D211" s="310"/>
      <c r="E211" s="310"/>
      <c r="F211" s="310"/>
      <c r="G211" s="310"/>
      <c r="H211" s="310"/>
      <c r="I211" s="310"/>
      <c r="J211" s="310"/>
      <c r="K211" s="310"/>
      <c r="L211" s="310"/>
      <c r="M211" s="310"/>
      <c r="N211" s="310"/>
      <c r="O211" s="310"/>
      <c r="P211" s="310"/>
      <c r="Q211" s="310"/>
      <c r="R211" s="310"/>
      <c r="S211" s="310"/>
      <c r="T211" s="310"/>
      <c r="U211" s="310"/>
      <c r="V211" s="310"/>
      <c r="W211" s="310"/>
      <c r="X211" s="310"/>
      <c r="Y211" s="310"/>
      <c r="Z211" s="310"/>
      <c r="AA211" s="310"/>
      <c r="AB211" s="310"/>
      <c r="AC211" s="310"/>
      <c r="AD211" s="310"/>
      <c r="AE211" s="310"/>
      <c r="AF211" s="310"/>
      <c r="AG211" s="310"/>
      <c r="AH211" s="310"/>
      <c r="AI211" s="310"/>
      <c r="AJ211" s="310"/>
      <c r="AK211" s="310"/>
      <c r="AL211" s="310"/>
      <c r="AM211" s="310"/>
      <c r="AN211" s="310"/>
      <c r="AO211" s="310"/>
      <c r="AP211" s="310"/>
      <c r="AQ211" s="310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  <c r="BI211" s="83"/>
      <c r="BJ211" s="83"/>
      <c r="BK211" s="83"/>
      <c r="BL211" s="83"/>
      <c r="BM211" s="83"/>
      <c r="BN211" s="83"/>
      <c r="BO211" s="83"/>
      <c r="BP211" s="83"/>
      <c r="BQ211" s="83"/>
      <c r="BR211" s="83"/>
      <c r="BS211" s="83"/>
      <c r="BT211" s="83"/>
      <c r="BU211" s="83"/>
      <c r="BV211" s="83"/>
      <c r="BW211" s="83"/>
      <c r="BX211" s="83"/>
      <c r="BY211" s="83"/>
      <c r="BZ211" s="83"/>
      <c r="CA211" s="83"/>
      <c r="CB211" s="83"/>
      <c r="CC211" s="83"/>
      <c r="CD211" s="83"/>
      <c r="CE211" s="83"/>
      <c r="CF211" s="83"/>
      <c r="CG211" s="83"/>
      <c r="CH211" s="83"/>
      <c r="CI211" s="83"/>
      <c r="CJ211" s="83"/>
      <c r="CK211" s="83"/>
      <c r="CL211" s="83"/>
      <c r="CM211" s="83"/>
      <c r="CN211" s="83"/>
      <c r="CO211" s="83"/>
      <c r="CP211" s="83"/>
      <c r="CQ211" s="83"/>
      <c r="CR211" s="83"/>
      <c r="CS211" s="83"/>
      <c r="CT211" s="83"/>
      <c r="CU211" s="83"/>
      <c r="CV211" s="83"/>
      <c r="CW211" s="83"/>
      <c r="CX211" s="83"/>
      <c r="CY211" s="83"/>
      <c r="CZ211" s="83"/>
      <c r="DA211" s="83"/>
      <c r="DB211" s="83"/>
      <c r="DC211" s="83"/>
      <c r="DD211" s="83"/>
    </row>
    <row r="212" spans="1:108" ht="15.75" customHeight="1" x14ac:dyDescent="0.25">
      <c r="A212" s="310"/>
      <c r="B212" s="310"/>
      <c r="C212" s="310"/>
      <c r="D212" s="310"/>
      <c r="E212" s="310"/>
      <c r="F212" s="310"/>
      <c r="G212" s="310"/>
      <c r="H212" s="310"/>
      <c r="I212" s="310"/>
      <c r="J212" s="310"/>
      <c r="K212" s="310"/>
      <c r="L212" s="310"/>
      <c r="M212" s="310"/>
      <c r="N212" s="310"/>
      <c r="O212" s="310"/>
      <c r="P212" s="310"/>
      <c r="Q212" s="310"/>
      <c r="R212" s="310"/>
      <c r="S212" s="310"/>
      <c r="T212" s="310"/>
      <c r="U212" s="310"/>
      <c r="V212" s="310"/>
      <c r="W212" s="310"/>
      <c r="X212" s="310"/>
      <c r="Y212" s="310"/>
      <c r="Z212" s="310"/>
      <c r="AA212" s="310"/>
      <c r="AB212" s="310"/>
      <c r="AC212" s="310"/>
      <c r="AD212" s="310"/>
      <c r="AE212" s="310"/>
      <c r="AF212" s="310"/>
      <c r="AG212" s="310"/>
      <c r="AH212" s="310"/>
      <c r="AI212" s="310"/>
      <c r="AJ212" s="310"/>
      <c r="AK212" s="310"/>
      <c r="AL212" s="310"/>
      <c r="AM212" s="310"/>
      <c r="AN212" s="310"/>
      <c r="AO212" s="310"/>
      <c r="AP212" s="310"/>
      <c r="AQ212" s="310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  <c r="BI212" s="83"/>
      <c r="BJ212" s="83"/>
      <c r="BK212" s="83"/>
      <c r="BL212" s="83"/>
      <c r="BM212" s="83"/>
      <c r="BN212" s="83"/>
      <c r="BO212" s="83"/>
      <c r="BP212" s="83"/>
      <c r="BQ212" s="83"/>
      <c r="BR212" s="83"/>
      <c r="BS212" s="83"/>
      <c r="BT212" s="83"/>
      <c r="BU212" s="83"/>
      <c r="BV212" s="83"/>
      <c r="BW212" s="83"/>
      <c r="BX212" s="83"/>
      <c r="BY212" s="83"/>
      <c r="BZ212" s="83"/>
      <c r="CA212" s="83"/>
      <c r="CB212" s="83"/>
      <c r="CC212" s="83"/>
      <c r="CD212" s="83"/>
      <c r="CE212" s="83"/>
      <c r="CF212" s="83"/>
      <c r="CG212" s="83"/>
      <c r="CH212" s="83"/>
      <c r="CI212" s="83"/>
      <c r="CJ212" s="83"/>
      <c r="CK212" s="83"/>
      <c r="CL212" s="83"/>
      <c r="CM212" s="83"/>
      <c r="CN212" s="83"/>
      <c r="CO212" s="83"/>
      <c r="CP212" s="83"/>
      <c r="CQ212" s="83"/>
      <c r="CR212" s="83"/>
      <c r="CS212" s="83"/>
      <c r="CT212" s="83"/>
      <c r="CU212" s="83"/>
      <c r="CV212" s="83"/>
      <c r="CW212" s="83"/>
      <c r="CX212" s="83"/>
      <c r="CY212" s="83"/>
      <c r="CZ212" s="83"/>
      <c r="DA212" s="83"/>
      <c r="DB212" s="83"/>
      <c r="DC212" s="83"/>
      <c r="DD212" s="83"/>
    </row>
    <row r="213" spans="1:108" ht="15.75" customHeight="1" x14ac:dyDescent="0.25">
      <c r="A213" s="310"/>
      <c r="B213" s="310"/>
      <c r="C213" s="310"/>
      <c r="D213" s="310"/>
      <c r="E213" s="310"/>
      <c r="F213" s="310"/>
      <c r="G213" s="310"/>
      <c r="H213" s="310"/>
      <c r="I213" s="310"/>
      <c r="J213" s="310"/>
      <c r="K213" s="310"/>
      <c r="L213" s="310"/>
      <c r="M213" s="310"/>
      <c r="N213" s="310"/>
      <c r="O213" s="310"/>
      <c r="P213" s="310"/>
      <c r="Q213" s="310"/>
      <c r="R213" s="310"/>
      <c r="S213" s="310"/>
      <c r="T213" s="310"/>
      <c r="U213" s="310"/>
      <c r="V213" s="310"/>
      <c r="W213" s="310"/>
      <c r="X213" s="310"/>
      <c r="Y213" s="310"/>
      <c r="Z213" s="310"/>
      <c r="AA213" s="310"/>
      <c r="AB213" s="310"/>
      <c r="AC213" s="310"/>
      <c r="AD213" s="310"/>
      <c r="AE213" s="310"/>
      <c r="AF213" s="310"/>
      <c r="AG213" s="310"/>
      <c r="AH213" s="310"/>
      <c r="AI213" s="310"/>
      <c r="AJ213" s="310"/>
      <c r="AK213" s="310"/>
      <c r="AL213" s="310"/>
      <c r="AM213" s="310"/>
      <c r="AN213" s="310"/>
      <c r="AO213" s="310"/>
      <c r="AP213" s="310"/>
      <c r="AQ213" s="310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  <c r="BI213" s="83"/>
      <c r="BJ213" s="83"/>
      <c r="BK213" s="83"/>
      <c r="BL213" s="83"/>
      <c r="BM213" s="83"/>
      <c r="BN213" s="83"/>
      <c r="BO213" s="83"/>
      <c r="BP213" s="83"/>
      <c r="BQ213" s="83"/>
      <c r="BR213" s="83"/>
      <c r="BS213" s="83"/>
      <c r="BT213" s="83"/>
      <c r="BU213" s="83"/>
      <c r="BV213" s="83"/>
      <c r="BW213" s="83"/>
      <c r="BX213" s="83"/>
      <c r="BY213" s="83"/>
      <c r="BZ213" s="83"/>
      <c r="CA213" s="83"/>
      <c r="CB213" s="83"/>
      <c r="CC213" s="83"/>
      <c r="CD213" s="83"/>
      <c r="CE213" s="83"/>
      <c r="CF213" s="83"/>
      <c r="CG213" s="83"/>
      <c r="CH213" s="83"/>
      <c r="CI213" s="83"/>
      <c r="CJ213" s="83"/>
      <c r="CK213" s="83"/>
      <c r="CL213" s="83"/>
      <c r="CM213" s="83"/>
      <c r="CN213" s="83"/>
      <c r="CO213" s="83"/>
      <c r="CP213" s="83"/>
      <c r="CQ213" s="83"/>
      <c r="CR213" s="83"/>
      <c r="CS213" s="83"/>
      <c r="CT213" s="83"/>
      <c r="CU213" s="83"/>
      <c r="CV213" s="83"/>
      <c r="CW213" s="83"/>
      <c r="CX213" s="83"/>
      <c r="CY213" s="83"/>
      <c r="CZ213" s="83"/>
      <c r="DA213" s="83"/>
      <c r="DB213" s="83"/>
      <c r="DC213" s="83"/>
      <c r="DD213" s="83"/>
    </row>
    <row r="214" spans="1:108" ht="15.75" customHeight="1" x14ac:dyDescent="0.25">
      <c r="A214" s="310"/>
      <c r="B214" s="310"/>
      <c r="C214" s="310"/>
      <c r="D214" s="310"/>
      <c r="E214" s="310"/>
      <c r="F214" s="310"/>
      <c r="G214" s="310"/>
      <c r="H214" s="310"/>
      <c r="I214" s="310"/>
      <c r="J214" s="310"/>
      <c r="K214" s="310"/>
      <c r="L214" s="310"/>
      <c r="M214" s="310"/>
      <c r="N214" s="310"/>
      <c r="O214" s="310"/>
      <c r="P214" s="310"/>
      <c r="Q214" s="310"/>
      <c r="R214" s="310"/>
      <c r="S214" s="310"/>
      <c r="T214" s="310"/>
      <c r="U214" s="310"/>
      <c r="V214" s="310"/>
      <c r="W214" s="310"/>
      <c r="X214" s="310"/>
      <c r="Y214" s="310"/>
      <c r="Z214" s="310"/>
      <c r="AA214" s="310"/>
      <c r="AB214" s="310"/>
      <c r="AC214" s="310"/>
      <c r="AD214" s="310"/>
      <c r="AE214" s="310"/>
      <c r="AF214" s="310"/>
      <c r="AG214" s="310"/>
      <c r="AH214" s="310"/>
      <c r="AI214" s="310"/>
      <c r="AJ214" s="310"/>
      <c r="AK214" s="310"/>
      <c r="AL214" s="310"/>
      <c r="AM214" s="310"/>
      <c r="AN214" s="310"/>
      <c r="AO214" s="310"/>
      <c r="AP214" s="310"/>
      <c r="AQ214" s="310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  <c r="BI214" s="83"/>
      <c r="BJ214" s="83"/>
      <c r="BK214" s="83"/>
      <c r="BL214" s="83"/>
      <c r="BM214" s="83"/>
      <c r="BN214" s="83"/>
      <c r="BO214" s="83"/>
      <c r="BP214" s="83"/>
      <c r="BQ214" s="83"/>
      <c r="BR214" s="83"/>
      <c r="BS214" s="83"/>
      <c r="BT214" s="83"/>
      <c r="BU214" s="83"/>
      <c r="BV214" s="83"/>
      <c r="BW214" s="83"/>
      <c r="BX214" s="83"/>
      <c r="BY214" s="83"/>
      <c r="BZ214" s="83"/>
      <c r="CA214" s="83"/>
      <c r="CB214" s="83"/>
      <c r="CC214" s="83"/>
      <c r="CD214" s="83"/>
      <c r="CE214" s="83"/>
      <c r="CF214" s="83"/>
      <c r="CG214" s="83"/>
      <c r="CH214" s="83"/>
      <c r="CI214" s="83"/>
      <c r="CJ214" s="83"/>
      <c r="CK214" s="83"/>
      <c r="CL214" s="83"/>
      <c r="CM214" s="83"/>
      <c r="CN214" s="83"/>
      <c r="CO214" s="83"/>
      <c r="CP214" s="83"/>
      <c r="CQ214" s="83"/>
      <c r="CR214" s="83"/>
      <c r="CS214" s="83"/>
      <c r="CT214" s="83"/>
      <c r="CU214" s="83"/>
      <c r="CV214" s="83"/>
      <c r="CW214" s="83"/>
      <c r="CX214" s="83"/>
      <c r="CY214" s="83"/>
      <c r="CZ214" s="83"/>
      <c r="DA214" s="83"/>
      <c r="DB214" s="83"/>
      <c r="DC214" s="83"/>
      <c r="DD214" s="83"/>
    </row>
    <row r="215" spans="1:108" ht="15.75" customHeight="1" x14ac:dyDescent="0.25">
      <c r="A215" s="310"/>
      <c r="B215" s="310"/>
      <c r="C215" s="310"/>
      <c r="D215" s="310"/>
      <c r="E215" s="310"/>
      <c r="F215" s="310"/>
      <c r="G215" s="310"/>
      <c r="H215" s="310"/>
      <c r="I215" s="310"/>
      <c r="J215" s="310"/>
      <c r="K215" s="310"/>
      <c r="L215" s="310"/>
      <c r="M215" s="310"/>
      <c r="N215" s="310"/>
      <c r="O215" s="310"/>
      <c r="P215" s="310"/>
      <c r="Q215" s="310"/>
      <c r="R215" s="310"/>
      <c r="S215" s="310"/>
      <c r="T215" s="310"/>
      <c r="U215" s="310"/>
      <c r="V215" s="310"/>
      <c r="W215" s="310"/>
      <c r="X215" s="310"/>
      <c r="Y215" s="310"/>
      <c r="Z215" s="310"/>
      <c r="AA215" s="310"/>
      <c r="AB215" s="310"/>
      <c r="AC215" s="310"/>
      <c r="AD215" s="310"/>
      <c r="AE215" s="310"/>
      <c r="AF215" s="310"/>
      <c r="AG215" s="310"/>
      <c r="AH215" s="310"/>
      <c r="AI215" s="310"/>
      <c r="AJ215" s="310"/>
      <c r="AK215" s="310"/>
      <c r="AL215" s="310"/>
      <c r="AM215" s="310"/>
      <c r="AN215" s="310"/>
      <c r="AO215" s="310"/>
      <c r="AP215" s="310"/>
      <c r="AQ215" s="310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  <c r="BI215" s="83"/>
      <c r="BJ215" s="83"/>
      <c r="BK215" s="83"/>
      <c r="BL215" s="83"/>
      <c r="BM215" s="83"/>
      <c r="BN215" s="83"/>
      <c r="BO215" s="83"/>
      <c r="BP215" s="83"/>
      <c r="BQ215" s="83"/>
      <c r="BR215" s="83"/>
      <c r="BS215" s="83"/>
      <c r="BT215" s="83"/>
      <c r="BU215" s="83"/>
      <c r="BV215" s="83"/>
      <c r="BW215" s="83"/>
      <c r="BX215" s="83"/>
      <c r="BY215" s="83"/>
      <c r="BZ215" s="83"/>
      <c r="CA215" s="83"/>
      <c r="CB215" s="83"/>
      <c r="CC215" s="83"/>
      <c r="CD215" s="83"/>
      <c r="CE215" s="83"/>
      <c r="CF215" s="83"/>
      <c r="CG215" s="83"/>
      <c r="CH215" s="83"/>
      <c r="CI215" s="83"/>
      <c r="CJ215" s="83"/>
      <c r="CK215" s="83"/>
      <c r="CL215" s="83"/>
      <c r="CM215" s="83"/>
      <c r="CN215" s="83"/>
      <c r="CO215" s="83"/>
      <c r="CP215" s="83"/>
      <c r="CQ215" s="83"/>
      <c r="CR215" s="83"/>
      <c r="CS215" s="83"/>
      <c r="CT215" s="83"/>
      <c r="CU215" s="83"/>
      <c r="CV215" s="83"/>
      <c r="CW215" s="83"/>
      <c r="CX215" s="83"/>
      <c r="CY215" s="83"/>
      <c r="CZ215" s="83"/>
      <c r="DA215" s="83"/>
      <c r="DB215" s="83"/>
      <c r="DC215" s="83"/>
      <c r="DD215" s="83"/>
    </row>
    <row r="216" spans="1:108" ht="15.75" customHeight="1" x14ac:dyDescent="0.25">
      <c r="A216" s="310"/>
      <c r="B216" s="310"/>
      <c r="C216" s="310"/>
      <c r="D216" s="310"/>
      <c r="E216" s="310"/>
      <c r="F216" s="310"/>
      <c r="G216" s="310"/>
      <c r="H216" s="310"/>
      <c r="I216" s="310"/>
      <c r="J216" s="310"/>
      <c r="K216" s="310"/>
      <c r="L216" s="310"/>
      <c r="M216" s="310"/>
      <c r="N216" s="310"/>
      <c r="O216" s="310"/>
      <c r="P216" s="310"/>
      <c r="Q216" s="310"/>
      <c r="R216" s="310"/>
      <c r="S216" s="310"/>
      <c r="T216" s="310"/>
      <c r="U216" s="310"/>
      <c r="V216" s="310"/>
      <c r="W216" s="310"/>
      <c r="X216" s="310"/>
      <c r="Y216" s="310"/>
      <c r="Z216" s="310"/>
      <c r="AA216" s="310"/>
      <c r="AB216" s="310"/>
      <c r="AC216" s="310"/>
      <c r="AD216" s="310"/>
      <c r="AE216" s="310"/>
      <c r="AF216" s="310"/>
      <c r="AG216" s="310"/>
      <c r="AH216" s="310"/>
      <c r="AI216" s="310"/>
      <c r="AJ216" s="310"/>
      <c r="AK216" s="310"/>
      <c r="AL216" s="310"/>
      <c r="AM216" s="310"/>
      <c r="AN216" s="310"/>
      <c r="AO216" s="310"/>
      <c r="AP216" s="310"/>
      <c r="AQ216" s="310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  <c r="BI216" s="83"/>
      <c r="BJ216" s="83"/>
      <c r="BK216" s="83"/>
      <c r="BL216" s="83"/>
      <c r="BM216" s="83"/>
      <c r="BN216" s="83"/>
      <c r="BO216" s="83"/>
      <c r="BP216" s="83"/>
      <c r="BQ216" s="83"/>
      <c r="BR216" s="83"/>
      <c r="BS216" s="83"/>
      <c r="BT216" s="83"/>
      <c r="BU216" s="83"/>
      <c r="BV216" s="83"/>
      <c r="BW216" s="83"/>
      <c r="BX216" s="83"/>
      <c r="BY216" s="83"/>
      <c r="BZ216" s="83"/>
      <c r="CA216" s="83"/>
      <c r="CB216" s="83"/>
      <c r="CC216" s="83"/>
      <c r="CD216" s="83"/>
      <c r="CE216" s="83"/>
      <c r="CF216" s="83"/>
      <c r="CG216" s="83"/>
      <c r="CH216" s="83"/>
      <c r="CI216" s="83"/>
      <c r="CJ216" s="83"/>
      <c r="CK216" s="83"/>
      <c r="CL216" s="83"/>
      <c r="CM216" s="83"/>
      <c r="CN216" s="83"/>
      <c r="CO216" s="83"/>
      <c r="CP216" s="83"/>
      <c r="CQ216" s="83"/>
      <c r="CR216" s="83"/>
      <c r="CS216" s="83"/>
      <c r="CT216" s="83"/>
      <c r="CU216" s="83"/>
      <c r="CV216" s="83"/>
      <c r="CW216" s="83"/>
      <c r="CX216" s="83"/>
      <c r="CY216" s="83"/>
      <c r="CZ216" s="83"/>
      <c r="DA216" s="83"/>
      <c r="DB216" s="83"/>
      <c r="DC216" s="83"/>
      <c r="DD216" s="83"/>
    </row>
    <row r="217" spans="1:108" ht="15.75" customHeight="1" x14ac:dyDescent="0.25">
      <c r="A217" s="310"/>
      <c r="B217" s="310"/>
      <c r="C217" s="310"/>
      <c r="D217" s="310"/>
      <c r="E217" s="310"/>
      <c r="F217" s="310"/>
      <c r="G217" s="310"/>
      <c r="H217" s="310"/>
      <c r="I217" s="310"/>
      <c r="J217" s="310"/>
      <c r="K217" s="310"/>
      <c r="L217" s="310"/>
      <c r="M217" s="310"/>
      <c r="N217" s="310"/>
      <c r="O217" s="310"/>
      <c r="P217" s="310"/>
      <c r="Q217" s="310"/>
      <c r="R217" s="310"/>
      <c r="S217" s="310"/>
      <c r="T217" s="310"/>
      <c r="U217" s="310"/>
      <c r="V217" s="310"/>
      <c r="W217" s="310"/>
      <c r="X217" s="310"/>
      <c r="Y217" s="310"/>
      <c r="Z217" s="310"/>
      <c r="AA217" s="310"/>
      <c r="AB217" s="310"/>
      <c r="AC217" s="310"/>
      <c r="AD217" s="310"/>
      <c r="AE217" s="310"/>
      <c r="AF217" s="310"/>
      <c r="AG217" s="310"/>
      <c r="AH217" s="310"/>
      <c r="AI217" s="310"/>
      <c r="AJ217" s="310"/>
      <c r="AK217" s="310"/>
      <c r="AL217" s="310"/>
      <c r="AM217" s="310"/>
      <c r="AN217" s="310"/>
      <c r="AO217" s="310"/>
      <c r="AP217" s="310"/>
      <c r="AQ217" s="310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  <c r="BI217" s="83"/>
      <c r="BJ217" s="83"/>
      <c r="BK217" s="83"/>
      <c r="BL217" s="83"/>
      <c r="BM217" s="83"/>
      <c r="BN217" s="83"/>
      <c r="BO217" s="83"/>
      <c r="BP217" s="83"/>
      <c r="BQ217" s="83"/>
      <c r="BR217" s="83"/>
      <c r="BS217" s="83"/>
      <c r="BT217" s="83"/>
      <c r="BU217" s="83"/>
      <c r="BV217" s="83"/>
      <c r="BW217" s="83"/>
      <c r="BX217" s="83"/>
      <c r="BY217" s="83"/>
      <c r="BZ217" s="83"/>
      <c r="CA217" s="83"/>
      <c r="CB217" s="83"/>
      <c r="CC217" s="83"/>
      <c r="CD217" s="83"/>
      <c r="CE217" s="83"/>
      <c r="CF217" s="83"/>
      <c r="CG217" s="83"/>
      <c r="CH217" s="83"/>
      <c r="CI217" s="83"/>
      <c r="CJ217" s="83"/>
      <c r="CK217" s="83"/>
      <c r="CL217" s="83"/>
      <c r="CM217" s="83"/>
      <c r="CN217" s="83"/>
      <c r="CO217" s="83"/>
      <c r="CP217" s="83"/>
      <c r="CQ217" s="83"/>
      <c r="CR217" s="83"/>
      <c r="CS217" s="83"/>
      <c r="CT217" s="83"/>
      <c r="CU217" s="83"/>
      <c r="CV217" s="83"/>
      <c r="CW217" s="83"/>
      <c r="CX217" s="83"/>
      <c r="CY217" s="83"/>
      <c r="CZ217" s="83"/>
      <c r="DA217" s="83"/>
      <c r="DB217" s="83"/>
      <c r="DC217" s="83"/>
      <c r="DD217" s="83"/>
    </row>
    <row r="218" spans="1:108" ht="15.75" customHeight="1" x14ac:dyDescent="0.25">
      <c r="A218" s="310"/>
      <c r="B218" s="310"/>
      <c r="C218" s="310"/>
      <c r="D218" s="310"/>
      <c r="E218" s="310"/>
      <c r="F218" s="310"/>
      <c r="G218" s="310"/>
      <c r="H218" s="310"/>
      <c r="I218" s="310"/>
      <c r="J218" s="310"/>
      <c r="K218" s="310"/>
      <c r="L218" s="310"/>
      <c r="M218" s="310"/>
      <c r="N218" s="310"/>
      <c r="O218" s="310"/>
      <c r="P218" s="310"/>
      <c r="Q218" s="310"/>
      <c r="R218" s="310"/>
      <c r="S218" s="310"/>
      <c r="T218" s="310"/>
      <c r="U218" s="310"/>
      <c r="V218" s="310"/>
      <c r="W218" s="310"/>
      <c r="X218" s="310"/>
      <c r="Y218" s="310"/>
      <c r="Z218" s="310"/>
      <c r="AA218" s="310"/>
      <c r="AB218" s="310"/>
      <c r="AC218" s="310"/>
      <c r="AD218" s="310"/>
      <c r="AE218" s="310"/>
      <c r="AF218" s="310"/>
      <c r="AG218" s="310"/>
      <c r="AH218" s="310"/>
      <c r="AI218" s="310"/>
      <c r="AJ218" s="310"/>
      <c r="AK218" s="310"/>
      <c r="AL218" s="310"/>
      <c r="AM218" s="310"/>
      <c r="AN218" s="310"/>
      <c r="AO218" s="310"/>
      <c r="AP218" s="310"/>
      <c r="AQ218" s="310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  <c r="BI218" s="83"/>
      <c r="BJ218" s="83"/>
      <c r="BK218" s="83"/>
      <c r="BL218" s="83"/>
      <c r="BM218" s="83"/>
      <c r="BN218" s="83"/>
      <c r="BO218" s="83"/>
      <c r="BP218" s="83"/>
      <c r="BQ218" s="83"/>
      <c r="BR218" s="83"/>
      <c r="BS218" s="83"/>
      <c r="BT218" s="83"/>
      <c r="BU218" s="83"/>
      <c r="BV218" s="83"/>
      <c r="BW218" s="83"/>
      <c r="BX218" s="83"/>
      <c r="BY218" s="83"/>
      <c r="BZ218" s="83"/>
      <c r="CA218" s="83"/>
      <c r="CB218" s="83"/>
      <c r="CC218" s="83"/>
      <c r="CD218" s="83"/>
      <c r="CE218" s="83"/>
      <c r="CF218" s="83"/>
      <c r="CG218" s="83"/>
      <c r="CH218" s="83"/>
      <c r="CI218" s="83"/>
      <c r="CJ218" s="83"/>
      <c r="CK218" s="83"/>
      <c r="CL218" s="83"/>
      <c r="CM218" s="83"/>
      <c r="CN218" s="83"/>
      <c r="CO218" s="83"/>
      <c r="CP218" s="83"/>
      <c r="CQ218" s="83"/>
      <c r="CR218" s="83"/>
      <c r="CS218" s="83"/>
      <c r="CT218" s="83"/>
      <c r="CU218" s="83"/>
      <c r="CV218" s="83"/>
      <c r="CW218" s="83"/>
      <c r="CX218" s="83"/>
      <c r="CY218" s="83"/>
      <c r="CZ218" s="83"/>
      <c r="DA218" s="83"/>
      <c r="DB218" s="83"/>
      <c r="DC218" s="83"/>
      <c r="DD218" s="83"/>
    </row>
    <row r="219" spans="1:108" ht="15.75" customHeight="1" x14ac:dyDescent="0.25">
      <c r="A219" s="310"/>
      <c r="B219" s="310"/>
      <c r="C219" s="310"/>
      <c r="D219" s="310"/>
      <c r="E219" s="310"/>
      <c r="F219" s="310"/>
      <c r="G219" s="310"/>
      <c r="H219" s="310"/>
      <c r="I219" s="310"/>
      <c r="J219" s="310"/>
      <c r="K219" s="310"/>
      <c r="L219" s="310"/>
      <c r="M219" s="310"/>
      <c r="N219" s="310"/>
      <c r="O219" s="310"/>
      <c r="P219" s="310"/>
      <c r="Q219" s="310"/>
      <c r="R219" s="310"/>
      <c r="S219" s="310"/>
      <c r="T219" s="310"/>
      <c r="U219" s="310"/>
      <c r="V219" s="310"/>
      <c r="W219" s="310"/>
      <c r="X219" s="310"/>
      <c r="Y219" s="310"/>
      <c r="Z219" s="310"/>
      <c r="AA219" s="310"/>
      <c r="AB219" s="310"/>
      <c r="AC219" s="310"/>
      <c r="AD219" s="310"/>
      <c r="AE219" s="310"/>
      <c r="AF219" s="310"/>
      <c r="AG219" s="310"/>
      <c r="AH219" s="310"/>
      <c r="AI219" s="310"/>
      <c r="AJ219" s="310"/>
      <c r="AK219" s="310"/>
      <c r="AL219" s="310"/>
      <c r="AM219" s="310"/>
      <c r="AN219" s="310"/>
      <c r="AO219" s="310"/>
      <c r="AP219" s="310"/>
      <c r="AQ219" s="310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  <c r="BI219" s="83"/>
      <c r="BJ219" s="83"/>
      <c r="BK219" s="83"/>
      <c r="BL219" s="83"/>
      <c r="BM219" s="83"/>
      <c r="BN219" s="83"/>
      <c r="BO219" s="83"/>
      <c r="BP219" s="83"/>
      <c r="BQ219" s="83"/>
      <c r="BR219" s="83"/>
      <c r="BS219" s="83"/>
      <c r="BT219" s="83"/>
      <c r="BU219" s="83"/>
      <c r="BV219" s="83"/>
      <c r="BW219" s="83"/>
      <c r="BX219" s="83"/>
      <c r="BY219" s="83"/>
      <c r="BZ219" s="83"/>
      <c r="CA219" s="83"/>
      <c r="CB219" s="83"/>
      <c r="CC219" s="83"/>
      <c r="CD219" s="83"/>
      <c r="CE219" s="83"/>
      <c r="CF219" s="83"/>
      <c r="CG219" s="83"/>
      <c r="CH219" s="83"/>
      <c r="CI219" s="83"/>
      <c r="CJ219" s="83"/>
      <c r="CK219" s="83"/>
      <c r="CL219" s="83"/>
      <c r="CM219" s="83"/>
      <c r="CN219" s="83"/>
      <c r="CO219" s="83"/>
      <c r="CP219" s="83"/>
      <c r="CQ219" s="83"/>
      <c r="CR219" s="83"/>
      <c r="CS219" s="83"/>
      <c r="CT219" s="83"/>
      <c r="CU219" s="83"/>
      <c r="CV219" s="83"/>
      <c r="CW219" s="83"/>
      <c r="CX219" s="83"/>
      <c r="CY219" s="83"/>
      <c r="CZ219" s="83"/>
      <c r="DA219" s="83"/>
      <c r="DB219" s="83"/>
      <c r="DC219" s="83"/>
      <c r="DD219" s="83"/>
    </row>
    <row r="220" spans="1:108" ht="15.75" customHeight="1" x14ac:dyDescent="0.25">
      <c r="A220" s="310"/>
      <c r="B220" s="310"/>
      <c r="C220" s="310"/>
      <c r="D220" s="310"/>
      <c r="E220" s="310"/>
      <c r="F220" s="310"/>
      <c r="G220" s="310"/>
      <c r="H220" s="310"/>
      <c r="I220" s="310"/>
      <c r="J220" s="310"/>
      <c r="K220" s="310"/>
      <c r="L220" s="310"/>
      <c r="M220" s="310"/>
      <c r="N220" s="310"/>
      <c r="O220" s="310"/>
      <c r="P220" s="310"/>
      <c r="Q220" s="310"/>
      <c r="R220" s="310"/>
      <c r="S220" s="310"/>
      <c r="T220" s="310"/>
      <c r="U220" s="310"/>
      <c r="V220" s="310"/>
      <c r="W220" s="310"/>
      <c r="X220" s="310"/>
      <c r="Y220" s="310"/>
      <c r="Z220" s="310"/>
      <c r="AA220" s="310"/>
      <c r="AB220" s="310"/>
      <c r="AC220" s="310"/>
      <c r="AD220" s="310"/>
      <c r="AE220" s="310"/>
      <c r="AF220" s="310"/>
      <c r="AG220" s="310"/>
      <c r="AH220" s="310"/>
      <c r="AI220" s="310"/>
      <c r="AJ220" s="310"/>
      <c r="AK220" s="310"/>
      <c r="AL220" s="310"/>
      <c r="AM220" s="310"/>
      <c r="AN220" s="310"/>
      <c r="AO220" s="310"/>
      <c r="AP220" s="310"/>
      <c r="AQ220" s="310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  <c r="BI220" s="83"/>
      <c r="BJ220" s="83"/>
      <c r="BK220" s="83"/>
      <c r="BL220" s="83"/>
      <c r="BM220" s="83"/>
      <c r="BN220" s="83"/>
      <c r="BO220" s="83"/>
      <c r="BP220" s="83"/>
      <c r="BQ220" s="83"/>
      <c r="BR220" s="83"/>
      <c r="BS220" s="83"/>
      <c r="BT220" s="83"/>
      <c r="BU220" s="83"/>
      <c r="BV220" s="83"/>
      <c r="BW220" s="83"/>
      <c r="BX220" s="83"/>
      <c r="BY220" s="83"/>
      <c r="BZ220" s="83"/>
      <c r="CA220" s="83"/>
      <c r="CB220" s="83"/>
      <c r="CC220" s="83"/>
      <c r="CD220" s="83"/>
      <c r="CE220" s="83"/>
      <c r="CF220" s="83"/>
      <c r="CG220" s="83"/>
      <c r="CH220" s="83"/>
      <c r="CI220" s="83"/>
      <c r="CJ220" s="83"/>
      <c r="CK220" s="83"/>
      <c r="CL220" s="83"/>
      <c r="CM220" s="83"/>
      <c r="CN220" s="83"/>
      <c r="CO220" s="83"/>
      <c r="CP220" s="83"/>
      <c r="CQ220" s="83"/>
      <c r="CR220" s="83"/>
      <c r="CS220" s="83"/>
      <c r="CT220" s="83"/>
      <c r="CU220" s="83"/>
      <c r="CV220" s="83"/>
      <c r="CW220" s="83"/>
      <c r="CX220" s="83"/>
      <c r="CY220" s="83"/>
      <c r="CZ220" s="83"/>
      <c r="DA220" s="83"/>
      <c r="DB220" s="83"/>
      <c r="DC220" s="83"/>
      <c r="DD220" s="83"/>
    </row>
    <row r="221" spans="1:108" ht="15.75" customHeight="1" x14ac:dyDescent="0.25">
      <c r="A221" s="310"/>
      <c r="B221" s="310"/>
      <c r="C221" s="310"/>
      <c r="D221" s="310"/>
      <c r="E221" s="310"/>
      <c r="F221" s="310"/>
      <c r="G221" s="310"/>
      <c r="H221" s="310"/>
      <c r="I221" s="310"/>
      <c r="J221" s="310"/>
      <c r="K221" s="310"/>
      <c r="L221" s="310"/>
      <c r="M221" s="310"/>
      <c r="N221" s="310"/>
      <c r="O221" s="310"/>
      <c r="P221" s="310"/>
      <c r="Q221" s="310"/>
      <c r="R221" s="310"/>
      <c r="S221" s="310"/>
      <c r="T221" s="310"/>
      <c r="U221" s="310"/>
      <c r="V221" s="310"/>
      <c r="W221" s="310"/>
      <c r="X221" s="310"/>
      <c r="Y221" s="310"/>
      <c r="Z221" s="310"/>
      <c r="AA221" s="310"/>
      <c r="AB221" s="310"/>
      <c r="AC221" s="310"/>
      <c r="AD221" s="310"/>
      <c r="AE221" s="310"/>
      <c r="AF221" s="310"/>
      <c r="AG221" s="310"/>
      <c r="AH221" s="310"/>
      <c r="AI221" s="310"/>
      <c r="AJ221" s="310"/>
      <c r="AK221" s="310"/>
      <c r="AL221" s="310"/>
      <c r="AM221" s="310"/>
      <c r="AN221" s="310"/>
      <c r="AO221" s="310"/>
      <c r="AP221" s="310"/>
      <c r="AQ221" s="310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  <c r="BI221" s="83"/>
      <c r="BJ221" s="83"/>
      <c r="BK221" s="83"/>
      <c r="BL221" s="83"/>
      <c r="BM221" s="83"/>
      <c r="BN221" s="83"/>
      <c r="BO221" s="83"/>
      <c r="BP221" s="83"/>
      <c r="BQ221" s="83"/>
      <c r="BR221" s="83"/>
      <c r="BS221" s="83"/>
      <c r="BT221" s="83"/>
      <c r="BU221" s="83"/>
      <c r="BV221" s="83"/>
      <c r="BW221" s="83"/>
      <c r="BX221" s="83"/>
      <c r="BY221" s="83"/>
      <c r="BZ221" s="83"/>
      <c r="CA221" s="83"/>
      <c r="CB221" s="83"/>
      <c r="CC221" s="83"/>
      <c r="CD221" s="83"/>
      <c r="CE221" s="83"/>
      <c r="CF221" s="83"/>
      <c r="CG221" s="83"/>
      <c r="CH221" s="83"/>
      <c r="CI221" s="83"/>
      <c r="CJ221" s="83"/>
      <c r="CK221" s="83"/>
      <c r="CL221" s="83"/>
      <c r="CM221" s="83"/>
      <c r="CN221" s="83"/>
      <c r="CO221" s="83"/>
      <c r="CP221" s="83"/>
      <c r="CQ221" s="83"/>
      <c r="CR221" s="83"/>
      <c r="CS221" s="83"/>
      <c r="CT221" s="83"/>
      <c r="CU221" s="83"/>
      <c r="CV221" s="83"/>
      <c r="CW221" s="83"/>
      <c r="CX221" s="83"/>
      <c r="CY221" s="83"/>
      <c r="CZ221" s="83"/>
      <c r="DA221" s="83"/>
      <c r="DB221" s="83"/>
      <c r="DC221" s="83"/>
      <c r="DD221" s="83"/>
    </row>
    <row r="222" spans="1:108" ht="15.75" customHeight="1" x14ac:dyDescent="0.25">
      <c r="A222" s="310"/>
      <c r="B222" s="310"/>
      <c r="C222" s="310"/>
      <c r="D222" s="310"/>
      <c r="E222" s="310"/>
      <c r="F222" s="310"/>
      <c r="G222" s="310"/>
      <c r="H222" s="310"/>
      <c r="I222" s="310"/>
      <c r="J222" s="310"/>
      <c r="K222" s="310"/>
      <c r="L222" s="310"/>
      <c r="M222" s="310"/>
      <c r="N222" s="310"/>
      <c r="O222" s="310"/>
      <c r="P222" s="310"/>
      <c r="Q222" s="310"/>
      <c r="R222" s="310"/>
      <c r="S222" s="310"/>
      <c r="T222" s="310"/>
      <c r="U222" s="310"/>
      <c r="V222" s="310"/>
      <c r="W222" s="310"/>
      <c r="X222" s="310"/>
      <c r="Y222" s="310"/>
      <c r="Z222" s="310"/>
      <c r="AA222" s="310"/>
      <c r="AB222" s="310"/>
      <c r="AC222" s="310"/>
      <c r="AD222" s="310"/>
      <c r="AE222" s="310"/>
      <c r="AF222" s="310"/>
      <c r="AG222" s="310"/>
      <c r="AH222" s="310"/>
      <c r="AI222" s="310"/>
      <c r="AJ222" s="310"/>
      <c r="AK222" s="310"/>
      <c r="AL222" s="310"/>
      <c r="AM222" s="310"/>
      <c r="AN222" s="310"/>
      <c r="AO222" s="310"/>
      <c r="AP222" s="310"/>
      <c r="AQ222" s="310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  <c r="BI222" s="83"/>
      <c r="BJ222" s="83"/>
      <c r="BK222" s="83"/>
      <c r="BL222" s="83"/>
      <c r="BM222" s="83"/>
      <c r="BN222" s="83"/>
      <c r="BO222" s="83"/>
      <c r="BP222" s="83"/>
      <c r="BQ222" s="83"/>
      <c r="BR222" s="83"/>
      <c r="BS222" s="83"/>
      <c r="BT222" s="83"/>
      <c r="BU222" s="83"/>
      <c r="BV222" s="83"/>
      <c r="BW222" s="83"/>
      <c r="BX222" s="83"/>
      <c r="BY222" s="83"/>
      <c r="BZ222" s="83"/>
      <c r="CA222" s="83"/>
      <c r="CB222" s="83"/>
      <c r="CC222" s="83"/>
      <c r="CD222" s="83"/>
      <c r="CE222" s="83"/>
      <c r="CF222" s="83"/>
      <c r="CG222" s="83"/>
      <c r="CH222" s="83"/>
      <c r="CI222" s="83"/>
      <c r="CJ222" s="83"/>
      <c r="CK222" s="83"/>
      <c r="CL222" s="83"/>
      <c r="CM222" s="83"/>
      <c r="CN222" s="83"/>
      <c r="CO222" s="83"/>
      <c r="CP222" s="83"/>
      <c r="CQ222" s="83"/>
      <c r="CR222" s="83"/>
      <c r="CS222" s="83"/>
      <c r="CT222" s="83"/>
      <c r="CU222" s="83"/>
      <c r="CV222" s="83"/>
      <c r="CW222" s="83"/>
      <c r="CX222" s="83"/>
      <c r="CY222" s="83"/>
      <c r="CZ222" s="83"/>
      <c r="DA222" s="83"/>
      <c r="DB222" s="83"/>
      <c r="DC222" s="83"/>
      <c r="DD222" s="83"/>
    </row>
    <row r="223" spans="1:108" ht="15.75" customHeight="1" x14ac:dyDescent="0.25">
      <c r="A223" s="310"/>
      <c r="B223" s="310"/>
      <c r="C223" s="310"/>
      <c r="D223" s="310"/>
      <c r="E223" s="310"/>
      <c r="F223" s="310"/>
      <c r="G223" s="310"/>
      <c r="H223" s="310"/>
      <c r="I223" s="310"/>
      <c r="J223" s="310"/>
      <c r="K223" s="310"/>
      <c r="L223" s="310"/>
      <c r="M223" s="310"/>
      <c r="N223" s="310"/>
      <c r="O223" s="310"/>
      <c r="P223" s="310"/>
      <c r="Q223" s="310"/>
      <c r="R223" s="310"/>
      <c r="S223" s="310"/>
      <c r="T223" s="310"/>
      <c r="U223" s="310"/>
      <c r="V223" s="310"/>
      <c r="W223" s="310"/>
      <c r="X223" s="310"/>
      <c r="Y223" s="310"/>
      <c r="Z223" s="310"/>
      <c r="AA223" s="310"/>
      <c r="AB223" s="310"/>
      <c r="AC223" s="310"/>
      <c r="AD223" s="310"/>
      <c r="AE223" s="310"/>
      <c r="AF223" s="310"/>
      <c r="AG223" s="310"/>
      <c r="AH223" s="310"/>
      <c r="AI223" s="310"/>
      <c r="AJ223" s="310"/>
      <c r="AK223" s="310"/>
      <c r="AL223" s="310"/>
      <c r="AM223" s="310"/>
      <c r="AN223" s="310"/>
      <c r="AO223" s="310"/>
      <c r="AP223" s="310"/>
      <c r="AQ223" s="310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  <c r="BI223" s="83"/>
      <c r="BJ223" s="83"/>
      <c r="BK223" s="83"/>
      <c r="BL223" s="83"/>
      <c r="BM223" s="83"/>
      <c r="BN223" s="83"/>
      <c r="BO223" s="83"/>
      <c r="BP223" s="83"/>
      <c r="BQ223" s="83"/>
      <c r="BR223" s="83"/>
      <c r="BS223" s="83"/>
      <c r="BT223" s="83"/>
      <c r="BU223" s="83"/>
      <c r="BV223" s="83"/>
      <c r="BW223" s="83"/>
      <c r="BX223" s="83"/>
      <c r="BY223" s="83"/>
      <c r="BZ223" s="83"/>
      <c r="CA223" s="83"/>
      <c r="CB223" s="83"/>
      <c r="CC223" s="83"/>
      <c r="CD223" s="83"/>
      <c r="CE223" s="83"/>
      <c r="CF223" s="83"/>
      <c r="CG223" s="83"/>
      <c r="CH223" s="83"/>
      <c r="CI223" s="83"/>
      <c r="CJ223" s="83"/>
      <c r="CK223" s="83"/>
      <c r="CL223" s="83"/>
      <c r="CM223" s="83"/>
      <c r="CN223" s="83"/>
      <c r="CO223" s="83"/>
      <c r="CP223" s="83"/>
      <c r="CQ223" s="83"/>
      <c r="CR223" s="83"/>
      <c r="CS223" s="83"/>
      <c r="CT223" s="83"/>
      <c r="CU223" s="83"/>
      <c r="CV223" s="83"/>
      <c r="CW223" s="83"/>
      <c r="CX223" s="83"/>
      <c r="CY223" s="83"/>
      <c r="CZ223" s="83"/>
      <c r="DA223" s="83"/>
      <c r="DB223" s="83"/>
      <c r="DC223" s="83"/>
      <c r="DD223" s="83"/>
    </row>
    <row r="224" spans="1:108" ht="15.75" customHeight="1" x14ac:dyDescent="0.25">
      <c r="A224" s="310"/>
      <c r="B224" s="310"/>
      <c r="C224" s="310"/>
      <c r="D224" s="310"/>
      <c r="E224" s="310"/>
      <c r="F224" s="310"/>
      <c r="G224" s="310"/>
      <c r="H224" s="310"/>
      <c r="I224" s="310"/>
      <c r="J224" s="310"/>
      <c r="K224" s="310"/>
      <c r="L224" s="310"/>
      <c r="M224" s="310"/>
      <c r="N224" s="310"/>
      <c r="O224" s="310"/>
      <c r="P224" s="310"/>
      <c r="Q224" s="310"/>
      <c r="R224" s="310"/>
      <c r="S224" s="310"/>
      <c r="T224" s="310"/>
      <c r="U224" s="310"/>
      <c r="V224" s="310"/>
      <c r="W224" s="310"/>
      <c r="X224" s="310"/>
      <c r="Y224" s="310"/>
      <c r="Z224" s="310"/>
      <c r="AA224" s="310"/>
      <c r="AB224" s="310"/>
      <c r="AC224" s="310"/>
      <c r="AD224" s="310"/>
      <c r="AE224" s="310"/>
      <c r="AF224" s="310"/>
      <c r="AG224" s="310"/>
      <c r="AH224" s="310"/>
      <c r="AI224" s="310"/>
      <c r="AJ224" s="310"/>
      <c r="AK224" s="310"/>
      <c r="AL224" s="310"/>
      <c r="AM224" s="310"/>
      <c r="AN224" s="310"/>
      <c r="AO224" s="310"/>
      <c r="AP224" s="310"/>
      <c r="AQ224" s="310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  <c r="BI224" s="83"/>
      <c r="BJ224" s="83"/>
      <c r="BK224" s="83"/>
      <c r="BL224" s="83"/>
      <c r="BM224" s="83"/>
      <c r="BN224" s="83"/>
      <c r="BO224" s="83"/>
      <c r="BP224" s="83"/>
      <c r="BQ224" s="83"/>
      <c r="BR224" s="83"/>
      <c r="BS224" s="83"/>
      <c r="BT224" s="83"/>
      <c r="BU224" s="83"/>
      <c r="BV224" s="83"/>
      <c r="BW224" s="83"/>
      <c r="BX224" s="83"/>
      <c r="BY224" s="83"/>
      <c r="BZ224" s="83"/>
      <c r="CA224" s="83"/>
      <c r="CB224" s="83"/>
      <c r="CC224" s="83"/>
      <c r="CD224" s="83"/>
      <c r="CE224" s="83"/>
      <c r="CF224" s="83"/>
      <c r="CG224" s="83"/>
      <c r="CH224" s="83"/>
      <c r="CI224" s="83"/>
      <c r="CJ224" s="83"/>
      <c r="CK224" s="83"/>
      <c r="CL224" s="83"/>
      <c r="CM224" s="83"/>
      <c r="CN224" s="83"/>
      <c r="CO224" s="83"/>
      <c r="CP224" s="83"/>
      <c r="CQ224" s="83"/>
      <c r="CR224" s="83"/>
      <c r="CS224" s="83"/>
      <c r="CT224" s="83"/>
      <c r="CU224" s="83"/>
      <c r="CV224" s="83"/>
      <c r="CW224" s="83"/>
      <c r="CX224" s="83"/>
      <c r="CY224" s="83"/>
      <c r="CZ224" s="83"/>
      <c r="DA224" s="83"/>
      <c r="DB224" s="83"/>
      <c r="DC224" s="83"/>
      <c r="DD224" s="83"/>
    </row>
    <row r="225" spans="1:108" ht="15.75" customHeight="1" x14ac:dyDescent="0.25">
      <c r="A225" s="310"/>
      <c r="B225" s="310"/>
      <c r="C225" s="310"/>
      <c r="D225" s="310"/>
      <c r="E225" s="310"/>
      <c r="F225" s="310"/>
      <c r="G225" s="310"/>
      <c r="H225" s="310"/>
      <c r="I225" s="310"/>
      <c r="J225" s="310"/>
      <c r="K225" s="310"/>
      <c r="L225" s="310"/>
      <c r="M225" s="310"/>
      <c r="N225" s="310"/>
      <c r="O225" s="310"/>
      <c r="P225" s="310"/>
      <c r="Q225" s="310"/>
      <c r="R225" s="310"/>
      <c r="S225" s="310"/>
      <c r="T225" s="310"/>
      <c r="U225" s="310"/>
      <c r="V225" s="310"/>
      <c r="W225" s="310"/>
      <c r="X225" s="310"/>
      <c r="Y225" s="310"/>
      <c r="Z225" s="310"/>
      <c r="AA225" s="310"/>
      <c r="AB225" s="310"/>
      <c r="AC225" s="310"/>
      <c r="AD225" s="310"/>
      <c r="AE225" s="310"/>
      <c r="AF225" s="310"/>
      <c r="AG225" s="310"/>
      <c r="AH225" s="310"/>
      <c r="AI225" s="310"/>
      <c r="AJ225" s="310"/>
      <c r="AK225" s="310"/>
      <c r="AL225" s="310"/>
      <c r="AM225" s="310"/>
      <c r="AN225" s="310"/>
      <c r="AO225" s="310"/>
      <c r="AP225" s="310"/>
      <c r="AQ225" s="310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  <c r="BI225" s="83"/>
      <c r="BJ225" s="83"/>
      <c r="BK225" s="83"/>
      <c r="BL225" s="83"/>
      <c r="BM225" s="83"/>
      <c r="BN225" s="83"/>
      <c r="BO225" s="83"/>
      <c r="BP225" s="83"/>
      <c r="BQ225" s="83"/>
      <c r="BR225" s="83"/>
      <c r="BS225" s="83"/>
      <c r="BT225" s="83"/>
      <c r="BU225" s="83"/>
      <c r="BV225" s="83"/>
      <c r="BW225" s="83"/>
      <c r="BX225" s="83"/>
      <c r="BY225" s="83"/>
      <c r="BZ225" s="83"/>
      <c r="CA225" s="83"/>
      <c r="CB225" s="83"/>
      <c r="CC225" s="83"/>
      <c r="CD225" s="83"/>
      <c r="CE225" s="83"/>
      <c r="CF225" s="83"/>
      <c r="CG225" s="83"/>
      <c r="CH225" s="83"/>
      <c r="CI225" s="83"/>
      <c r="CJ225" s="83"/>
      <c r="CK225" s="83"/>
      <c r="CL225" s="83"/>
      <c r="CM225" s="83"/>
      <c r="CN225" s="83"/>
      <c r="CO225" s="83"/>
      <c r="CP225" s="83"/>
      <c r="CQ225" s="83"/>
      <c r="CR225" s="83"/>
      <c r="CS225" s="83"/>
      <c r="CT225" s="83"/>
      <c r="CU225" s="83"/>
      <c r="CV225" s="83"/>
      <c r="CW225" s="83"/>
      <c r="CX225" s="83"/>
      <c r="CY225" s="83"/>
      <c r="CZ225" s="83"/>
      <c r="DA225" s="83"/>
      <c r="DB225" s="83"/>
      <c r="DC225" s="83"/>
      <c r="DD225" s="83"/>
    </row>
    <row r="226" spans="1:108" ht="15.75" customHeight="1" x14ac:dyDescent="0.25">
      <c r="A226" s="310"/>
      <c r="B226" s="310"/>
      <c r="C226" s="310"/>
      <c r="D226" s="310"/>
      <c r="E226" s="310"/>
      <c r="F226" s="310"/>
      <c r="G226" s="310"/>
      <c r="H226" s="310"/>
      <c r="I226" s="310"/>
      <c r="J226" s="310"/>
      <c r="K226" s="310"/>
      <c r="L226" s="310"/>
      <c r="M226" s="310"/>
      <c r="N226" s="310"/>
      <c r="O226" s="310"/>
      <c r="P226" s="310"/>
      <c r="Q226" s="310"/>
      <c r="R226" s="310"/>
      <c r="S226" s="310"/>
      <c r="T226" s="310"/>
      <c r="U226" s="310"/>
      <c r="V226" s="310"/>
      <c r="W226" s="310"/>
      <c r="X226" s="310"/>
      <c r="Y226" s="310"/>
      <c r="Z226" s="310"/>
      <c r="AA226" s="310"/>
      <c r="AB226" s="310"/>
      <c r="AC226" s="310"/>
      <c r="AD226" s="310"/>
      <c r="AE226" s="310"/>
      <c r="AF226" s="310"/>
      <c r="AG226" s="310"/>
      <c r="AH226" s="310"/>
      <c r="AI226" s="310"/>
      <c r="AJ226" s="310"/>
      <c r="AK226" s="310"/>
      <c r="AL226" s="310"/>
      <c r="AM226" s="310"/>
      <c r="AN226" s="310"/>
      <c r="AO226" s="310"/>
      <c r="AP226" s="310"/>
      <c r="AQ226" s="310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  <c r="BI226" s="83"/>
      <c r="BJ226" s="83"/>
      <c r="BK226" s="83"/>
      <c r="BL226" s="83"/>
      <c r="BM226" s="83"/>
      <c r="BN226" s="83"/>
      <c r="BO226" s="83"/>
      <c r="BP226" s="83"/>
      <c r="BQ226" s="83"/>
      <c r="BR226" s="83"/>
      <c r="BS226" s="83"/>
      <c r="BT226" s="83"/>
      <c r="BU226" s="83"/>
      <c r="BV226" s="83"/>
      <c r="BW226" s="83"/>
      <c r="BX226" s="83"/>
      <c r="BY226" s="83"/>
      <c r="BZ226" s="83"/>
      <c r="CA226" s="83"/>
      <c r="CB226" s="83"/>
      <c r="CC226" s="83"/>
      <c r="CD226" s="83"/>
      <c r="CE226" s="83"/>
      <c r="CF226" s="83"/>
      <c r="CG226" s="83"/>
      <c r="CH226" s="83"/>
      <c r="CI226" s="83"/>
      <c r="CJ226" s="83"/>
      <c r="CK226" s="83"/>
      <c r="CL226" s="83"/>
      <c r="CM226" s="83"/>
      <c r="CN226" s="83"/>
      <c r="CO226" s="83"/>
      <c r="CP226" s="83"/>
      <c r="CQ226" s="83"/>
      <c r="CR226" s="83"/>
      <c r="CS226" s="83"/>
      <c r="CT226" s="83"/>
      <c r="CU226" s="83"/>
      <c r="CV226" s="83"/>
      <c r="CW226" s="83"/>
      <c r="CX226" s="83"/>
      <c r="CY226" s="83"/>
      <c r="CZ226" s="83"/>
      <c r="DA226" s="83"/>
      <c r="DB226" s="83"/>
      <c r="DC226" s="83"/>
      <c r="DD226" s="83"/>
    </row>
    <row r="227" spans="1:108" ht="15.75" customHeight="1" x14ac:dyDescent="0.25">
      <c r="A227" s="310"/>
      <c r="B227" s="310"/>
      <c r="C227" s="310"/>
      <c r="D227" s="310"/>
      <c r="E227" s="310"/>
      <c r="F227" s="310"/>
      <c r="G227" s="310"/>
      <c r="H227" s="310"/>
      <c r="I227" s="310"/>
      <c r="J227" s="310"/>
      <c r="K227" s="310"/>
      <c r="L227" s="310"/>
      <c r="M227" s="310"/>
      <c r="N227" s="310"/>
      <c r="O227" s="310"/>
      <c r="P227" s="310"/>
      <c r="Q227" s="310"/>
      <c r="R227" s="310"/>
      <c r="S227" s="310"/>
      <c r="T227" s="310"/>
      <c r="U227" s="310"/>
      <c r="V227" s="310"/>
      <c r="W227" s="310"/>
      <c r="X227" s="310"/>
      <c r="Y227" s="310"/>
      <c r="Z227" s="310"/>
      <c r="AA227" s="310"/>
      <c r="AB227" s="310"/>
      <c r="AC227" s="310"/>
      <c r="AD227" s="310"/>
      <c r="AE227" s="310"/>
      <c r="AF227" s="310"/>
      <c r="AG227" s="310"/>
      <c r="AH227" s="310"/>
      <c r="AI227" s="310"/>
      <c r="AJ227" s="310"/>
      <c r="AK227" s="310"/>
      <c r="AL227" s="310"/>
      <c r="AM227" s="310"/>
      <c r="AN227" s="310"/>
      <c r="AO227" s="310"/>
      <c r="AP227" s="310"/>
      <c r="AQ227" s="310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  <c r="BI227" s="83"/>
      <c r="BJ227" s="83"/>
      <c r="BK227" s="83"/>
      <c r="BL227" s="83"/>
      <c r="BM227" s="83"/>
      <c r="BN227" s="83"/>
      <c r="BO227" s="83"/>
      <c r="BP227" s="83"/>
      <c r="BQ227" s="83"/>
      <c r="BR227" s="83"/>
      <c r="BS227" s="83"/>
      <c r="BT227" s="83"/>
      <c r="BU227" s="83"/>
      <c r="BV227" s="83"/>
      <c r="BW227" s="83"/>
      <c r="BX227" s="83"/>
      <c r="BY227" s="83"/>
      <c r="BZ227" s="83"/>
      <c r="CA227" s="83"/>
      <c r="CB227" s="83"/>
      <c r="CC227" s="83"/>
      <c r="CD227" s="83"/>
      <c r="CE227" s="83"/>
      <c r="CF227" s="83"/>
      <c r="CG227" s="83"/>
      <c r="CH227" s="83"/>
      <c r="CI227" s="83"/>
      <c r="CJ227" s="83"/>
      <c r="CK227" s="83"/>
      <c r="CL227" s="83"/>
      <c r="CM227" s="83"/>
      <c r="CN227" s="83"/>
      <c r="CO227" s="83"/>
      <c r="CP227" s="83"/>
      <c r="CQ227" s="83"/>
      <c r="CR227" s="83"/>
      <c r="CS227" s="83"/>
      <c r="CT227" s="83"/>
      <c r="CU227" s="83"/>
      <c r="CV227" s="83"/>
      <c r="CW227" s="83"/>
      <c r="CX227" s="83"/>
      <c r="CY227" s="83"/>
      <c r="CZ227" s="83"/>
      <c r="DA227" s="83"/>
      <c r="DB227" s="83"/>
      <c r="DC227" s="83"/>
      <c r="DD227" s="83"/>
    </row>
    <row r="228" spans="1:108" ht="15.75" customHeight="1" x14ac:dyDescent="0.25">
      <c r="A228" s="310"/>
      <c r="B228" s="310"/>
      <c r="C228" s="310"/>
      <c r="D228" s="310"/>
      <c r="E228" s="310"/>
      <c r="F228" s="310"/>
      <c r="G228" s="310"/>
      <c r="H228" s="310"/>
      <c r="I228" s="310"/>
      <c r="J228" s="310"/>
      <c r="K228" s="310"/>
      <c r="L228" s="310"/>
      <c r="M228" s="310"/>
      <c r="N228" s="310"/>
      <c r="O228" s="310"/>
      <c r="P228" s="310"/>
      <c r="Q228" s="310"/>
      <c r="R228" s="310"/>
      <c r="S228" s="310"/>
      <c r="T228" s="310"/>
      <c r="U228" s="310"/>
      <c r="V228" s="310"/>
      <c r="W228" s="310"/>
      <c r="X228" s="310"/>
      <c r="Y228" s="310"/>
      <c r="Z228" s="310"/>
      <c r="AA228" s="310"/>
      <c r="AB228" s="310"/>
      <c r="AC228" s="310"/>
      <c r="AD228" s="310"/>
      <c r="AE228" s="310"/>
      <c r="AF228" s="310"/>
      <c r="AG228" s="310"/>
      <c r="AH228" s="310"/>
      <c r="AI228" s="310"/>
      <c r="AJ228" s="310"/>
      <c r="AK228" s="310"/>
      <c r="AL228" s="310"/>
      <c r="AM228" s="310"/>
      <c r="AN228" s="310"/>
      <c r="AO228" s="310"/>
      <c r="AP228" s="310"/>
      <c r="AQ228" s="310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  <c r="BI228" s="83"/>
      <c r="BJ228" s="83"/>
      <c r="BK228" s="83"/>
      <c r="BL228" s="83"/>
      <c r="BM228" s="83"/>
      <c r="BN228" s="83"/>
      <c r="BO228" s="83"/>
      <c r="BP228" s="83"/>
      <c r="BQ228" s="83"/>
      <c r="BR228" s="83"/>
      <c r="BS228" s="83"/>
      <c r="BT228" s="83"/>
      <c r="BU228" s="83"/>
      <c r="BV228" s="83"/>
      <c r="BW228" s="83"/>
      <c r="BX228" s="83"/>
      <c r="BY228" s="83"/>
      <c r="BZ228" s="83"/>
      <c r="CA228" s="83"/>
      <c r="CB228" s="83"/>
      <c r="CC228" s="83"/>
      <c r="CD228" s="83"/>
      <c r="CE228" s="83"/>
      <c r="CF228" s="83"/>
      <c r="CG228" s="83"/>
      <c r="CH228" s="83"/>
      <c r="CI228" s="83"/>
      <c r="CJ228" s="83"/>
      <c r="CK228" s="83"/>
      <c r="CL228" s="83"/>
      <c r="CM228" s="83"/>
      <c r="CN228" s="83"/>
      <c r="CO228" s="83"/>
      <c r="CP228" s="83"/>
      <c r="CQ228" s="83"/>
      <c r="CR228" s="83"/>
      <c r="CS228" s="83"/>
      <c r="CT228" s="83"/>
      <c r="CU228" s="83"/>
      <c r="CV228" s="83"/>
      <c r="CW228" s="83"/>
      <c r="CX228" s="83"/>
      <c r="CY228" s="83"/>
      <c r="CZ228" s="83"/>
      <c r="DA228" s="83"/>
      <c r="DB228" s="83"/>
      <c r="DC228" s="83"/>
      <c r="DD228" s="83"/>
    </row>
    <row r="229" spans="1:108" ht="15.75" customHeight="1" x14ac:dyDescent="0.25">
      <c r="A229" s="310"/>
      <c r="B229" s="310"/>
      <c r="C229" s="310"/>
      <c r="D229" s="310"/>
      <c r="E229" s="310"/>
      <c r="F229" s="310"/>
      <c r="G229" s="310"/>
      <c r="H229" s="310"/>
      <c r="I229" s="310"/>
      <c r="J229" s="310"/>
      <c r="K229" s="310"/>
      <c r="L229" s="310"/>
      <c r="M229" s="310"/>
      <c r="N229" s="310"/>
      <c r="O229" s="310"/>
      <c r="P229" s="310"/>
      <c r="Q229" s="310"/>
      <c r="R229" s="310"/>
      <c r="S229" s="310"/>
      <c r="T229" s="310"/>
      <c r="U229" s="310"/>
      <c r="V229" s="310"/>
      <c r="W229" s="310"/>
      <c r="X229" s="310"/>
      <c r="Y229" s="310"/>
      <c r="Z229" s="310"/>
      <c r="AA229" s="310"/>
      <c r="AB229" s="310"/>
      <c r="AC229" s="310"/>
      <c r="AD229" s="310"/>
      <c r="AE229" s="310"/>
      <c r="AF229" s="310"/>
      <c r="AG229" s="310"/>
      <c r="AH229" s="310"/>
      <c r="AI229" s="310"/>
      <c r="AJ229" s="310"/>
      <c r="AK229" s="310"/>
      <c r="AL229" s="310"/>
      <c r="AM229" s="310"/>
      <c r="AN229" s="310"/>
      <c r="AO229" s="310"/>
      <c r="AP229" s="310"/>
      <c r="AQ229" s="310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  <c r="BI229" s="83"/>
      <c r="BJ229" s="83"/>
      <c r="BK229" s="83"/>
      <c r="BL229" s="83"/>
      <c r="BM229" s="83"/>
      <c r="BN229" s="83"/>
      <c r="BO229" s="83"/>
      <c r="BP229" s="83"/>
      <c r="BQ229" s="83"/>
      <c r="BR229" s="83"/>
      <c r="BS229" s="83"/>
      <c r="BT229" s="83"/>
      <c r="BU229" s="83"/>
      <c r="BV229" s="83"/>
      <c r="BW229" s="83"/>
      <c r="BX229" s="83"/>
      <c r="BY229" s="83"/>
      <c r="BZ229" s="83"/>
      <c r="CA229" s="83"/>
      <c r="CB229" s="83"/>
      <c r="CC229" s="83"/>
      <c r="CD229" s="83"/>
      <c r="CE229" s="83"/>
      <c r="CF229" s="83"/>
      <c r="CG229" s="83"/>
      <c r="CH229" s="83"/>
      <c r="CI229" s="83"/>
      <c r="CJ229" s="83"/>
      <c r="CK229" s="83"/>
      <c r="CL229" s="83"/>
      <c r="CM229" s="83"/>
      <c r="CN229" s="83"/>
      <c r="CO229" s="83"/>
      <c r="CP229" s="83"/>
      <c r="CQ229" s="83"/>
      <c r="CR229" s="83"/>
      <c r="CS229" s="83"/>
      <c r="CT229" s="83"/>
      <c r="CU229" s="83"/>
      <c r="CV229" s="83"/>
      <c r="CW229" s="83"/>
      <c r="CX229" s="83"/>
      <c r="CY229" s="83"/>
      <c r="CZ229" s="83"/>
      <c r="DA229" s="83"/>
      <c r="DB229" s="83"/>
      <c r="DC229" s="83"/>
      <c r="DD229" s="83"/>
    </row>
    <row r="230" spans="1:108" ht="15.75" customHeight="1" x14ac:dyDescent="0.25">
      <c r="A230" s="310"/>
      <c r="B230" s="310"/>
      <c r="C230" s="310"/>
      <c r="D230" s="310"/>
      <c r="E230" s="310"/>
      <c r="F230" s="310"/>
      <c r="G230" s="310"/>
      <c r="H230" s="310"/>
      <c r="I230" s="310"/>
      <c r="J230" s="310"/>
      <c r="K230" s="310"/>
      <c r="L230" s="310"/>
      <c r="M230" s="310"/>
      <c r="N230" s="310"/>
      <c r="O230" s="310"/>
      <c r="P230" s="310"/>
      <c r="Q230" s="310"/>
      <c r="R230" s="310"/>
      <c r="S230" s="310"/>
      <c r="T230" s="310"/>
      <c r="U230" s="310"/>
      <c r="V230" s="310"/>
      <c r="W230" s="310"/>
      <c r="X230" s="310"/>
      <c r="Y230" s="310"/>
      <c r="Z230" s="310"/>
      <c r="AA230" s="310"/>
      <c r="AB230" s="310"/>
      <c r="AC230" s="310"/>
      <c r="AD230" s="310"/>
      <c r="AE230" s="310"/>
      <c r="AF230" s="310"/>
      <c r="AG230" s="310"/>
      <c r="AH230" s="310"/>
      <c r="AI230" s="310"/>
      <c r="AJ230" s="310"/>
      <c r="AK230" s="310"/>
      <c r="AL230" s="310"/>
      <c r="AM230" s="310"/>
      <c r="AN230" s="310"/>
      <c r="AO230" s="310"/>
      <c r="AP230" s="310"/>
      <c r="AQ230" s="310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  <c r="BI230" s="83"/>
      <c r="BJ230" s="83"/>
      <c r="BK230" s="83"/>
      <c r="BL230" s="83"/>
      <c r="BM230" s="83"/>
      <c r="BN230" s="83"/>
      <c r="BO230" s="83"/>
      <c r="BP230" s="83"/>
      <c r="BQ230" s="83"/>
      <c r="BR230" s="83"/>
      <c r="BS230" s="83"/>
      <c r="BT230" s="83"/>
      <c r="BU230" s="83"/>
      <c r="BV230" s="83"/>
      <c r="BW230" s="83"/>
      <c r="BX230" s="83"/>
      <c r="BY230" s="83"/>
      <c r="BZ230" s="83"/>
      <c r="CA230" s="83"/>
      <c r="CB230" s="83"/>
      <c r="CC230" s="83"/>
      <c r="CD230" s="83"/>
      <c r="CE230" s="83"/>
      <c r="CF230" s="83"/>
      <c r="CG230" s="83"/>
      <c r="CH230" s="83"/>
      <c r="CI230" s="83"/>
      <c r="CJ230" s="83"/>
      <c r="CK230" s="83"/>
      <c r="CL230" s="83"/>
      <c r="CM230" s="83"/>
      <c r="CN230" s="83"/>
      <c r="CO230" s="83"/>
      <c r="CP230" s="83"/>
      <c r="CQ230" s="83"/>
      <c r="CR230" s="83"/>
      <c r="CS230" s="83"/>
      <c r="CT230" s="83"/>
      <c r="CU230" s="83"/>
      <c r="CV230" s="83"/>
      <c r="CW230" s="83"/>
      <c r="CX230" s="83"/>
      <c r="CY230" s="83"/>
      <c r="CZ230" s="83"/>
      <c r="DA230" s="83"/>
      <c r="DB230" s="83"/>
      <c r="DC230" s="83"/>
      <c r="DD230" s="83"/>
    </row>
    <row r="231" spans="1:108" ht="15.75" customHeight="1" x14ac:dyDescent="0.25">
      <c r="A231" s="310"/>
      <c r="B231" s="310"/>
      <c r="C231" s="310"/>
      <c r="D231" s="310"/>
      <c r="E231" s="310"/>
      <c r="F231" s="310"/>
      <c r="G231" s="310"/>
      <c r="H231" s="310"/>
      <c r="I231" s="310"/>
      <c r="J231" s="310"/>
      <c r="K231" s="310"/>
      <c r="L231" s="310"/>
      <c r="M231" s="310"/>
      <c r="N231" s="310"/>
      <c r="O231" s="310"/>
      <c r="P231" s="310"/>
      <c r="Q231" s="310"/>
      <c r="R231" s="310"/>
      <c r="S231" s="310"/>
      <c r="T231" s="310"/>
      <c r="U231" s="310"/>
      <c r="V231" s="310"/>
      <c r="W231" s="310"/>
      <c r="X231" s="310"/>
      <c r="Y231" s="310"/>
      <c r="Z231" s="310"/>
      <c r="AA231" s="310"/>
      <c r="AB231" s="310"/>
      <c r="AC231" s="310"/>
      <c r="AD231" s="310"/>
      <c r="AE231" s="310"/>
      <c r="AF231" s="310"/>
      <c r="AG231" s="310"/>
      <c r="AH231" s="310"/>
      <c r="AI231" s="310"/>
      <c r="AJ231" s="310"/>
      <c r="AK231" s="310"/>
      <c r="AL231" s="310"/>
      <c r="AM231" s="310"/>
      <c r="AN231" s="310"/>
      <c r="AO231" s="310"/>
      <c r="AP231" s="310"/>
      <c r="AQ231" s="310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  <c r="BI231" s="83"/>
      <c r="BJ231" s="83"/>
      <c r="BK231" s="83"/>
      <c r="BL231" s="83"/>
      <c r="BM231" s="83"/>
      <c r="BN231" s="83"/>
      <c r="BO231" s="83"/>
      <c r="BP231" s="83"/>
      <c r="BQ231" s="83"/>
      <c r="BR231" s="83"/>
      <c r="BS231" s="83"/>
      <c r="BT231" s="83"/>
      <c r="BU231" s="83"/>
      <c r="BV231" s="83"/>
      <c r="BW231" s="83"/>
      <c r="BX231" s="83"/>
      <c r="BY231" s="83"/>
      <c r="BZ231" s="83"/>
      <c r="CA231" s="83"/>
      <c r="CB231" s="83"/>
      <c r="CC231" s="83"/>
      <c r="CD231" s="83"/>
      <c r="CE231" s="83"/>
      <c r="CF231" s="83"/>
      <c r="CG231" s="83"/>
      <c r="CH231" s="83"/>
      <c r="CI231" s="83"/>
      <c r="CJ231" s="83"/>
      <c r="CK231" s="83"/>
      <c r="CL231" s="83"/>
      <c r="CM231" s="83"/>
      <c r="CN231" s="83"/>
      <c r="CO231" s="83"/>
      <c r="CP231" s="83"/>
      <c r="CQ231" s="83"/>
      <c r="CR231" s="83"/>
      <c r="CS231" s="83"/>
      <c r="CT231" s="83"/>
      <c r="CU231" s="83"/>
      <c r="CV231" s="83"/>
      <c r="CW231" s="83"/>
      <c r="CX231" s="83"/>
      <c r="CY231" s="83"/>
      <c r="CZ231" s="83"/>
      <c r="DA231" s="83"/>
      <c r="DB231" s="83"/>
      <c r="DC231" s="83"/>
      <c r="DD231" s="83"/>
    </row>
    <row r="232" spans="1:108" ht="15.75" customHeight="1" x14ac:dyDescent="0.25">
      <c r="A232" s="310"/>
      <c r="B232" s="310"/>
      <c r="C232" s="310"/>
      <c r="D232" s="310"/>
      <c r="E232" s="310"/>
      <c r="F232" s="310"/>
      <c r="G232" s="310"/>
      <c r="H232" s="310"/>
      <c r="I232" s="310"/>
      <c r="J232" s="310"/>
      <c r="K232" s="310"/>
      <c r="L232" s="310"/>
      <c r="M232" s="310"/>
      <c r="N232" s="310"/>
      <c r="O232" s="310"/>
      <c r="P232" s="310"/>
      <c r="Q232" s="310"/>
      <c r="R232" s="310"/>
      <c r="S232" s="310"/>
      <c r="T232" s="310"/>
      <c r="U232" s="310"/>
      <c r="V232" s="310"/>
      <c r="W232" s="310"/>
      <c r="X232" s="310"/>
      <c r="Y232" s="310"/>
      <c r="Z232" s="310"/>
      <c r="AA232" s="310"/>
      <c r="AB232" s="310"/>
      <c r="AC232" s="310"/>
      <c r="AD232" s="310"/>
      <c r="AE232" s="310"/>
      <c r="AF232" s="310"/>
      <c r="AG232" s="310"/>
      <c r="AH232" s="310"/>
      <c r="AI232" s="310"/>
      <c r="AJ232" s="310"/>
      <c r="AK232" s="310"/>
      <c r="AL232" s="310"/>
      <c r="AM232" s="310"/>
      <c r="AN232" s="310"/>
      <c r="AO232" s="310"/>
      <c r="AP232" s="310"/>
      <c r="AQ232" s="310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  <c r="BI232" s="83"/>
      <c r="BJ232" s="83"/>
      <c r="BK232" s="83"/>
      <c r="BL232" s="83"/>
      <c r="BM232" s="83"/>
      <c r="BN232" s="83"/>
      <c r="BO232" s="83"/>
      <c r="BP232" s="83"/>
      <c r="BQ232" s="83"/>
      <c r="BR232" s="83"/>
      <c r="BS232" s="83"/>
      <c r="BT232" s="83"/>
      <c r="BU232" s="83"/>
      <c r="BV232" s="83"/>
      <c r="BW232" s="83"/>
      <c r="BX232" s="83"/>
      <c r="BY232" s="83"/>
      <c r="BZ232" s="83"/>
      <c r="CA232" s="83"/>
      <c r="CB232" s="83"/>
      <c r="CC232" s="83"/>
      <c r="CD232" s="83"/>
      <c r="CE232" s="83"/>
      <c r="CF232" s="83"/>
      <c r="CG232" s="83"/>
      <c r="CH232" s="83"/>
      <c r="CI232" s="83"/>
      <c r="CJ232" s="83"/>
      <c r="CK232" s="83"/>
      <c r="CL232" s="83"/>
      <c r="CM232" s="83"/>
      <c r="CN232" s="83"/>
      <c r="CO232" s="83"/>
      <c r="CP232" s="83"/>
      <c r="CQ232" s="83"/>
      <c r="CR232" s="83"/>
      <c r="CS232" s="83"/>
      <c r="CT232" s="83"/>
      <c r="CU232" s="83"/>
      <c r="CV232" s="83"/>
      <c r="CW232" s="83"/>
      <c r="CX232" s="83"/>
      <c r="CY232" s="83"/>
      <c r="CZ232" s="83"/>
      <c r="DA232" s="83"/>
      <c r="DB232" s="83"/>
      <c r="DC232" s="83"/>
      <c r="DD232" s="83"/>
    </row>
    <row r="233" spans="1:108" ht="15.75" customHeight="1" x14ac:dyDescent="0.25">
      <c r="A233" s="310"/>
      <c r="B233" s="310"/>
      <c r="C233" s="310"/>
      <c r="D233" s="310"/>
      <c r="E233" s="310"/>
      <c r="F233" s="310"/>
      <c r="G233" s="310"/>
      <c r="H233" s="310"/>
      <c r="I233" s="310"/>
      <c r="J233" s="310"/>
      <c r="K233" s="310"/>
      <c r="L233" s="310"/>
      <c r="M233" s="310"/>
      <c r="N233" s="310"/>
      <c r="O233" s="310"/>
      <c r="P233" s="310"/>
      <c r="Q233" s="310"/>
      <c r="R233" s="310"/>
      <c r="S233" s="310"/>
      <c r="T233" s="310"/>
      <c r="U233" s="310"/>
      <c r="V233" s="310"/>
      <c r="W233" s="310"/>
      <c r="X233" s="310"/>
      <c r="Y233" s="310"/>
      <c r="Z233" s="310"/>
      <c r="AA233" s="310"/>
      <c r="AB233" s="310"/>
      <c r="AC233" s="310"/>
      <c r="AD233" s="310"/>
      <c r="AE233" s="310"/>
      <c r="AF233" s="310"/>
      <c r="AG233" s="310"/>
      <c r="AH233" s="310"/>
      <c r="AI233" s="310"/>
      <c r="AJ233" s="310"/>
      <c r="AK233" s="310"/>
      <c r="AL233" s="310"/>
      <c r="AM233" s="310"/>
      <c r="AN233" s="310"/>
      <c r="AO233" s="310"/>
      <c r="AP233" s="310"/>
      <c r="AQ233" s="310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  <c r="BI233" s="83"/>
      <c r="BJ233" s="83"/>
      <c r="BK233" s="83"/>
      <c r="BL233" s="83"/>
      <c r="BM233" s="83"/>
      <c r="BN233" s="83"/>
      <c r="BO233" s="83"/>
      <c r="BP233" s="83"/>
      <c r="BQ233" s="83"/>
      <c r="BR233" s="83"/>
      <c r="BS233" s="83"/>
      <c r="BT233" s="83"/>
      <c r="BU233" s="83"/>
      <c r="BV233" s="83"/>
      <c r="BW233" s="83"/>
      <c r="BX233" s="83"/>
      <c r="BY233" s="83"/>
      <c r="BZ233" s="83"/>
      <c r="CA233" s="83"/>
      <c r="CB233" s="83"/>
      <c r="CC233" s="83"/>
      <c r="CD233" s="83"/>
      <c r="CE233" s="83"/>
      <c r="CF233" s="83"/>
      <c r="CG233" s="83"/>
      <c r="CH233" s="83"/>
      <c r="CI233" s="83"/>
      <c r="CJ233" s="83"/>
      <c r="CK233" s="83"/>
      <c r="CL233" s="83"/>
      <c r="CM233" s="83"/>
      <c r="CN233" s="83"/>
      <c r="CO233" s="83"/>
      <c r="CP233" s="83"/>
      <c r="CQ233" s="83"/>
      <c r="CR233" s="83"/>
      <c r="CS233" s="83"/>
      <c r="CT233" s="83"/>
      <c r="CU233" s="83"/>
      <c r="CV233" s="83"/>
      <c r="CW233" s="83"/>
      <c r="CX233" s="83"/>
      <c r="CY233" s="83"/>
      <c r="CZ233" s="83"/>
      <c r="DA233" s="83"/>
      <c r="DB233" s="83"/>
      <c r="DC233" s="83"/>
      <c r="DD233" s="83"/>
    </row>
    <row r="234" spans="1:108" ht="15.75" customHeight="1" x14ac:dyDescent="0.25">
      <c r="A234" s="310"/>
      <c r="B234" s="310"/>
      <c r="C234" s="310"/>
      <c r="D234" s="310"/>
      <c r="E234" s="310"/>
      <c r="F234" s="310"/>
      <c r="G234" s="310"/>
      <c r="H234" s="310"/>
      <c r="I234" s="310"/>
      <c r="J234" s="310"/>
      <c r="K234" s="310"/>
      <c r="L234" s="310"/>
      <c r="M234" s="310"/>
      <c r="N234" s="310"/>
      <c r="O234" s="310"/>
      <c r="P234" s="310"/>
      <c r="Q234" s="310"/>
      <c r="R234" s="310"/>
      <c r="S234" s="310"/>
      <c r="T234" s="310"/>
      <c r="U234" s="310"/>
      <c r="V234" s="310"/>
      <c r="W234" s="310"/>
      <c r="X234" s="310"/>
      <c r="Y234" s="310"/>
      <c r="Z234" s="310"/>
      <c r="AA234" s="310"/>
      <c r="AB234" s="310"/>
      <c r="AC234" s="310"/>
      <c r="AD234" s="310"/>
      <c r="AE234" s="310"/>
      <c r="AF234" s="310"/>
      <c r="AG234" s="310"/>
      <c r="AH234" s="310"/>
      <c r="AI234" s="310"/>
      <c r="AJ234" s="310"/>
      <c r="AK234" s="310"/>
      <c r="AL234" s="310"/>
      <c r="AM234" s="310"/>
      <c r="AN234" s="310"/>
      <c r="AO234" s="310"/>
      <c r="AP234" s="310"/>
      <c r="AQ234" s="310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  <c r="BI234" s="83"/>
      <c r="BJ234" s="83"/>
      <c r="BK234" s="83"/>
      <c r="BL234" s="83"/>
      <c r="BM234" s="83"/>
      <c r="BN234" s="83"/>
      <c r="BO234" s="83"/>
      <c r="BP234" s="83"/>
      <c r="BQ234" s="83"/>
      <c r="BR234" s="83"/>
      <c r="BS234" s="83"/>
      <c r="BT234" s="83"/>
      <c r="BU234" s="83"/>
      <c r="BV234" s="83"/>
      <c r="BW234" s="83"/>
      <c r="BX234" s="83"/>
      <c r="BY234" s="83"/>
      <c r="BZ234" s="83"/>
      <c r="CA234" s="83"/>
      <c r="CB234" s="83"/>
      <c r="CC234" s="83"/>
      <c r="CD234" s="83"/>
      <c r="CE234" s="83"/>
      <c r="CF234" s="83"/>
      <c r="CG234" s="83"/>
      <c r="CH234" s="83"/>
      <c r="CI234" s="83"/>
      <c r="CJ234" s="83"/>
      <c r="CK234" s="83"/>
      <c r="CL234" s="83"/>
      <c r="CM234" s="83"/>
      <c r="CN234" s="83"/>
      <c r="CO234" s="83"/>
      <c r="CP234" s="83"/>
      <c r="CQ234" s="83"/>
      <c r="CR234" s="83"/>
      <c r="CS234" s="83"/>
      <c r="CT234" s="83"/>
      <c r="CU234" s="83"/>
      <c r="CV234" s="83"/>
      <c r="CW234" s="83"/>
      <c r="CX234" s="83"/>
      <c r="CY234" s="83"/>
      <c r="CZ234" s="83"/>
      <c r="DA234" s="83"/>
      <c r="DB234" s="83"/>
      <c r="DC234" s="83"/>
      <c r="DD234" s="83"/>
    </row>
    <row r="235" spans="1:108" ht="15.75" customHeight="1" x14ac:dyDescent="0.25">
      <c r="A235" s="310"/>
      <c r="B235" s="310"/>
      <c r="C235" s="310"/>
      <c r="D235" s="310"/>
      <c r="E235" s="310"/>
      <c r="F235" s="310"/>
      <c r="G235" s="310"/>
      <c r="H235" s="310"/>
      <c r="I235" s="310"/>
      <c r="J235" s="310"/>
      <c r="K235" s="310"/>
      <c r="L235" s="310"/>
      <c r="M235" s="310"/>
      <c r="N235" s="310"/>
      <c r="O235" s="310"/>
      <c r="P235" s="310"/>
      <c r="Q235" s="310"/>
      <c r="R235" s="310"/>
      <c r="S235" s="310"/>
      <c r="T235" s="310"/>
      <c r="U235" s="310"/>
      <c r="V235" s="310"/>
      <c r="W235" s="310"/>
      <c r="X235" s="310"/>
      <c r="Y235" s="310"/>
      <c r="Z235" s="310"/>
      <c r="AA235" s="310"/>
      <c r="AB235" s="310"/>
      <c r="AC235" s="310"/>
      <c r="AD235" s="310"/>
      <c r="AE235" s="310"/>
      <c r="AF235" s="310"/>
      <c r="AG235" s="310"/>
      <c r="AH235" s="310"/>
      <c r="AI235" s="310"/>
      <c r="AJ235" s="310"/>
      <c r="AK235" s="310"/>
      <c r="AL235" s="310"/>
      <c r="AM235" s="310"/>
      <c r="AN235" s="310"/>
      <c r="AO235" s="310"/>
      <c r="AP235" s="310"/>
      <c r="AQ235" s="310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  <c r="BI235" s="83"/>
      <c r="BJ235" s="83"/>
      <c r="BK235" s="83"/>
      <c r="BL235" s="83"/>
      <c r="BM235" s="83"/>
      <c r="BN235" s="83"/>
      <c r="BO235" s="83"/>
      <c r="BP235" s="83"/>
      <c r="BQ235" s="83"/>
      <c r="BR235" s="83"/>
      <c r="BS235" s="83"/>
      <c r="BT235" s="83"/>
      <c r="BU235" s="83"/>
      <c r="BV235" s="83"/>
      <c r="BW235" s="83"/>
      <c r="BX235" s="83"/>
      <c r="BY235" s="83"/>
      <c r="BZ235" s="83"/>
      <c r="CA235" s="83"/>
      <c r="CB235" s="83"/>
      <c r="CC235" s="83"/>
      <c r="CD235" s="83"/>
      <c r="CE235" s="83"/>
      <c r="CF235" s="83"/>
      <c r="CG235" s="83"/>
      <c r="CH235" s="83"/>
      <c r="CI235" s="83"/>
      <c r="CJ235" s="83"/>
      <c r="CK235" s="83"/>
      <c r="CL235" s="83"/>
      <c r="CM235" s="83"/>
      <c r="CN235" s="83"/>
      <c r="CO235" s="83"/>
      <c r="CP235" s="83"/>
      <c r="CQ235" s="83"/>
      <c r="CR235" s="83"/>
      <c r="CS235" s="83"/>
      <c r="CT235" s="83"/>
      <c r="CU235" s="83"/>
      <c r="CV235" s="83"/>
      <c r="CW235" s="83"/>
      <c r="CX235" s="83"/>
      <c r="CY235" s="83"/>
      <c r="CZ235" s="83"/>
      <c r="DA235" s="83"/>
      <c r="DB235" s="83"/>
      <c r="DC235" s="83"/>
      <c r="DD235" s="83"/>
    </row>
    <row r="236" spans="1:108" ht="15.75" customHeight="1" x14ac:dyDescent="0.25">
      <c r="A236" s="310"/>
      <c r="B236" s="310"/>
      <c r="C236" s="310"/>
      <c r="D236" s="310"/>
      <c r="E236" s="310"/>
      <c r="F236" s="310"/>
      <c r="G236" s="310"/>
      <c r="H236" s="310"/>
      <c r="I236" s="310"/>
      <c r="J236" s="310"/>
      <c r="K236" s="310"/>
      <c r="L236" s="310"/>
      <c r="M236" s="310"/>
      <c r="N236" s="310"/>
      <c r="O236" s="310"/>
      <c r="P236" s="310"/>
      <c r="Q236" s="310"/>
      <c r="R236" s="310"/>
      <c r="S236" s="310"/>
      <c r="T236" s="310"/>
      <c r="U236" s="310"/>
      <c r="V236" s="310"/>
      <c r="W236" s="310"/>
      <c r="X236" s="310"/>
      <c r="Y236" s="310"/>
      <c r="Z236" s="310"/>
      <c r="AA236" s="310"/>
      <c r="AB236" s="310"/>
      <c r="AC236" s="310"/>
      <c r="AD236" s="310"/>
      <c r="AE236" s="310"/>
      <c r="AF236" s="310"/>
      <c r="AG236" s="310"/>
      <c r="AH236" s="310"/>
      <c r="AI236" s="310"/>
      <c r="AJ236" s="310"/>
      <c r="AK236" s="310"/>
      <c r="AL236" s="310"/>
      <c r="AM236" s="310"/>
      <c r="AN236" s="310"/>
      <c r="AO236" s="310"/>
      <c r="AP236" s="310"/>
      <c r="AQ236" s="310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  <c r="BI236" s="83"/>
      <c r="BJ236" s="83"/>
      <c r="BK236" s="83"/>
      <c r="BL236" s="83"/>
      <c r="BM236" s="83"/>
      <c r="BN236" s="83"/>
      <c r="BO236" s="83"/>
      <c r="BP236" s="83"/>
      <c r="BQ236" s="83"/>
      <c r="BR236" s="83"/>
      <c r="BS236" s="83"/>
      <c r="BT236" s="83"/>
      <c r="BU236" s="83"/>
      <c r="BV236" s="83"/>
      <c r="BW236" s="83"/>
      <c r="BX236" s="83"/>
      <c r="BY236" s="83"/>
      <c r="BZ236" s="83"/>
      <c r="CA236" s="83"/>
      <c r="CB236" s="83"/>
      <c r="CC236" s="83"/>
      <c r="CD236" s="83"/>
      <c r="CE236" s="83"/>
      <c r="CF236" s="83"/>
      <c r="CG236" s="83"/>
      <c r="CH236" s="83"/>
      <c r="CI236" s="83"/>
      <c r="CJ236" s="83"/>
      <c r="CK236" s="83"/>
      <c r="CL236" s="83"/>
      <c r="CM236" s="83"/>
      <c r="CN236" s="83"/>
      <c r="CO236" s="83"/>
      <c r="CP236" s="83"/>
      <c r="CQ236" s="83"/>
      <c r="CR236" s="83"/>
      <c r="CS236" s="83"/>
      <c r="CT236" s="83"/>
      <c r="CU236" s="83"/>
      <c r="CV236" s="83"/>
      <c r="CW236" s="83"/>
      <c r="CX236" s="83"/>
      <c r="CY236" s="83"/>
      <c r="CZ236" s="83"/>
      <c r="DA236" s="83"/>
      <c r="DB236" s="83"/>
      <c r="DC236" s="83"/>
      <c r="DD236" s="83"/>
    </row>
    <row r="237" spans="1:108" ht="15.75" customHeight="1" x14ac:dyDescent="0.25">
      <c r="A237" s="310"/>
      <c r="B237" s="310"/>
      <c r="C237" s="310"/>
      <c r="D237" s="310"/>
      <c r="E237" s="310"/>
      <c r="F237" s="310"/>
      <c r="G237" s="310"/>
      <c r="H237" s="310"/>
      <c r="I237" s="310"/>
      <c r="J237" s="310"/>
      <c r="K237" s="310"/>
      <c r="L237" s="310"/>
      <c r="M237" s="310"/>
      <c r="N237" s="310"/>
      <c r="O237" s="310"/>
      <c r="P237" s="310"/>
      <c r="Q237" s="310"/>
      <c r="R237" s="310"/>
      <c r="S237" s="310"/>
      <c r="T237" s="310"/>
      <c r="U237" s="310"/>
      <c r="V237" s="310"/>
      <c r="W237" s="310"/>
      <c r="X237" s="310"/>
      <c r="Y237" s="310"/>
      <c r="Z237" s="310"/>
      <c r="AA237" s="310"/>
      <c r="AB237" s="310"/>
      <c r="AC237" s="310"/>
      <c r="AD237" s="310"/>
      <c r="AE237" s="310"/>
      <c r="AF237" s="310"/>
      <c r="AG237" s="310"/>
      <c r="AH237" s="310"/>
      <c r="AI237" s="310"/>
      <c r="AJ237" s="310"/>
      <c r="AK237" s="310"/>
      <c r="AL237" s="310"/>
      <c r="AM237" s="310"/>
      <c r="AN237" s="310"/>
      <c r="AO237" s="310"/>
      <c r="AP237" s="310"/>
      <c r="AQ237" s="310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  <c r="BI237" s="83"/>
      <c r="BJ237" s="83"/>
      <c r="BK237" s="83"/>
      <c r="BL237" s="83"/>
      <c r="BM237" s="83"/>
      <c r="BN237" s="83"/>
      <c r="BO237" s="83"/>
      <c r="BP237" s="83"/>
      <c r="BQ237" s="83"/>
      <c r="BR237" s="83"/>
      <c r="BS237" s="83"/>
      <c r="BT237" s="83"/>
      <c r="BU237" s="83"/>
      <c r="BV237" s="83"/>
      <c r="BW237" s="83"/>
      <c r="BX237" s="83"/>
      <c r="BY237" s="83"/>
      <c r="BZ237" s="83"/>
      <c r="CA237" s="83"/>
      <c r="CB237" s="83"/>
      <c r="CC237" s="83"/>
      <c r="CD237" s="83"/>
      <c r="CE237" s="83"/>
      <c r="CF237" s="83"/>
      <c r="CG237" s="83"/>
      <c r="CH237" s="83"/>
      <c r="CI237" s="83"/>
      <c r="CJ237" s="83"/>
      <c r="CK237" s="83"/>
      <c r="CL237" s="83"/>
      <c r="CM237" s="83"/>
      <c r="CN237" s="83"/>
      <c r="CO237" s="83"/>
      <c r="CP237" s="83"/>
      <c r="CQ237" s="83"/>
      <c r="CR237" s="83"/>
      <c r="CS237" s="83"/>
      <c r="CT237" s="83"/>
      <c r="CU237" s="83"/>
      <c r="CV237" s="83"/>
      <c r="CW237" s="83"/>
      <c r="CX237" s="83"/>
      <c r="CY237" s="83"/>
      <c r="CZ237" s="83"/>
      <c r="DA237" s="83"/>
      <c r="DB237" s="83"/>
      <c r="DC237" s="83"/>
      <c r="DD237" s="83"/>
    </row>
  </sheetData>
  <sheetProtection algorithmName="SHA-512" hashValue="nna2g875nkEoXtH0DU75rW1e29/1VVzFiLS4QibCcKTuoV9rvcAEss89h61suIhV3j7j6/djfvq7pcgjlaoR6w==" saltValue="lOYoKJq1WoMD21vwuNZPZ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AND(OR(E36&lt;9,E36&gt;20),E36&lt;&gt;0)</formula>
    </cfRule>
    <cfRule type="expression" dxfId="32" priority="31">
      <formula>OR(AND(E36&gt;=9,E36&lt;=20),E36=0)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4D943EF5-28A1-4C9A-A456-E198E2B15626}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dimension ref="A1:CR38"/>
  <sheetViews>
    <sheetView workbookViewId="0">
      <selection activeCell="B13" sqref="B13"/>
    </sheetView>
  </sheetViews>
  <sheetFormatPr defaultColWidth="35.5703125" defaultRowHeight="29.25" customHeight="1" x14ac:dyDescent="0.25"/>
  <cols>
    <col min="1" max="1" width="35.5703125" style="396"/>
    <col min="2" max="2" width="26.85546875" style="396" customWidth="1"/>
    <col min="3" max="3" width="28" style="396" customWidth="1"/>
    <col min="4" max="4" width="31.140625" style="396" customWidth="1"/>
    <col min="5" max="5" width="30" style="396" customWidth="1"/>
    <col min="6" max="6" width="31.5703125" style="396" customWidth="1"/>
    <col min="7" max="16384" width="35.5703125" style="396"/>
  </cols>
  <sheetData>
    <row r="1" spans="1:96" s="62" customFormat="1" ht="126.75" customHeight="1" thickBot="1" x14ac:dyDescent="0.4">
      <c r="A1" s="150" t="s">
        <v>204</v>
      </c>
      <c r="B1" s="806" t="s">
        <v>1222</v>
      </c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R1" s="450"/>
      <c r="S1" s="450"/>
      <c r="T1" s="450"/>
      <c r="U1" s="450"/>
      <c r="V1" s="451"/>
      <c r="W1" s="451"/>
      <c r="X1" s="451"/>
      <c r="Y1" s="451"/>
      <c r="Z1" s="451"/>
      <c r="AA1" s="451"/>
      <c r="AB1" s="451"/>
      <c r="AC1" s="451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</row>
    <row r="2" spans="1:96" s="58" customFormat="1" ht="29.25" customHeight="1" thickBot="1" x14ac:dyDescent="0.3">
      <c r="A2" s="831" t="s">
        <v>0</v>
      </c>
      <c r="B2" s="833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154"/>
    </row>
    <row r="3" spans="1:96" s="493" customFormat="1" ht="29.25" customHeight="1" thickBot="1" x14ac:dyDescent="0.25">
      <c r="A3" s="717" t="s">
        <v>430</v>
      </c>
      <c r="B3" s="576" t="s">
        <v>369</v>
      </c>
      <c r="C3" s="718"/>
      <c r="D3" s="718"/>
      <c r="E3" s="718"/>
      <c r="F3" s="718"/>
      <c r="G3" s="718"/>
      <c r="H3" s="718"/>
      <c r="I3" s="718"/>
      <c r="J3" s="718"/>
      <c r="K3" s="718"/>
      <c r="L3" s="718"/>
      <c r="M3" s="718"/>
      <c r="N3" s="718"/>
      <c r="O3" s="718"/>
      <c r="P3" s="718"/>
      <c r="Q3" s="718"/>
      <c r="R3" s="718"/>
    </row>
    <row r="4" spans="1:96" s="721" customFormat="1" ht="29.25" customHeight="1" thickBot="1" x14ac:dyDescent="0.3">
      <c r="A4" s="497" t="s">
        <v>1205</v>
      </c>
      <c r="B4" s="747" t="s">
        <v>1228</v>
      </c>
      <c r="C4" s="720"/>
      <c r="D4" s="720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0"/>
      <c r="R4" s="720"/>
    </row>
    <row r="5" spans="1:96" s="721" customFormat="1" ht="29.25" customHeight="1" thickBot="1" x14ac:dyDescent="0.3">
      <c r="A5" s="489" t="s">
        <v>1207</v>
      </c>
      <c r="B5" s="748" t="s">
        <v>1208</v>
      </c>
      <c r="C5" s="720"/>
      <c r="D5" s="720"/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P5" s="720"/>
      <c r="Q5" s="720"/>
      <c r="R5" s="720"/>
    </row>
    <row r="6" spans="1:96" s="721" customFormat="1" ht="29.25" customHeight="1" thickBot="1" x14ac:dyDescent="0.3">
      <c r="A6" s="487" t="s">
        <v>1209</v>
      </c>
      <c r="B6" s="749"/>
      <c r="C6" s="720"/>
      <c r="D6" s="720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</row>
    <row r="7" spans="1:96" s="721" customFormat="1" ht="29.25" hidden="1" customHeight="1" thickBot="1" x14ac:dyDescent="0.3">
      <c r="A7" s="489" t="s">
        <v>1211</v>
      </c>
      <c r="B7" s="722"/>
      <c r="C7" s="720"/>
      <c r="D7" s="720"/>
      <c r="E7" s="72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</row>
    <row r="8" spans="1:96" s="721" customFormat="1" ht="29.25" hidden="1" customHeight="1" thickBot="1" x14ac:dyDescent="0.3">
      <c r="A8" s="487" t="s">
        <v>1212</v>
      </c>
      <c r="B8" s="719"/>
      <c r="C8" s="720"/>
      <c r="D8" s="720"/>
      <c r="E8" s="720"/>
      <c r="F8" s="720"/>
      <c r="G8" s="720"/>
      <c r="H8" s="720"/>
      <c r="I8" s="720"/>
      <c r="J8" s="720"/>
      <c r="K8" s="720"/>
      <c r="L8" s="720"/>
      <c r="M8" s="720"/>
      <c r="N8" s="720"/>
      <c r="O8" s="720"/>
      <c r="P8" s="720"/>
      <c r="Q8" s="720"/>
      <c r="R8" s="720"/>
    </row>
    <row r="9" spans="1:96" s="721" customFormat="1" ht="29.25" customHeight="1" thickBot="1" x14ac:dyDescent="0.3">
      <c r="A9" s="723"/>
      <c r="B9" s="720"/>
      <c r="C9" s="720"/>
      <c r="D9" s="720"/>
      <c r="E9" s="720"/>
      <c r="F9" s="720"/>
      <c r="G9" s="720"/>
      <c r="H9" s="720"/>
      <c r="I9" s="720"/>
      <c r="J9" s="720"/>
      <c r="K9" s="720"/>
      <c r="L9" s="720"/>
      <c r="M9" s="720"/>
      <c r="N9" s="720"/>
      <c r="O9" s="720"/>
      <c r="P9" s="720"/>
      <c r="Q9" s="720"/>
      <c r="R9" s="720"/>
    </row>
    <row r="10" spans="1:96" s="721" customFormat="1" ht="29.25" customHeight="1" thickBot="1" x14ac:dyDescent="0.3">
      <c r="A10" s="831" t="s">
        <v>1213</v>
      </c>
      <c r="B10" s="832"/>
      <c r="C10" s="832"/>
      <c r="D10" s="832"/>
      <c r="E10" s="832"/>
      <c r="F10" s="833"/>
      <c r="G10" s="258"/>
      <c r="H10" s="258"/>
      <c r="I10" s="720"/>
      <c r="J10" s="720"/>
      <c r="K10" s="720"/>
      <c r="L10" s="720"/>
      <c r="M10" s="720"/>
      <c r="N10" s="720"/>
      <c r="O10" s="720"/>
      <c r="P10" s="720"/>
      <c r="Q10" s="720"/>
      <c r="R10" s="720"/>
    </row>
    <row r="11" spans="1:96" s="58" customFormat="1" ht="61.5" customHeight="1" thickBot="1" x14ac:dyDescent="0.3">
      <c r="A11" s="724" t="s">
        <v>1214</v>
      </c>
      <c r="B11" s="725" t="s">
        <v>1223</v>
      </c>
      <c r="C11" s="725" t="s">
        <v>1215</v>
      </c>
      <c r="D11" s="726" t="s">
        <v>1224</v>
      </c>
      <c r="E11" s="725" t="s">
        <v>1225</v>
      </c>
      <c r="F11" s="725" t="s">
        <v>1226</v>
      </c>
      <c r="H11" s="727"/>
      <c r="I11" s="727"/>
      <c r="J11" s="727"/>
      <c r="K11" s="727"/>
      <c r="L11" s="727"/>
      <c r="M11" s="727"/>
      <c r="N11" s="727"/>
      <c r="O11" s="727"/>
      <c r="P11" s="727"/>
      <c r="Q11" s="727"/>
      <c r="R11" s="727"/>
    </row>
    <row r="12" spans="1:96" ht="29.25" customHeight="1" thickBot="1" x14ac:dyDescent="0.3">
      <c r="A12" s="741" t="s">
        <v>1216</v>
      </c>
      <c r="B12" s="745">
        <v>50</v>
      </c>
      <c r="C12" s="745"/>
      <c r="D12" s="745"/>
      <c r="E12" s="745"/>
      <c r="F12" s="745"/>
      <c r="H12" s="493"/>
      <c r="I12" s="493"/>
      <c r="J12" s="493"/>
      <c r="K12" s="493"/>
      <c r="L12" s="493"/>
      <c r="M12" s="493"/>
      <c r="N12" s="493"/>
      <c r="O12" s="493"/>
      <c r="P12" s="493"/>
      <c r="Q12" s="493"/>
      <c r="R12" s="493"/>
    </row>
    <row r="13" spans="1:96" ht="29.25" customHeight="1" thickBot="1" x14ac:dyDescent="0.3">
      <c r="A13" s="742" t="s">
        <v>1217</v>
      </c>
      <c r="B13" s="746"/>
      <c r="C13" s="746"/>
      <c r="D13" s="746"/>
      <c r="E13" s="746"/>
      <c r="F13" s="746"/>
      <c r="H13" s="493"/>
      <c r="I13" s="493"/>
      <c r="J13" s="493"/>
      <c r="K13" s="493"/>
      <c r="L13" s="493"/>
      <c r="M13" s="493"/>
      <c r="N13" s="493"/>
      <c r="O13" s="493"/>
      <c r="P13" s="493"/>
      <c r="Q13" s="493"/>
      <c r="R13" s="493"/>
    </row>
    <row r="14" spans="1:96" ht="29.25" customHeight="1" thickBot="1" x14ac:dyDescent="0.3">
      <c r="I14" s="154"/>
      <c r="J14" s="154"/>
      <c r="K14" s="154"/>
      <c r="L14" s="154"/>
      <c r="M14" s="154"/>
      <c r="N14" s="728"/>
      <c r="O14" s="154"/>
      <c r="P14" s="154"/>
      <c r="Q14" s="728"/>
      <c r="R14" s="728"/>
    </row>
    <row r="15" spans="1:96" ht="29.25" customHeight="1" thickBot="1" x14ac:dyDescent="0.3">
      <c r="A15" s="831" t="s">
        <v>1218</v>
      </c>
      <c r="B15" s="832"/>
      <c r="C15" s="832"/>
      <c r="D15" s="833"/>
      <c r="N15" s="728"/>
      <c r="Q15" s="729"/>
      <c r="R15" s="729"/>
    </row>
    <row r="16" spans="1:96" ht="34.5" customHeight="1" thickBot="1" x14ac:dyDescent="0.3">
      <c r="A16" s="724" t="s">
        <v>1214</v>
      </c>
      <c r="B16" s="725" t="s">
        <v>1219</v>
      </c>
      <c r="C16" s="725" t="s">
        <v>1220</v>
      </c>
      <c r="D16" s="725" t="s">
        <v>1221</v>
      </c>
      <c r="N16" s="728"/>
      <c r="Q16" s="729"/>
      <c r="R16" s="729"/>
    </row>
    <row r="17" spans="1:18" ht="29.25" customHeight="1" thickBot="1" x14ac:dyDescent="0.3">
      <c r="A17" s="739" t="s">
        <v>1216</v>
      </c>
      <c r="B17" s="745">
        <v>40</v>
      </c>
      <c r="C17" s="745">
        <v>50</v>
      </c>
      <c r="D17" s="743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Argilosa</v>
      </c>
      <c r="E17" s="754">
        <f>B17-C17</f>
        <v>-10</v>
      </c>
      <c r="N17" s="728"/>
      <c r="Q17" s="729"/>
      <c r="R17" s="729"/>
    </row>
    <row r="18" spans="1:18" ht="29.25" customHeight="1" thickBot="1" x14ac:dyDescent="0.3">
      <c r="A18" s="740" t="s">
        <v>1217</v>
      </c>
      <c r="B18" s="746"/>
      <c r="C18" s="746"/>
      <c r="D18" s="744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54">
        <f>B18-C18</f>
        <v>0</v>
      </c>
      <c r="N18" s="728"/>
      <c r="Q18" s="729"/>
      <c r="R18" s="729"/>
    </row>
    <row r="19" spans="1:18" ht="29.25" customHeight="1" x14ac:dyDescent="0.25">
      <c r="D19" s="730"/>
      <c r="N19" s="728"/>
      <c r="Q19" s="729"/>
      <c r="R19" s="729"/>
    </row>
    <row r="20" spans="1:18" ht="29.25" customHeight="1" x14ac:dyDescent="0.25">
      <c r="N20" s="728"/>
      <c r="Q20" s="729"/>
      <c r="R20" s="729"/>
    </row>
    <row r="21" spans="1:18" ht="29.25" customHeight="1" x14ac:dyDescent="0.25">
      <c r="N21" s="728"/>
      <c r="Q21" s="729"/>
      <c r="R21" s="729"/>
    </row>
    <row r="22" spans="1:18" ht="29.25" customHeight="1" x14ac:dyDescent="0.25">
      <c r="A22" s="258"/>
      <c r="B22" s="258"/>
      <c r="C22" s="258"/>
      <c r="D22" s="258"/>
      <c r="E22" s="258"/>
      <c r="F22" s="46"/>
      <c r="G22" s="46"/>
      <c r="N22" s="731"/>
    </row>
    <row r="23" spans="1:18" ht="29.25" customHeight="1" x14ac:dyDescent="0.25">
      <c r="A23" s="850"/>
      <c r="B23" s="732"/>
      <c r="C23" s="732"/>
      <c r="D23" s="732"/>
      <c r="E23" s="154"/>
      <c r="N23" s="731"/>
    </row>
    <row r="24" spans="1:18" ht="29.25" customHeight="1" x14ac:dyDescent="0.25">
      <c r="A24" s="850"/>
      <c r="B24" s="851"/>
      <c r="C24" s="851"/>
      <c r="D24" s="851"/>
      <c r="E24" s="733"/>
      <c r="N24" s="731"/>
    </row>
    <row r="25" spans="1:18" ht="29.25" customHeight="1" x14ac:dyDescent="0.25">
      <c r="A25" s="734"/>
      <c r="B25" s="735"/>
      <c r="C25" s="735"/>
      <c r="D25" s="735"/>
      <c r="N25" s="731"/>
    </row>
    <row r="26" spans="1:18" ht="29.25" customHeight="1" x14ac:dyDescent="0.25">
      <c r="A26" s="734"/>
      <c r="B26" s="735"/>
      <c r="C26" s="735"/>
      <c r="D26" s="735"/>
      <c r="N26" s="731"/>
    </row>
    <row r="27" spans="1:18" ht="29.25" customHeight="1" x14ac:dyDescent="0.25">
      <c r="A27" s="734"/>
      <c r="B27" s="735"/>
      <c r="C27" s="735"/>
      <c r="D27" s="735"/>
    </row>
    <row r="28" spans="1:18" ht="29.25" customHeight="1" x14ac:dyDescent="0.25">
      <c r="A28" s="734"/>
      <c r="B28" s="735"/>
      <c r="C28" s="735"/>
      <c r="D28" s="735"/>
    </row>
    <row r="29" spans="1:18" ht="29.25" customHeight="1" x14ac:dyDescent="0.25">
      <c r="A29" s="734"/>
      <c r="B29" s="735"/>
      <c r="C29" s="735"/>
      <c r="D29" s="735"/>
    </row>
    <row r="30" spans="1:18" ht="29.25" customHeight="1" x14ac:dyDescent="0.25">
      <c r="A30" s="154"/>
      <c r="B30" s="154"/>
      <c r="C30" s="154"/>
      <c r="D30" s="154"/>
    </row>
    <row r="31" spans="1:18" s="62" customFormat="1" ht="29.25" customHeight="1" x14ac:dyDescent="0.25">
      <c r="A31" s="848"/>
      <c r="B31" s="849"/>
      <c r="C31" s="849"/>
      <c r="D31" s="849"/>
      <c r="E31" s="849"/>
    </row>
    <row r="32" spans="1:18" s="62" customFormat="1" ht="29.25" customHeight="1" x14ac:dyDescent="0.25">
      <c r="A32" s="157"/>
      <c r="B32" s="157"/>
      <c r="C32" s="157"/>
      <c r="D32" s="157"/>
      <c r="E32" s="157"/>
    </row>
    <row r="33" spans="1:5" s="62" customFormat="1" ht="29.25" customHeight="1" x14ac:dyDescent="0.25">
      <c r="A33" s="458"/>
      <c r="B33" s="435"/>
      <c r="C33" s="435"/>
      <c r="D33" s="458"/>
      <c r="E33" s="736"/>
    </row>
    <row r="34" spans="1:5" s="62" customFormat="1" ht="29.25" customHeight="1" x14ac:dyDescent="0.25">
      <c r="A34" s="458"/>
      <c r="B34" s="437"/>
      <c r="C34" s="437"/>
      <c r="D34" s="737"/>
      <c r="E34" s="736"/>
    </row>
    <row r="35" spans="1:5" s="62" customFormat="1" ht="29.25" customHeight="1" x14ac:dyDescent="0.25">
      <c r="A35" s="458"/>
      <c r="B35" s="458"/>
      <c r="C35" s="458"/>
      <c r="D35" s="738"/>
      <c r="E35" s="736"/>
    </row>
    <row r="36" spans="1:5" s="62" customFormat="1" ht="29.25" customHeight="1" x14ac:dyDescent="0.25">
      <c r="A36" s="458"/>
      <c r="B36" s="437"/>
      <c r="C36" s="437"/>
      <c r="D36" s="737"/>
      <c r="E36" s="736"/>
    </row>
    <row r="37" spans="1:5" s="62" customFormat="1" ht="29.25" customHeight="1" x14ac:dyDescent="0.25">
      <c r="A37" s="458"/>
      <c r="B37" s="458"/>
      <c r="C37" s="458"/>
      <c r="D37" s="738"/>
      <c r="E37" s="736"/>
    </row>
    <row r="38" spans="1:5" s="62" customFormat="1" ht="29.25" customHeight="1" x14ac:dyDescent="0.25">
      <c r="A38" s="458"/>
      <c r="B38" s="437"/>
      <c r="C38" s="437"/>
      <c r="D38" s="737"/>
      <c r="E38" s="736"/>
    </row>
  </sheetData>
  <sheetProtection algorithmName="SHA-512" hashValue="isB+Ccj4VdmwhMOZeCz/TkObZQUQsikw41gqtRMb2Hcz3T0+dOCI18IkNEULcJ7tr0SEsVoWy94H9DZcvbsLEg==" saltValue="jGWkeEpmP1z5VBGxOwgYHA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dimension ref="A1:CQ106"/>
  <sheetViews>
    <sheetView workbookViewId="0">
      <selection activeCell="D7" sqref="D7"/>
    </sheetView>
  </sheetViews>
  <sheetFormatPr defaultColWidth="37.28515625" defaultRowHeight="15" x14ac:dyDescent="0.25"/>
  <cols>
    <col min="1" max="1" width="35.140625" style="62" customWidth="1"/>
    <col min="2" max="2" width="24.28515625" style="62" customWidth="1"/>
    <col min="3" max="3" width="21.85546875" style="62" customWidth="1"/>
    <col min="4" max="4" width="22.28515625" style="62" customWidth="1"/>
    <col min="5" max="5" width="27.140625" style="62" customWidth="1"/>
    <col min="6" max="6" width="25" style="62" customWidth="1"/>
    <col min="7" max="16384" width="37.28515625" style="62"/>
  </cols>
  <sheetData>
    <row r="1" spans="1:95" ht="125.25" customHeight="1" thickBot="1" x14ac:dyDescent="0.4">
      <c r="A1" s="150" t="s">
        <v>204</v>
      </c>
      <c r="B1" s="806" t="s">
        <v>467</v>
      </c>
      <c r="C1" s="806"/>
      <c r="D1" s="806"/>
      <c r="E1" s="806"/>
      <c r="F1" s="806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450"/>
      <c r="R1" s="450"/>
      <c r="S1" s="450"/>
      <c r="T1" s="450"/>
      <c r="U1" s="451"/>
      <c r="V1" s="451"/>
      <c r="W1" s="451"/>
      <c r="X1" s="451"/>
      <c r="Y1" s="451"/>
      <c r="Z1" s="451"/>
      <c r="AA1" s="451"/>
      <c r="AB1" s="451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</row>
    <row r="2" spans="1:95" ht="21.75" thickBot="1" x14ac:dyDescent="0.3">
      <c r="A2" s="831" t="s">
        <v>399</v>
      </c>
      <c r="B2" s="832"/>
      <c r="C2" s="832"/>
      <c r="D2" s="832"/>
      <c r="E2" s="832"/>
      <c r="F2" s="833"/>
    </row>
    <row r="3" spans="1:95" ht="15.75" thickBot="1" x14ac:dyDescent="0.3">
      <c r="A3" s="453" t="s">
        <v>400</v>
      </c>
      <c r="B3" s="357"/>
      <c r="C3" s="858"/>
      <c r="D3" s="858"/>
      <c r="E3" s="858"/>
      <c r="F3" s="859"/>
      <c r="G3" s="542"/>
    </row>
    <row r="4" spans="1:95" ht="15.75" thickBot="1" x14ac:dyDescent="0.3">
      <c r="A4" s="413" t="s">
        <v>1</v>
      </c>
      <c r="B4" s="354"/>
      <c r="C4" s="493"/>
      <c r="D4" s="493"/>
      <c r="E4" s="493"/>
      <c r="F4" s="494"/>
      <c r="G4" s="543"/>
    </row>
    <row r="5" spans="1:95" ht="15.75" thickBot="1" x14ac:dyDescent="0.3">
      <c r="A5" s="453" t="s">
        <v>146</v>
      </c>
      <c r="B5" s="357"/>
      <c r="C5" s="493"/>
      <c r="D5" s="493"/>
      <c r="E5" s="493"/>
      <c r="F5" s="494"/>
    </row>
    <row r="6" spans="1:95" ht="15.75" thickBot="1" x14ac:dyDescent="0.3">
      <c r="A6" s="413" t="s">
        <v>401</v>
      </c>
      <c r="B6" s="354"/>
      <c r="C6" s="493"/>
      <c r="D6" s="493"/>
      <c r="E6" s="493"/>
      <c r="F6" s="494"/>
    </row>
    <row r="7" spans="1:95" ht="15.75" thickBot="1" x14ac:dyDescent="0.3">
      <c r="A7" s="453" t="s">
        <v>402</v>
      </c>
      <c r="B7" s="357"/>
      <c r="C7" s="493"/>
      <c r="D7" s="493"/>
      <c r="E7" s="493"/>
      <c r="F7" s="494"/>
    </row>
    <row r="8" spans="1:95" ht="15.75" thickBot="1" x14ac:dyDescent="0.3">
      <c r="A8" s="413" t="s">
        <v>403</v>
      </c>
      <c r="B8" s="354"/>
      <c r="C8" s="493"/>
      <c r="D8" s="493"/>
      <c r="E8" s="493"/>
      <c r="F8" s="494"/>
    </row>
    <row r="9" spans="1:95" ht="15.75" thickBot="1" x14ac:dyDescent="0.3">
      <c r="A9" s="454" t="s">
        <v>404</v>
      </c>
      <c r="B9" s="651"/>
      <c r="C9" s="493"/>
      <c r="D9" s="493"/>
      <c r="E9" s="493"/>
      <c r="F9" s="494"/>
    </row>
    <row r="10" spans="1:95" ht="15.75" thickBot="1" x14ac:dyDescent="0.3">
      <c r="A10" s="455" t="s">
        <v>405</v>
      </c>
      <c r="B10" s="652"/>
      <c r="C10" s="493"/>
      <c r="D10" s="493"/>
      <c r="E10" s="493"/>
      <c r="F10" s="494"/>
    </row>
    <row r="11" spans="1:95" ht="15.75" thickBot="1" x14ac:dyDescent="0.3">
      <c r="A11" s="538" t="s">
        <v>406</v>
      </c>
      <c r="B11" s="653"/>
      <c r="C11" s="653"/>
      <c r="D11" s="653"/>
      <c r="E11" s="493"/>
      <c r="F11" s="494"/>
    </row>
    <row r="12" spans="1:95" ht="15.75" thickBot="1" x14ac:dyDescent="0.3">
      <c r="A12" s="678" t="s">
        <v>1167</v>
      </c>
      <c r="B12" s="677"/>
      <c r="C12" s="676"/>
      <c r="D12" s="676"/>
      <c r="E12" s="493"/>
      <c r="F12" s="494"/>
    </row>
    <row r="13" spans="1:95" ht="15.75" thickBot="1" x14ac:dyDescent="0.3">
      <c r="A13" s="455" t="s">
        <v>407</v>
      </c>
      <c r="B13" s="539"/>
      <c r="C13" s="675"/>
      <c r="D13" s="675"/>
      <c r="E13" s="539"/>
      <c r="F13" s="539"/>
    </row>
    <row r="14" spans="1:95" ht="15.75" thickBot="1" x14ac:dyDescent="0.3">
      <c r="A14" s="191"/>
      <c r="B14" s="456"/>
    </row>
    <row r="15" spans="1:95" ht="21.75" thickBot="1" x14ac:dyDescent="0.3">
      <c r="A15" s="831" t="s">
        <v>408</v>
      </c>
      <c r="B15" s="832"/>
      <c r="C15" s="833"/>
      <c r="D15" s="258"/>
      <c r="E15" s="258"/>
      <c r="F15" s="258"/>
      <c r="G15" s="258"/>
      <c r="H15" s="258"/>
      <c r="I15" s="258"/>
      <c r="J15" s="258"/>
    </row>
    <row r="16" spans="1:95" ht="53.25" customHeight="1" thickBot="1" x14ac:dyDescent="0.3">
      <c r="A16" s="558" t="s">
        <v>409</v>
      </c>
      <c r="B16" s="558" t="s">
        <v>1107</v>
      </c>
      <c r="C16" s="558" t="s">
        <v>1108</v>
      </c>
      <c r="D16" s="157"/>
      <c r="E16" s="157"/>
      <c r="F16" s="157"/>
      <c r="G16" s="157"/>
      <c r="H16" s="154"/>
      <c r="I16" s="154"/>
      <c r="J16" s="154"/>
      <c r="L16" s="403"/>
    </row>
    <row r="17" spans="1:7" ht="15.75" thickBot="1" x14ac:dyDescent="0.3">
      <c r="A17" s="457" t="s">
        <v>410</v>
      </c>
      <c r="B17" s="645"/>
      <c r="C17" s="645"/>
      <c r="D17" s="458"/>
      <c r="E17" s="458"/>
      <c r="F17" s="458"/>
      <c r="G17" s="458"/>
    </row>
    <row r="18" spans="1:7" ht="15.75" thickBot="1" x14ac:dyDescent="0.3">
      <c r="A18" s="459" t="s">
        <v>411</v>
      </c>
      <c r="B18" s="354"/>
      <c r="C18" s="354"/>
      <c r="D18" s="458"/>
      <c r="E18" s="458"/>
      <c r="F18" s="458"/>
      <c r="G18" s="458"/>
    </row>
    <row r="19" spans="1:7" ht="15.75" thickBot="1" x14ac:dyDescent="0.3">
      <c r="A19" s="460" t="s">
        <v>412</v>
      </c>
      <c r="B19" s="646"/>
      <c r="C19" s="647"/>
      <c r="D19" s="458"/>
      <c r="E19" s="437"/>
      <c r="F19" s="458"/>
      <c r="G19" s="437"/>
    </row>
    <row r="20" spans="1:7" ht="15.75" thickBot="1" x14ac:dyDescent="0.3">
      <c r="A20" s="461" t="s">
        <v>413</v>
      </c>
      <c r="B20" s="648"/>
      <c r="C20" s="354"/>
      <c r="D20" s="458"/>
      <c r="E20" s="458"/>
      <c r="F20" s="458"/>
      <c r="G20" s="458"/>
    </row>
    <row r="21" spans="1:7" ht="15.75" thickBot="1" x14ac:dyDescent="0.3">
      <c r="A21" s="462" t="s">
        <v>414</v>
      </c>
      <c r="B21" s="649"/>
      <c r="C21" s="650"/>
      <c r="D21" s="458"/>
      <c r="E21" s="437"/>
      <c r="F21" s="458"/>
      <c r="G21" s="437"/>
    </row>
    <row r="22" spans="1:7" ht="15.75" thickBot="1" x14ac:dyDescent="0.3">
      <c r="C22" s="154"/>
      <c r="D22" s="154"/>
      <c r="E22" s="154"/>
      <c r="F22" s="154"/>
      <c r="G22" s="154"/>
    </row>
    <row r="23" spans="1:7" ht="21.75" thickBot="1" x14ac:dyDescent="0.3">
      <c r="A23" s="439" t="s">
        <v>415</v>
      </c>
      <c r="B23" s="463"/>
      <c r="C23" s="463"/>
      <c r="D23" s="258"/>
      <c r="E23" s="258"/>
      <c r="F23" s="154"/>
      <c r="G23" s="154"/>
    </row>
    <row r="24" spans="1:7" ht="38.25" customHeight="1" thickBot="1" x14ac:dyDescent="0.3">
      <c r="A24" s="418" t="s">
        <v>416</v>
      </c>
      <c r="B24" s="418" t="s">
        <v>1107</v>
      </c>
      <c r="C24" s="470" t="s">
        <v>1108</v>
      </c>
    </row>
    <row r="25" spans="1:7" ht="45.75" customHeight="1" thickBot="1" x14ac:dyDescent="0.3">
      <c r="A25" s="464" t="s">
        <v>417</v>
      </c>
      <c r="B25" s="575"/>
      <c r="C25" s="638"/>
    </row>
    <row r="26" spans="1:7" ht="15.75" thickBot="1" x14ac:dyDescent="0.3">
      <c r="A26" s="421" t="s">
        <v>418</v>
      </c>
      <c r="B26" s="574"/>
      <c r="C26" s="637"/>
    </row>
    <row r="27" spans="1:7" ht="15.75" thickBot="1" x14ac:dyDescent="0.3">
      <c r="A27" s="465" t="s">
        <v>419</v>
      </c>
      <c r="B27" s="575"/>
      <c r="C27" s="638"/>
    </row>
    <row r="28" spans="1:7" ht="15.75" thickBot="1" x14ac:dyDescent="0.3">
      <c r="A28" s="466" t="s">
        <v>241</v>
      </c>
      <c r="B28" s="574"/>
      <c r="C28" s="637"/>
    </row>
    <row r="29" spans="1:7" ht="15.75" thickBot="1" x14ac:dyDescent="0.3">
      <c r="A29" s="465" t="s">
        <v>420</v>
      </c>
      <c r="B29" s="575"/>
      <c r="C29" s="638"/>
    </row>
    <row r="30" spans="1:7" ht="15.75" thickBot="1" x14ac:dyDescent="0.3">
      <c r="A30" s="421" t="s">
        <v>421</v>
      </c>
      <c r="B30" s="574"/>
      <c r="C30" s="637"/>
    </row>
    <row r="31" spans="1:7" ht="15.75" thickBot="1" x14ac:dyDescent="0.3">
      <c r="A31" s="467" t="s">
        <v>422</v>
      </c>
      <c r="B31" s="575"/>
      <c r="C31" s="638"/>
    </row>
    <row r="32" spans="1:7" ht="15.75" thickBot="1" x14ac:dyDescent="0.3">
      <c r="A32" s="421" t="s">
        <v>423</v>
      </c>
      <c r="B32" s="574"/>
      <c r="C32" s="637"/>
    </row>
    <row r="33" spans="1:5" ht="15.75" thickBot="1" x14ac:dyDescent="0.3">
      <c r="A33" s="468" t="s">
        <v>203</v>
      </c>
      <c r="B33" s="575"/>
      <c r="C33" s="638"/>
    </row>
    <row r="34" spans="1:5" ht="15.75" thickBot="1" x14ac:dyDescent="0.3">
      <c r="A34" s="469"/>
      <c r="B34" s="154"/>
      <c r="C34" s="154"/>
    </row>
    <row r="35" spans="1:5" ht="21.75" thickBot="1" x14ac:dyDescent="0.3">
      <c r="A35" s="831" t="s">
        <v>424</v>
      </c>
      <c r="B35" s="832"/>
      <c r="C35" s="832"/>
      <c r="D35" s="832"/>
    </row>
    <row r="36" spans="1:5" ht="15.75" thickBot="1" x14ac:dyDescent="0.3">
      <c r="A36" s="470" t="s">
        <v>51</v>
      </c>
      <c r="B36" s="471" t="s">
        <v>370</v>
      </c>
      <c r="C36" s="560"/>
      <c r="D36" s="561"/>
    </row>
    <row r="37" spans="1:5" ht="15.75" thickBot="1" x14ac:dyDescent="0.3">
      <c r="A37" s="406" t="s">
        <v>1157</v>
      </c>
      <c r="B37" s="474"/>
      <c r="C37" s="407"/>
      <c r="D37" s="562"/>
    </row>
    <row r="38" spans="1:5" ht="15.75" thickBot="1" x14ac:dyDescent="0.3">
      <c r="A38" s="408" t="s">
        <v>371</v>
      </c>
      <c r="B38" s="409" t="s">
        <v>372</v>
      </c>
      <c r="C38" s="407"/>
      <c r="D38" s="562"/>
    </row>
    <row r="39" spans="1:5" ht="15.75" thickBot="1" x14ac:dyDescent="0.3">
      <c r="A39" s="410" t="s">
        <v>373</v>
      </c>
      <c r="B39" s="563"/>
      <c r="C39" s="564"/>
      <c r="D39" s="565"/>
    </row>
    <row r="40" spans="1:5" ht="15.75" thickBot="1" x14ac:dyDescent="0.3">
      <c r="A40" s="413" t="s">
        <v>374</v>
      </c>
      <c r="B40" s="422"/>
      <c r="C40" s="564"/>
      <c r="D40" s="566"/>
    </row>
    <row r="41" spans="1:5" ht="15.75" thickBot="1" x14ac:dyDescent="0.3">
      <c r="A41" s="416" t="s">
        <v>375</v>
      </c>
      <c r="B41" s="563"/>
      <c r="C41" s="564"/>
      <c r="D41" s="565"/>
    </row>
    <row r="42" spans="1:5" ht="15.75" thickBot="1" x14ac:dyDescent="0.3">
      <c r="A42" s="417" t="s">
        <v>376</v>
      </c>
      <c r="B42" s="422"/>
      <c r="C42" s="564"/>
      <c r="D42" s="565"/>
    </row>
    <row r="43" spans="1:5" ht="15.75" thickBot="1" x14ac:dyDescent="0.3">
      <c r="A43" s="408" t="s">
        <v>377</v>
      </c>
      <c r="B43" s="418" t="s">
        <v>1113</v>
      </c>
      <c r="C43" s="826" t="s">
        <v>379</v>
      </c>
      <c r="D43" s="827"/>
    </row>
    <row r="44" spans="1:5" ht="15.75" thickBot="1" x14ac:dyDescent="0.3">
      <c r="A44" s="465" t="s">
        <v>380</v>
      </c>
      <c r="B44" s="420"/>
      <c r="C44" s="856"/>
      <c r="D44" s="857"/>
    </row>
    <row r="45" spans="1:5" ht="15.75" thickBot="1" x14ac:dyDescent="0.3">
      <c r="A45" s="466" t="s">
        <v>381</v>
      </c>
      <c r="B45" s="422"/>
      <c r="C45" s="564"/>
      <c r="D45" s="567"/>
    </row>
    <row r="46" spans="1:5" ht="15.75" thickBot="1" x14ac:dyDescent="0.3">
      <c r="A46" s="465" t="s">
        <v>382</v>
      </c>
      <c r="B46" s="420"/>
      <c r="C46" s="564"/>
      <c r="D46" s="565"/>
    </row>
    <row r="47" spans="1:5" ht="15" customHeight="1" thickBot="1" x14ac:dyDescent="0.3">
      <c r="A47" s="466" t="s">
        <v>383</v>
      </c>
      <c r="B47" s="422"/>
      <c r="C47" s="564"/>
      <c r="D47" s="565"/>
    </row>
    <row r="48" spans="1:5" ht="30" customHeight="1" thickBot="1" x14ac:dyDescent="0.3">
      <c r="A48" s="465" t="s">
        <v>1158</v>
      </c>
      <c r="B48" s="420"/>
      <c r="C48" s="564"/>
      <c r="D48" s="565"/>
      <c r="E48" s="154"/>
    </row>
    <row r="49" spans="1:7" ht="15.75" thickBot="1" x14ac:dyDescent="0.3">
      <c r="A49" s="478" t="s">
        <v>385</v>
      </c>
      <c r="B49" s="422"/>
      <c r="C49" s="564"/>
      <c r="D49" s="565"/>
      <c r="E49" s="154"/>
    </row>
    <row r="50" spans="1:7" ht="15.75" thickBot="1" x14ac:dyDescent="0.3">
      <c r="A50" s="426" t="s">
        <v>386</v>
      </c>
      <c r="B50" s="427" t="s">
        <v>1113</v>
      </c>
      <c r="C50" s="493"/>
      <c r="D50" s="494"/>
      <c r="E50" s="154"/>
    </row>
    <row r="51" spans="1:7" ht="15.75" thickBot="1" x14ac:dyDescent="0.3">
      <c r="A51" s="643"/>
      <c r="B51" s="574"/>
      <c r="C51" s="493"/>
      <c r="D51" s="494"/>
      <c r="E51" s="154"/>
    </row>
    <row r="52" spans="1:7" ht="15.75" thickBot="1" x14ac:dyDescent="0.3">
      <c r="A52" s="644"/>
      <c r="B52" s="575"/>
      <c r="C52" s="493"/>
      <c r="D52" s="494"/>
      <c r="E52" s="154"/>
    </row>
    <row r="53" spans="1:7" ht="15.75" thickBot="1" x14ac:dyDescent="0.3">
      <c r="A53" s="643"/>
      <c r="B53" s="574"/>
      <c r="C53" s="493"/>
      <c r="D53" s="494"/>
      <c r="E53" s="154"/>
    </row>
    <row r="54" spans="1:7" ht="15.75" thickBot="1" x14ac:dyDescent="0.3">
      <c r="A54" s="644"/>
      <c r="B54" s="575"/>
      <c r="C54" s="568"/>
      <c r="D54" s="569"/>
      <c r="E54" s="154"/>
    </row>
    <row r="55" spans="1:7" ht="15.75" thickBot="1" x14ac:dyDescent="0.3">
      <c r="A55" s="469"/>
      <c r="B55" s="154"/>
      <c r="C55" s="154"/>
      <c r="D55" s="154"/>
      <c r="E55" s="154"/>
    </row>
    <row r="56" spans="1:7" ht="21.75" thickBot="1" x14ac:dyDescent="0.3">
      <c r="A56" s="439" t="s">
        <v>388</v>
      </c>
      <c r="B56" s="440"/>
      <c r="C56" s="258"/>
      <c r="D56" s="258"/>
      <c r="E56" s="258"/>
      <c r="F56" s="258"/>
      <c r="G56" s="154"/>
    </row>
    <row r="57" spans="1:7" ht="15.75" thickBot="1" x14ac:dyDescent="0.3">
      <c r="A57" s="570" t="s">
        <v>425</v>
      </c>
      <c r="B57" s="571" t="s">
        <v>1114</v>
      </c>
      <c r="C57" s="154"/>
      <c r="D57" s="154"/>
      <c r="E57" s="154"/>
      <c r="F57" s="154"/>
      <c r="G57" s="154"/>
    </row>
    <row r="58" spans="1:7" ht="33.75" customHeight="1" thickBot="1" x14ac:dyDescent="0.3">
      <c r="A58" s="467" t="s">
        <v>426</v>
      </c>
      <c r="B58" s="575"/>
      <c r="C58" s="154"/>
      <c r="D58" s="154"/>
      <c r="E58" s="154"/>
      <c r="F58" s="154"/>
      <c r="G58" s="154"/>
    </row>
    <row r="59" spans="1:7" ht="35.25" customHeight="1" thickBot="1" x14ac:dyDescent="0.3">
      <c r="A59" s="479" t="s">
        <v>390</v>
      </c>
      <c r="B59" s="574"/>
      <c r="C59" s="154"/>
      <c r="D59" s="154"/>
      <c r="E59" s="154"/>
      <c r="F59" s="154"/>
      <c r="G59" s="154"/>
    </row>
    <row r="60" spans="1:7" ht="15.75" thickBot="1" x14ac:dyDescent="0.3">
      <c r="A60" s="480" t="s">
        <v>391</v>
      </c>
      <c r="B60" s="481" t="s">
        <v>392</v>
      </c>
      <c r="C60" s="423"/>
      <c r="D60" s="423"/>
    </row>
    <row r="61" spans="1:7" ht="15.75" thickBot="1" x14ac:dyDescent="0.3">
      <c r="A61" s="482" t="s">
        <v>393</v>
      </c>
      <c r="B61" s="640"/>
      <c r="C61" s="435"/>
      <c r="D61" s="87"/>
    </row>
    <row r="62" spans="1:7" ht="15.75" thickBot="1" x14ac:dyDescent="0.3">
      <c r="A62" s="483" t="s">
        <v>394</v>
      </c>
      <c r="B62" s="641"/>
      <c r="C62" s="434"/>
      <c r="D62" s="434"/>
    </row>
    <row r="63" spans="1:7" ht="15.75" thickBot="1" x14ac:dyDescent="0.3">
      <c r="A63" s="482" t="s">
        <v>395</v>
      </c>
      <c r="B63" s="640"/>
      <c r="C63" s="435"/>
      <c r="D63" s="435"/>
    </row>
    <row r="64" spans="1:7" ht="15.75" thickBot="1" x14ac:dyDescent="0.3">
      <c r="A64" s="443" t="s">
        <v>396</v>
      </c>
      <c r="B64" s="642"/>
      <c r="C64" s="434"/>
      <c r="D64" s="434"/>
    </row>
    <row r="65" spans="1:6" ht="15.75" thickBot="1" x14ac:dyDescent="0.3">
      <c r="A65" s="484"/>
      <c r="B65" s="133"/>
      <c r="C65" s="154"/>
      <c r="D65" s="154"/>
      <c r="F65" s="485"/>
    </row>
    <row r="66" spans="1:6" s="154" customFormat="1" ht="21.75" thickBot="1" x14ac:dyDescent="0.3">
      <c r="A66" s="841" t="s">
        <v>428</v>
      </c>
      <c r="B66" s="842"/>
      <c r="C66" s="842"/>
      <c r="D66" s="852"/>
      <c r="F66" s="485"/>
    </row>
    <row r="67" spans="1:6" s="154" customFormat="1" ht="36.75" customHeight="1" thickBot="1" x14ac:dyDescent="0.3">
      <c r="A67" s="572" t="s">
        <v>429</v>
      </c>
      <c r="B67" s="517" t="s">
        <v>468</v>
      </c>
      <c r="C67" s="404"/>
      <c r="D67" s="486"/>
      <c r="F67" s="485"/>
    </row>
    <row r="68" spans="1:6" s="154" customFormat="1" ht="21.75" thickBot="1" x14ac:dyDescent="0.3">
      <c r="A68" s="512" t="s">
        <v>1118</v>
      </c>
      <c r="B68" s="573"/>
      <c r="C68" s="404"/>
      <c r="D68" s="486"/>
      <c r="F68" s="485"/>
    </row>
    <row r="69" spans="1:6" s="154" customFormat="1" ht="21.75" thickBot="1" x14ac:dyDescent="0.3">
      <c r="A69" s="513" t="s">
        <v>1119</v>
      </c>
      <c r="B69" s="574"/>
      <c r="C69" s="404"/>
      <c r="D69" s="486"/>
      <c r="F69" s="485"/>
    </row>
    <row r="70" spans="1:6" s="154" customFormat="1" ht="21.75" thickBot="1" x14ac:dyDescent="0.3">
      <c r="A70" s="514" t="s">
        <v>1120</v>
      </c>
      <c r="B70" s="575"/>
      <c r="C70" s="404"/>
      <c r="D70" s="486"/>
      <c r="F70" s="485"/>
    </row>
    <row r="71" spans="1:6" s="154" customFormat="1" ht="21.75" thickBot="1" x14ac:dyDescent="0.3">
      <c r="A71" s="570" t="s">
        <v>430</v>
      </c>
      <c r="B71" s="571" t="s">
        <v>378</v>
      </c>
      <c r="C71" s="404"/>
      <c r="D71" s="486"/>
      <c r="F71" s="485"/>
    </row>
    <row r="72" spans="1:6" s="154" customFormat="1" ht="21.75" thickBot="1" x14ac:dyDescent="0.3">
      <c r="A72" s="487" t="s">
        <v>431</v>
      </c>
      <c r="B72" s="488"/>
      <c r="C72" s="404"/>
      <c r="D72" s="486"/>
      <c r="F72" s="485"/>
    </row>
    <row r="73" spans="1:6" s="154" customFormat="1" ht="26.25" thickBot="1" x14ac:dyDescent="0.3">
      <c r="A73" s="489" t="s">
        <v>432</v>
      </c>
      <c r="B73" s="490"/>
      <c r="C73" s="404"/>
      <c r="D73" s="486"/>
      <c r="F73" s="485"/>
    </row>
    <row r="74" spans="1:6" s="154" customFormat="1" ht="21.75" thickBot="1" x14ac:dyDescent="0.3">
      <c r="A74" s="491" t="s">
        <v>1121</v>
      </c>
      <c r="B74" s="488"/>
      <c r="C74" s="404"/>
      <c r="D74" s="486"/>
      <c r="F74" s="485"/>
    </row>
    <row r="75" spans="1:6" s="154" customFormat="1" ht="28.5" thickBot="1" x14ac:dyDescent="0.3">
      <c r="A75" s="492" t="s">
        <v>433</v>
      </c>
      <c r="B75" s="490"/>
      <c r="C75" s="404"/>
      <c r="D75" s="486"/>
      <c r="F75" s="485"/>
    </row>
    <row r="76" spans="1:6" s="154" customFormat="1" ht="28.5" thickBot="1" x14ac:dyDescent="0.3">
      <c r="A76" s="491" t="s">
        <v>434</v>
      </c>
      <c r="B76" s="488"/>
      <c r="C76" s="404"/>
      <c r="D76" s="486"/>
      <c r="F76" s="485"/>
    </row>
    <row r="77" spans="1:6" s="493" customFormat="1" ht="26.25" thickBot="1" x14ac:dyDescent="0.25">
      <c r="A77" s="489" t="s">
        <v>1125</v>
      </c>
      <c r="B77" s="490"/>
      <c r="D77" s="494"/>
      <c r="F77" s="485"/>
    </row>
    <row r="78" spans="1:6" s="493" customFormat="1" ht="26.25" thickBot="1" x14ac:dyDescent="0.25">
      <c r="A78" s="487" t="s">
        <v>1127</v>
      </c>
      <c r="B78" s="488"/>
      <c r="D78" s="494"/>
      <c r="F78" s="485"/>
    </row>
    <row r="79" spans="1:6" s="493" customFormat="1" ht="28.5" thickBot="1" x14ac:dyDescent="0.25">
      <c r="A79" s="489" t="s">
        <v>435</v>
      </c>
      <c r="B79" s="490"/>
      <c r="D79" s="494"/>
      <c r="F79" s="485"/>
    </row>
    <row r="80" spans="1:6" s="493" customFormat="1" ht="13.5" thickBot="1" x14ac:dyDescent="0.25">
      <c r="A80" s="572" t="s">
        <v>436</v>
      </c>
      <c r="B80" s="576" t="s">
        <v>437</v>
      </c>
      <c r="C80" s="576" t="s">
        <v>438</v>
      </c>
      <c r="D80" s="577" t="s">
        <v>439</v>
      </c>
      <c r="F80" s="485"/>
    </row>
    <row r="81" spans="1:6" s="493" customFormat="1" ht="17.25" customHeight="1" thickBot="1" x14ac:dyDescent="0.25">
      <c r="A81" s="503" t="s">
        <v>1164</v>
      </c>
      <c r="B81" s="516"/>
      <c r="C81" s="516"/>
      <c r="D81" s="516"/>
      <c r="F81" s="485"/>
    </row>
    <row r="82" spans="1:6" s="493" customFormat="1" ht="17.25" customHeight="1" thickBot="1" x14ac:dyDescent="0.25">
      <c r="A82" s="670" t="s">
        <v>1165</v>
      </c>
      <c r="B82" s="496"/>
      <c r="C82" s="496"/>
      <c r="D82" s="496"/>
      <c r="F82" s="485"/>
    </row>
    <row r="83" spans="1:6" s="493" customFormat="1" ht="18" customHeight="1" thickBot="1" x14ac:dyDescent="0.25">
      <c r="A83" s="669" t="s">
        <v>441</v>
      </c>
      <c r="B83" s="516"/>
      <c r="C83" s="516"/>
      <c r="D83" s="516"/>
      <c r="F83" s="485"/>
    </row>
    <row r="84" spans="1:6" s="493" customFormat="1" ht="21" customHeight="1" thickBot="1" x14ac:dyDescent="0.25">
      <c r="A84" s="671" t="s">
        <v>442</v>
      </c>
      <c r="B84" s="509"/>
      <c r="C84" s="574"/>
      <c r="D84" s="637"/>
      <c r="F84" s="485"/>
    </row>
    <row r="85" spans="1:6" s="493" customFormat="1" ht="13.5" thickBot="1" x14ac:dyDescent="0.25">
      <c r="A85" s="501"/>
      <c r="B85" s="502"/>
      <c r="F85" s="485"/>
    </row>
    <row r="86" spans="1:6" s="154" customFormat="1" ht="21.75" thickBot="1" x14ac:dyDescent="0.3">
      <c r="A86" s="841" t="s">
        <v>443</v>
      </c>
      <c r="B86" s="842"/>
      <c r="C86" s="842"/>
      <c r="D86" s="842"/>
      <c r="E86" s="852"/>
    </row>
    <row r="87" spans="1:6" s="154" customFormat="1" ht="36.75" customHeight="1" thickBot="1" x14ac:dyDescent="0.3">
      <c r="A87" s="572" t="s">
        <v>444</v>
      </c>
      <c r="B87" s="517" t="s">
        <v>469</v>
      </c>
      <c r="C87" s="578"/>
      <c r="D87" s="578"/>
      <c r="E87" s="579"/>
    </row>
    <row r="88" spans="1:6" s="154" customFormat="1" ht="15.75" thickBot="1" x14ac:dyDescent="0.3">
      <c r="A88" s="512" t="s">
        <v>1118</v>
      </c>
      <c r="B88" s="573"/>
      <c r="C88" s="578"/>
      <c r="D88" s="578"/>
      <c r="E88" s="579"/>
    </row>
    <row r="89" spans="1:6" s="154" customFormat="1" ht="15.75" thickBot="1" x14ac:dyDescent="0.3">
      <c r="A89" s="513" t="s">
        <v>1119</v>
      </c>
      <c r="B89" s="574"/>
      <c r="C89" s="578"/>
      <c r="D89" s="578"/>
      <c r="E89" s="579"/>
    </row>
    <row r="90" spans="1:6" s="154" customFormat="1" ht="15.75" thickBot="1" x14ac:dyDescent="0.3">
      <c r="A90" s="515" t="s">
        <v>1120</v>
      </c>
      <c r="B90" s="639"/>
      <c r="C90" s="578"/>
      <c r="D90" s="578"/>
      <c r="E90" s="579"/>
    </row>
    <row r="91" spans="1:6" s="493" customFormat="1" ht="13.5" thickBot="1" x14ac:dyDescent="0.25">
      <c r="A91" s="572" t="s">
        <v>430</v>
      </c>
      <c r="B91" s="576" t="s">
        <v>445</v>
      </c>
      <c r="C91" s="576" t="s">
        <v>446</v>
      </c>
      <c r="D91" s="576" t="s">
        <v>447</v>
      </c>
      <c r="E91" s="582"/>
    </row>
    <row r="92" spans="1:6" s="505" customFormat="1" ht="12.75" x14ac:dyDescent="0.2">
      <c r="A92" s="503" t="s">
        <v>448</v>
      </c>
      <c r="B92" s="516"/>
      <c r="C92" s="516"/>
      <c r="D92" s="516"/>
      <c r="E92" s="504"/>
    </row>
    <row r="93" spans="1:6" s="505" customFormat="1" ht="13.5" thickBot="1" x14ac:dyDescent="0.25">
      <c r="A93" s="583" t="s">
        <v>430</v>
      </c>
      <c r="B93" s="571" t="s">
        <v>449</v>
      </c>
      <c r="C93" s="583" t="s">
        <v>450</v>
      </c>
      <c r="D93" s="583" t="s">
        <v>451</v>
      </c>
      <c r="E93" s="584" t="s">
        <v>452</v>
      </c>
    </row>
    <row r="94" spans="1:6" s="505" customFormat="1" ht="13.5" thickBot="1" x14ac:dyDescent="0.25">
      <c r="A94" s="506" t="s">
        <v>453</v>
      </c>
      <c r="B94" s="638"/>
      <c r="C94" s="638"/>
      <c r="D94" s="638"/>
      <c r="E94" s="638"/>
    </row>
    <row r="95" spans="1:6" s="505" customFormat="1" ht="29.25" thickBot="1" x14ac:dyDescent="0.25">
      <c r="A95" s="489" t="s">
        <v>454</v>
      </c>
      <c r="B95" s="574" t="s">
        <v>455</v>
      </c>
      <c r="C95" s="637"/>
      <c r="D95" s="637"/>
      <c r="E95" s="637"/>
    </row>
    <row r="96" spans="1:6" ht="15.75" thickBot="1" x14ac:dyDescent="0.3">
      <c r="A96" s="853" t="s">
        <v>456</v>
      </c>
      <c r="B96" s="854"/>
      <c r="C96" s="854"/>
      <c r="D96" s="854"/>
      <c r="E96" s="855"/>
    </row>
    <row r="97" spans="1:5" s="493" customFormat="1" ht="34.5" customHeight="1" thickBot="1" x14ac:dyDescent="0.25">
      <c r="A97" s="507" t="s">
        <v>457</v>
      </c>
      <c r="B97" s="655" t="s">
        <v>1150</v>
      </c>
      <c r="C97" s="656" t="s">
        <v>1151</v>
      </c>
      <c r="D97" s="585"/>
      <c r="E97" s="508"/>
    </row>
    <row r="98" spans="1:5" s="493" customFormat="1" ht="13.5" thickBot="1" x14ac:dyDescent="0.25">
      <c r="A98" s="521" t="s">
        <v>1152</v>
      </c>
      <c r="B98" s="498"/>
      <c r="C98" s="498"/>
      <c r="E98" s="494"/>
    </row>
    <row r="99" spans="1:5" s="505" customFormat="1" ht="13.5" thickBot="1" x14ac:dyDescent="0.25">
      <c r="A99" s="492" t="s">
        <v>1153</v>
      </c>
      <c r="B99" s="509"/>
      <c r="C99" s="509"/>
      <c r="D99" s="493"/>
      <c r="E99" s="494"/>
    </row>
    <row r="100" spans="1:5" s="505" customFormat="1" ht="13.5" thickBot="1" x14ac:dyDescent="0.25">
      <c r="A100" s="522" t="s">
        <v>1154</v>
      </c>
      <c r="B100" s="498"/>
      <c r="C100" s="498"/>
      <c r="D100" s="493"/>
      <c r="E100" s="494"/>
    </row>
    <row r="101" spans="1:5" s="505" customFormat="1" ht="13.5" thickBot="1" x14ac:dyDescent="0.25">
      <c r="A101" s="523" t="s">
        <v>1155</v>
      </c>
      <c r="B101" s="509"/>
      <c r="C101" s="509"/>
      <c r="D101" s="493"/>
      <c r="E101" s="494"/>
    </row>
    <row r="102" spans="1:5" ht="15.75" thickBot="1" x14ac:dyDescent="0.3">
      <c r="A102" s="524" t="s">
        <v>1156</v>
      </c>
      <c r="B102" s="510"/>
      <c r="C102" s="510"/>
      <c r="D102" s="493"/>
      <c r="E102" s="428"/>
    </row>
    <row r="103" spans="1:5" ht="33" customHeight="1" thickBot="1" x14ac:dyDescent="0.3">
      <c r="A103" s="511" t="s">
        <v>465</v>
      </c>
      <c r="B103" s="540"/>
      <c r="C103" s="568"/>
      <c r="D103" s="568"/>
      <c r="E103" s="433"/>
    </row>
    <row r="104" spans="1:5" ht="15.75" thickBot="1" x14ac:dyDescent="0.3"/>
    <row r="105" spans="1:5" ht="15.75" thickBot="1" x14ac:dyDescent="0.3">
      <c r="A105" s="822" t="s">
        <v>470</v>
      </c>
      <c r="B105" s="823"/>
      <c r="C105" s="823"/>
      <c r="D105" s="449" t="s">
        <v>369</v>
      </c>
    </row>
    <row r="106" spans="1:5" ht="15.75" thickBot="1" x14ac:dyDescent="0.3">
      <c r="A106" s="824"/>
      <c r="B106" s="825"/>
      <c r="C106" s="825"/>
      <c r="D106" s="636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dimension ref="A1:TQ1059"/>
  <sheetViews>
    <sheetView workbookViewId="0">
      <selection activeCell="B1" sqref="B1:E1"/>
    </sheetView>
  </sheetViews>
  <sheetFormatPr defaultColWidth="33.42578125" defaultRowHeight="15" x14ac:dyDescent="0.25"/>
  <cols>
    <col min="1" max="1" width="40.28515625" customWidth="1"/>
    <col min="10" max="10" width="33.42578125" style="136"/>
    <col min="11" max="537" width="33.42578125" style="154"/>
  </cols>
  <sheetData>
    <row r="1" spans="1:28" ht="112.5" customHeight="1" thickBot="1" x14ac:dyDescent="0.4">
      <c r="A1" s="150" t="s">
        <v>250</v>
      </c>
      <c r="B1" s="806" t="s">
        <v>251</v>
      </c>
      <c r="C1" s="806"/>
      <c r="D1" s="806"/>
      <c r="E1" s="806"/>
      <c r="F1" s="151"/>
      <c r="G1" s="151"/>
      <c r="H1" s="151"/>
      <c r="I1" s="151"/>
      <c r="J1" s="151"/>
      <c r="K1" s="152"/>
      <c r="L1" s="152"/>
      <c r="M1" s="152"/>
      <c r="N1" s="153"/>
      <c r="O1" s="153"/>
      <c r="P1" s="153"/>
      <c r="Q1" s="153"/>
      <c r="R1" s="153"/>
      <c r="S1" s="153"/>
      <c r="T1" s="153"/>
      <c r="U1" s="87"/>
      <c r="V1" s="87"/>
      <c r="W1" s="87"/>
      <c r="X1" s="87"/>
      <c r="Y1" s="87"/>
      <c r="Z1" s="87"/>
      <c r="AA1" s="87"/>
      <c r="AB1" s="87"/>
    </row>
    <row r="2" spans="1:28" ht="21.75" thickBot="1" x14ac:dyDescent="0.3">
      <c r="A2" s="155" t="s">
        <v>0</v>
      </c>
      <c r="B2" s="54"/>
      <c r="C2" s="54"/>
      <c r="D2" s="885" t="s">
        <v>1074</v>
      </c>
      <c r="E2" s="886"/>
      <c r="F2" s="886"/>
      <c r="G2" s="886"/>
      <c r="H2" s="887"/>
      <c r="I2" s="60"/>
      <c r="J2" s="60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</row>
    <row r="3" spans="1:28" ht="15.75" thickBot="1" x14ac:dyDescent="0.3">
      <c r="A3" s="820" t="s">
        <v>252</v>
      </c>
      <c r="B3" s="821"/>
      <c r="C3" s="266" t="s">
        <v>253</v>
      </c>
      <c r="D3" s="860" t="s">
        <v>254</v>
      </c>
      <c r="E3" s="861"/>
      <c r="F3" s="861"/>
      <c r="G3" s="861"/>
      <c r="H3" s="862"/>
      <c r="I3" s="60"/>
      <c r="J3" s="60"/>
      <c r="K3" s="87"/>
      <c r="L3" s="87"/>
      <c r="M3" s="87"/>
      <c r="N3" s="87"/>
      <c r="O3" s="87"/>
      <c r="P3" s="87"/>
      <c r="Q3" s="87"/>
      <c r="R3" s="156"/>
      <c r="S3" s="87"/>
      <c r="T3" s="87"/>
      <c r="U3" s="87"/>
      <c r="V3" s="87"/>
      <c r="W3" s="87"/>
      <c r="X3" s="87"/>
      <c r="Y3" s="87"/>
      <c r="Z3" s="87"/>
      <c r="AA3" s="87"/>
      <c r="AB3" s="87"/>
    </row>
    <row r="4" spans="1:28" ht="15.75" thickBot="1" x14ac:dyDescent="0.3">
      <c r="A4" s="888" t="s">
        <v>1</v>
      </c>
      <c r="B4" s="813"/>
      <c r="C4" s="267" t="s">
        <v>925</v>
      </c>
      <c r="D4" s="860" t="s">
        <v>255</v>
      </c>
      <c r="E4" s="861"/>
      <c r="F4" s="861"/>
      <c r="G4" s="861"/>
      <c r="H4" s="862"/>
      <c r="I4" s="60"/>
      <c r="J4" s="60"/>
      <c r="K4" s="87"/>
      <c r="L4" s="87"/>
      <c r="M4" s="87"/>
      <c r="N4" s="87"/>
      <c r="O4" s="87"/>
      <c r="P4" s="87"/>
      <c r="Q4" s="87"/>
      <c r="R4" s="156"/>
      <c r="S4" s="87"/>
      <c r="T4" s="87"/>
      <c r="U4" s="87"/>
      <c r="V4" s="87"/>
      <c r="W4" s="87"/>
      <c r="X4" s="87"/>
      <c r="Y4" s="87"/>
      <c r="Z4" s="87"/>
      <c r="AA4" s="87"/>
      <c r="AB4" s="87"/>
    </row>
    <row r="5" spans="1:28" ht="15.75" thickBot="1" x14ac:dyDescent="0.3">
      <c r="A5" s="889" t="s">
        <v>146</v>
      </c>
      <c r="B5" s="813"/>
      <c r="C5" s="268" t="s">
        <v>256</v>
      </c>
      <c r="D5" s="860" t="s">
        <v>1076</v>
      </c>
      <c r="E5" s="861"/>
      <c r="F5" s="861"/>
      <c r="G5" s="861"/>
      <c r="H5" s="862"/>
      <c r="I5" s="60"/>
      <c r="J5" s="60"/>
      <c r="K5" s="87"/>
      <c r="L5" s="87"/>
      <c r="M5" s="87"/>
      <c r="N5" s="87"/>
      <c r="O5" s="87"/>
      <c r="P5" s="87"/>
      <c r="Q5" s="87"/>
      <c r="R5" s="156"/>
      <c r="S5" s="87"/>
      <c r="T5" s="87"/>
      <c r="U5" s="87"/>
      <c r="V5" s="87"/>
      <c r="W5" s="87"/>
      <c r="X5" s="87"/>
      <c r="Y5" s="87"/>
      <c r="Z5" s="87"/>
      <c r="AA5" s="87"/>
      <c r="AB5" s="87"/>
    </row>
    <row r="6" spans="1:28" ht="15.75" thickBot="1" x14ac:dyDescent="0.3">
      <c r="A6" s="888" t="s">
        <v>2</v>
      </c>
      <c r="B6" s="813"/>
      <c r="C6" s="267" t="s">
        <v>3</v>
      </c>
      <c r="D6" s="860" t="s">
        <v>257</v>
      </c>
      <c r="E6" s="861"/>
      <c r="F6" s="861"/>
      <c r="G6" s="861"/>
      <c r="H6" s="862"/>
      <c r="I6" s="60"/>
      <c r="J6" s="60"/>
      <c r="K6" s="87"/>
      <c r="L6" s="87"/>
      <c r="M6" s="87"/>
      <c r="N6" s="87"/>
      <c r="O6" s="87"/>
      <c r="P6" s="87"/>
      <c r="Q6" s="87"/>
      <c r="R6" s="156"/>
      <c r="S6" s="87"/>
      <c r="T6" s="87"/>
      <c r="U6" s="87"/>
      <c r="V6" s="87"/>
      <c r="W6" s="87"/>
      <c r="X6" s="87"/>
      <c r="Y6" s="87"/>
      <c r="Z6" s="87"/>
      <c r="AA6" s="87"/>
      <c r="AB6" s="87"/>
    </row>
    <row r="7" spans="1:28" ht="14.25" customHeight="1" thickBot="1" x14ac:dyDescent="0.3">
      <c r="A7" s="889" t="s">
        <v>4</v>
      </c>
      <c r="B7" s="813"/>
      <c r="C7" s="269" t="s">
        <v>111</v>
      </c>
      <c r="D7" s="860" t="s">
        <v>258</v>
      </c>
      <c r="E7" s="861"/>
      <c r="F7" s="861"/>
      <c r="G7" s="861"/>
      <c r="H7" s="862"/>
      <c r="I7" s="60"/>
      <c r="J7" s="60"/>
      <c r="K7" s="87"/>
      <c r="L7" s="87"/>
      <c r="M7" s="87"/>
      <c r="N7" s="87"/>
      <c r="O7" s="87"/>
      <c r="P7" s="87"/>
      <c r="Q7" s="87"/>
      <c r="R7" s="156"/>
      <c r="S7" s="87"/>
      <c r="T7" s="87"/>
      <c r="U7" s="87"/>
      <c r="V7" s="87"/>
      <c r="W7" s="87"/>
      <c r="X7" s="87"/>
      <c r="Y7" s="87"/>
      <c r="Z7" s="87"/>
      <c r="AA7" s="87"/>
      <c r="AB7" s="87"/>
    </row>
    <row r="8" spans="1:28" ht="15.75" thickBot="1" x14ac:dyDescent="0.3">
      <c r="A8" s="888" t="s">
        <v>230</v>
      </c>
      <c r="B8" s="813"/>
      <c r="C8" s="270" t="s">
        <v>1079</v>
      </c>
      <c r="D8" s="890" t="s">
        <v>1080</v>
      </c>
      <c r="E8" s="891"/>
      <c r="F8" s="891"/>
      <c r="G8" s="891"/>
      <c r="H8" s="892"/>
      <c r="I8" s="60"/>
      <c r="J8" s="60"/>
      <c r="K8" s="87"/>
      <c r="L8" s="87"/>
      <c r="M8" s="87"/>
      <c r="N8" s="87"/>
      <c r="O8" s="87"/>
      <c r="P8" s="87"/>
      <c r="Q8" s="87"/>
      <c r="R8" s="156"/>
      <c r="S8" s="87"/>
      <c r="T8" s="87"/>
      <c r="U8" s="87"/>
      <c r="V8" s="87"/>
      <c r="W8" s="87"/>
      <c r="X8" s="87"/>
      <c r="Y8" s="87"/>
      <c r="Z8" s="87"/>
      <c r="AA8" s="87"/>
      <c r="AB8" s="87"/>
    </row>
    <row r="9" spans="1:28" ht="15.75" thickBot="1" x14ac:dyDescent="0.3">
      <c r="A9" s="889" t="s">
        <v>229</v>
      </c>
      <c r="B9" s="813"/>
      <c r="C9" s="271" t="s">
        <v>1082</v>
      </c>
      <c r="D9" s="890" t="s">
        <v>1081</v>
      </c>
      <c r="E9" s="891"/>
      <c r="F9" s="891"/>
      <c r="G9" s="891"/>
      <c r="H9" s="892"/>
      <c r="I9" s="60"/>
      <c r="J9" s="60"/>
      <c r="K9" s="87"/>
      <c r="L9" s="87"/>
      <c r="M9" s="87"/>
      <c r="N9" s="87"/>
      <c r="O9" s="87"/>
      <c r="P9" s="87"/>
      <c r="Q9" s="87"/>
      <c r="R9" s="156"/>
      <c r="S9" s="87"/>
      <c r="T9" s="87"/>
      <c r="U9" s="87"/>
      <c r="V9" s="87"/>
      <c r="W9" s="87"/>
      <c r="X9" s="87"/>
      <c r="Y9" s="87"/>
      <c r="Z9" s="87"/>
      <c r="AA9" s="87"/>
      <c r="AB9" s="87"/>
    </row>
    <row r="10" spans="1:28" ht="15.75" thickBot="1" x14ac:dyDescent="0.3">
      <c r="A10" s="888" t="s">
        <v>6</v>
      </c>
      <c r="B10" s="813"/>
      <c r="C10" s="272">
        <v>100</v>
      </c>
      <c r="D10" s="893" t="s">
        <v>259</v>
      </c>
      <c r="E10" s="894"/>
      <c r="F10" s="894"/>
      <c r="G10" s="894"/>
      <c r="H10" s="895"/>
      <c r="I10" s="60"/>
      <c r="J10" s="60"/>
      <c r="K10" s="87"/>
      <c r="L10" s="87"/>
      <c r="M10" s="87"/>
      <c r="N10" s="87"/>
      <c r="O10" s="87"/>
      <c r="P10" s="87"/>
      <c r="Q10" s="87"/>
      <c r="R10" s="156"/>
      <c r="S10" s="87"/>
      <c r="T10" s="87"/>
      <c r="U10" s="87"/>
      <c r="V10" s="87"/>
      <c r="W10" s="87"/>
      <c r="X10" s="87"/>
      <c r="Y10" s="87"/>
      <c r="Z10" s="87"/>
      <c r="AA10" s="87"/>
      <c r="AB10" s="87"/>
    </row>
    <row r="11" spans="1:28" ht="15.75" thickBot="1" x14ac:dyDescent="0.3">
      <c r="A11" s="889" t="s">
        <v>7</v>
      </c>
      <c r="B11" s="813"/>
      <c r="C11" s="268">
        <v>50</v>
      </c>
      <c r="D11" s="893" t="s">
        <v>260</v>
      </c>
      <c r="E11" s="894"/>
      <c r="F11" s="894"/>
      <c r="G11" s="894"/>
      <c r="H11" s="895"/>
      <c r="I11" s="60"/>
      <c r="J11" s="60"/>
      <c r="K11" s="87"/>
      <c r="L11" s="87"/>
      <c r="M11" s="87"/>
      <c r="N11" s="87"/>
      <c r="O11" s="87"/>
      <c r="P11" s="87"/>
      <c r="Q11" s="87"/>
      <c r="R11" s="156"/>
      <c r="S11" s="87"/>
      <c r="T11" s="87"/>
      <c r="U11" s="87"/>
      <c r="V11" s="87"/>
      <c r="W11" s="87"/>
      <c r="X11" s="87"/>
      <c r="Y11" s="87"/>
      <c r="Z11" s="87"/>
      <c r="AA11" s="87"/>
      <c r="AB11" s="87"/>
    </row>
    <row r="12" spans="1:28" ht="15.75" customHeight="1" thickBot="1" x14ac:dyDescent="0.3">
      <c r="A12" s="896" t="s">
        <v>8</v>
      </c>
      <c r="B12" s="813"/>
      <c r="C12" s="267">
        <v>50</v>
      </c>
      <c r="D12" s="893" t="s">
        <v>261</v>
      </c>
      <c r="E12" s="894"/>
      <c r="F12" s="894"/>
      <c r="G12" s="894"/>
      <c r="H12" s="895"/>
      <c r="I12" s="60"/>
      <c r="J12" s="60"/>
      <c r="K12" s="87"/>
      <c r="L12" s="87"/>
      <c r="M12" s="87"/>
      <c r="N12" s="87"/>
      <c r="O12" s="87"/>
      <c r="P12" s="87"/>
      <c r="Q12" s="87"/>
      <c r="R12" s="156"/>
      <c r="S12" s="87"/>
      <c r="T12" s="87"/>
      <c r="U12" s="87"/>
      <c r="V12" s="87"/>
      <c r="W12" s="87"/>
      <c r="X12" s="87"/>
      <c r="Y12" s="87"/>
      <c r="Z12" s="87"/>
      <c r="AA12" s="87"/>
      <c r="AB12" s="87"/>
    </row>
    <row r="13" spans="1:28" ht="15.75" thickBot="1" x14ac:dyDescent="0.3">
      <c r="A13" s="889" t="s">
        <v>225</v>
      </c>
      <c r="B13" s="813"/>
      <c r="C13" s="268">
        <v>20</v>
      </c>
      <c r="D13" s="860" t="s">
        <v>262</v>
      </c>
      <c r="E13" s="861"/>
      <c r="F13" s="861"/>
      <c r="G13" s="861"/>
      <c r="H13" s="862"/>
      <c r="I13" s="60"/>
      <c r="J13" s="60"/>
      <c r="K13" s="87"/>
      <c r="L13" s="87"/>
      <c r="M13" s="87"/>
      <c r="N13" s="87"/>
      <c r="O13" s="87"/>
      <c r="P13" s="87"/>
      <c r="Q13" s="87"/>
      <c r="R13" s="156"/>
      <c r="S13" s="87"/>
      <c r="T13" s="87"/>
      <c r="U13" s="87"/>
      <c r="V13" s="87"/>
      <c r="W13" s="87"/>
      <c r="X13" s="87"/>
      <c r="Y13" s="87"/>
      <c r="Z13" s="87"/>
      <c r="AA13" s="87"/>
      <c r="AB13" s="87"/>
    </row>
    <row r="14" spans="1:28" ht="15.75" thickBot="1" x14ac:dyDescent="0.3">
      <c r="A14" s="888" t="s">
        <v>9</v>
      </c>
      <c r="B14" s="813"/>
      <c r="C14" s="267">
        <v>1.5</v>
      </c>
      <c r="D14" s="860" t="s">
        <v>263</v>
      </c>
      <c r="E14" s="861"/>
      <c r="F14" s="861"/>
      <c r="G14" s="861"/>
      <c r="H14" s="862"/>
      <c r="I14" s="60"/>
      <c r="J14" s="60"/>
      <c r="K14" s="87"/>
      <c r="L14" s="87"/>
      <c r="M14" s="87"/>
      <c r="N14" s="87"/>
      <c r="O14" s="87"/>
      <c r="P14" s="87"/>
      <c r="Q14" s="87"/>
      <c r="R14" s="156"/>
      <c r="S14" s="87"/>
      <c r="T14" s="87"/>
      <c r="U14" s="87"/>
      <c r="V14" s="87"/>
      <c r="W14" s="87"/>
      <c r="X14" s="87"/>
      <c r="Y14" s="87"/>
      <c r="Z14" s="87"/>
      <c r="AA14" s="87"/>
      <c r="AB14" s="87"/>
    </row>
    <row r="15" spans="1:28" ht="15.75" customHeight="1" thickBot="1" x14ac:dyDescent="0.3">
      <c r="A15" s="899" t="s">
        <v>147</v>
      </c>
      <c r="B15" s="813"/>
      <c r="C15" s="273" t="s">
        <v>11</v>
      </c>
      <c r="D15" s="893" t="s">
        <v>264</v>
      </c>
      <c r="E15" s="894"/>
      <c r="F15" s="894"/>
      <c r="G15" s="894"/>
      <c r="H15" s="895"/>
      <c r="I15" s="60"/>
      <c r="J15" s="60"/>
      <c r="K15" s="87"/>
      <c r="L15" s="87"/>
      <c r="M15" s="87"/>
      <c r="N15" s="87"/>
      <c r="O15" s="87"/>
      <c r="P15" s="87"/>
      <c r="Q15" s="87"/>
      <c r="R15" s="156"/>
      <c r="S15" s="87"/>
      <c r="T15" s="87"/>
      <c r="U15" s="87"/>
      <c r="V15" s="87"/>
      <c r="W15" s="87"/>
      <c r="X15" s="87"/>
      <c r="Y15" s="87"/>
      <c r="Z15" s="87"/>
      <c r="AA15" s="87"/>
      <c r="AB15" s="87"/>
    </row>
    <row r="16" spans="1:28" ht="15.75" customHeight="1" thickBot="1" x14ac:dyDescent="0.3">
      <c r="A16" s="900" t="s">
        <v>148</v>
      </c>
      <c r="B16" s="813"/>
      <c r="C16" s="274" t="s">
        <v>13</v>
      </c>
      <c r="D16" s="893" t="s">
        <v>265</v>
      </c>
      <c r="E16" s="894"/>
      <c r="F16" s="894"/>
      <c r="G16" s="894"/>
      <c r="H16" s="895"/>
      <c r="I16" s="60"/>
      <c r="J16" s="60"/>
      <c r="K16" s="87"/>
      <c r="L16" s="87"/>
      <c r="M16" s="87"/>
      <c r="N16" s="87"/>
      <c r="O16" s="87"/>
      <c r="P16" s="87"/>
      <c r="Q16" s="87"/>
      <c r="R16" s="156"/>
      <c r="S16" s="87"/>
      <c r="T16" s="87"/>
      <c r="U16" s="87"/>
      <c r="V16" s="87"/>
      <c r="W16" s="87"/>
      <c r="X16" s="87"/>
      <c r="Y16" s="87"/>
      <c r="Z16" s="87"/>
      <c r="AA16" s="87"/>
      <c r="AB16" s="87"/>
    </row>
    <row r="17" spans="1:28" ht="15.75" thickBot="1" x14ac:dyDescent="0.3">
      <c r="A17" s="889" t="s">
        <v>14</v>
      </c>
      <c r="B17" s="813"/>
      <c r="C17" s="273" t="s">
        <v>190</v>
      </c>
      <c r="D17" s="893" t="s">
        <v>266</v>
      </c>
      <c r="E17" s="894"/>
      <c r="F17" s="894"/>
      <c r="G17" s="894"/>
      <c r="H17" s="895"/>
      <c r="I17" s="60"/>
      <c r="J17" s="60"/>
      <c r="K17" s="87"/>
      <c r="L17" s="87"/>
      <c r="M17" s="87"/>
      <c r="N17" s="87"/>
      <c r="O17" s="87"/>
      <c r="P17" s="87"/>
      <c r="Q17" s="87"/>
      <c r="R17" s="156"/>
      <c r="S17" s="87"/>
      <c r="T17" s="87"/>
      <c r="U17" s="87"/>
      <c r="V17" s="87"/>
      <c r="W17" s="87"/>
      <c r="X17" s="87"/>
      <c r="Y17" s="87"/>
      <c r="Z17" s="87"/>
      <c r="AA17" s="87"/>
      <c r="AB17" s="87"/>
    </row>
    <row r="18" spans="1:28" ht="15.75" thickBot="1" x14ac:dyDescent="0.3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87"/>
      <c r="L18" s="87"/>
      <c r="M18" s="87"/>
      <c r="N18" s="87"/>
      <c r="O18" s="87"/>
      <c r="P18" s="87"/>
      <c r="Q18" s="87"/>
      <c r="R18" s="156"/>
      <c r="S18" s="87"/>
      <c r="T18" s="87"/>
      <c r="U18" s="87"/>
      <c r="V18" s="87"/>
      <c r="W18" s="87"/>
      <c r="X18" s="87"/>
      <c r="Y18" s="87"/>
      <c r="Z18" s="87"/>
      <c r="AA18" s="87"/>
      <c r="AB18" s="87"/>
    </row>
    <row r="19" spans="1:28" ht="21" x14ac:dyDescent="0.35">
      <c r="A19" s="901" t="s">
        <v>155</v>
      </c>
      <c r="B19" s="902"/>
      <c r="C19" s="902"/>
      <c r="D19" s="902"/>
      <c r="E19" s="902"/>
      <c r="F19" s="902"/>
      <c r="G19" s="902"/>
      <c r="H19" s="903"/>
      <c r="I19" s="120"/>
      <c r="J19" s="60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184</v>
      </c>
      <c r="G20" s="15" t="s">
        <v>20</v>
      </c>
      <c r="H20" s="15" t="s">
        <v>149</v>
      </c>
      <c r="I20" s="157"/>
      <c r="J20" s="60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</row>
    <row r="21" spans="1:28" ht="15.75" customHeight="1" thickBot="1" x14ac:dyDescent="0.3">
      <c r="A21" s="11" t="s">
        <v>22</v>
      </c>
      <c r="B21" s="158">
        <v>50</v>
      </c>
      <c r="C21" s="158">
        <v>20</v>
      </c>
      <c r="D21" s="158">
        <v>250</v>
      </c>
      <c r="E21" s="159">
        <v>0.5</v>
      </c>
      <c r="F21" s="160"/>
      <c r="G21" s="161"/>
      <c r="H21" s="162"/>
      <c r="I21" s="163"/>
      <c r="J21" s="60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</row>
    <row r="22" spans="1:28" ht="15.75" customHeight="1" thickBot="1" x14ac:dyDescent="0.3">
      <c r="A22" s="12" t="s">
        <v>23</v>
      </c>
      <c r="B22" s="164"/>
      <c r="C22" s="164"/>
      <c r="D22" s="164"/>
      <c r="E22" s="165"/>
      <c r="F22" s="166"/>
      <c r="G22" s="167"/>
      <c r="H22" s="168"/>
      <c r="I22" s="163"/>
      <c r="J22" s="60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</row>
    <row r="23" spans="1:28" ht="15.75" customHeight="1" thickBot="1" x14ac:dyDescent="0.3">
      <c r="A23" s="11" t="s">
        <v>24</v>
      </c>
      <c r="B23" s="158"/>
      <c r="C23" s="158"/>
      <c r="D23" s="158"/>
      <c r="E23" s="159"/>
      <c r="F23" s="169"/>
      <c r="G23" s="167"/>
      <c r="H23" s="168"/>
      <c r="I23" s="163"/>
      <c r="J23" s="60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</row>
    <row r="24" spans="1:28" ht="15.75" customHeight="1" thickBot="1" x14ac:dyDescent="0.3">
      <c r="A24" s="12" t="s">
        <v>25</v>
      </c>
      <c r="B24" s="164">
        <v>100</v>
      </c>
      <c r="C24" s="164"/>
      <c r="D24" s="164">
        <v>350</v>
      </c>
      <c r="E24" s="170">
        <v>0.5</v>
      </c>
      <c r="F24" s="171">
        <v>50</v>
      </c>
      <c r="G24" s="167"/>
      <c r="H24" s="168"/>
      <c r="I24" s="163"/>
      <c r="J24" s="60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</row>
    <row r="25" spans="1:28" ht="15.75" customHeight="1" thickBot="1" x14ac:dyDescent="0.3">
      <c r="A25" s="11" t="s">
        <v>26</v>
      </c>
      <c r="B25" s="158"/>
      <c r="C25" s="158"/>
      <c r="D25" s="158"/>
      <c r="E25" s="172"/>
      <c r="F25" s="159"/>
      <c r="G25" s="167"/>
      <c r="H25" s="168"/>
      <c r="I25" s="163"/>
      <c r="J25" s="60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</row>
    <row r="26" spans="1:28" ht="15.75" customHeight="1" thickBot="1" x14ac:dyDescent="0.3">
      <c r="A26" s="12" t="s">
        <v>27</v>
      </c>
      <c r="B26" s="164"/>
      <c r="C26" s="164"/>
      <c r="D26" s="164"/>
      <c r="E26" s="170"/>
      <c r="F26" s="165"/>
      <c r="G26" s="167"/>
      <c r="H26" s="168"/>
      <c r="I26" s="163"/>
      <c r="J26" s="60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</row>
    <row r="27" spans="1:28" ht="15.75" customHeight="1" thickBot="1" x14ac:dyDescent="0.3">
      <c r="A27" s="11" t="s">
        <v>28</v>
      </c>
      <c r="B27" s="158">
        <v>120</v>
      </c>
      <c r="C27" s="158">
        <v>5</v>
      </c>
      <c r="D27" s="158">
        <v>400</v>
      </c>
      <c r="E27" s="172">
        <v>0.5</v>
      </c>
      <c r="F27" s="159">
        <v>50</v>
      </c>
      <c r="G27" s="167"/>
      <c r="H27" s="168"/>
      <c r="I27" s="163"/>
      <c r="J27" s="60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</row>
    <row r="28" spans="1:28" ht="15.75" customHeight="1" thickBot="1" x14ac:dyDescent="0.3">
      <c r="A28" s="12" t="s">
        <v>29</v>
      </c>
      <c r="B28" s="164"/>
      <c r="C28" s="164"/>
      <c r="D28" s="164"/>
      <c r="E28" s="170"/>
      <c r="F28" s="165"/>
      <c r="G28" s="167"/>
      <c r="H28" s="168"/>
      <c r="I28" s="163"/>
      <c r="J28" s="60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</row>
    <row r="29" spans="1:28" ht="15.75" customHeight="1" thickBot="1" x14ac:dyDescent="0.3">
      <c r="A29" s="11" t="s">
        <v>30</v>
      </c>
      <c r="B29" s="158"/>
      <c r="C29" s="158"/>
      <c r="D29" s="158"/>
      <c r="E29" s="172"/>
      <c r="F29" s="159"/>
      <c r="G29" s="167"/>
      <c r="H29" s="168"/>
      <c r="I29" s="163"/>
      <c r="J29" s="60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</row>
    <row r="30" spans="1:28" ht="15.75" customHeight="1" thickBot="1" x14ac:dyDescent="0.3">
      <c r="A30" s="12" t="s">
        <v>31</v>
      </c>
      <c r="B30" s="164">
        <v>400</v>
      </c>
      <c r="C30" s="164"/>
      <c r="D30" s="164">
        <v>550</v>
      </c>
      <c r="E30" s="170">
        <v>0.5</v>
      </c>
      <c r="F30" s="165">
        <v>50</v>
      </c>
      <c r="G30" s="167"/>
      <c r="H30" s="168"/>
      <c r="I30" s="163"/>
      <c r="J30" s="60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</row>
    <row r="31" spans="1:28" ht="15.75" customHeight="1" thickBot="1" x14ac:dyDescent="0.3">
      <c r="A31" s="11" t="s">
        <v>32</v>
      </c>
      <c r="B31" s="158"/>
      <c r="C31" s="158"/>
      <c r="D31" s="158"/>
      <c r="E31" s="172"/>
      <c r="F31" s="159"/>
      <c r="G31" s="167"/>
      <c r="H31" s="168"/>
      <c r="I31" s="163"/>
      <c r="J31" s="60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</row>
    <row r="32" spans="1:28" ht="15.75" customHeight="1" thickBot="1" x14ac:dyDescent="0.3">
      <c r="A32" s="12" t="s">
        <v>33</v>
      </c>
      <c r="B32" s="164"/>
      <c r="C32" s="164"/>
      <c r="D32" s="164"/>
      <c r="E32" s="173"/>
      <c r="F32" s="165"/>
      <c r="G32" s="167"/>
      <c r="H32" s="168"/>
      <c r="I32" s="163"/>
      <c r="J32" s="60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</row>
    <row r="33" spans="1:28" ht="15.75" customHeight="1" thickBot="1" x14ac:dyDescent="0.3">
      <c r="A33" s="11" t="s">
        <v>34</v>
      </c>
      <c r="B33" s="158"/>
      <c r="C33" s="158"/>
      <c r="D33" s="174"/>
      <c r="E33" s="175"/>
      <c r="F33" s="176"/>
      <c r="G33" s="177"/>
      <c r="H33" s="178"/>
      <c r="I33" s="163"/>
      <c r="J33" s="60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</row>
    <row r="34" spans="1:28" ht="15.75" customHeight="1" thickBot="1" x14ac:dyDescent="0.3">
      <c r="A34" s="12" t="s">
        <v>35</v>
      </c>
      <c r="B34" s="164">
        <v>30</v>
      </c>
      <c r="C34" s="164"/>
      <c r="D34" s="179">
        <v>600</v>
      </c>
      <c r="E34" s="180"/>
      <c r="F34" s="181">
        <v>40</v>
      </c>
      <c r="G34" s="170">
        <v>4</v>
      </c>
      <c r="H34" s="164">
        <v>305</v>
      </c>
      <c r="I34" s="138">
        <f>G34*H34</f>
        <v>1220</v>
      </c>
      <c r="J34" s="60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</row>
    <row r="35" spans="1:28" ht="15.75" customHeight="1" thickBot="1" x14ac:dyDescent="0.3">
      <c r="A35" s="182" t="s">
        <v>36</v>
      </c>
      <c r="B35" s="183"/>
      <c r="C35" s="183"/>
      <c r="D35" s="184"/>
      <c r="E35" s="185"/>
      <c r="F35" s="186"/>
      <c r="G35" s="187"/>
      <c r="H35" s="188"/>
      <c r="I35" s="101"/>
      <c r="J35" s="189"/>
      <c r="K35" s="190"/>
      <c r="L35" s="190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</row>
    <row r="36" spans="1:28" ht="131.25" customHeight="1" thickBot="1" x14ac:dyDescent="0.3">
      <c r="A36" s="191"/>
      <c r="B36" s="192" t="s">
        <v>267</v>
      </c>
      <c r="C36" s="193" t="s">
        <v>268</v>
      </c>
      <c r="D36" s="194" t="s">
        <v>269</v>
      </c>
      <c r="E36" s="193" t="s">
        <v>270</v>
      </c>
      <c r="F36" s="193" t="s">
        <v>271</v>
      </c>
      <c r="G36" s="195" t="s">
        <v>272</v>
      </c>
      <c r="H36" s="195" t="s">
        <v>273</v>
      </c>
      <c r="I36" s="101"/>
      <c r="J36" s="189"/>
      <c r="K36" s="190"/>
      <c r="L36" s="190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</row>
    <row r="37" spans="1:28" ht="11.25" customHeight="1" thickBot="1" x14ac:dyDescent="0.3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87"/>
      <c r="L37" s="87"/>
      <c r="M37" s="87"/>
      <c r="N37" s="87"/>
      <c r="O37" s="87"/>
      <c r="P37" s="87"/>
      <c r="Q37" s="87"/>
      <c r="R37" s="156"/>
      <c r="S37" s="87"/>
      <c r="T37" s="87"/>
      <c r="U37" s="87"/>
      <c r="V37" s="87"/>
      <c r="W37" s="87"/>
      <c r="X37" s="87"/>
      <c r="Y37" s="87"/>
      <c r="Z37" s="87"/>
      <c r="AA37" s="87"/>
      <c r="AB37" s="87"/>
    </row>
    <row r="38" spans="1:28" ht="24" customHeight="1" thickBot="1" x14ac:dyDescent="0.4">
      <c r="A38" s="904" t="s">
        <v>154</v>
      </c>
      <c r="B38" s="905"/>
      <c r="C38" s="905"/>
      <c r="D38" s="905"/>
      <c r="E38" s="906"/>
      <c r="F38" s="196"/>
      <c r="G38" s="196"/>
      <c r="H38" s="196"/>
      <c r="I38" s="196"/>
      <c r="J38" s="196"/>
      <c r="K38" s="197"/>
      <c r="L38" s="197"/>
      <c r="M38" s="87"/>
      <c r="N38" s="87"/>
      <c r="O38" s="87"/>
      <c r="P38" s="156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</row>
    <row r="39" spans="1:28" ht="36" customHeight="1" thickBot="1" x14ac:dyDescent="0.3">
      <c r="A39" s="8" t="s">
        <v>15</v>
      </c>
      <c r="B39" s="45" t="s">
        <v>37</v>
      </c>
      <c r="C39" s="15" t="s">
        <v>38</v>
      </c>
      <c r="D39" s="45" t="s">
        <v>94</v>
      </c>
      <c r="E39" s="9" t="s">
        <v>39</v>
      </c>
      <c r="F39" s="60"/>
      <c r="G39" s="198"/>
      <c r="H39" s="198"/>
      <c r="I39" s="198"/>
      <c r="J39" s="198"/>
      <c r="K39" s="199"/>
      <c r="L39" s="199"/>
      <c r="M39" s="87"/>
      <c r="N39" s="87"/>
      <c r="O39" s="87"/>
      <c r="P39" s="156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</row>
    <row r="40" spans="1:28" ht="15.75" customHeight="1" thickBot="1" x14ac:dyDescent="0.3">
      <c r="A40" s="11" t="s">
        <v>22</v>
      </c>
      <c r="B40" s="268" t="s">
        <v>40</v>
      </c>
      <c r="C40" s="275" t="s">
        <v>98</v>
      </c>
      <c r="D40" s="276" t="s">
        <v>42</v>
      </c>
      <c r="E40" s="277" t="s">
        <v>13</v>
      </c>
      <c r="F40" s="60"/>
      <c r="G40" s="200"/>
      <c r="H40" s="201"/>
      <c r="I40" s="200"/>
      <c r="J40" s="202"/>
      <c r="K40" s="203"/>
      <c r="L40" s="204"/>
      <c r="M40" s="87"/>
      <c r="N40" s="87"/>
      <c r="O40" s="87"/>
      <c r="P40" s="156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</row>
    <row r="41" spans="1:28" ht="15.75" customHeight="1" thickBot="1" x14ac:dyDescent="0.3">
      <c r="A41" s="12" t="s">
        <v>23</v>
      </c>
      <c r="B41" s="267"/>
      <c r="C41" s="278"/>
      <c r="D41" s="279"/>
      <c r="E41" s="280"/>
      <c r="F41" s="60"/>
      <c r="G41" s="200"/>
      <c r="H41" s="201"/>
      <c r="I41" s="200"/>
      <c r="J41" s="202"/>
      <c r="K41" s="203"/>
      <c r="L41" s="204"/>
      <c r="M41" s="87"/>
      <c r="N41" s="87"/>
      <c r="O41" s="87"/>
      <c r="P41" s="156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</row>
    <row r="42" spans="1:28" ht="15.75" customHeight="1" thickBot="1" x14ac:dyDescent="0.3">
      <c r="A42" s="11" t="s">
        <v>24</v>
      </c>
      <c r="B42" s="268"/>
      <c r="C42" s="275"/>
      <c r="D42" s="276"/>
      <c r="E42" s="277"/>
      <c r="F42" s="60"/>
      <c r="G42" s="200"/>
      <c r="H42" s="201"/>
      <c r="I42" s="200"/>
      <c r="J42" s="202"/>
      <c r="K42" s="203"/>
      <c r="L42" s="204"/>
      <c r="M42" s="87"/>
      <c r="N42" s="87"/>
      <c r="O42" s="87"/>
      <c r="P42" s="156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</row>
    <row r="43" spans="1:28" ht="15.75" customHeight="1" thickBot="1" x14ac:dyDescent="0.3">
      <c r="A43" s="12" t="s">
        <v>25</v>
      </c>
      <c r="B43" s="267" t="s">
        <v>105</v>
      </c>
      <c r="C43" s="278" t="s">
        <v>98</v>
      </c>
      <c r="D43" s="279" t="s">
        <v>188</v>
      </c>
      <c r="E43" s="280" t="s">
        <v>11</v>
      </c>
      <c r="F43" s="60"/>
      <c r="G43" s="200"/>
      <c r="H43" s="201"/>
      <c r="I43" s="200"/>
      <c r="J43" s="202"/>
      <c r="K43" s="203"/>
      <c r="L43" s="204"/>
      <c r="M43" s="87"/>
      <c r="N43" s="87"/>
      <c r="O43" s="87"/>
      <c r="P43" s="156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</row>
    <row r="44" spans="1:28" ht="15.75" customHeight="1" thickBot="1" x14ac:dyDescent="0.3">
      <c r="A44" s="11" t="s">
        <v>26</v>
      </c>
      <c r="B44" s="268"/>
      <c r="C44" s="275"/>
      <c r="D44" s="276"/>
      <c r="E44" s="277"/>
      <c r="F44" s="60"/>
      <c r="G44" s="200"/>
      <c r="H44" s="201"/>
      <c r="I44" s="200"/>
      <c r="J44" s="202"/>
      <c r="K44" s="203"/>
      <c r="L44" s="204"/>
      <c r="M44" s="87"/>
      <c r="N44" s="87"/>
      <c r="O44" s="87"/>
      <c r="P44" s="156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</row>
    <row r="45" spans="1:28" ht="15.75" customHeight="1" thickBot="1" x14ac:dyDescent="0.3">
      <c r="A45" s="12" t="s">
        <v>27</v>
      </c>
      <c r="B45" s="267"/>
      <c r="C45" s="278"/>
      <c r="D45" s="279"/>
      <c r="E45" s="280"/>
      <c r="F45" s="60"/>
      <c r="G45" s="200"/>
      <c r="H45" s="201"/>
      <c r="I45" s="200"/>
      <c r="J45" s="202"/>
      <c r="K45" s="203"/>
      <c r="L45" s="204"/>
      <c r="M45" s="87"/>
      <c r="N45" s="87"/>
      <c r="O45" s="87"/>
      <c r="P45" s="156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</row>
    <row r="46" spans="1:28" ht="15.75" customHeight="1" thickBot="1" x14ac:dyDescent="0.3">
      <c r="A46" s="11" t="s">
        <v>28</v>
      </c>
      <c r="B46" s="268" t="s">
        <v>40</v>
      </c>
      <c r="C46" s="275" t="s">
        <v>41</v>
      </c>
      <c r="D46" s="276" t="s">
        <v>42</v>
      </c>
      <c r="E46" s="277" t="s">
        <v>13</v>
      </c>
      <c r="F46" s="60"/>
      <c r="G46" s="200"/>
      <c r="H46" s="201"/>
      <c r="I46" s="200"/>
      <c r="J46" s="202"/>
      <c r="K46" s="203"/>
      <c r="L46" s="204"/>
      <c r="M46" s="87"/>
      <c r="N46" s="87"/>
      <c r="O46" s="87"/>
      <c r="P46" s="156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</row>
    <row r="47" spans="1:28" ht="15.75" customHeight="1" thickBot="1" x14ac:dyDescent="0.3">
      <c r="A47" s="12" t="s">
        <v>29</v>
      </c>
      <c r="B47" s="267"/>
      <c r="C47" s="278"/>
      <c r="D47" s="279"/>
      <c r="E47" s="280"/>
      <c r="F47" s="60"/>
      <c r="G47" s="200"/>
      <c r="H47" s="201"/>
      <c r="I47" s="200"/>
      <c r="J47" s="202"/>
      <c r="K47" s="203"/>
      <c r="L47" s="204"/>
      <c r="M47" s="87"/>
      <c r="N47" s="87"/>
      <c r="O47" s="87"/>
      <c r="P47" s="156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</row>
    <row r="48" spans="1:28" ht="15.75" customHeight="1" thickBot="1" x14ac:dyDescent="0.3">
      <c r="A48" s="11" t="s">
        <v>30</v>
      </c>
      <c r="B48" s="268"/>
      <c r="C48" s="275"/>
      <c r="D48" s="276"/>
      <c r="E48" s="277"/>
      <c r="F48" s="60"/>
      <c r="G48" s="200"/>
      <c r="H48" s="201"/>
      <c r="I48" s="200"/>
      <c r="J48" s="202"/>
      <c r="K48" s="203"/>
      <c r="L48" s="204"/>
      <c r="M48" s="87"/>
      <c r="N48" s="87"/>
      <c r="O48" s="87"/>
      <c r="P48" s="156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</row>
    <row r="49" spans="1:537" ht="15.75" customHeight="1" thickBot="1" x14ac:dyDescent="0.3">
      <c r="A49" s="12" t="s">
        <v>31</v>
      </c>
      <c r="B49" s="267" t="s">
        <v>100</v>
      </c>
      <c r="C49" s="281" t="s">
        <v>99</v>
      </c>
      <c r="D49" s="279" t="s">
        <v>102</v>
      </c>
      <c r="E49" s="280" t="s">
        <v>11</v>
      </c>
      <c r="F49" s="60"/>
      <c r="G49" s="200"/>
      <c r="H49" s="201"/>
      <c r="I49" s="200"/>
      <c r="J49" s="202"/>
      <c r="K49" s="203"/>
      <c r="L49" s="204"/>
      <c r="M49" s="87"/>
      <c r="N49" s="87"/>
      <c r="O49" s="87"/>
      <c r="P49" s="156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</row>
    <row r="50" spans="1:537" ht="15.75" customHeight="1" thickBot="1" x14ac:dyDescent="0.3">
      <c r="A50" s="11" t="s">
        <v>32</v>
      </c>
      <c r="B50" s="268"/>
      <c r="C50" s="282"/>
      <c r="D50" s="276"/>
      <c r="E50" s="277"/>
      <c r="F50" s="60"/>
      <c r="G50" s="200"/>
      <c r="H50" s="201"/>
      <c r="I50" s="200"/>
      <c r="J50" s="202"/>
      <c r="K50" s="203"/>
      <c r="L50" s="204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</row>
    <row r="51" spans="1:537" ht="15.75" customHeight="1" thickBot="1" x14ac:dyDescent="0.3">
      <c r="A51" s="12" t="s">
        <v>33</v>
      </c>
      <c r="B51" s="267"/>
      <c r="C51" s="281"/>
      <c r="D51" s="279"/>
      <c r="E51" s="280"/>
      <c r="F51" s="60"/>
      <c r="G51" s="200"/>
      <c r="H51" s="201"/>
      <c r="I51" s="200"/>
      <c r="J51" s="202"/>
      <c r="K51" s="203"/>
      <c r="L51" s="204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</row>
    <row r="52" spans="1:537" ht="15.75" customHeight="1" thickBot="1" x14ac:dyDescent="0.3">
      <c r="A52" s="11" t="s">
        <v>34</v>
      </c>
      <c r="B52" s="268" t="s">
        <v>105</v>
      </c>
      <c r="C52" s="275" t="s">
        <v>98</v>
      </c>
      <c r="D52" s="276" t="s">
        <v>42</v>
      </c>
      <c r="E52" s="277" t="s">
        <v>13</v>
      </c>
      <c r="F52" s="60"/>
      <c r="G52" s="200"/>
      <c r="H52" s="201"/>
      <c r="I52" s="200"/>
      <c r="J52" s="202"/>
      <c r="K52" s="203"/>
      <c r="L52" s="204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</row>
    <row r="53" spans="1:537" ht="15.75" customHeight="1" thickBot="1" x14ac:dyDescent="0.3">
      <c r="A53" s="12" t="s">
        <v>35</v>
      </c>
      <c r="B53" s="267"/>
      <c r="C53" s="278"/>
      <c r="D53" s="279"/>
      <c r="E53" s="280"/>
      <c r="F53" s="60"/>
      <c r="G53" s="200"/>
      <c r="H53" s="201"/>
      <c r="I53" s="200"/>
      <c r="J53" s="202"/>
      <c r="K53" s="203"/>
      <c r="L53" s="204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</row>
    <row r="54" spans="1:537" ht="15.75" customHeight="1" thickBot="1" x14ac:dyDescent="0.3">
      <c r="A54" s="11" t="s">
        <v>36</v>
      </c>
      <c r="B54" s="283"/>
      <c r="C54" s="284"/>
      <c r="D54" s="285"/>
      <c r="E54" s="286"/>
      <c r="F54" s="60"/>
      <c r="G54" s="200"/>
      <c r="H54" s="201"/>
      <c r="I54" s="200"/>
      <c r="J54" s="202"/>
      <c r="K54" s="203"/>
      <c r="L54" s="204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</row>
    <row r="55" spans="1:537" ht="80.25" customHeight="1" thickBot="1" x14ac:dyDescent="0.3">
      <c r="A55" s="191"/>
      <c r="B55" s="205" t="s">
        <v>274</v>
      </c>
      <c r="C55" s="205" t="s">
        <v>275</v>
      </c>
      <c r="D55" s="205" t="s">
        <v>276</v>
      </c>
      <c r="E55" s="205" t="s">
        <v>277</v>
      </c>
      <c r="F55" s="60"/>
      <c r="G55" s="200"/>
      <c r="H55" s="201"/>
      <c r="I55" s="200"/>
      <c r="J55" s="202"/>
      <c r="K55" s="203"/>
      <c r="L55" s="204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</row>
    <row r="56" spans="1:537" ht="326.25" customHeight="1" thickBot="1" x14ac:dyDescent="0.3">
      <c r="A56" s="191"/>
      <c r="B56" s="206" t="s">
        <v>278</v>
      </c>
      <c r="C56" s="206" t="s">
        <v>279</v>
      </c>
      <c r="D56" s="206" t="s">
        <v>280</v>
      </c>
      <c r="E56" s="207" t="s">
        <v>281</v>
      </c>
      <c r="F56" s="60"/>
      <c r="G56" s="200"/>
      <c r="H56" s="201"/>
      <c r="I56" s="200"/>
      <c r="J56" s="202"/>
      <c r="K56" s="203"/>
      <c r="L56" s="204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</row>
    <row r="57" spans="1:537" s="62" customFormat="1" ht="14.25" customHeight="1" thickBot="1" x14ac:dyDescent="0.3">
      <c r="A57" s="191"/>
      <c r="B57" s="208"/>
      <c r="C57" s="209"/>
      <c r="D57" s="210"/>
      <c r="E57" s="211"/>
      <c r="F57" s="211"/>
      <c r="G57" s="211"/>
      <c r="H57" s="211"/>
      <c r="I57" s="212"/>
      <c r="J57" s="211"/>
      <c r="K57" s="213"/>
      <c r="L57" s="211"/>
      <c r="M57" s="213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154"/>
      <c r="AD57" s="154"/>
      <c r="AE57" s="154"/>
      <c r="AF57" s="154"/>
      <c r="AG57" s="154"/>
      <c r="AH57" s="154"/>
      <c r="AI57" s="154"/>
      <c r="AJ57" s="154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  <c r="BI57" s="154"/>
      <c r="BJ57" s="154"/>
      <c r="BK57" s="154"/>
      <c r="BL57" s="154"/>
      <c r="BM57" s="154"/>
      <c r="BN57" s="154"/>
      <c r="BO57" s="154"/>
      <c r="BP57" s="154"/>
      <c r="BQ57" s="154"/>
      <c r="BR57" s="154"/>
      <c r="BS57" s="154"/>
      <c r="BT57" s="154"/>
      <c r="BU57" s="154"/>
      <c r="BV57" s="154"/>
      <c r="BW57" s="154"/>
      <c r="BX57" s="154"/>
      <c r="BY57" s="154"/>
      <c r="BZ57" s="154"/>
      <c r="CA57" s="154"/>
      <c r="CB57" s="154"/>
      <c r="CC57" s="154"/>
      <c r="CD57" s="154"/>
      <c r="CE57" s="154"/>
      <c r="CF57" s="154"/>
      <c r="CG57" s="154"/>
      <c r="CH57" s="154"/>
      <c r="CI57" s="154"/>
      <c r="CJ57" s="154"/>
      <c r="CK57" s="154"/>
      <c r="CL57" s="154"/>
      <c r="CM57" s="154"/>
      <c r="CN57" s="154"/>
      <c r="CO57" s="154"/>
      <c r="CP57" s="154"/>
      <c r="CQ57" s="154"/>
      <c r="CR57" s="154"/>
      <c r="CS57" s="154"/>
      <c r="CT57" s="154"/>
      <c r="CU57" s="154"/>
      <c r="CV57" s="154"/>
      <c r="CW57" s="154"/>
      <c r="CX57" s="154"/>
      <c r="CY57" s="154"/>
      <c r="CZ57" s="154"/>
      <c r="DA57" s="154"/>
      <c r="DB57" s="154"/>
      <c r="DC57" s="154"/>
      <c r="DD57" s="154"/>
      <c r="DE57" s="154"/>
      <c r="DF57" s="154"/>
      <c r="DG57" s="154"/>
      <c r="DH57" s="154"/>
      <c r="DI57" s="154"/>
      <c r="DJ57" s="154"/>
      <c r="DK57" s="154"/>
      <c r="DL57" s="154"/>
      <c r="DM57" s="154"/>
      <c r="DN57" s="154"/>
      <c r="DO57" s="154"/>
      <c r="DP57" s="154"/>
      <c r="DQ57" s="154"/>
      <c r="DR57" s="154"/>
      <c r="DS57" s="154"/>
      <c r="DT57" s="154"/>
      <c r="DU57" s="154"/>
      <c r="DV57" s="154"/>
      <c r="DW57" s="154"/>
      <c r="DX57" s="154"/>
      <c r="DY57" s="154"/>
      <c r="DZ57" s="154"/>
      <c r="EA57" s="154"/>
      <c r="EB57" s="154"/>
      <c r="EC57" s="154"/>
      <c r="ED57" s="154"/>
      <c r="EE57" s="154"/>
      <c r="EF57" s="154"/>
      <c r="EG57" s="154"/>
      <c r="EH57" s="154"/>
      <c r="EI57" s="154"/>
      <c r="EJ57" s="154"/>
      <c r="EK57" s="154"/>
      <c r="EL57" s="154"/>
      <c r="EM57" s="154"/>
      <c r="EN57" s="154"/>
      <c r="EO57" s="154"/>
      <c r="EP57" s="154"/>
      <c r="EQ57" s="154"/>
      <c r="ER57" s="154"/>
      <c r="ES57" s="154"/>
      <c r="ET57" s="154"/>
      <c r="EU57" s="154"/>
      <c r="EV57" s="154"/>
      <c r="EW57" s="154"/>
      <c r="EX57" s="154"/>
      <c r="EY57" s="154"/>
      <c r="EZ57" s="154"/>
      <c r="FA57" s="154"/>
      <c r="FB57" s="154"/>
      <c r="FC57" s="154"/>
      <c r="FD57" s="154"/>
      <c r="FE57" s="154"/>
      <c r="FF57" s="154"/>
      <c r="FG57" s="154"/>
      <c r="FH57" s="154"/>
      <c r="FI57" s="154"/>
      <c r="FJ57" s="154"/>
      <c r="FK57" s="154"/>
      <c r="FL57" s="154"/>
      <c r="FM57" s="154"/>
      <c r="FN57" s="154"/>
      <c r="FO57" s="154"/>
      <c r="FP57" s="154"/>
      <c r="FQ57" s="154"/>
      <c r="FR57" s="154"/>
      <c r="FS57" s="154"/>
      <c r="FT57" s="154"/>
      <c r="FU57" s="154"/>
      <c r="FV57" s="154"/>
      <c r="FW57" s="154"/>
      <c r="FX57" s="154"/>
      <c r="FY57" s="154"/>
      <c r="FZ57" s="154"/>
      <c r="GA57" s="154"/>
      <c r="GB57" s="154"/>
      <c r="GC57" s="154"/>
      <c r="GD57" s="154"/>
      <c r="GE57" s="154"/>
      <c r="GF57" s="154"/>
      <c r="GG57" s="154"/>
      <c r="GH57" s="154"/>
      <c r="GI57" s="154"/>
      <c r="GJ57" s="154"/>
      <c r="GK57" s="154"/>
      <c r="GL57" s="154"/>
      <c r="GM57" s="154"/>
      <c r="GN57" s="154"/>
      <c r="GO57" s="154"/>
      <c r="GP57" s="154"/>
      <c r="GQ57" s="154"/>
      <c r="GR57" s="154"/>
      <c r="GS57" s="154"/>
      <c r="GT57" s="154"/>
      <c r="GU57" s="154"/>
      <c r="GV57" s="154"/>
      <c r="GW57" s="154"/>
      <c r="GX57" s="154"/>
      <c r="GY57" s="154"/>
      <c r="GZ57" s="154"/>
      <c r="HA57" s="154"/>
      <c r="HB57" s="154"/>
      <c r="HC57" s="154"/>
      <c r="HD57" s="154"/>
      <c r="HE57" s="154"/>
      <c r="HF57" s="154"/>
      <c r="HG57" s="154"/>
      <c r="HH57" s="154"/>
      <c r="HI57" s="154"/>
      <c r="HJ57" s="154"/>
      <c r="HK57" s="154"/>
      <c r="HL57" s="154"/>
      <c r="HM57" s="154"/>
      <c r="HN57" s="154"/>
      <c r="HO57" s="154"/>
      <c r="HP57" s="154"/>
      <c r="HQ57" s="154"/>
      <c r="HR57" s="154"/>
      <c r="HS57" s="154"/>
      <c r="HT57" s="154"/>
      <c r="HU57" s="154"/>
      <c r="HV57" s="154"/>
      <c r="HW57" s="154"/>
      <c r="HX57" s="154"/>
      <c r="HY57" s="154"/>
      <c r="HZ57" s="154"/>
      <c r="IA57" s="154"/>
      <c r="IB57" s="154"/>
      <c r="IC57" s="154"/>
      <c r="ID57" s="154"/>
      <c r="IE57" s="154"/>
      <c r="IF57" s="154"/>
      <c r="IG57" s="154"/>
      <c r="IH57" s="154"/>
      <c r="II57" s="154"/>
      <c r="IJ57" s="154"/>
      <c r="IK57" s="154"/>
      <c r="IL57" s="154"/>
      <c r="IM57" s="154"/>
      <c r="IN57" s="154"/>
      <c r="IO57" s="154"/>
      <c r="IP57" s="154"/>
      <c r="IQ57" s="154"/>
      <c r="IR57" s="154"/>
      <c r="IS57" s="154"/>
      <c r="IT57" s="154"/>
      <c r="IU57" s="154"/>
      <c r="IV57" s="154"/>
      <c r="IW57" s="154"/>
      <c r="IX57" s="154"/>
      <c r="IY57" s="154"/>
      <c r="IZ57" s="154"/>
      <c r="JA57" s="154"/>
      <c r="JB57" s="154"/>
      <c r="JC57" s="154"/>
      <c r="JD57" s="154"/>
      <c r="JE57" s="154"/>
      <c r="JF57" s="154"/>
      <c r="JG57" s="154"/>
      <c r="JH57" s="154"/>
      <c r="JI57" s="154"/>
      <c r="JJ57" s="154"/>
      <c r="JK57" s="154"/>
      <c r="JL57" s="154"/>
      <c r="JM57" s="154"/>
      <c r="JN57" s="154"/>
      <c r="JO57" s="154"/>
      <c r="JP57" s="154"/>
      <c r="JQ57" s="154"/>
      <c r="JR57" s="154"/>
      <c r="JS57" s="154"/>
      <c r="JT57" s="154"/>
      <c r="JU57" s="154"/>
      <c r="JV57" s="154"/>
      <c r="JW57" s="154"/>
      <c r="JX57" s="154"/>
      <c r="JY57" s="154"/>
      <c r="JZ57" s="154"/>
      <c r="KA57" s="154"/>
      <c r="KB57" s="154"/>
      <c r="KC57" s="154"/>
      <c r="KD57" s="154"/>
      <c r="KE57" s="154"/>
      <c r="KF57" s="154"/>
      <c r="KG57" s="154"/>
      <c r="KH57" s="154"/>
      <c r="KI57" s="154"/>
      <c r="KJ57" s="154"/>
      <c r="KK57" s="154"/>
      <c r="KL57" s="154"/>
      <c r="KM57" s="154"/>
      <c r="KN57" s="154"/>
      <c r="KO57" s="154"/>
      <c r="KP57" s="154"/>
      <c r="KQ57" s="154"/>
      <c r="KR57" s="154"/>
      <c r="KS57" s="154"/>
      <c r="KT57" s="154"/>
      <c r="KU57" s="154"/>
      <c r="KV57" s="154"/>
      <c r="KW57" s="154"/>
      <c r="KX57" s="154"/>
      <c r="KY57" s="154"/>
      <c r="KZ57" s="154"/>
      <c r="LA57" s="154"/>
      <c r="LB57" s="154"/>
      <c r="LC57" s="154"/>
      <c r="LD57" s="154"/>
      <c r="LE57" s="154"/>
      <c r="LF57" s="154"/>
      <c r="LG57" s="154"/>
      <c r="LH57" s="154"/>
      <c r="LI57" s="154"/>
      <c r="LJ57" s="154"/>
      <c r="LK57" s="154"/>
      <c r="LL57" s="154"/>
      <c r="LM57" s="154"/>
      <c r="LN57" s="154"/>
      <c r="LO57" s="154"/>
      <c r="LP57" s="154"/>
      <c r="LQ57" s="154"/>
      <c r="LR57" s="154"/>
      <c r="LS57" s="154"/>
      <c r="LT57" s="154"/>
      <c r="LU57" s="154"/>
      <c r="LV57" s="154"/>
      <c r="LW57" s="154"/>
      <c r="LX57" s="154"/>
      <c r="LY57" s="154"/>
      <c r="LZ57" s="154"/>
      <c r="MA57" s="154"/>
      <c r="MB57" s="154"/>
      <c r="MC57" s="154"/>
      <c r="MD57" s="154"/>
      <c r="ME57" s="154"/>
      <c r="MF57" s="154"/>
      <c r="MG57" s="154"/>
      <c r="MH57" s="154"/>
      <c r="MI57" s="154"/>
      <c r="MJ57" s="154"/>
      <c r="MK57" s="154"/>
      <c r="ML57" s="154"/>
      <c r="MM57" s="154"/>
      <c r="MN57" s="154"/>
      <c r="MO57" s="154"/>
      <c r="MP57" s="154"/>
      <c r="MQ57" s="154"/>
      <c r="MR57" s="154"/>
      <c r="MS57" s="154"/>
      <c r="MT57" s="154"/>
      <c r="MU57" s="154"/>
      <c r="MV57" s="154"/>
      <c r="MW57" s="154"/>
      <c r="MX57" s="154"/>
      <c r="MY57" s="154"/>
      <c r="MZ57" s="154"/>
      <c r="NA57" s="154"/>
      <c r="NB57" s="154"/>
      <c r="NC57" s="154"/>
      <c r="ND57" s="154"/>
      <c r="NE57" s="154"/>
      <c r="NF57" s="154"/>
      <c r="NG57" s="154"/>
      <c r="NH57" s="154"/>
      <c r="NI57" s="154"/>
      <c r="NJ57" s="154"/>
      <c r="NK57" s="154"/>
      <c r="NL57" s="154"/>
      <c r="NM57" s="154"/>
      <c r="NN57" s="154"/>
      <c r="NO57" s="154"/>
      <c r="NP57" s="154"/>
      <c r="NQ57" s="154"/>
      <c r="NR57" s="154"/>
      <c r="NS57" s="154"/>
      <c r="NT57" s="154"/>
      <c r="NU57" s="154"/>
      <c r="NV57" s="154"/>
      <c r="NW57" s="154"/>
      <c r="NX57" s="154"/>
      <c r="NY57" s="154"/>
      <c r="NZ57" s="154"/>
      <c r="OA57" s="154"/>
      <c r="OB57" s="154"/>
      <c r="OC57" s="154"/>
      <c r="OD57" s="154"/>
      <c r="OE57" s="154"/>
      <c r="OF57" s="154"/>
      <c r="OG57" s="154"/>
      <c r="OH57" s="154"/>
      <c r="OI57" s="154"/>
      <c r="OJ57" s="154"/>
      <c r="OK57" s="154"/>
      <c r="OL57" s="154"/>
      <c r="OM57" s="154"/>
      <c r="ON57" s="154"/>
      <c r="OO57" s="154"/>
      <c r="OP57" s="154"/>
      <c r="OQ57" s="154"/>
      <c r="OR57" s="154"/>
      <c r="OS57" s="154"/>
      <c r="OT57" s="154"/>
      <c r="OU57" s="154"/>
      <c r="OV57" s="154"/>
      <c r="OW57" s="154"/>
      <c r="OX57" s="154"/>
      <c r="OY57" s="154"/>
      <c r="OZ57" s="154"/>
      <c r="PA57" s="154"/>
      <c r="PB57" s="154"/>
      <c r="PC57" s="154"/>
      <c r="PD57" s="154"/>
      <c r="PE57" s="154"/>
      <c r="PF57" s="154"/>
      <c r="PG57" s="154"/>
      <c r="PH57" s="154"/>
      <c r="PI57" s="154"/>
      <c r="PJ57" s="154"/>
      <c r="PK57" s="154"/>
      <c r="PL57" s="154"/>
      <c r="PM57" s="154"/>
      <c r="PN57" s="154"/>
      <c r="PO57" s="154"/>
      <c r="PP57" s="154"/>
      <c r="PQ57" s="154"/>
      <c r="PR57" s="154"/>
      <c r="PS57" s="154"/>
      <c r="PT57" s="154"/>
      <c r="PU57" s="154"/>
      <c r="PV57" s="154"/>
      <c r="PW57" s="154"/>
      <c r="PX57" s="154"/>
      <c r="PY57" s="154"/>
      <c r="PZ57" s="154"/>
      <c r="QA57" s="154"/>
      <c r="QB57" s="154"/>
      <c r="QC57" s="154"/>
      <c r="QD57" s="154"/>
      <c r="QE57" s="154"/>
      <c r="QF57" s="154"/>
      <c r="QG57" s="154"/>
      <c r="QH57" s="154"/>
      <c r="QI57" s="154"/>
      <c r="QJ57" s="154"/>
      <c r="QK57" s="154"/>
      <c r="QL57" s="154"/>
      <c r="QM57" s="154"/>
      <c r="QN57" s="154"/>
      <c r="QO57" s="154"/>
      <c r="QP57" s="154"/>
      <c r="QQ57" s="154"/>
      <c r="QR57" s="154"/>
      <c r="QS57" s="154"/>
      <c r="QT57" s="154"/>
      <c r="QU57" s="154"/>
      <c r="QV57" s="154"/>
      <c r="QW57" s="154"/>
      <c r="QX57" s="154"/>
      <c r="QY57" s="154"/>
      <c r="QZ57" s="154"/>
      <c r="RA57" s="154"/>
      <c r="RB57" s="154"/>
      <c r="RC57" s="154"/>
      <c r="RD57" s="154"/>
      <c r="RE57" s="154"/>
      <c r="RF57" s="154"/>
      <c r="RG57" s="154"/>
      <c r="RH57" s="154"/>
      <c r="RI57" s="154"/>
      <c r="RJ57" s="154"/>
      <c r="RK57" s="154"/>
      <c r="RL57" s="154"/>
      <c r="RM57" s="154"/>
      <c r="RN57" s="154"/>
      <c r="RO57" s="154"/>
      <c r="RP57" s="154"/>
      <c r="RQ57" s="154"/>
      <c r="RR57" s="154"/>
      <c r="RS57" s="154"/>
      <c r="RT57" s="154"/>
      <c r="RU57" s="154"/>
      <c r="RV57" s="154"/>
      <c r="RW57" s="154"/>
      <c r="RX57" s="154"/>
      <c r="RY57" s="154"/>
      <c r="RZ57" s="154"/>
      <c r="SA57" s="154"/>
      <c r="SB57" s="154"/>
      <c r="SC57" s="154"/>
      <c r="SD57" s="154"/>
      <c r="SE57" s="154"/>
      <c r="SF57" s="154"/>
      <c r="SG57" s="154"/>
      <c r="SH57" s="154"/>
      <c r="SI57" s="154"/>
      <c r="SJ57" s="154"/>
      <c r="SK57" s="154"/>
      <c r="SL57" s="154"/>
      <c r="SM57" s="154"/>
      <c r="SN57" s="154"/>
      <c r="SO57" s="154"/>
      <c r="SP57" s="154"/>
      <c r="SQ57" s="154"/>
      <c r="SR57" s="154"/>
      <c r="SS57" s="154"/>
      <c r="ST57" s="154"/>
      <c r="SU57" s="154"/>
      <c r="SV57" s="154"/>
      <c r="SW57" s="154"/>
      <c r="SX57" s="154"/>
      <c r="SY57" s="154"/>
      <c r="SZ57" s="154"/>
      <c r="TA57" s="154"/>
      <c r="TB57" s="154"/>
      <c r="TC57" s="154"/>
      <c r="TD57" s="154"/>
      <c r="TE57" s="154"/>
      <c r="TF57" s="154"/>
      <c r="TG57" s="154"/>
      <c r="TH57" s="154"/>
      <c r="TI57" s="154"/>
      <c r="TJ57" s="154"/>
      <c r="TK57" s="154"/>
      <c r="TL57" s="154"/>
      <c r="TM57" s="154"/>
      <c r="TN57" s="154"/>
      <c r="TO57" s="154"/>
      <c r="TP57" s="154"/>
      <c r="TQ57" s="154"/>
    </row>
    <row r="58" spans="1:537" ht="20.25" customHeight="1" thickBot="1" x14ac:dyDescent="0.4">
      <c r="A58" s="907" t="s">
        <v>153</v>
      </c>
      <c r="B58" s="908"/>
      <c r="C58" s="908"/>
      <c r="D58" s="908"/>
      <c r="E58" s="908"/>
      <c r="F58" s="908"/>
      <c r="G58" s="908"/>
      <c r="H58" s="196"/>
      <c r="I58" s="196"/>
      <c r="J58" s="196"/>
      <c r="K58" s="197"/>
      <c r="L58" s="197"/>
      <c r="M58" s="197"/>
      <c r="N58" s="19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45" t="s">
        <v>47</v>
      </c>
      <c r="G59" s="45" t="s">
        <v>48</v>
      </c>
      <c r="H59" s="897"/>
      <c r="I59" s="198"/>
      <c r="J59" s="198"/>
      <c r="K59" s="199"/>
      <c r="L59" s="199"/>
      <c r="M59" s="203"/>
      <c r="N59" s="204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</row>
    <row r="60" spans="1:537" ht="15.75" thickBot="1" x14ac:dyDescent="0.3">
      <c r="A60" s="11" t="s">
        <v>22</v>
      </c>
      <c r="B60" s="287" t="s">
        <v>49</v>
      </c>
      <c r="C60" s="282">
        <v>100</v>
      </c>
      <c r="D60" s="288"/>
      <c r="E60" s="289"/>
      <c r="F60" s="290"/>
      <c r="G60" s="291"/>
      <c r="H60" s="898"/>
      <c r="I60" s="214"/>
      <c r="J60" s="202"/>
      <c r="K60" s="203"/>
      <c r="L60" s="204"/>
      <c r="M60" s="203"/>
      <c r="N60" s="204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</row>
    <row r="61" spans="1:537" ht="15.75" thickBot="1" x14ac:dyDescent="0.3">
      <c r="A61" s="12" t="s">
        <v>23</v>
      </c>
      <c r="B61" s="292"/>
      <c r="C61" s="281"/>
      <c r="D61" s="293"/>
      <c r="E61" s="294"/>
      <c r="F61" s="295"/>
      <c r="G61" s="296"/>
      <c r="H61" s="898"/>
      <c r="I61" s="214"/>
      <c r="J61" s="202"/>
      <c r="K61" s="203"/>
      <c r="L61" s="204"/>
      <c r="M61" s="203"/>
      <c r="N61" s="204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</row>
    <row r="62" spans="1:537" ht="15.75" thickBot="1" x14ac:dyDescent="0.3">
      <c r="A62" s="11" t="s">
        <v>24</v>
      </c>
      <c r="B62" s="287"/>
      <c r="C62" s="282"/>
      <c r="D62" s="288"/>
      <c r="E62" s="289"/>
      <c r="F62" s="290"/>
      <c r="G62" s="291"/>
      <c r="H62" s="898"/>
      <c r="I62" s="214"/>
      <c r="J62" s="202"/>
      <c r="K62" s="203"/>
      <c r="L62" s="204"/>
      <c r="M62" s="203"/>
      <c r="N62" s="204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</row>
    <row r="63" spans="1:537" ht="15.75" thickBot="1" x14ac:dyDescent="0.3">
      <c r="A63" s="12" t="s">
        <v>25</v>
      </c>
      <c r="B63" s="292" t="s">
        <v>49</v>
      </c>
      <c r="C63" s="281">
        <v>50</v>
      </c>
      <c r="D63" s="293" t="s">
        <v>103</v>
      </c>
      <c r="E63" s="294">
        <v>30</v>
      </c>
      <c r="F63" s="295" t="s">
        <v>119</v>
      </c>
      <c r="G63" s="296">
        <v>20</v>
      </c>
      <c r="H63" s="898"/>
      <c r="I63" s="214"/>
      <c r="J63" s="202"/>
      <c r="K63" s="203"/>
      <c r="L63" s="204"/>
      <c r="M63" s="203"/>
      <c r="N63" s="204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</row>
    <row r="64" spans="1:537" ht="15.75" thickBot="1" x14ac:dyDescent="0.3">
      <c r="A64" s="11" t="s">
        <v>26</v>
      </c>
      <c r="B64" s="287"/>
      <c r="C64" s="282"/>
      <c r="D64" s="288"/>
      <c r="E64" s="289"/>
      <c r="F64" s="290"/>
      <c r="G64" s="291"/>
      <c r="H64" s="898"/>
      <c r="I64" s="214"/>
      <c r="J64" s="202"/>
      <c r="K64" s="203"/>
      <c r="L64" s="204"/>
      <c r="M64" s="203"/>
      <c r="N64" s="204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</row>
    <row r="65" spans="1:537" ht="15.75" thickBot="1" x14ac:dyDescent="0.3">
      <c r="A65" s="12" t="s">
        <v>27</v>
      </c>
      <c r="B65" s="292"/>
      <c r="C65" s="281"/>
      <c r="D65" s="293"/>
      <c r="E65" s="294"/>
      <c r="F65" s="295"/>
      <c r="G65" s="296"/>
      <c r="H65" s="898"/>
      <c r="I65" s="214"/>
      <c r="J65" s="202"/>
      <c r="K65" s="203"/>
      <c r="L65" s="204"/>
      <c r="M65" s="203"/>
      <c r="N65" s="204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</row>
    <row r="66" spans="1:537" ht="15.75" thickBot="1" x14ac:dyDescent="0.3">
      <c r="A66" s="11" t="s">
        <v>28</v>
      </c>
      <c r="B66" s="287" t="s">
        <v>49</v>
      </c>
      <c r="C66" s="282">
        <v>100</v>
      </c>
      <c r="D66" s="288"/>
      <c r="E66" s="289"/>
      <c r="F66" s="290"/>
      <c r="G66" s="291"/>
      <c r="H66" s="898"/>
      <c r="I66" s="214"/>
      <c r="J66" s="202"/>
      <c r="K66" s="203"/>
      <c r="L66" s="204"/>
      <c r="M66" s="203"/>
      <c r="N66" s="204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</row>
    <row r="67" spans="1:537" ht="15.75" thickBot="1" x14ac:dyDescent="0.3">
      <c r="A67" s="12" t="s">
        <v>29</v>
      </c>
      <c r="B67" s="292"/>
      <c r="C67" s="281"/>
      <c r="D67" s="293"/>
      <c r="E67" s="294"/>
      <c r="F67" s="295"/>
      <c r="G67" s="296"/>
      <c r="H67" s="898"/>
      <c r="I67" s="214"/>
      <c r="J67" s="202"/>
      <c r="K67" s="203"/>
      <c r="L67" s="204"/>
      <c r="M67" s="203"/>
      <c r="N67" s="204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</row>
    <row r="68" spans="1:537" ht="15.75" thickBot="1" x14ac:dyDescent="0.3">
      <c r="A68" s="11" t="s">
        <v>30</v>
      </c>
      <c r="B68" s="287"/>
      <c r="C68" s="282"/>
      <c r="D68" s="288"/>
      <c r="E68" s="289"/>
      <c r="F68" s="290"/>
      <c r="G68" s="291"/>
      <c r="H68" s="898"/>
      <c r="I68" s="214"/>
      <c r="J68" s="202"/>
      <c r="K68" s="203"/>
      <c r="L68" s="204"/>
      <c r="M68" s="203"/>
      <c r="N68" s="204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</row>
    <row r="69" spans="1:537" ht="15.75" thickBot="1" x14ac:dyDescent="0.3">
      <c r="A69" s="12" t="s">
        <v>31</v>
      </c>
      <c r="B69" s="292" t="s">
        <v>103</v>
      </c>
      <c r="C69" s="281">
        <v>100</v>
      </c>
      <c r="D69" s="293"/>
      <c r="E69" s="294"/>
      <c r="F69" s="295"/>
      <c r="G69" s="296"/>
      <c r="H69" s="898"/>
      <c r="I69" s="214"/>
      <c r="J69" s="202"/>
      <c r="K69" s="203"/>
      <c r="L69" s="204"/>
      <c r="M69" s="203"/>
      <c r="N69" s="204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</row>
    <row r="70" spans="1:537" ht="15.75" thickBot="1" x14ac:dyDescent="0.3">
      <c r="A70" s="11" t="s">
        <v>32</v>
      </c>
      <c r="B70" s="287"/>
      <c r="C70" s="282"/>
      <c r="D70" s="288"/>
      <c r="E70" s="289"/>
      <c r="F70" s="290"/>
      <c r="G70" s="291"/>
      <c r="H70" s="898"/>
      <c r="I70" s="214"/>
      <c r="J70" s="202"/>
      <c r="K70" s="203"/>
      <c r="L70" s="204"/>
      <c r="M70" s="203"/>
      <c r="N70" s="204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</row>
    <row r="71" spans="1:537" ht="15.75" thickBot="1" x14ac:dyDescent="0.3">
      <c r="A71" s="12" t="s">
        <v>33</v>
      </c>
      <c r="B71" s="292"/>
      <c r="C71" s="281"/>
      <c r="D71" s="293"/>
      <c r="E71" s="294"/>
      <c r="F71" s="295"/>
      <c r="G71" s="297"/>
      <c r="H71" s="898"/>
      <c r="I71" s="214"/>
      <c r="J71" s="202"/>
      <c r="K71" s="203"/>
      <c r="L71" s="204"/>
      <c r="M71" s="203"/>
      <c r="N71" s="204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</row>
    <row r="72" spans="1:537" ht="15.75" thickBot="1" x14ac:dyDescent="0.3">
      <c r="A72" s="11" t="s">
        <v>34</v>
      </c>
      <c r="B72" s="287" t="s">
        <v>49</v>
      </c>
      <c r="C72" s="282">
        <v>100</v>
      </c>
      <c r="D72" s="288"/>
      <c r="E72" s="289"/>
      <c r="F72" s="290"/>
      <c r="G72" s="298"/>
      <c r="H72" s="898"/>
      <c r="I72" s="214"/>
      <c r="J72" s="202"/>
      <c r="K72" s="203"/>
      <c r="L72" s="204"/>
      <c r="M72" s="203"/>
      <c r="N72" s="204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</row>
    <row r="73" spans="1:537" ht="15.75" thickBot="1" x14ac:dyDescent="0.3">
      <c r="A73" s="12" t="s">
        <v>35</v>
      </c>
      <c r="B73" s="292"/>
      <c r="C73" s="281"/>
      <c r="D73" s="293"/>
      <c r="E73" s="294"/>
      <c r="F73" s="295"/>
      <c r="G73" s="296"/>
      <c r="H73" s="898"/>
      <c r="I73" s="214"/>
      <c r="J73" s="202"/>
      <c r="K73" s="203"/>
      <c r="L73" s="204"/>
      <c r="M73" s="203"/>
      <c r="N73" s="204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</row>
    <row r="74" spans="1:537" ht="15.75" thickBot="1" x14ac:dyDescent="0.3">
      <c r="A74" s="215" t="s">
        <v>36</v>
      </c>
      <c r="B74" s="287"/>
      <c r="C74" s="299"/>
      <c r="D74" s="288"/>
      <c r="E74" s="299"/>
      <c r="F74" s="290"/>
      <c r="G74" s="300"/>
      <c r="H74" s="898"/>
      <c r="I74" s="214"/>
      <c r="J74" s="202"/>
      <c r="K74" s="203"/>
      <c r="L74" s="204"/>
      <c r="M74" s="203"/>
      <c r="N74" s="204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</row>
    <row r="75" spans="1:537" ht="102.75" thickBot="1" x14ac:dyDescent="0.3">
      <c r="A75" s="216" t="s">
        <v>282</v>
      </c>
      <c r="B75" s="217" t="s">
        <v>283</v>
      </c>
      <c r="C75" s="218" t="s">
        <v>284</v>
      </c>
      <c r="D75" s="217" t="s">
        <v>283</v>
      </c>
      <c r="E75" s="218" t="s">
        <v>285</v>
      </c>
      <c r="F75" s="217" t="s">
        <v>283</v>
      </c>
      <c r="G75" s="218" t="s">
        <v>286</v>
      </c>
      <c r="H75" s="200"/>
      <c r="I75" s="214"/>
      <c r="J75" s="202"/>
      <c r="K75" s="203"/>
      <c r="L75" s="204"/>
      <c r="M75" s="203"/>
      <c r="N75" s="204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</row>
    <row r="76" spans="1:537" s="221" customFormat="1" ht="15.75" customHeight="1" thickBot="1" x14ac:dyDescent="0.3">
      <c r="A76" s="909" t="s">
        <v>287</v>
      </c>
      <c r="B76" s="910"/>
      <c r="C76" s="910"/>
      <c r="D76" s="910"/>
      <c r="E76" s="910"/>
      <c r="F76" s="910"/>
      <c r="G76" s="911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  <c r="DO76" s="219"/>
      <c r="DP76" s="219"/>
      <c r="DQ76" s="219"/>
      <c r="DR76" s="219"/>
      <c r="DS76" s="219"/>
      <c r="DT76" s="219"/>
      <c r="DU76" s="219"/>
      <c r="DV76" s="219"/>
      <c r="DW76" s="219"/>
      <c r="DX76" s="219"/>
      <c r="DY76" s="219"/>
      <c r="DZ76" s="219"/>
      <c r="EA76" s="219"/>
      <c r="EB76" s="219"/>
      <c r="EC76" s="219"/>
      <c r="ED76" s="219"/>
      <c r="EE76" s="219"/>
      <c r="EF76" s="219"/>
      <c r="EG76" s="219"/>
      <c r="EH76" s="219"/>
      <c r="EI76" s="219"/>
      <c r="EJ76" s="219"/>
      <c r="EK76" s="219"/>
      <c r="EL76" s="219"/>
      <c r="EM76" s="219"/>
      <c r="EN76" s="219"/>
      <c r="EO76" s="219"/>
      <c r="EP76" s="219"/>
      <c r="EQ76" s="219"/>
      <c r="ER76" s="219"/>
      <c r="ES76" s="219"/>
      <c r="ET76" s="219"/>
      <c r="EU76" s="219"/>
      <c r="EV76" s="219"/>
      <c r="EW76" s="219"/>
      <c r="EX76" s="219"/>
      <c r="EY76" s="219"/>
      <c r="EZ76" s="219"/>
      <c r="FA76" s="219"/>
      <c r="FB76" s="219"/>
      <c r="FC76" s="219"/>
      <c r="FD76" s="219"/>
      <c r="FE76" s="219"/>
      <c r="FF76" s="219"/>
      <c r="FG76" s="219"/>
      <c r="FH76" s="219"/>
      <c r="FI76" s="219"/>
      <c r="FJ76" s="219"/>
      <c r="FK76" s="219"/>
      <c r="FL76" s="219"/>
      <c r="FM76" s="219"/>
      <c r="FN76" s="219"/>
      <c r="FO76" s="219"/>
      <c r="FP76" s="219"/>
      <c r="FQ76" s="219"/>
      <c r="FR76" s="219"/>
      <c r="FS76" s="219"/>
      <c r="FT76" s="219"/>
      <c r="FU76" s="219"/>
      <c r="FV76" s="219"/>
      <c r="FW76" s="219"/>
      <c r="FX76" s="219"/>
      <c r="FY76" s="219"/>
      <c r="FZ76" s="219"/>
      <c r="GA76" s="219"/>
      <c r="GB76" s="219"/>
      <c r="GC76" s="219"/>
      <c r="GD76" s="219"/>
      <c r="GE76" s="219"/>
      <c r="GF76" s="219"/>
      <c r="GG76" s="219"/>
      <c r="GH76" s="219"/>
      <c r="GI76" s="219"/>
      <c r="GJ76" s="219"/>
      <c r="GK76" s="219"/>
      <c r="GL76" s="219"/>
      <c r="GM76" s="219"/>
      <c r="GN76" s="219"/>
      <c r="GO76" s="219"/>
      <c r="GP76" s="219"/>
      <c r="GQ76" s="219"/>
      <c r="GR76" s="219"/>
      <c r="GS76" s="219"/>
      <c r="GT76" s="219"/>
      <c r="GU76" s="219"/>
      <c r="GV76" s="219"/>
      <c r="GW76" s="219"/>
      <c r="GX76" s="219"/>
      <c r="GY76" s="219"/>
      <c r="GZ76" s="219"/>
      <c r="HA76" s="219"/>
      <c r="HB76" s="219"/>
      <c r="HC76" s="219"/>
      <c r="HD76" s="219"/>
      <c r="HE76" s="219"/>
      <c r="HF76" s="219"/>
      <c r="HG76" s="219"/>
      <c r="HH76" s="219"/>
      <c r="HI76" s="219"/>
      <c r="HJ76" s="219"/>
      <c r="HK76" s="219"/>
      <c r="HL76" s="219"/>
      <c r="HM76" s="219"/>
      <c r="HN76" s="219"/>
      <c r="HO76" s="219"/>
      <c r="HP76" s="219"/>
      <c r="HQ76" s="219"/>
      <c r="HR76" s="219"/>
      <c r="HS76" s="219"/>
      <c r="HT76" s="219"/>
      <c r="HU76" s="219"/>
      <c r="HV76" s="219"/>
      <c r="HW76" s="219"/>
      <c r="HX76" s="219"/>
      <c r="HY76" s="219"/>
      <c r="HZ76" s="219"/>
      <c r="IA76" s="219"/>
      <c r="IB76" s="219"/>
      <c r="IC76" s="219"/>
      <c r="ID76" s="219"/>
      <c r="IE76" s="219"/>
      <c r="IF76" s="219"/>
      <c r="IG76" s="219"/>
      <c r="IH76" s="219"/>
      <c r="II76" s="219"/>
      <c r="IJ76" s="219"/>
      <c r="IK76" s="219"/>
      <c r="IL76" s="219"/>
      <c r="IM76" s="219"/>
      <c r="IN76" s="219"/>
      <c r="IO76" s="219"/>
      <c r="IP76" s="219"/>
      <c r="IQ76" s="219"/>
      <c r="IR76" s="219"/>
      <c r="IS76" s="219"/>
      <c r="IT76" s="219"/>
      <c r="IU76" s="219"/>
      <c r="IV76" s="219"/>
      <c r="IW76" s="219"/>
      <c r="IX76" s="219"/>
      <c r="IY76" s="219"/>
      <c r="IZ76" s="219"/>
      <c r="JA76" s="219"/>
      <c r="JB76" s="219"/>
      <c r="JC76" s="219"/>
      <c r="JD76" s="219"/>
      <c r="JE76" s="219"/>
      <c r="JF76" s="219"/>
      <c r="JG76" s="219"/>
      <c r="JH76" s="219"/>
      <c r="JI76" s="219"/>
      <c r="JJ76" s="219"/>
      <c r="JK76" s="219"/>
      <c r="JL76" s="219"/>
      <c r="JM76" s="219"/>
      <c r="JN76" s="219"/>
      <c r="JO76" s="219"/>
      <c r="JP76" s="219"/>
      <c r="JQ76" s="219"/>
      <c r="JR76" s="219"/>
      <c r="JS76" s="219"/>
      <c r="JT76" s="219"/>
      <c r="JU76" s="219"/>
      <c r="JV76" s="219"/>
      <c r="JW76" s="219"/>
      <c r="JX76" s="219"/>
      <c r="JY76" s="219"/>
      <c r="JZ76" s="219"/>
      <c r="KA76" s="219"/>
      <c r="KB76" s="219"/>
      <c r="KC76" s="219"/>
      <c r="KD76" s="219"/>
      <c r="KE76" s="219"/>
      <c r="KF76" s="219"/>
      <c r="KG76" s="219"/>
      <c r="KH76" s="219"/>
      <c r="KI76" s="219"/>
      <c r="KJ76" s="219"/>
      <c r="KK76" s="219"/>
      <c r="KL76" s="219"/>
      <c r="KM76" s="219"/>
      <c r="KN76" s="219"/>
      <c r="KO76" s="219"/>
      <c r="KP76" s="219"/>
      <c r="KQ76" s="219"/>
      <c r="KR76" s="219"/>
      <c r="KS76" s="219"/>
      <c r="KT76" s="219"/>
      <c r="KU76" s="219"/>
      <c r="KV76" s="219"/>
      <c r="KW76" s="219"/>
      <c r="KX76" s="219"/>
      <c r="KY76" s="219"/>
      <c r="KZ76" s="219"/>
      <c r="LA76" s="219"/>
      <c r="LB76" s="219"/>
      <c r="LC76" s="219"/>
      <c r="LD76" s="219"/>
      <c r="LE76" s="219"/>
      <c r="LF76" s="219"/>
      <c r="LG76" s="219"/>
      <c r="LH76" s="219"/>
      <c r="LI76" s="219"/>
      <c r="LJ76" s="219"/>
      <c r="LK76" s="219"/>
      <c r="LL76" s="219"/>
      <c r="LM76" s="219"/>
      <c r="LN76" s="219"/>
      <c r="LO76" s="219"/>
      <c r="LP76" s="219"/>
      <c r="LQ76" s="219"/>
      <c r="LR76" s="219"/>
      <c r="LS76" s="219"/>
      <c r="LT76" s="219"/>
      <c r="LU76" s="219"/>
      <c r="LV76" s="219"/>
      <c r="LW76" s="219"/>
      <c r="LX76" s="219"/>
      <c r="LY76" s="219"/>
      <c r="LZ76" s="219"/>
      <c r="MA76" s="219"/>
      <c r="MB76" s="219"/>
      <c r="MC76" s="219"/>
      <c r="MD76" s="219"/>
      <c r="ME76" s="219"/>
      <c r="MF76" s="219"/>
      <c r="MG76" s="219"/>
      <c r="MH76" s="219"/>
      <c r="MI76" s="219"/>
      <c r="MJ76" s="219"/>
      <c r="MK76" s="219"/>
      <c r="ML76" s="219"/>
      <c r="MM76" s="219"/>
      <c r="MN76" s="219"/>
      <c r="MO76" s="219"/>
      <c r="MP76" s="219"/>
      <c r="MQ76" s="219"/>
      <c r="MR76" s="219"/>
      <c r="MS76" s="219"/>
      <c r="MT76" s="219"/>
      <c r="MU76" s="219"/>
      <c r="MV76" s="219"/>
      <c r="MW76" s="219"/>
      <c r="MX76" s="219"/>
      <c r="MY76" s="219"/>
      <c r="MZ76" s="219"/>
      <c r="NA76" s="219"/>
      <c r="NB76" s="219"/>
      <c r="NC76" s="219"/>
      <c r="ND76" s="219"/>
      <c r="NE76" s="219"/>
      <c r="NF76" s="219"/>
      <c r="NG76" s="219"/>
      <c r="NH76" s="219"/>
      <c r="NI76" s="219"/>
      <c r="NJ76" s="219"/>
      <c r="NK76" s="219"/>
      <c r="NL76" s="219"/>
      <c r="NM76" s="219"/>
      <c r="NN76" s="219"/>
      <c r="NO76" s="219"/>
      <c r="NP76" s="219"/>
      <c r="NQ76" s="219"/>
      <c r="NR76" s="219"/>
      <c r="NS76" s="219"/>
      <c r="NT76" s="219"/>
      <c r="NU76" s="219"/>
      <c r="NV76" s="219"/>
      <c r="NW76" s="219"/>
      <c r="NX76" s="219"/>
      <c r="NY76" s="219"/>
      <c r="NZ76" s="219"/>
      <c r="OA76" s="219"/>
      <c r="OB76" s="219"/>
      <c r="OC76" s="219"/>
      <c r="OD76" s="219"/>
      <c r="OE76" s="219"/>
      <c r="OF76" s="219"/>
      <c r="OG76" s="219"/>
      <c r="OH76" s="219"/>
      <c r="OI76" s="219"/>
      <c r="OJ76" s="219"/>
      <c r="OK76" s="219"/>
      <c r="OL76" s="219"/>
      <c r="OM76" s="219"/>
      <c r="ON76" s="219"/>
      <c r="OO76" s="219"/>
      <c r="OP76" s="219"/>
      <c r="OQ76" s="219"/>
      <c r="OR76" s="219"/>
      <c r="OS76" s="219"/>
      <c r="OT76" s="219"/>
      <c r="OU76" s="219"/>
      <c r="OV76" s="219"/>
      <c r="OW76" s="219"/>
      <c r="OX76" s="219"/>
      <c r="OY76" s="219"/>
      <c r="OZ76" s="219"/>
      <c r="PA76" s="219"/>
      <c r="PB76" s="219"/>
      <c r="PC76" s="219"/>
      <c r="PD76" s="219"/>
      <c r="PE76" s="219"/>
      <c r="PF76" s="219"/>
      <c r="PG76" s="219"/>
      <c r="PH76" s="219"/>
      <c r="PI76" s="219"/>
      <c r="PJ76" s="219"/>
      <c r="PK76" s="219"/>
      <c r="PL76" s="219"/>
      <c r="PM76" s="219"/>
      <c r="PN76" s="219"/>
      <c r="PO76" s="219"/>
      <c r="PP76" s="219"/>
      <c r="PQ76" s="219"/>
      <c r="PR76" s="219"/>
      <c r="PS76" s="219"/>
      <c r="PT76" s="219"/>
      <c r="PU76" s="219"/>
      <c r="PV76" s="219"/>
      <c r="PW76" s="219"/>
      <c r="PX76" s="219"/>
      <c r="PY76" s="219"/>
      <c r="PZ76" s="219"/>
      <c r="QA76" s="219"/>
      <c r="QB76" s="219"/>
      <c r="QC76" s="219"/>
      <c r="QD76" s="219"/>
      <c r="QE76" s="219"/>
      <c r="QF76" s="219"/>
      <c r="QG76" s="219"/>
      <c r="QH76" s="219"/>
      <c r="QI76" s="219"/>
      <c r="QJ76" s="219"/>
      <c r="QK76" s="219"/>
      <c r="QL76" s="219"/>
      <c r="QM76" s="219"/>
      <c r="QN76" s="219"/>
      <c r="QO76" s="219"/>
      <c r="QP76" s="219"/>
      <c r="QQ76" s="219"/>
      <c r="QR76" s="219"/>
      <c r="QS76" s="219"/>
      <c r="QT76" s="219"/>
      <c r="QU76" s="219"/>
      <c r="QV76" s="219"/>
      <c r="QW76" s="219"/>
      <c r="QX76" s="219"/>
      <c r="QY76" s="219"/>
      <c r="QZ76" s="219"/>
      <c r="RA76" s="219"/>
      <c r="RB76" s="219"/>
      <c r="RC76" s="219"/>
      <c r="RD76" s="219"/>
      <c r="RE76" s="219"/>
      <c r="RF76" s="219"/>
      <c r="RG76" s="219"/>
      <c r="RH76" s="219"/>
      <c r="RI76" s="219"/>
      <c r="RJ76" s="219"/>
      <c r="RK76" s="219"/>
      <c r="RL76" s="219"/>
      <c r="RM76" s="219"/>
      <c r="RN76" s="219"/>
      <c r="RO76" s="219"/>
      <c r="RP76" s="219"/>
      <c r="RQ76" s="219"/>
      <c r="RR76" s="219"/>
      <c r="RS76" s="219"/>
      <c r="RT76" s="219"/>
      <c r="RU76" s="219"/>
      <c r="RV76" s="219"/>
      <c r="RW76" s="219"/>
      <c r="RX76" s="219"/>
      <c r="RY76" s="219"/>
      <c r="RZ76" s="219"/>
      <c r="SA76" s="219"/>
      <c r="SB76" s="219"/>
      <c r="SC76" s="219"/>
      <c r="SD76" s="219"/>
      <c r="SE76" s="219"/>
      <c r="SF76" s="219"/>
      <c r="SG76" s="219"/>
      <c r="SH76" s="219"/>
      <c r="SI76" s="219"/>
      <c r="SJ76" s="219"/>
      <c r="SK76" s="219"/>
      <c r="SL76" s="219"/>
      <c r="SM76" s="219"/>
      <c r="SN76" s="219"/>
      <c r="SO76" s="219"/>
      <c r="SP76" s="219"/>
      <c r="SQ76" s="219"/>
      <c r="SR76" s="219"/>
      <c r="SS76" s="219"/>
      <c r="ST76" s="219"/>
      <c r="SU76" s="219"/>
      <c r="SV76" s="219"/>
      <c r="SW76" s="219"/>
      <c r="SX76" s="219"/>
      <c r="SY76" s="219"/>
      <c r="SZ76" s="219"/>
      <c r="TA76" s="219"/>
      <c r="TB76" s="219"/>
      <c r="TC76" s="219"/>
      <c r="TD76" s="219"/>
      <c r="TE76" s="219"/>
      <c r="TF76" s="219"/>
      <c r="TG76" s="219"/>
      <c r="TH76" s="219"/>
      <c r="TI76" s="219"/>
      <c r="TJ76" s="219"/>
      <c r="TK76" s="219"/>
      <c r="TL76" s="219"/>
      <c r="TM76" s="219"/>
      <c r="TN76" s="219"/>
      <c r="TO76" s="219"/>
      <c r="TP76" s="219"/>
      <c r="TQ76" s="220"/>
    </row>
    <row r="77" spans="1:537" ht="157.5" customHeight="1" thickBot="1" x14ac:dyDescent="0.3">
      <c r="A77" s="222" t="s">
        <v>288</v>
      </c>
      <c r="B77" s="223" t="s">
        <v>289</v>
      </c>
      <c r="C77" s="224" t="s">
        <v>290</v>
      </c>
      <c r="D77" s="223" t="s">
        <v>291</v>
      </c>
      <c r="E77" s="224" t="s">
        <v>292</v>
      </c>
      <c r="F77" s="912" t="s">
        <v>293</v>
      </c>
      <c r="G77" s="913"/>
      <c r="H77" s="225"/>
      <c r="I77" s="226"/>
      <c r="J77" s="227"/>
      <c r="K77" s="225"/>
      <c r="L77" s="227"/>
      <c r="M77" s="225"/>
      <c r="N77" s="227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8"/>
      <c r="GO77" s="58"/>
      <c r="GP77" s="58"/>
      <c r="GQ77" s="58"/>
      <c r="GR77" s="58"/>
      <c r="GS77" s="58"/>
      <c r="GT77" s="58"/>
      <c r="GU77" s="58"/>
      <c r="GV77" s="58"/>
      <c r="GW77" s="58"/>
      <c r="GX77" s="58"/>
      <c r="GY77" s="58"/>
      <c r="GZ77" s="58"/>
      <c r="HA77" s="58"/>
      <c r="HB77" s="58"/>
      <c r="HC77" s="58"/>
      <c r="HD77" s="58"/>
      <c r="HE77" s="58"/>
      <c r="HF77" s="58"/>
      <c r="HG77" s="58"/>
      <c r="HH77" s="58"/>
      <c r="HI77" s="58"/>
      <c r="HJ77" s="58"/>
      <c r="HK77" s="58"/>
      <c r="HL77" s="58"/>
      <c r="HM77" s="58"/>
      <c r="HN77" s="58"/>
      <c r="HO77" s="58"/>
      <c r="HP77" s="58"/>
      <c r="HQ77" s="58"/>
      <c r="HR77" s="58"/>
      <c r="HS77" s="58"/>
      <c r="HT77" s="58"/>
      <c r="HU77" s="58"/>
      <c r="HV77" s="58"/>
      <c r="HW77" s="58"/>
      <c r="HX77" s="58"/>
      <c r="HY77" s="58"/>
      <c r="HZ77" s="58"/>
      <c r="IA77" s="58"/>
      <c r="IB77" s="58"/>
      <c r="IC77" s="58"/>
      <c r="ID77" s="58"/>
      <c r="IE77" s="58"/>
      <c r="IF77" s="58"/>
      <c r="IG77" s="58"/>
      <c r="IH77" s="58"/>
      <c r="II77" s="58"/>
      <c r="IJ77" s="58"/>
      <c r="IK77" s="58"/>
      <c r="IL77" s="58"/>
      <c r="IM77" s="58"/>
      <c r="IN77" s="58"/>
      <c r="IO77" s="58"/>
      <c r="IP77" s="58"/>
      <c r="IQ77" s="58"/>
      <c r="IR77" s="58"/>
      <c r="IS77" s="58"/>
      <c r="IT77" s="58"/>
      <c r="IU77" s="58"/>
      <c r="IV77" s="58"/>
      <c r="IW77" s="58"/>
      <c r="IX77" s="58"/>
      <c r="IY77" s="58"/>
      <c r="IZ77" s="58"/>
      <c r="JA77" s="58"/>
      <c r="JB77" s="58"/>
      <c r="JC77" s="58"/>
      <c r="JD77" s="58"/>
      <c r="JE77" s="58"/>
      <c r="JF77" s="58"/>
      <c r="JG77" s="58"/>
      <c r="JH77" s="58"/>
      <c r="JI77" s="58"/>
      <c r="JJ77" s="58"/>
      <c r="JK77" s="58"/>
      <c r="JL77" s="58"/>
      <c r="JM77" s="58"/>
      <c r="JN77" s="58"/>
      <c r="JO77" s="58"/>
      <c r="JP77" s="58"/>
      <c r="JQ77" s="58"/>
      <c r="JR77" s="58"/>
      <c r="JS77" s="58"/>
      <c r="JT77" s="58"/>
      <c r="JU77" s="58"/>
      <c r="JV77" s="58"/>
      <c r="JW77" s="58"/>
      <c r="JX77" s="58"/>
      <c r="JY77" s="58"/>
      <c r="JZ77" s="58"/>
      <c r="KA77" s="58"/>
      <c r="KB77" s="58"/>
      <c r="KC77" s="58"/>
      <c r="KD77" s="58"/>
      <c r="KE77" s="58"/>
      <c r="KF77" s="58"/>
      <c r="KG77" s="58"/>
      <c r="KH77" s="58"/>
      <c r="KI77" s="58"/>
      <c r="KJ77" s="58"/>
      <c r="KK77" s="58"/>
      <c r="KL77" s="58"/>
      <c r="KM77" s="58"/>
      <c r="KN77" s="58"/>
      <c r="KO77" s="58"/>
      <c r="KP77" s="58"/>
      <c r="KQ77" s="58"/>
      <c r="KR77" s="58"/>
      <c r="KS77" s="58"/>
      <c r="KT77" s="58"/>
      <c r="KU77" s="58"/>
      <c r="KV77" s="58"/>
      <c r="KW77" s="58"/>
      <c r="KX77" s="58"/>
      <c r="KY77" s="58"/>
      <c r="KZ77" s="58"/>
      <c r="LA77" s="58"/>
      <c r="LB77" s="58"/>
      <c r="LC77" s="58"/>
      <c r="LD77" s="58"/>
      <c r="LE77" s="58"/>
      <c r="LF77" s="58"/>
      <c r="LG77" s="58"/>
      <c r="LH77" s="58"/>
      <c r="LI77" s="58"/>
      <c r="LJ77" s="58"/>
      <c r="LK77" s="58"/>
      <c r="LL77" s="58"/>
      <c r="LM77" s="58"/>
      <c r="LN77" s="58"/>
      <c r="LO77" s="58"/>
      <c r="LP77" s="58"/>
      <c r="LQ77" s="58"/>
      <c r="LR77" s="58"/>
      <c r="LS77" s="58"/>
      <c r="LT77" s="58"/>
      <c r="LU77" s="58"/>
      <c r="LV77" s="58"/>
      <c r="LW77" s="58"/>
      <c r="LX77" s="58"/>
      <c r="LY77" s="58"/>
      <c r="LZ77" s="58"/>
      <c r="MA77" s="58"/>
      <c r="MB77" s="58"/>
      <c r="MC77" s="58"/>
      <c r="MD77" s="58"/>
      <c r="ME77" s="58"/>
      <c r="MF77" s="58"/>
      <c r="MG77" s="58"/>
      <c r="MH77" s="58"/>
      <c r="MI77" s="58"/>
      <c r="MJ77" s="58"/>
      <c r="MK77" s="58"/>
      <c r="ML77" s="58"/>
      <c r="MM77" s="58"/>
      <c r="MN77" s="58"/>
      <c r="MO77" s="58"/>
      <c r="MP77" s="58"/>
      <c r="MQ77" s="58"/>
      <c r="MR77" s="58"/>
      <c r="MS77" s="58"/>
      <c r="MT77" s="58"/>
      <c r="MU77" s="58"/>
      <c r="MV77" s="58"/>
      <c r="MW77" s="58"/>
      <c r="MX77" s="58"/>
      <c r="MY77" s="58"/>
      <c r="MZ77" s="58"/>
      <c r="NA77" s="58"/>
      <c r="NB77" s="58"/>
      <c r="NC77" s="58"/>
      <c r="ND77" s="58"/>
      <c r="NE77" s="58"/>
      <c r="NF77" s="58"/>
      <c r="NG77" s="58"/>
      <c r="NH77" s="58"/>
      <c r="NI77" s="58"/>
      <c r="NJ77" s="58"/>
      <c r="NK77" s="58"/>
      <c r="NL77" s="58"/>
      <c r="NM77" s="58"/>
      <c r="NN77" s="58"/>
      <c r="NO77" s="58"/>
      <c r="NP77" s="58"/>
      <c r="NQ77" s="58"/>
      <c r="NR77" s="58"/>
      <c r="NS77" s="58"/>
      <c r="NT77" s="58"/>
      <c r="NU77" s="58"/>
      <c r="NV77" s="58"/>
      <c r="NW77" s="58"/>
      <c r="NX77" s="58"/>
      <c r="NY77" s="58"/>
      <c r="NZ77" s="58"/>
      <c r="OA77" s="58"/>
      <c r="OB77" s="58"/>
      <c r="OC77" s="58"/>
      <c r="OD77" s="58"/>
      <c r="OE77" s="58"/>
      <c r="OF77" s="58"/>
      <c r="OG77" s="58"/>
      <c r="OH77" s="58"/>
      <c r="OI77" s="58"/>
      <c r="OJ77" s="58"/>
      <c r="OK77" s="58"/>
      <c r="OL77" s="58"/>
      <c r="OM77" s="58"/>
      <c r="ON77" s="58"/>
      <c r="OO77" s="58"/>
      <c r="OP77" s="58"/>
      <c r="OQ77" s="58"/>
      <c r="OR77" s="58"/>
      <c r="OS77" s="58"/>
      <c r="OT77" s="58"/>
      <c r="OU77" s="58"/>
      <c r="OV77" s="58"/>
      <c r="OW77" s="58"/>
      <c r="OX77" s="58"/>
      <c r="OY77" s="58"/>
      <c r="OZ77" s="58"/>
      <c r="PA77" s="58"/>
      <c r="PB77" s="58"/>
      <c r="PC77" s="58"/>
      <c r="PD77" s="58"/>
      <c r="PE77" s="58"/>
      <c r="PF77" s="58"/>
      <c r="PG77" s="58"/>
      <c r="PH77" s="58"/>
      <c r="PI77" s="58"/>
      <c r="PJ77" s="58"/>
      <c r="PK77" s="58"/>
      <c r="PL77" s="58"/>
      <c r="PM77" s="58"/>
      <c r="PN77" s="58"/>
      <c r="PO77" s="58"/>
      <c r="PP77" s="58"/>
      <c r="PQ77" s="58"/>
      <c r="PR77" s="58"/>
      <c r="PS77" s="58"/>
      <c r="PT77" s="58"/>
      <c r="PU77" s="58"/>
      <c r="PV77" s="58"/>
      <c r="PW77" s="58"/>
      <c r="PX77" s="58"/>
      <c r="PY77" s="58"/>
      <c r="PZ77" s="58"/>
      <c r="QA77" s="58"/>
      <c r="QB77" s="58"/>
      <c r="QC77" s="58"/>
      <c r="QD77" s="58"/>
      <c r="QE77" s="58"/>
      <c r="QF77" s="58"/>
      <c r="QG77" s="58"/>
      <c r="QH77" s="58"/>
      <c r="QI77" s="58"/>
      <c r="QJ77" s="58"/>
      <c r="QK77" s="58"/>
      <c r="QL77" s="58"/>
      <c r="QM77" s="58"/>
      <c r="QN77" s="58"/>
      <c r="QO77" s="58"/>
      <c r="QP77" s="58"/>
      <c r="QQ77" s="58"/>
      <c r="QR77" s="58"/>
      <c r="QS77" s="58"/>
      <c r="QT77" s="58"/>
      <c r="QU77" s="58"/>
      <c r="QV77" s="58"/>
      <c r="QW77" s="58"/>
      <c r="QX77" s="58"/>
      <c r="QY77" s="58"/>
      <c r="QZ77" s="58"/>
      <c r="RA77" s="58"/>
      <c r="RB77" s="58"/>
      <c r="RC77" s="58"/>
      <c r="RD77" s="58"/>
      <c r="RE77" s="58"/>
      <c r="RF77" s="58"/>
      <c r="RG77" s="58"/>
      <c r="RH77" s="58"/>
      <c r="RI77" s="58"/>
      <c r="RJ77" s="58"/>
      <c r="RK77" s="58"/>
      <c r="RL77" s="58"/>
      <c r="RM77" s="58"/>
      <c r="RN77" s="58"/>
      <c r="RO77" s="58"/>
      <c r="RP77" s="58"/>
      <c r="RQ77" s="58"/>
      <c r="RR77" s="58"/>
      <c r="RS77" s="58"/>
      <c r="RT77" s="58"/>
      <c r="RU77" s="58"/>
      <c r="RV77" s="58"/>
      <c r="RW77" s="58"/>
      <c r="RX77" s="58"/>
      <c r="RY77" s="58"/>
      <c r="RZ77" s="58"/>
      <c r="SA77" s="58"/>
      <c r="SB77" s="58"/>
      <c r="SC77" s="58"/>
      <c r="SD77" s="58"/>
      <c r="SE77" s="58"/>
      <c r="SF77" s="58"/>
      <c r="SG77" s="58"/>
      <c r="SH77" s="58"/>
      <c r="SI77" s="58"/>
      <c r="SJ77" s="58"/>
      <c r="SK77" s="58"/>
      <c r="SL77" s="58"/>
      <c r="SM77" s="58"/>
      <c r="SN77" s="58"/>
      <c r="SO77" s="58"/>
      <c r="SP77" s="58"/>
      <c r="SQ77" s="58"/>
      <c r="SR77" s="58"/>
      <c r="SS77" s="58"/>
      <c r="ST77" s="58"/>
      <c r="SU77" s="58"/>
      <c r="SV77" s="58"/>
      <c r="SW77" s="58"/>
      <c r="SX77" s="58"/>
      <c r="SY77" s="58"/>
      <c r="SZ77" s="58"/>
      <c r="TA77" s="58"/>
      <c r="TB77" s="58"/>
      <c r="TC77" s="58"/>
      <c r="TD77" s="58"/>
      <c r="TE77" s="58"/>
      <c r="TF77" s="58"/>
      <c r="TG77" s="58"/>
      <c r="TH77" s="58"/>
      <c r="TI77" s="58"/>
      <c r="TJ77" s="58"/>
      <c r="TK77" s="58"/>
      <c r="TL77" s="58"/>
      <c r="TM77" s="58"/>
      <c r="TN77" s="58"/>
      <c r="TO77" s="58"/>
      <c r="TP77" s="58"/>
    </row>
    <row r="78" spans="1:537" ht="15.75" customHeight="1" x14ac:dyDescent="0.25">
      <c r="A78" s="229"/>
      <c r="B78" s="189"/>
      <c r="C78" s="189"/>
      <c r="D78" s="189"/>
      <c r="E78" s="189"/>
      <c r="F78" s="189"/>
      <c r="G78" s="189"/>
      <c r="H78" s="189"/>
      <c r="I78" s="189"/>
      <c r="J78" s="189"/>
      <c r="K78" s="190"/>
      <c r="L78" s="190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</row>
    <row r="79" spans="1:537" ht="20.25" customHeight="1" thickBot="1" x14ac:dyDescent="0.3">
      <c r="A79" s="807" t="s">
        <v>152</v>
      </c>
      <c r="B79" s="818"/>
      <c r="C79" s="819"/>
      <c r="D79" s="90"/>
      <c r="E79" s="90"/>
      <c r="F79" s="89"/>
      <c r="G79" s="90"/>
      <c r="H79" s="90"/>
      <c r="I79" s="90"/>
      <c r="J79" s="9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87"/>
      <c r="V79" s="87"/>
      <c r="W79" s="87"/>
      <c r="X79" s="87"/>
      <c r="Y79" s="87"/>
      <c r="Z79" s="87"/>
      <c r="AA79" s="87"/>
      <c r="AB79" s="87"/>
    </row>
    <row r="80" spans="1:537" ht="53.25" customHeight="1" thickBot="1" x14ac:dyDescent="0.3">
      <c r="A80" s="57" t="s">
        <v>15</v>
      </c>
      <c r="B80" s="57" t="s">
        <v>50</v>
      </c>
      <c r="C80" s="28" t="s">
        <v>366</v>
      </c>
      <c r="D80" s="198"/>
      <c r="E80" s="198"/>
      <c r="F80" s="89"/>
      <c r="G80" s="198"/>
      <c r="H80" s="198"/>
      <c r="I80" s="198"/>
      <c r="J80" s="231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87"/>
      <c r="V80" s="87"/>
      <c r="W80" s="87"/>
      <c r="X80" s="87"/>
      <c r="Y80" s="87"/>
      <c r="Z80" s="87"/>
      <c r="AA80" s="87"/>
      <c r="AB80" s="87"/>
    </row>
    <row r="81" spans="1:537" ht="15.75" customHeight="1" thickBot="1" x14ac:dyDescent="0.3">
      <c r="A81" s="56" t="s">
        <v>206</v>
      </c>
      <c r="B81" s="233">
        <v>10.5</v>
      </c>
      <c r="C81" s="385"/>
      <c r="D81" s="388" t="s">
        <v>294</v>
      </c>
      <c r="E81" s="389"/>
      <c r="F81" s="389"/>
      <c r="G81" s="390"/>
      <c r="H81" s="59"/>
      <c r="I81" s="59"/>
      <c r="J81" s="90"/>
      <c r="K81" s="230"/>
      <c r="L81" s="230"/>
      <c r="M81" s="230"/>
      <c r="N81" s="230"/>
      <c r="O81" s="230"/>
      <c r="P81" s="230"/>
      <c r="Q81" s="230"/>
      <c r="R81" s="230"/>
      <c r="S81" s="230"/>
      <c r="T81" s="230"/>
      <c r="U81" s="87"/>
      <c r="V81" s="87"/>
      <c r="W81" s="87"/>
      <c r="X81" s="87"/>
      <c r="Y81" s="87"/>
      <c r="Z81" s="87"/>
      <c r="AA81" s="87"/>
      <c r="AB81" s="87"/>
    </row>
    <row r="82" spans="1:537" ht="15.75" customHeight="1" thickBot="1" x14ac:dyDescent="0.3">
      <c r="A82" s="91" t="s">
        <v>207</v>
      </c>
      <c r="B82" s="234">
        <v>20</v>
      </c>
      <c r="C82" s="385"/>
      <c r="D82" s="388" t="s">
        <v>295</v>
      </c>
      <c r="E82" s="389"/>
      <c r="F82" s="389"/>
      <c r="G82" s="390"/>
      <c r="H82" s="59"/>
      <c r="I82" s="59"/>
      <c r="J82" s="90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87"/>
      <c r="V82" s="87"/>
      <c r="W82" s="87"/>
      <c r="X82" s="87"/>
      <c r="Y82" s="87"/>
      <c r="Z82" s="87"/>
      <c r="AA82" s="87"/>
      <c r="AB82" s="87"/>
    </row>
    <row r="83" spans="1:537" ht="15.75" customHeight="1" thickBot="1" x14ac:dyDescent="0.3">
      <c r="A83" s="56" t="s">
        <v>208</v>
      </c>
      <c r="B83" s="233">
        <v>30</v>
      </c>
      <c r="C83" s="385"/>
      <c r="D83" s="388" t="s">
        <v>296</v>
      </c>
      <c r="E83" s="389"/>
      <c r="F83" s="389"/>
      <c r="G83" s="390"/>
      <c r="H83" s="59"/>
      <c r="I83" s="59"/>
      <c r="J83" s="9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87"/>
      <c r="V83" s="87"/>
      <c r="W83" s="87"/>
      <c r="X83" s="87"/>
      <c r="Y83" s="87"/>
      <c r="Z83" s="87"/>
      <c r="AA83" s="87"/>
      <c r="AB83" s="87"/>
    </row>
    <row r="84" spans="1:537" ht="15.75" customHeight="1" thickBot="1" x14ac:dyDescent="0.3">
      <c r="A84" s="91" t="s">
        <v>209</v>
      </c>
      <c r="B84" s="234">
        <v>2</v>
      </c>
      <c r="C84" s="385"/>
      <c r="D84" s="388" t="s">
        <v>297</v>
      </c>
      <c r="E84" s="389"/>
      <c r="F84" s="389"/>
      <c r="G84" s="390"/>
      <c r="H84" s="110"/>
      <c r="I84" s="109"/>
      <c r="J84" s="60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</row>
    <row r="85" spans="1:537" ht="15.75" customHeight="1" thickBot="1" x14ac:dyDescent="0.3">
      <c r="A85" s="92" t="s">
        <v>210</v>
      </c>
      <c r="B85" s="235">
        <v>2</v>
      </c>
      <c r="C85" s="386"/>
      <c r="D85" s="391" t="s">
        <v>298</v>
      </c>
      <c r="E85" s="392"/>
      <c r="F85" s="392"/>
      <c r="G85" s="393"/>
      <c r="H85" s="110"/>
      <c r="I85" s="109"/>
      <c r="J85" s="60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</row>
    <row r="86" spans="1:537" ht="15.75" customHeight="1" thickBot="1" x14ac:dyDescent="0.3">
      <c r="A86" s="112" t="s">
        <v>211</v>
      </c>
      <c r="B86" s="236">
        <v>1800</v>
      </c>
      <c r="C86" s="399">
        <v>1000</v>
      </c>
      <c r="D86" s="391" t="s">
        <v>299</v>
      </c>
      <c r="E86" s="392"/>
      <c r="F86" s="392"/>
      <c r="G86" s="393"/>
      <c r="H86" s="110"/>
      <c r="I86" s="109"/>
      <c r="J86" s="60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</row>
    <row r="87" spans="1:537" ht="15.75" customHeight="1" thickBot="1" x14ac:dyDescent="0.3">
      <c r="A87" s="111" t="s">
        <v>212</v>
      </c>
      <c r="B87" s="237">
        <v>5000</v>
      </c>
      <c r="C87" s="400">
        <v>2000</v>
      </c>
      <c r="D87" s="391" t="s">
        <v>300</v>
      </c>
      <c r="E87" s="392"/>
      <c r="F87" s="392"/>
      <c r="G87" s="393"/>
      <c r="H87" s="60"/>
      <c r="I87" s="60"/>
      <c r="J87" s="60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</row>
    <row r="88" spans="1:537" s="396" customFormat="1" ht="68.25" customHeight="1" thickBot="1" x14ac:dyDescent="0.3">
      <c r="A88" s="394"/>
      <c r="B88" s="395"/>
      <c r="C88" s="398" t="s">
        <v>367</v>
      </c>
      <c r="D88" s="397"/>
      <c r="E88" s="397"/>
      <c r="F88" s="397"/>
      <c r="G88" s="397"/>
      <c r="H88" s="228"/>
      <c r="I88" s="228"/>
      <c r="J88" s="228"/>
      <c r="K88" s="228"/>
      <c r="L88" s="228"/>
      <c r="M88" s="228"/>
      <c r="N88" s="228"/>
      <c r="O88" s="228"/>
      <c r="P88" s="228"/>
      <c r="Q88" s="228"/>
      <c r="R88" s="228"/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  <c r="CY88" s="58"/>
      <c r="CZ88" s="58"/>
      <c r="DA88" s="58"/>
      <c r="DB88" s="58"/>
      <c r="DC88" s="58"/>
      <c r="DD88" s="58"/>
      <c r="DE88" s="58"/>
      <c r="DF88" s="58"/>
      <c r="DG88" s="58"/>
      <c r="DH88" s="58"/>
      <c r="DI88" s="58"/>
      <c r="DJ88" s="58"/>
      <c r="DK88" s="58"/>
      <c r="DL88" s="58"/>
      <c r="DM88" s="58"/>
      <c r="DN88" s="58"/>
      <c r="DO88" s="58"/>
      <c r="DP88" s="58"/>
      <c r="DQ88" s="58"/>
      <c r="DR88" s="58"/>
      <c r="DS88" s="58"/>
      <c r="DT88" s="58"/>
      <c r="DU88" s="58"/>
      <c r="DV88" s="58"/>
      <c r="DW88" s="58"/>
      <c r="DX88" s="58"/>
      <c r="DY88" s="58"/>
      <c r="DZ88" s="58"/>
      <c r="EA88" s="58"/>
      <c r="EB88" s="58"/>
      <c r="EC88" s="58"/>
      <c r="ED88" s="58"/>
      <c r="EE88" s="58"/>
      <c r="EF88" s="58"/>
      <c r="EG88" s="58"/>
      <c r="EH88" s="58"/>
      <c r="EI88" s="58"/>
      <c r="EJ88" s="58"/>
      <c r="EK88" s="58"/>
      <c r="EL88" s="58"/>
      <c r="EM88" s="58"/>
      <c r="EN88" s="58"/>
      <c r="EO88" s="58"/>
      <c r="EP88" s="58"/>
      <c r="EQ88" s="58"/>
      <c r="ER88" s="58"/>
      <c r="ES88" s="58"/>
      <c r="ET88" s="58"/>
      <c r="EU88" s="58"/>
      <c r="EV88" s="58"/>
      <c r="EW88" s="58"/>
      <c r="EX88" s="58"/>
      <c r="EY88" s="58"/>
      <c r="EZ88" s="58"/>
      <c r="FA88" s="58"/>
      <c r="FB88" s="58"/>
      <c r="FC88" s="58"/>
      <c r="FD88" s="58"/>
      <c r="FE88" s="58"/>
      <c r="FF88" s="58"/>
      <c r="FG88" s="58"/>
      <c r="FH88" s="58"/>
      <c r="FI88" s="58"/>
      <c r="FJ88" s="58"/>
      <c r="FK88" s="58"/>
      <c r="FL88" s="58"/>
      <c r="FM88" s="58"/>
      <c r="FN88" s="58"/>
      <c r="FO88" s="58"/>
      <c r="FP88" s="58"/>
      <c r="FQ88" s="58"/>
      <c r="FR88" s="58"/>
      <c r="FS88" s="58"/>
      <c r="FT88" s="58"/>
      <c r="FU88" s="58"/>
      <c r="FV88" s="58"/>
      <c r="FW88" s="58"/>
      <c r="FX88" s="58"/>
      <c r="FY88" s="58"/>
      <c r="FZ88" s="58"/>
      <c r="GA88" s="58"/>
      <c r="GB88" s="58"/>
      <c r="GC88" s="58"/>
      <c r="GD88" s="58"/>
      <c r="GE88" s="58"/>
      <c r="GF88" s="58"/>
      <c r="GG88" s="58"/>
      <c r="GH88" s="58"/>
      <c r="GI88" s="58"/>
      <c r="GJ88" s="58"/>
      <c r="GK88" s="58"/>
      <c r="GL88" s="58"/>
      <c r="GM88" s="58"/>
      <c r="GN88" s="58"/>
      <c r="GO88" s="58"/>
      <c r="GP88" s="58"/>
      <c r="GQ88" s="58"/>
      <c r="GR88" s="58"/>
      <c r="GS88" s="58"/>
      <c r="GT88" s="58"/>
      <c r="GU88" s="58"/>
      <c r="GV88" s="58"/>
      <c r="GW88" s="58"/>
      <c r="GX88" s="58"/>
      <c r="GY88" s="58"/>
      <c r="GZ88" s="58"/>
      <c r="HA88" s="58"/>
      <c r="HB88" s="58"/>
      <c r="HC88" s="58"/>
      <c r="HD88" s="58"/>
      <c r="HE88" s="58"/>
      <c r="HF88" s="58"/>
      <c r="HG88" s="58"/>
      <c r="HH88" s="58"/>
      <c r="HI88" s="58"/>
      <c r="HJ88" s="58"/>
      <c r="HK88" s="58"/>
      <c r="HL88" s="58"/>
      <c r="HM88" s="58"/>
      <c r="HN88" s="58"/>
      <c r="HO88" s="58"/>
      <c r="HP88" s="58"/>
      <c r="HQ88" s="58"/>
      <c r="HR88" s="58"/>
      <c r="HS88" s="58"/>
      <c r="HT88" s="58"/>
      <c r="HU88" s="58"/>
      <c r="HV88" s="58"/>
      <c r="HW88" s="58"/>
      <c r="HX88" s="58"/>
      <c r="HY88" s="58"/>
      <c r="HZ88" s="58"/>
      <c r="IA88" s="58"/>
      <c r="IB88" s="58"/>
      <c r="IC88" s="58"/>
      <c r="ID88" s="58"/>
      <c r="IE88" s="58"/>
      <c r="IF88" s="58"/>
      <c r="IG88" s="58"/>
      <c r="IH88" s="58"/>
      <c r="II88" s="58"/>
      <c r="IJ88" s="58"/>
      <c r="IK88" s="58"/>
      <c r="IL88" s="58"/>
      <c r="IM88" s="58"/>
      <c r="IN88" s="58"/>
      <c r="IO88" s="58"/>
      <c r="IP88" s="58"/>
      <c r="IQ88" s="58"/>
      <c r="IR88" s="58"/>
      <c r="IS88" s="58"/>
      <c r="IT88" s="58"/>
      <c r="IU88" s="58"/>
      <c r="IV88" s="58"/>
      <c r="IW88" s="58"/>
      <c r="IX88" s="58"/>
      <c r="IY88" s="58"/>
      <c r="IZ88" s="58"/>
      <c r="JA88" s="58"/>
      <c r="JB88" s="58"/>
      <c r="JC88" s="58"/>
      <c r="JD88" s="58"/>
      <c r="JE88" s="58"/>
      <c r="JF88" s="58"/>
      <c r="JG88" s="58"/>
      <c r="JH88" s="58"/>
      <c r="JI88" s="58"/>
      <c r="JJ88" s="58"/>
      <c r="JK88" s="58"/>
      <c r="JL88" s="58"/>
      <c r="JM88" s="58"/>
      <c r="JN88" s="58"/>
      <c r="JO88" s="58"/>
      <c r="JP88" s="58"/>
      <c r="JQ88" s="58"/>
      <c r="JR88" s="58"/>
      <c r="JS88" s="58"/>
      <c r="JT88" s="58"/>
      <c r="JU88" s="58"/>
      <c r="JV88" s="58"/>
      <c r="JW88" s="58"/>
      <c r="JX88" s="58"/>
      <c r="JY88" s="58"/>
      <c r="JZ88" s="58"/>
      <c r="KA88" s="58"/>
      <c r="KB88" s="58"/>
      <c r="KC88" s="58"/>
      <c r="KD88" s="58"/>
      <c r="KE88" s="58"/>
      <c r="KF88" s="58"/>
      <c r="KG88" s="58"/>
      <c r="KH88" s="58"/>
      <c r="KI88" s="58"/>
      <c r="KJ88" s="58"/>
      <c r="KK88" s="58"/>
      <c r="KL88" s="58"/>
      <c r="KM88" s="58"/>
      <c r="KN88" s="58"/>
      <c r="KO88" s="58"/>
      <c r="KP88" s="58"/>
      <c r="KQ88" s="58"/>
      <c r="KR88" s="58"/>
      <c r="KS88" s="58"/>
      <c r="KT88" s="58"/>
      <c r="KU88" s="58"/>
      <c r="KV88" s="58"/>
      <c r="KW88" s="58"/>
      <c r="KX88" s="58"/>
      <c r="KY88" s="58"/>
      <c r="KZ88" s="58"/>
      <c r="LA88" s="58"/>
      <c r="LB88" s="58"/>
      <c r="LC88" s="58"/>
      <c r="LD88" s="58"/>
      <c r="LE88" s="58"/>
      <c r="LF88" s="58"/>
      <c r="LG88" s="58"/>
      <c r="LH88" s="58"/>
      <c r="LI88" s="58"/>
      <c r="LJ88" s="58"/>
      <c r="LK88" s="58"/>
      <c r="LL88" s="58"/>
      <c r="LM88" s="58"/>
      <c r="LN88" s="58"/>
      <c r="LO88" s="58"/>
      <c r="LP88" s="58"/>
      <c r="LQ88" s="58"/>
      <c r="LR88" s="58"/>
      <c r="LS88" s="58"/>
      <c r="LT88" s="58"/>
      <c r="LU88" s="58"/>
      <c r="LV88" s="58"/>
      <c r="LW88" s="58"/>
      <c r="LX88" s="58"/>
      <c r="LY88" s="58"/>
      <c r="LZ88" s="58"/>
      <c r="MA88" s="58"/>
      <c r="MB88" s="58"/>
      <c r="MC88" s="58"/>
      <c r="MD88" s="58"/>
      <c r="ME88" s="58"/>
      <c r="MF88" s="58"/>
      <c r="MG88" s="58"/>
      <c r="MH88" s="58"/>
      <c r="MI88" s="58"/>
      <c r="MJ88" s="58"/>
      <c r="MK88" s="58"/>
      <c r="ML88" s="58"/>
      <c r="MM88" s="58"/>
      <c r="MN88" s="58"/>
      <c r="MO88" s="58"/>
      <c r="MP88" s="58"/>
      <c r="MQ88" s="58"/>
      <c r="MR88" s="58"/>
      <c r="MS88" s="58"/>
      <c r="MT88" s="58"/>
      <c r="MU88" s="58"/>
      <c r="MV88" s="58"/>
      <c r="MW88" s="58"/>
      <c r="MX88" s="58"/>
      <c r="MY88" s="58"/>
      <c r="MZ88" s="58"/>
      <c r="NA88" s="58"/>
      <c r="NB88" s="58"/>
      <c r="NC88" s="58"/>
      <c r="ND88" s="58"/>
      <c r="NE88" s="58"/>
      <c r="NF88" s="58"/>
      <c r="NG88" s="58"/>
      <c r="NH88" s="58"/>
      <c r="NI88" s="58"/>
      <c r="NJ88" s="58"/>
      <c r="NK88" s="58"/>
      <c r="NL88" s="58"/>
      <c r="NM88" s="58"/>
      <c r="NN88" s="58"/>
      <c r="NO88" s="58"/>
      <c r="NP88" s="58"/>
      <c r="NQ88" s="58"/>
      <c r="NR88" s="58"/>
      <c r="NS88" s="58"/>
      <c r="NT88" s="58"/>
      <c r="NU88" s="58"/>
      <c r="NV88" s="58"/>
      <c r="NW88" s="58"/>
      <c r="NX88" s="58"/>
      <c r="NY88" s="58"/>
      <c r="NZ88" s="58"/>
      <c r="OA88" s="58"/>
      <c r="OB88" s="58"/>
      <c r="OC88" s="58"/>
      <c r="OD88" s="58"/>
      <c r="OE88" s="58"/>
      <c r="OF88" s="58"/>
      <c r="OG88" s="58"/>
      <c r="OH88" s="58"/>
      <c r="OI88" s="58"/>
      <c r="OJ88" s="58"/>
      <c r="OK88" s="58"/>
      <c r="OL88" s="58"/>
      <c r="OM88" s="58"/>
      <c r="ON88" s="58"/>
      <c r="OO88" s="58"/>
      <c r="OP88" s="58"/>
      <c r="OQ88" s="58"/>
      <c r="OR88" s="58"/>
      <c r="OS88" s="58"/>
      <c r="OT88" s="58"/>
      <c r="OU88" s="58"/>
      <c r="OV88" s="58"/>
      <c r="OW88" s="58"/>
      <c r="OX88" s="58"/>
      <c r="OY88" s="58"/>
      <c r="OZ88" s="58"/>
      <c r="PA88" s="58"/>
      <c r="PB88" s="58"/>
      <c r="PC88" s="58"/>
      <c r="PD88" s="58"/>
      <c r="PE88" s="58"/>
      <c r="PF88" s="58"/>
      <c r="PG88" s="58"/>
      <c r="PH88" s="58"/>
      <c r="PI88" s="58"/>
      <c r="PJ88" s="58"/>
      <c r="PK88" s="58"/>
      <c r="PL88" s="58"/>
      <c r="PM88" s="58"/>
      <c r="PN88" s="58"/>
      <c r="PO88" s="58"/>
      <c r="PP88" s="58"/>
      <c r="PQ88" s="58"/>
      <c r="PR88" s="58"/>
      <c r="PS88" s="58"/>
      <c r="PT88" s="58"/>
      <c r="PU88" s="58"/>
      <c r="PV88" s="58"/>
      <c r="PW88" s="58"/>
      <c r="PX88" s="58"/>
      <c r="PY88" s="58"/>
      <c r="PZ88" s="58"/>
      <c r="QA88" s="58"/>
      <c r="QB88" s="58"/>
      <c r="QC88" s="58"/>
      <c r="QD88" s="58"/>
      <c r="QE88" s="58"/>
      <c r="QF88" s="58"/>
      <c r="QG88" s="58"/>
      <c r="QH88" s="58"/>
      <c r="QI88" s="58"/>
      <c r="QJ88" s="58"/>
      <c r="QK88" s="58"/>
      <c r="QL88" s="58"/>
      <c r="QM88" s="58"/>
      <c r="QN88" s="58"/>
      <c r="QO88" s="58"/>
      <c r="QP88" s="58"/>
      <c r="QQ88" s="58"/>
      <c r="QR88" s="58"/>
      <c r="QS88" s="58"/>
      <c r="QT88" s="58"/>
      <c r="QU88" s="58"/>
      <c r="QV88" s="58"/>
      <c r="QW88" s="58"/>
      <c r="QX88" s="58"/>
      <c r="QY88" s="58"/>
      <c r="QZ88" s="58"/>
      <c r="RA88" s="58"/>
      <c r="RB88" s="58"/>
      <c r="RC88" s="58"/>
      <c r="RD88" s="58"/>
      <c r="RE88" s="58"/>
      <c r="RF88" s="58"/>
      <c r="RG88" s="58"/>
      <c r="RH88" s="58"/>
      <c r="RI88" s="58"/>
      <c r="RJ88" s="58"/>
      <c r="RK88" s="58"/>
      <c r="RL88" s="58"/>
      <c r="RM88" s="58"/>
      <c r="RN88" s="58"/>
      <c r="RO88" s="58"/>
      <c r="RP88" s="58"/>
      <c r="RQ88" s="58"/>
      <c r="RR88" s="58"/>
      <c r="RS88" s="58"/>
      <c r="RT88" s="58"/>
      <c r="RU88" s="58"/>
      <c r="RV88" s="58"/>
      <c r="RW88" s="58"/>
      <c r="RX88" s="58"/>
      <c r="RY88" s="58"/>
      <c r="RZ88" s="58"/>
      <c r="SA88" s="58"/>
      <c r="SB88" s="58"/>
      <c r="SC88" s="58"/>
      <c r="SD88" s="58"/>
      <c r="SE88" s="58"/>
      <c r="SF88" s="58"/>
      <c r="SG88" s="58"/>
      <c r="SH88" s="58"/>
      <c r="SI88" s="58"/>
      <c r="SJ88" s="58"/>
      <c r="SK88" s="58"/>
      <c r="SL88" s="58"/>
      <c r="SM88" s="58"/>
      <c r="SN88" s="58"/>
      <c r="SO88" s="58"/>
      <c r="SP88" s="58"/>
      <c r="SQ88" s="58"/>
      <c r="SR88" s="58"/>
      <c r="SS88" s="58"/>
      <c r="ST88" s="58"/>
      <c r="SU88" s="58"/>
      <c r="SV88" s="58"/>
      <c r="SW88" s="58"/>
      <c r="SX88" s="58"/>
      <c r="SY88" s="58"/>
      <c r="SZ88" s="58"/>
      <c r="TA88" s="58"/>
      <c r="TB88" s="58"/>
      <c r="TC88" s="58"/>
      <c r="TD88" s="58"/>
      <c r="TE88" s="58"/>
      <c r="TF88" s="58"/>
      <c r="TG88" s="58"/>
      <c r="TH88" s="58"/>
      <c r="TI88" s="58"/>
      <c r="TJ88" s="58"/>
      <c r="TK88" s="58"/>
      <c r="TL88" s="58"/>
      <c r="TM88" s="58"/>
      <c r="TN88" s="58"/>
      <c r="TO88" s="58"/>
      <c r="TP88" s="58"/>
      <c r="TQ88" s="58"/>
    </row>
    <row r="89" spans="1:537" s="396" customFormat="1" ht="15.75" customHeight="1" x14ac:dyDescent="0.25">
      <c r="A89" s="394"/>
      <c r="B89" s="395"/>
      <c r="D89" s="397"/>
      <c r="E89" s="397"/>
      <c r="F89" s="397"/>
      <c r="G89" s="397"/>
      <c r="H89" s="228"/>
      <c r="I89" s="228"/>
      <c r="J89" s="228"/>
      <c r="K89" s="228"/>
      <c r="L89" s="228"/>
      <c r="M89" s="228"/>
      <c r="N89" s="228"/>
      <c r="O89" s="228"/>
      <c r="P89" s="228"/>
      <c r="Q89" s="228"/>
      <c r="R89" s="228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  <c r="DB89" s="58"/>
      <c r="DC89" s="58"/>
      <c r="DD89" s="58"/>
      <c r="DE89" s="58"/>
      <c r="DF89" s="58"/>
      <c r="DG89" s="58"/>
      <c r="DH89" s="58"/>
      <c r="DI89" s="58"/>
      <c r="DJ89" s="58"/>
      <c r="DK89" s="58"/>
      <c r="DL89" s="58"/>
      <c r="DM89" s="58"/>
      <c r="DN89" s="58"/>
      <c r="DO89" s="58"/>
      <c r="DP89" s="58"/>
      <c r="DQ89" s="58"/>
      <c r="DR89" s="58"/>
      <c r="DS89" s="58"/>
      <c r="DT89" s="58"/>
      <c r="DU89" s="58"/>
      <c r="DV89" s="58"/>
      <c r="DW89" s="58"/>
      <c r="DX89" s="58"/>
      <c r="DY89" s="58"/>
      <c r="DZ89" s="58"/>
      <c r="EA89" s="58"/>
      <c r="EB89" s="58"/>
      <c r="EC89" s="58"/>
      <c r="ED89" s="58"/>
      <c r="EE89" s="58"/>
      <c r="EF89" s="58"/>
      <c r="EG89" s="58"/>
      <c r="EH89" s="58"/>
      <c r="EI89" s="58"/>
      <c r="EJ89" s="58"/>
      <c r="EK89" s="58"/>
      <c r="EL89" s="58"/>
      <c r="EM89" s="58"/>
      <c r="EN89" s="58"/>
      <c r="EO89" s="58"/>
      <c r="EP89" s="58"/>
      <c r="EQ89" s="58"/>
      <c r="ER89" s="58"/>
      <c r="ES89" s="58"/>
      <c r="ET89" s="58"/>
      <c r="EU89" s="58"/>
      <c r="EV89" s="58"/>
      <c r="EW89" s="58"/>
      <c r="EX89" s="58"/>
      <c r="EY89" s="58"/>
      <c r="EZ89" s="58"/>
      <c r="FA89" s="58"/>
      <c r="FB89" s="58"/>
      <c r="FC89" s="58"/>
      <c r="FD89" s="58"/>
      <c r="FE89" s="58"/>
      <c r="FF89" s="58"/>
      <c r="FG89" s="58"/>
      <c r="FH89" s="58"/>
      <c r="FI89" s="58"/>
      <c r="FJ89" s="58"/>
      <c r="FK89" s="58"/>
      <c r="FL89" s="58"/>
      <c r="FM89" s="58"/>
      <c r="FN89" s="58"/>
      <c r="FO89" s="58"/>
      <c r="FP89" s="58"/>
      <c r="FQ89" s="58"/>
      <c r="FR89" s="58"/>
      <c r="FS89" s="58"/>
      <c r="FT89" s="58"/>
      <c r="FU89" s="58"/>
      <c r="FV89" s="58"/>
      <c r="FW89" s="58"/>
      <c r="FX89" s="58"/>
      <c r="FY89" s="58"/>
      <c r="FZ89" s="58"/>
      <c r="GA89" s="58"/>
      <c r="GB89" s="58"/>
      <c r="GC89" s="58"/>
      <c r="GD89" s="58"/>
      <c r="GE89" s="58"/>
      <c r="GF89" s="58"/>
      <c r="GG89" s="58"/>
      <c r="GH89" s="58"/>
      <c r="GI89" s="58"/>
      <c r="GJ89" s="58"/>
      <c r="GK89" s="58"/>
      <c r="GL89" s="58"/>
      <c r="GM89" s="58"/>
      <c r="GN89" s="58"/>
      <c r="GO89" s="58"/>
      <c r="GP89" s="58"/>
      <c r="GQ89" s="58"/>
      <c r="GR89" s="58"/>
      <c r="GS89" s="58"/>
      <c r="GT89" s="58"/>
      <c r="GU89" s="58"/>
      <c r="GV89" s="58"/>
      <c r="GW89" s="58"/>
      <c r="GX89" s="58"/>
      <c r="GY89" s="58"/>
      <c r="GZ89" s="58"/>
      <c r="HA89" s="58"/>
      <c r="HB89" s="58"/>
      <c r="HC89" s="58"/>
      <c r="HD89" s="58"/>
      <c r="HE89" s="58"/>
      <c r="HF89" s="58"/>
      <c r="HG89" s="58"/>
      <c r="HH89" s="58"/>
      <c r="HI89" s="58"/>
      <c r="HJ89" s="58"/>
      <c r="HK89" s="58"/>
      <c r="HL89" s="58"/>
      <c r="HM89" s="58"/>
      <c r="HN89" s="58"/>
      <c r="HO89" s="58"/>
      <c r="HP89" s="58"/>
      <c r="HQ89" s="58"/>
      <c r="HR89" s="58"/>
      <c r="HS89" s="58"/>
      <c r="HT89" s="58"/>
      <c r="HU89" s="58"/>
      <c r="HV89" s="58"/>
      <c r="HW89" s="58"/>
      <c r="HX89" s="58"/>
      <c r="HY89" s="58"/>
      <c r="HZ89" s="58"/>
      <c r="IA89" s="58"/>
      <c r="IB89" s="58"/>
      <c r="IC89" s="58"/>
      <c r="ID89" s="58"/>
      <c r="IE89" s="58"/>
      <c r="IF89" s="58"/>
      <c r="IG89" s="58"/>
      <c r="IH89" s="58"/>
      <c r="II89" s="58"/>
      <c r="IJ89" s="58"/>
      <c r="IK89" s="58"/>
      <c r="IL89" s="58"/>
      <c r="IM89" s="58"/>
      <c r="IN89" s="58"/>
      <c r="IO89" s="58"/>
      <c r="IP89" s="58"/>
      <c r="IQ89" s="58"/>
      <c r="IR89" s="58"/>
      <c r="IS89" s="58"/>
      <c r="IT89" s="58"/>
      <c r="IU89" s="58"/>
      <c r="IV89" s="58"/>
      <c r="IW89" s="58"/>
      <c r="IX89" s="58"/>
      <c r="IY89" s="58"/>
      <c r="IZ89" s="58"/>
      <c r="JA89" s="58"/>
      <c r="JB89" s="58"/>
      <c r="JC89" s="58"/>
      <c r="JD89" s="58"/>
      <c r="JE89" s="58"/>
      <c r="JF89" s="58"/>
      <c r="JG89" s="58"/>
      <c r="JH89" s="58"/>
      <c r="JI89" s="58"/>
      <c r="JJ89" s="58"/>
      <c r="JK89" s="58"/>
      <c r="JL89" s="58"/>
      <c r="JM89" s="58"/>
      <c r="JN89" s="58"/>
      <c r="JO89" s="58"/>
      <c r="JP89" s="58"/>
      <c r="JQ89" s="58"/>
      <c r="JR89" s="58"/>
      <c r="JS89" s="58"/>
      <c r="JT89" s="58"/>
      <c r="JU89" s="58"/>
      <c r="JV89" s="58"/>
      <c r="JW89" s="58"/>
      <c r="JX89" s="58"/>
      <c r="JY89" s="58"/>
      <c r="JZ89" s="58"/>
      <c r="KA89" s="58"/>
      <c r="KB89" s="58"/>
      <c r="KC89" s="58"/>
      <c r="KD89" s="58"/>
      <c r="KE89" s="58"/>
      <c r="KF89" s="58"/>
      <c r="KG89" s="58"/>
      <c r="KH89" s="58"/>
      <c r="KI89" s="58"/>
      <c r="KJ89" s="58"/>
      <c r="KK89" s="58"/>
      <c r="KL89" s="58"/>
      <c r="KM89" s="58"/>
      <c r="KN89" s="58"/>
      <c r="KO89" s="58"/>
      <c r="KP89" s="58"/>
      <c r="KQ89" s="58"/>
      <c r="KR89" s="58"/>
      <c r="KS89" s="58"/>
      <c r="KT89" s="58"/>
      <c r="KU89" s="58"/>
      <c r="KV89" s="58"/>
      <c r="KW89" s="58"/>
      <c r="KX89" s="58"/>
      <c r="KY89" s="58"/>
      <c r="KZ89" s="58"/>
      <c r="LA89" s="58"/>
      <c r="LB89" s="58"/>
      <c r="LC89" s="58"/>
      <c r="LD89" s="58"/>
      <c r="LE89" s="58"/>
      <c r="LF89" s="58"/>
      <c r="LG89" s="58"/>
      <c r="LH89" s="58"/>
      <c r="LI89" s="58"/>
      <c r="LJ89" s="58"/>
      <c r="LK89" s="58"/>
      <c r="LL89" s="58"/>
      <c r="LM89" s="58"/>
      <c r="LN89" s="58"/>
      <c r="LO89" s="58"/>
      <c r="LP89" s="58"/>
      <c r="LQ89" s="58"/>
      <c r="LR89" s="58"/>
      <c r="LS89" s="58"/>
      <c r="LT89" s="58"/>
      <c r="LU89" s="58"/>
      <c r="LV89" s="58"/>
      <c r="LW89" s="58"/>
      <c r="LX89" s="58"/>
      <c r="LY89" s="58"/>
      <c r="LZ89" s="58"/>
      <c r="MA89" s="58"/>
      <c r="MB89" s="58"/>
      <c r="MC89" s="58"/>
      <c r="MD89" s="58"/>
      <c r="ME89" s="58"/>
      <c r="MF89" s="58"/>
      <c r="MG89" s="58"/>
      <c r="MH89" s="58"/>
      <c r="MI89" s="58"/>
      <c r="MJ89" s="58"/>
      <c r="MK89" s="58"/>
      <c r="ML89" s="58"/>
      <c r="MM89" s="58"/>
      <c r="MN89" s="58"/>
      <c r="MO89" s="58"/>
      <c r="MP89" s="58"/>
      <c r="MQ89" s="58"/>
      <c r="MR89" s="58"/>
      <c r="MS89" s="58"/>
      <c r="MT89" s="58"/>
      <c r="MU89" s="58"/>
      <c r="MV89" s="58"/>
      <c r="MW89" s="58"/>
      <c r="MX89" s="58"/>
      <c r="MY89" s="58"/>
      <c r="MZ89" s="58"/>
      <c r="NA89" s="58"/>
      <c r="NB89" s="58"/>
      <c r="NC89" s="58"/>
      <c r="ND89" s="58"/>
      <c r="NE89" s="58"/>
      <c r="NF89" s="58"/>
      <c r="NG89" s="58"/>
      <c r="NH89" s="58"/>
      <c r="NI89" s="58"/>
      <c r="NJ89" s="58"/>
      <c r="NK89" s="58"/>
      <c r="NL89" s="58"/>
      <c r="NM89" s="58"/>
      <c r="NN89" s="58"/>
      <c r="NO89" s="58"/>
      <c r="NP89" s="58"/>
      <c r="NQ89" s="58"/>
      <c r="NR89" s="58"/>
      <c r="NS89" s="58"/>
      <c r="NT89" s="58"/>
      <c r="NU89" s="58"/>
      <c r="NV89" s="58"/>
      <c r="NW89" s="58"/>
      <c r="NX89" s="58"/>
      <c r="NY89" s="58"/>
      <c r="NZ89" s="58"/>
      <c r="OA89" s="58"/>
      <c r="OB89" s="58"/>
      <c r="OC89" s="58"/>
      <c r="OD89" s="58"/>
      <c r="OE89" s="58"/>
      <c r="OF89" s="58"/>
      <c r="OG89" s="58"/>
      <c r="OH89" s="58"/>
      <c r="OI89" s="58"/>
      <c r="OJ89" s="58"/>
      <c r="OK89" s="58"/>
      <c r="OL89" s="58"/>
      <c r="OM89" s="58"/>
      <c r="ON89" s="58"/>
      <c r="OO89" s="58"/>
      <c r="OP89" s="58"/>
      <c r="OQ89" s="58"/>
      <c r="OR89" s="58"/>
      <c r="OS89" s="58"/>
      <c r="OT89" s="58"/>
      <c r="OU89" s="58"/>
      <c r="OV89" s="58"/>
      <c r="OW89" s="58"/>
      <c r="OX89" s="58"/>
      <c r="OY89" s="58"/>
      <c r="OZ89" s="58"/>
      <c r="PA89" s="58"/>
      <c r="PB89" s="58"/>
      <c r="PC89" s="58"/>
      <c r="PD89" s="58"/>
      <c r="PE89" s="58"/>
      <c r="PF89" s="58"/>
      <c r="PG89" s="58"/>
      <c r="PH89" s="58"/>
      <c r="PI89" s="58"/>
      <c r="PJ89" s="58"/>
      <c r="PK89" s="58"/>
      <c r="PL89" s="58"/>
      <c r="PM89" s="58"/>
      <c r="PN89" s="58"/>
      <c r="PO89" s="58"/>
      <c r="PP89" s="58"/>
      <c r="PQ89" s="58"/>
      <c r="PR89" s="58"/>
      <c r="PS89" s="58"/>
      <c r="PT89" s="58"/>
      <c r="PU89" s="58"/>
      <c r="PV89" s="58"/>
      <c r="PW89" s="58"/>
      <c r="PX89" s="58"/>
      <c r="PY89" s="58"/>
      <c r="PZ89" s="58"/>
      <c r="QA89" s="58"/>
      <c r="QB89" s="58"/>
      <c r="QC89" s="58"/>
      <c r="QD89" s="58"/>
      <c r="QE89" s="58"/>
      <c r="QF89" s="58"/>
      <c r="QG89" s="58"/>
      <c r="QH89" s="58"/>
      <c r="QI89" s="58"/>
      <c r="QJ89" s="58"/>
      <c r="QK89" s="58"/>
      <c r="QL89" s="58"/>
      <c r="QM89" s="58"/>
      <c r="QN89" s="58"/>
      <c r="QO89" s="58"/>
      <c r="QP89" s="58"/>
      <c r="QQ89" s="58"/>
      <c r="QR89" s="58"/>
      <c r="QS89" s="58"/>
      <c r="QT89" s="58"/>
      <c r="QU89" s="58"/>
      <c r="QV89" s="58"/>
      <c r="QW89" s="58"/>
      <c r="QX89" s="58"/>
      <c r="QY89" s="58"/>
      <c r="QZ89" s="58"/>
      <c r="RA89" s="58"/>
      <c r="RB89" s="58"/>
      <c r="RC89" s="58"/>
      <c r="RD89" s="58"/>
      <c r="RE89" s="58"/>
      <c r="RF89" s="58"/>
      <c r="RG89" s="58"/>
      <c r="RH89" s="58"/>
      <c r="RI89" s="58"/>
      <c r="RJ89" s="58"/>
      <c r="RK89" s="58"/>
      <c r="RL89" s="58"/>
      <c r="RM89" s="58"/>
      <c r="RN89" s="58"/>
      <c r="RO89" s="58"/>
      <c r="RP89" s="58"/>
      <c r="RQ89" s="58"/>
      <c r="RR89" s="58"/>
      <c r="RS89" s="58"/>
      <c r="RT89" s="58"/>
      <c r="RU89" s="58"/>
      <c r="RV89" s="58"/>
      <c r="RW89" s="58"/>
      <c r="RX89" s="58"/>
      <c r="RY89" s="58"/>
      <c r="RZ89" s="58"/>
      <c r="SA89" s="58"/>
      <c r="SB89" s="58"/>
      <c r="SC89" s="58"/>
      <c r="SD89" s="58"/>
      <c r="SE89" s="58"/>
      <c r="SF89" s="58"/>
      <c r="SG89" s="58"/>
      <c r="SH89" s="58"/>
      <c r="SI89" s="58"/>
      <c r="SJ89" s="58"/>
      <c r="SK89" s="58"/>
      <c r="SL89" s="58"/>
      <c r="SM89" s="58"/>
      <c r="SN89" s="58"/>
      <c r="SO89" s="58"/>
      <c r="SP89" s="58"/>
      <c r="SQ89" s="58"/>
      <c r="SR89" s="58"/>
      <c r="SS89" s="58"/>
      <c r="ST89" s="58"/>
      <c r="SU89" s="58"/>
      <c r="SV89" s="58"/>
      <c r="SW89" s="58"/>
      <c r="SX89" s="58"/>
      <c r="SY89" s="58"/>
      <c r="SZ89" s="58"/>
      <c r="TA89" s="58"/>
      <c r="TB89" s="58"/>
      <c r="TC89" s="58"/>
      <c r="TD89" s="58"/>
      <c r="TE89" s="58"/>
      <c r="TF89" s="58"/>
      <c r="TG89" s="58"/>
      <c r="TH89" s="58"/>
      <c r="TI89" s="58"/>
      <c r="TJ89" s="58"/>
      <c r="TK89" s="58"/>
      <c r="TL89" s="58"/>
      <c r="TM89" s="58"/>
      <c r="TN89" s="58"/>
      <c r="TO89" s="58"/>
      <c r="TP89" s="58"/>
      <c r="TQ89" s="58"/>
    </row>
    <row r="90" spans="1:537" ht="22.5" hidden="1" customHeight="1" thickBot="1" x14ac:dyDescent="0.3">
      <c r="A90" s="807"/>
      <c r="B90" s="818"/>
      <c r="C90" s="819"/>
      <c r="D90" s="46"/>
      <c r="E90" s="60"/>
      <c r="F90" s="60"/>
      <c r="G90" s="60"/>
      <c r="H90" s="60"/>
      <c r="I90" s="60"/>
      <c r="J90" s="60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</row>
    <row r="91" spans="1:537" ht="15.75" hidden="1" customHeight="1" thickBot="1" x14ac:dyDescent="0.3">
      <c r="A91" s="9"/>
      <c r="B91" s="45"/>
      <c r="C91" s="47"/>
      <c r="D91" s="44"/>
      <c r="E91" s="60"/>
      <c r="F91" s="60"/>
      <c r="G91" s="60"/>
      <c r="H91" s="60"/>
      <c r="I91" s="60"/>
      <c r="J91" s="60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</row>
    <row r="92" spans="1:537" ht="28.5" hidden="1" customHeight="1" thickBot="1" x14ac:dyDescent="0.3">
      <c r="A92" s="27"/>
      <c r="B92" s="238"/>
      <c r="C92" s="239"/>
      <c r="D92" s="914"/>
      <c r="E92" s="915"/>
      <c r="F92" s="916"/>
      <c r="G92" s="60"/>
      <c r="H92" s="60"/>
      <c r="I92" s="60"/>
      <c r="J92" s="60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</row>
    <row r="93" spans="1:537" ht="33" hidden="1" customHeight="1" thickBot="1" x14ac:dyDescent="0.3">
      <c r="A93" s="43"/>
      <c r="B93" s="240"/>
      <c r="C93" s="241"/>
      <c r="D93" s="914"/>
      <c r="E93" s="915"/>
      <c r="F93" s="916"/>
      <c r="G93" s="60"/>
      <c r="H93" s="60"/>
      <c r="I93" s="60"/>
      <c r="J93" s="60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</row>
    <row r="94" spans="1:537" ht="33.75" hidden="1" customHeight="1" thickBot="1" x14ac:dyDescent="0.3">
      <c r="A94" s="81"/>
      <c r="B94" s="242"/>
      <c r="C94" s="243"/>
      <c r="D94" s="914"/>
      <c r="E94" s="915"/>
      <c r="F94" s="916"/>
      <c r="G94" s="60"/>
      <c r="H94" s="60"/>
      <c r="I94" s="60"/>
      <c r="J94" s="60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</row>
    <row r="95" spans="1:537" ht="36" hidden="1" customHeight="1" thickBot="1" x14ac:dyDescent="0.3">
      <c r="A95" s="114"/>
      <c r="B95" s="244"/>
      <c r="C95" s="245"/>
      <c r="D95" s="914"/>
      <c r="E95" s="915"/>
      <c r="F95" s="916"/>
      <c r="G95" s="60"/>
      <c r="H95" s="60"/>
      <c r="I95" s="60"/>
      <c r="J95" s="60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</row>
    <row r="96" spans="1:537" ht="29.25" hidden="1" customHeight="1" thickBot="1" x14ac:dyDescent="0.3">
      <c r="A96" s="113"/>
      <c r="B96" s="246"/>
      <c r="C96" s="247"/>
      <c r="D96" s="914"/>
      <c r="E96" s="915"/>
      <c r="F96" s="916"/>
      <c r="G96" s="60"/>
      <c r="H96" s="60"/>
      <c r="I96" s="60"/>
      <c r="J96" s="60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</row>
    <row r="97" spans="1:28" ht="15.75" customHeight="1" thickBot="1" x14ac:dyDescent="0.3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</row>
    <row r="98" spans="1:28" ht="23.25" customHeight="1" thickBot="1" x14ac:dyDescent="0.3">
      <c r="A98" s="831" t="s">
        <v>150</v>
      </c>
      <c r="B98" s="832"/>
      <c r="C98" s="832"/>
      <c r="D98" s="832"/>
      <c r="E98" s="258"/>
      <c r="F98" s="152"/>
      <c r="G98" s="60"/>
      <c r="H98" s="60"/>
      <c r="I98" s="60"/>
      <c r="J98" s="60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</row>
    <row r="99" spans="1:28" ht="50.25" customHeight="1" thickBot="1" x14ac:dyDescent="0.3">
      <c r="A99" s="28" t="s">
        <v>1203</v>
      </c>
      <c r="B99" s="28" t="s">
        <v>52</v>
      </c>
      <c r="C99" s="28" t="s">
        <v>213</v>
      </c>
      <c r="D99" s="28" t="s">
        <v>53</v>
      </c>
      <c r="E99" s="154"/>
      <c r="F99" s="157"/>
      <c r="G99" s="60"/>
      <c r="H99" s="60"/>
      <c r="I99" s="60"/>
      <c r="J99" s="60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</row>
    <row r="100" spans="1:28" ht="30.75" thickBot="1" x14ac:dyDescent="0.3">
      <c r="A100" s="695" t="s">
        <v>1176</v>
      </c>
      <c r="B100" s="282">
        <v>50</v>
      </c>
      <c r="C100" s="277" t="s">
        <v>54</v>
      </c>
      <c r="D100" s="277" t="s">
        <v>1186</v>
      </c>
      <c r="E100" s="154"/>
      <c r="F100" s="248"/>
      <c r="G100" s="60"/>
      <c r="H100" s="60"/>
      <c r="I100" s="60"/>
      <c r="J100" s="60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</row>
    <row r="101" spans="1:28" ht="45.75" thickBot="1" x14ac:dyDescent="0.3">
      <c r="A101" s="696" t="s">
        <v>1177</v>
      </c>
      <c r="B101" s="302">
        <v>50</v>
      </c>
      <c r="C101" s="303" t="s">
        <v>54</v>
      </c>
      <c r="D101" s="303" t="s">
        <v>1193</v>
      </c>
      <c r="E101" s="154"/>
      <c r="F101" s="249"/>
      <c r="G101" s="60"/>
      <c r="H101" s="60"/>
      <c r="I101" s="60"/>
      <c r="J101" s="60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</row>
    <row r="102" spans="1:28" ht="64.5" thickBot="1" x14ac:dyDescent="0.3">
      <c r="A102" s="697"/>
      <c r="B102" s="698" t="s">
        <v>1204</v>
      </c>
      <c r="C102" s="699" t="s">
        <v>301</v>
      </c>
      <c r="D102" s="700" t="s">
        <v>302</v>
      </c>
      <c r="E102" s="62"/>
      <c r="F102" s="249"/>
      <c r="G102" s="60"/>
      <c r="H102" s="60"/>
      <c r="I102" s="60"/>
      <c r="J102" s="60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</row>
    <row r="103" spans="1:28" ht="15.75" customHeight="1" x14ac:dyDescent="0.25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</row>
    <row r="104" spans="1:28" ht="22.5" customHeight="1" thickBot="1" x14ac:dyDescent="0.3">
      <c r="A104" s="807" t="s">
        <v>151</v>
      </c>
      <c r="B104" s="917"/>
      <c r="C104" s="917"/>
      <c r="D104" s="917"/>
      <c r="E104" s="60"/>
      <c r="F104" s="60"/>
      <c r="G104" s="60"/>
      <c r="H104" s="60"/>
      <c r="I104" s="60"/>
      <c r="J104" s="60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60"/>
      <c r="F105" s="60"/>
      <c r="G105" s="60"/>
      <c r="H105" s="60"/>
      <c r="I105" s="60"/>
      <c r="J105" s="60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</row>
    <row r="106" spans="1:28" ht="15.75" customHeight="1" thickBot="1" x14ac:dyDescent="0.3">
      <c r="A106" s="301" t="s">
        <v>187</v>
      </c>
      <c r="B106" s="282">
        <v>300</v>
      </c>
      <c r="C106" s="301">
        <v>10</v>
      </c>
      <c r="D106" s="304">
        <f>B106*C106</f>
        <v>3000</v>
      </c>
      <c r="E106" s="60"/>
      <c r="F106" s="60"/>
      <c r="G106" s="60"/>
      <c r="H106" s="60"/>
      <c r="I106" s="60"/>
      <c r="J106" s="60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</row>
    <row r="107" spans="1:28" ht="15.75" customHeight="1" thickBot="1" x14ac:dyDescent="0.3">
      <c r="A107" s="305" t="s">
        <v>186</v>
      </c>
      <c r="B107" s="240"/>
      <c r="C107" s="306"/>
      <c r="D107" s="307">
        <v>3000</v>
      </c>
      <c r="E107" s="60"/>
      <c r="F107" s="60"/>
      <c r="G107" s="60"/>
      <c r="H107" s="60"/>
      <c r="I107" s="60"/>
      <c r="J107" s="60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</row>
    <row r="108" spans="1:28" ht="15.75" customHeight="1" thickBot="1" x14ac:dyDescent="0.3">
      <c r="A108" s="301"/>
      <c r="B108" s="301"/>
      <c r="C108" s="308"/>
      <c r="D108" s="304">
        <f t="shared" ref="D108:D111" si="0">B108*C108</f>
        <v>0</v>
      </c>
      <c r="E108" s="60"/>
      <c r="F108" s="60"/>
      <c r="G108" s="60"/>
      <c r="H108" s="60"/>
      <c r="I108" s="60"/>
      <c r="J108" s="60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</row>
    <row r="109" spans="1:28" ht="15.75" customHeight="1" thickBot="1" x14ac:dyDescent="0.3">
      <c r="A109" s="305"/>
      <c r="B109" s="240"/>
      <c r="C109" s="306"/>
      <c r="D109" s="307">
        <f t="shared" si="0"/>
        <v>0</v>
      </c>
      <c r="E109" s="60"/>
      <c r="F109" s="60"/>
      <c r="G109" s="60"/>
      <c r="H109" s="60"/>
      <c r="I109" s="60"/>
      <c r="J109" s="60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</row>
    <row r="110" spans="1:28" ht="15.75" customHeight="1" thickBot="1" x14ac:dyDescent="0.3">
      <c r="A110" s="301"/>
      <c r="B110" s="301"/>
      <c r="C110" s="308"/>
      <c r="D110" s="304">
        <f t="shared" si="0"/>
        <v>0</v>
      </c>
      <c r="E110" s="60"/>
      <c r="F110" s="60"/>
      <c r="G110" s="60"/>
      <c r="H110" s="60"/>
      <c r="I110" s="60"/>
      <c r="J110" s="60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</row>
    <row r="111" spans="1:28" ht="15.75" customHeight="1" thickBot="1" x14ac:dyDescent="0.3">
      <c r="A111" s="305"/>
      <c r="B111" s="240"/>
      <c r="C111" s="309"/>
      <c r="D111" s="307">
        <f t="shared" si="0"/>
        <v>0</v>
      </c>
      <c r="E111" s="60"/>
      <c r="F111" s="60"/>
      <c r="G111" s="60"/>
      <c r="H111" s="60"/>
      <c r="I111" s="60"/>
      <c r="J111" s="60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</row>
    <row r="112" spans="1:28" ht="96.75" customHeight="1" thickBot="1" x14ac:dyDescent="0.3">
      <c r="A112" s="250" t="s">
        <v>303</v>
      </c>
      <c r="B112" s="250" t="s">
        <v>304</v>
      </c>
      <c r="C112" s="251" t="s">
        <v>305</v>
      </c>
      <c r="D112" s="251" t="s">
        <v>306</v>
      </c>
      <c r="E112" s="252"/>
      <c r="F112" s="60"/>
      <c r="G112" s="60"/>
      <c r="H112" s="60"/>
      <c r="I112" s="60"/>
      <c r="J112" s="60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</row>
    <row r="113" spans="1:28" ht="15.75" customHeight="1" thickBot="1" x14ac:dyDescent="0.3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</row>
    <row r="114" spans="1:28" s="136" customFormat="1" ht="22.5" customHeight="1" thickBot="1" x14ac:dyDescent="0.4">
      <c r="A114" s="810" t="s">
        <v>387</v>
      </c>
      <c r="B114" s="811"/>
      <c r="C114" s="811"/>
      <c r="D114" s="811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</row>
    <row r="115" spans="1:28" s="154" customFormat="1" ht="15.75" thickBot="1" x14ac:dyDescent="0.3">
      <c r="A115" s="470" t="s">
        <v>51</v>
      </c>
      <c r="B115" s="666" t="s">
        <v>370</v>
      </c>
      <c r="C115" s="157"/>
      <c r="D115" s="405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</row>
    <row r="116" spans="1:28" s="154" customFormat="1" ht="15.75" customHeight="1" thickBot="1" x14ac:dyDescent="0.3">
      <c r="A116" s="406" t="s">
        <v>1157</v>
      </c>
      <c r="B116" s="686">
        <v>700000</v>
      </c>
      <c r="C116" s="926" t="s">
        <v>1175</v>
      </c>
      <c r="D116" s="927"/>
      <c r="E116" s="927"/>
      <c r="F116" s="928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</row>
    <row r="117" spans="1:28" s="154" customFormat="1" ht="15.75" thickBot="1" x14ac:dyDescent="0.3">
      <c r="A117" s="408" t="s">
        <v>371</v>
      </c>
      <c r="B117" s="409" t="s">
        <v>372</v>
      </c>
      <c r="C117" s="929" t="s">
        <v>1086</v>
      </c>
      <c r="D117" s="930"/>
      <c r="E117" s="930"/>
      <c r="F117" s="931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</row>
    <row r="118" spans="1:28" s="154" customFormat="1" ht="15.75" thickBot="1" x14ac:dyDescent="0.3">
      <c r="A118" s="410" t="s">
        <v>373</v>
      </c>
      <c r="B118" s="682">
        <v>80</v>
      </c>
      <c r="C118" s="411"/>
      <c r="D118" s="412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</row>
    <row r="119" spans="1:28" s="154" customFormat="1" ht="15.75" thickBot="1" x14ac:dyDescent="0.3">
      <c r="A119" s="413" t="s">
        <v>374</v>
      </c>
      <c r="B119" s="683">
        <v>10</v>
      </c>
      <c r="C119" s="411"/>
      <c r="D119" s="415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</row>
    <row r="120" spans="1:28" s="154" customFormat="1" ht="15.75" thickBot="1" x14ac:dyDescent="0.3">
      <c r="A120" s="416" t="s">
        <v>375</v>
      </c>
      <c r="B120" s="684"/>
      <c r="C120" s="411"/>
      <c r="D120" s="412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</row>
    <row r="121" spans="1:28" s="154" customFormat="1" ht="15.75" thickBot="1" x14ac:dyDescent="0.3">
      <c r="A121" s="417" t="s">
        <v>376</v>
      </c>
      <c r="B121" s="685">
        <v>10</v>
      </c>
      <c r="C121" s="411"/>
      <c r="D121" s="412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</row>
    <row r="122" spans="1:28" s="154" customFormat="1" ht="15.75" thickBot="1" x14ac:dyDescent="0.3">
      <c r="A122" s="408" t="s">
        <v>377</v>
      </c>
      <c r="B122" s="418" t="s">
        <v>378</v>
      </c>
      <c r="C122" s="826" t="s">
        <v>379</v>
      </c>
      <c r="D122" s="827"/>
      <c r="E122" s="926" t="s">
        <v>1087</v>
      </c>
      <c r="F122" s="927"/>
      <c r="G122" s="927"/>
      <c r="H122" s="928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</row>
    <row r="123" spans="1:28" s="154" customFormat="1" ht="15.75" thickBot="1" x14ac:dyDescent="0.3">
      <c r="A123" s="419" t="s">
        <v>380</v>
      </c>
      <c r="B123" s="420"/>
      <c r="C123" s="924"/>
      <c r="D123" s="925"/>
      <c r="E123" s="926" t="s">
        <v>1174</v>
      </c>
      <c r="F123" s="927"/>
      <c r="G123" s="927"/>
      <c r="H123" s="928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</row>
    <row r="124" spans="1:28" s="154" customFormat="1" ht="15.75" thickBot="1" x14ac:dyDescent="0.3">
      <c r="A124" s="421" t="s">
        <v>381</v>
      </c>
      <c r="B124" s="422"/>
      <c r="C124" s="423"/>
      <c r="D124" s="424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</row>
    <row r="125" spans="1:28" s="154" customFormat="1" ht="15.75" thickBot="1" x14ac:dyDescent="0.3">
      <c r="A125" s="419" t="s">
        <v>383</v>
      </c>
      <c r="B125" s="420"/>
      <c r="C125" s="411"/>
      <c r="D125" s="412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</row>
    <row r="126" spans="1:28" s="154" customFormat="1" ht="15.75" thickBot="1" x14ac:dyDescent="0.3">
      <c r="A126" s="429" t="s">
        <v>385</v>
      </c>
      <c r="B126" s="422"/>
      <c r="C126" s="411"/>
      <c r="D126" s="412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</row>
    <row r="127" spans="1:28" s="154" customFormat="1" ht="15.75" thickBot="1" x14ac:dyDescent="0.3">
      <c r="A127" s="426" t="s">
        <v>386</v>
      </c>
      <c r="B127" s="427" t="s">
        <v>378</v>
      </c>
      <c r="C127" s="929" t="s">
        <v>1089</v>
      </c>
      <c r="D127" s="930"/>
      <c r="E127" s="930"/>
      <c r="F127" s="931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</row>
    <row r="128" spans="1:28" s="154" customFormat="1" ht="15.75" thickBot="1" x14ac:dyDescent="0.3">
      <c r="A128" s="429"/>
      <c r="B128" s="430"/>
      <c r="D128" s="428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</row>
    <row r="129" spans="1:28" s="154" customFormat="1" ht="15.75" thickBot="1" x14ac:dyDescent="0.3">
      <c r="A129" s="425"/>
      <c r="B129" s="431"/>
      <c r="D129" s="428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</row>
    <row r="130" spans="1:28" s="154" customFormat="1" ht="15.75" thickBot="1" x14ac:dyDescent="0.3">
      <c r="A130" s="429"/>
      <c r="B130" s="430"/>
      <c r="D130" s="428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</row>
    <row r="131" spans="1:28" s="154" customFormat="1" ht="15.75" thickBot="1" x14ac:dyDescent="0.3">
      <c r="A131" s="425"/>
      <c r="B131" s="431"/>
      <c r="C131" s="432"/>
      <c r="D131" s="433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</row>
    <row r="132" spans="1:28" s="154" customFormat="1" ht="16.5" customHeight="1" thickBot="1" x14ac:dyDescent="0.3">
      <c r="A132" s="404"/>
      <c r="B132" s="404"/>
      <c r="C132" s="404"/>
      <c r="D132" s="258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</row>
    <row r="133" spans="1:28" s="154" customFormat="1" ht="22.5" customHeight="1" thickBot="1" x14ac:dyDescent="0.3">
      <c r="A133" s="439" t="s">
        <v>397</v>
      </c>
      <c r="B133" s="440"/>
      <c r="C133" s="404"/>
      <c r="D133" s="258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</row>
    <row r="134" spans="1:28" s="154" customFormat="1" ht="15.75" customHeight="1" thickBot="1" x14ac:dyDescent="0.3">
      <c r="A134" s="659" t="s">
        <v>1163</v>
      </c>
      <c r="B134" s="658" t="s">
        <v>430</v>
      </c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</row>
    <row r="135" spans="1:28" s="154" customFormat="1" ht="15.75" customHeight="1" thickBot="1" x14ac:dyDescent="0.3">
      <c r="A135" s="663" t="s">
        <v>1161</v>
      </c>
      <c r="B135" s="679" t="s">
        <v>11</v>
      </c>
      <c r="C135" s="860" t="s">
        <v>1091</v>
      </c>
      <c r="D135" s="861"/>
      <c r="E135" s="861"/>
      <c r="F135" s="861"/>
      <c r="G135" s="862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</row>
    <row r="136" spans="1:28" s="154" customFormat="1" ht="31.5" customHeight="1" thickBot="1" x14ac:dyDescent="0.3">
      <c r="A136" s="661" t="s">
        <v>1160</v>
      </c>
      <c r="B136" s="680">
        <v>1000000</v>
      </c>
      <c r="C136" s="867" t="s">
        <v>1169</v>
      </c>
      <c r="D136" s="868"/>
      <c r="E136" s="868"/>
      <c r="F136" s="869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</row>
    <row r="137" spans="1:28" s="154" customFormat="1" ht="15.75" customHeight="1" thickBot="1" x14ac:dyDescent="0.3">
      <c r="A137" s="441" t="s">
        <v>390</v>
      </c>
      <c r="B137" s="681">
        <v>200</v>
      </c>
      <c r="C137" s="867" t="s">
        <v>1168</v>
      </c>
      <c r="D137" s="868"/>
      <c r="E137" s="868"/>
      <c r="F137" s="869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</row>
    <row r="138" spans="1:28" s="154" customFormat="1" ht="15.75" thickBot="1" x14ac:dyDescent="0.3">
      <c r="A138" s="662" t="s">
        <v>1159</v>
      </c>
      <c r="B138" s="657"/>
      <c r="C138" s="867" t="s">
        <v>1170</v>
      </c>
      <c r="D138" s="868"/>
      <c r="E138" s="868"/>
      <c r="F138" s="869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</row>
    <row r="139" spans="1:28" s="154" customFormat="1" ht="15.75" customHeight="1" thickBot="1" x14ac:dyDescent="0.3">
      <c r="A139" s="441" t="s">
        <v>390</v>
      </c>
      <c r="B139" s="442"/>
      <c r="C139" s="867" t="s">
        <v>1168</v>
      </c>
      <c r="D139" s="868"/>
      <c r="E139" s="868"/>
      <c r="F139" s="869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</row>
    <row r="140" spans="1:28" s="154" customFormat="1" ht="15.75" customHeight="1" thickBot="1" x14ac:dyDescent="0.3">
      <c r="A140" s="470" t="s">
        <v>1162</v>
      </c>
      <c r="B140" s="409" t="s">
        <v>430</v>
      </c>
      <c r="C140" s="157"/>
      <c r="D140" s="15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</row>
    <row r="141" spans="1:28" s="154" customFormat="1" ht="15.75" customHeight="1" thickBot="1" x14ac:dyDescent="0.3">
      <c r="A141" s="665" t="s">
        <v>148</v>
      </c>
      <c r="B141" s="679" t="s">
        <v>13</v>
      </c>
      <c r="C141" s="860" t="s">
        <v>1091</v>
      </c>
      <c r="D141" s="861"/>
      <c r="E141" s="861"/>
      <c r="F141" s="861"/>
      <c r="G141" s="862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</row>
    <row r="142" spans="1:28" s="154" customFormat="1" ht="15.75" customHeight="1" thickBot="1" x14ac:dyDescent="0.3">
      <c r="A142" s="443" t="s">
        <v>389</v>
      </c>
      <c r="B142" s="444"/>
      <c r="C142" s="867" t="s">
        <v>1171</v>
      </c>
      <c r="D142" s="868"/>
      <c r="E142" s="868"/>
      <c r="F142" s="869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</row>
    <row r="143" spans="1:28" s="154" customFormat="1" ht="15.75" customHeight="1" thickBot="1" x14ac:dyDescent="0.3">
      <c r="A143" s="441" t="s">
        <v>390</v>
      </c>
      <c r="B143" s="660"/>
      <c r="C143" s="867" t="s">
        <v>1168</v>
      </c>
      <c r="D143" s="868"/>
      <c r="E143" s="868"/>
      <c r="F143" s="869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</row>
    <row r="144" spans="1:28" s="154" customFormat="1" ht="15.75" customHeight="1" thickBot="1" x14ac:dyDescent="0.3">
      <c r="A144" s="673" t="s">
        <v>1166</v>
      </c>
      <c r="B144" s="687" t="s">
        <v>11</v>
      </c>
      <c r="C144" s="860" t="s">
        <v>1091</v>
      </c>
      <c r="D144" s="861"/>
      <c r="E144" s="861"/>
      <c r="F144" s="861"/>
      <c r="G144" s="862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</row>
    <row r="145" spans="1:28" s="154" customFormat="1" ht="27" thickBot="1" x14ac:dyDescent="0.3">
      <c r="A145" s="672" t="s">
        <v>1146</v>
      </c>
      <c r="B145" s="681">
        <v>10000</v>
      </c>
      <c r="C145" s="867" t="s">
        <v>1172</v>
      </c>
      <c r="D145" s="868"/>
      <c r="E145" s="868"/>
      <c r="F145" s="869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</row>
    <row r="146" spans="1:28" s="154" customFormat="1" ht="15.75" customHeight="1" thickBot="1" x14ac:dyDescent="0.3">
      <c r="A146" s="443" t="s">
        <v>390</v>
      </c>
      <c r="B146" s="680">
        <v>100</v>
      </c>
      <c r="C146" s="867" t="s">
        <v>1168</v>
      </c>
      <c r="D146" s="868"/>
      <c r="E146" s="868"/>
      <c r="F146" s="869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</row>
    <row r="147" spans="1:28" s="154" customFormat="1" ht="26.25" thickBot="1" x14ac:dyDescent="0.3">
      <c r="A147" s="797" t="s">
        <v>1147</v>
      </c>
      <c r="B147" s="802" t="s">
        <v>392</v>
      </c>
      <c r="C147" s="867" t="s">
        <v>1173</v>
      </c>
      <c r="D147" s="868"/>
      <c r="E147" s="868"/>
      <c r="F147" s="869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</row>
    <row r="148" spans="1:28" s="154" customFormat="1" ht="15.75" customHeight="1" thickBot="1" x14ac:dyDescent="0.3">
      <c r="A148" s="445" t="s">
        <v>393</v>
      </c>
      <c r="B148" s="688">
        <v>25</v>
      </c>
      <c r="C148" s="435"/>
      <c r="D148" s="436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</row>
    <row r="149" spans="1:28" s="154" customFormat="1" ht="15.75" customHeight="1" thickBot="1" x14ac:dyDescent="0.3">
      <c r="A149" s="447" t="s">
        <v>394</v>
      </c>
      <c r="B149" s="448"/>
      <c r="C149" s="435"/>
      <c r="D149" s="436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</row>
    <row r="150" spans="1:28" s="154" customFormat="1" ht="15.75" customHeight="1" thickBot="1" x14ac:dyDescent="0.3">
      <c r="A150" s="445" t="s">
        <v>395</v>
      </c>
      <c r="B150" s="446"/>
      <c r="C150" s="435"/>
      <c r="D150" s="436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</row>
    <row r="151" spans="1:28" s="154" customFormat="1" ht="15.75" customHeight="1" thickBot="1" x14ac:dyDescent="0.3">
      <c r="A151" s="702" t="s">
        <v>396</v>
      </c>
      <c r="B151" s="518"/>
      <c r="C151" s="437"/>
      <c r="D151" s="438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</row>
    <row r="152" spans="1:28" ht="15.75" customHeight="1" thickBot="1" x14ac:dyDescent="0.3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</row>
    <row r="153" spans="1:28" ht="15.75" hidden="1" customHeight="1" thickBot="1" x14ac:dyDescent="0.3">
      <c r="A153" s="822" t="s">
        <v>398</v>
      </c>
      <c r="B153" s="823"/>
      <c r="C153" s="823"/>
      <c r="D153" s="449" t="s">
        <v>369</v>
      </c>
      <c r="E153" s="60"/>
      <c r="F153" s="60"/>
      <c r="G153" s="60"/>
      <c r="H153" s="60"/>
      <c r="I153" s="60"/>
      <c r="J153" s="60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</row>
    <row r="154" spans="1:28" ht="15.75" hidden="1" customHeight="1" thickBot="1" x14ac:dyDescent="0.3">
      <c r="A154" s="824"/>
      <c r="B154" s="825"/>
      <c r="C154" s="825"/>
      <c r="D154" s="596" t="s">
        <v>11</v>
      </c>
      <c r="E154" s="860" t="s">
        <v>1091</v>
      </c>
      <c r="F154" s="861"/>
      <c r="G154" s="861"/>
      <c r="H154" s="861"/>
      <c r="I154" s="862"/>
      <c r="J154" s="60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</row>
    <row r="155" spans="1:28" ht="15.75" customHeight="1" thickBot="1" x14ac:dyDescent="0.3">
      <c r="A155" s="822" t="s">
        <v>1235</v>
      </c>
      <c r="B155" s="823"/>
      <c r="C155" s="823"/>
      <c r="D155" s="449" t="s">
        <v>369</v>
      </c>
      <c r="E155" s="543"/>
      <c r="F155" s="543"/>
      <c r="G155" s="543"/>
      <c r="H155" s="543"/>
      <c r="I155" s="543"/>
      <c r="J155" s="60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</row>
    <row r="156" spans="1:28" ht="15.75" customHeight="1" thickBot="1" x14ac:dyDescent="0.3">
      <c r="A156" s="824"/>
      <c r="B156" s="825"/>
      <c r="C156" s="825"/>
      <c r="D156" s="596" t="s">
        <v>11</v>
      </c>
      <c r="E156" s="860" t="s">
        <v>1091</v>
      </c>
      <c r="F156" s="861"/>
      <c r="G156" s="861"/>
      <c r="H156" s="861"/>
      <c r="I156" s="862"/>
      <c r="J156" s="60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</row>
    <row r="157" spans="1:28" ht="15.75" customHeight="1" thickBot="1" x14ac:dyDescent="0.3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</row>
    <row r="158" spans="1:28" ht="27.75" customHeight="1" thickBot="1" x14ac:dyDescent="0.3">
      <c r="A158" s="760" t="s">
        <v>307</v>
      </c>
      <c r="B158" s="761"/>
      <c r="C158" s="762"/>
      <c r="D158" s="763"/>
      <c r="E158" s="763"/>
      <c r="F158" s="763"/>
      <c r="G158" s="764"/>
      <c r="H158" s="757"/>
      <c r="I158" s="757"/>
      <c r="J158" s="75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  <c r="AA158" s="87"/>
      <c r="AB158" s="87"/>
    </row>
    <row r="159" spans="1:28" ht="26.25" customHeight="1" thickBot="1" x14ac:dyDescent="0.4">
      <c r="A159" s="755" t="s">
        <v>0</v>
      </c>
      <c r="B159" s="765"/>
      <c r="C159" s="766"/>
      <c r="D159" s="766"/>
      <c r="E159" s="766"/>
      <c r="F159" s="766"/>
      <c r="G159" s="767"/>
      <c r="H159" s="918"/>
      <c r="I159" s="849"/>
      <c r="J159" s="849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  <c r="AA159" s="87"/>
      <c r="AB159" s="87"/>
    </row>
    <row r="160" spans="1:28" ht="15.75" customHeight="1" thickBot="1" x14ac:dyDescent="0.3">
      <c r="A160" s="919" t="s">
        <v>58</v>
      </c>
      <c r="B160" s="921" t="s">
        <v>308</v>
      </c>
      <c r="C160" s="922"/>
      <c r="D160" s="922"/>
      <c r="E160" s="922"/>
      <c r="F160" s="922"/>
      <c r="G160" s="923"/>
      <c r="H160" s="758"/>
      <c r="I160" s="758"/>
      <c r="J160" s="411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  <c r="AA160" s="87"/>
      <c r="AB160" s="87"/>
    </row>
    <row r="161" spans="1:537" ht="53.25" customHeight="1" thickBot="1" x14ac:dyDescent="0.3">
      <c r="A161" s="920"/>
      <c r="B161" s="28" t="s">
        <v>368</v>
      </c>
      <c r="C161" s="28" t="s">
        <v>309</v>
      </c>
      <c r="D161" s="780" t="s">
        <v>310</v>
      </c>
      <c r="E161" s="28" t="s">
        <v>311</v>
      </c>
      <c r="F161" s="785" t="s">
        <v>312</v>
      </c>
      <c r="G161" s="28" t="s">
        <v>1236</v>
      </c>
      <c r="H161" s="157"/>
      <c r="I161" s="157"/>
      <c r="J161" s="15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87"/>
      <c r="AB161" s="87"/>
    </row>
    <row r="162" spans="1:537" ht="15.75" customHeight="1" thickBot="1" x14ac:dyDescent="0.3">
      <c r="A162" s="768" t="s">
        <v>130</v>
      </c>
      <c r="B162" s="773">
        <v>3</v>
      </c>
      <c r="C162" s="775">
        <f>IF(B162&gt;0,(B162*(D162/100)),0)</f>
        <v>2.6363999999999996</v>
      </c>
      <c r="D162" s="781">
        <f>IF(B162&gt;0,VLOOKUP(A162,'[1]Lista Suspensa'!$A$1:$F$90,3,)," ")</f>
        <v>87.88</v>
      </c>
      <c r="E162" s="778">
        <f>IF(OR(B162&gt;0,C162&gt;0),VLOOKUP(A162,'[1]Lista Suspensa'!$A$1:$F$90,4,),0)</f>
        <v>8.9600000000000009</v>
      </c>
      <c r="F162" s="786">
        <f>IF(OR(B162&gt;0,C162&gt;0),VLOOKUP(A162,'[1]Lista Suspensa'!$A$1:$F$90,5,),0)</f>
        <v>90.265000000000001</v>
      </c>
      <c r="G162" s="789">
        <f>IF(OR(B162&gt;0,C162&gt;0),VLOOKUP(A162,'[1]Lista Suspensa'!$A$1:$F$90,6,),0)</f>
        <v>1.387319</v>
      </c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  <c r="AA162" s="87"/>
      <c r="AB162" s="87"/>
    </row>
    <row r="163" spans="1:537" ht="15.75" customHeight="1" thickBot="1" x14ac:dyDescent="0.3">
      <c r="A163" s="769" t="s">
        <v>85</v>
      </c>
      <c r="B163" s="774">
        <v>1</v>
      </c>
      <c r="C163" s="776">
        <f t="shared" ref="C163:C166" si="1">IF(B163&gt;0,(B163*(D163/100)),0)</f>
        <v>0.88650000000000007</v>
      </c>
      <c r="D163" s="782">
        <f>IF(B163&gt;0,VLOOKUP(A163,'[1]Lista Suspensa'!$A$1:$F$90,3,)," ")</f>
        <v>88.65</v>
      </c>
      <c r="E163" s="779">
        <f>IF(OR(B163&gt;0,C163&gt;0),VLOOKUP(A163,'[1]Lista Suspensa'!$A$1:$F$90,4,),0)</f>
        <v>48.84</v>
      </c>
      <c r="F163" s="787">
        <f>IF(OR(B163&gt;0,C163&gt;0),VLOOKUP(A163,'[1]Lista Suspensa'!$A$1:$F$90,5,),0)</f>
        <v>78.165000000000006</v>
      </c>
      <c r="G163" s="790">
        <f>IF(OR(B163&gt;0,C163&gt;0),VLOOKUP(A163,'[1]Lista Suspensa'!$A$1:$F$90,6,),0)</f>
        <v>1.2827</v>
      </c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  <c r="AA163" s="87"/>
      <c r="AB163" s="87"/>
    </row>
    <row r="164" spans="1:537" ht="15.75" customHeight="1" thickBot="1" x14ac:dyDescent="0.3">
      <c r="A164" s="768" t="s">
        <v>88</v>
      </c>
      <c r="B164" s="773"/>
      <c r="C164" s="775">
        <v>5</v>
      </c>
      <c r="D164" s="781" t="str">
        <f>IF(B164&gt;0,VLOOKUP(A164,'[1]Lista Suspensa'!$A$1:$F$90,3,)," ")</f>
        <v xml:space="preserve"> </v>
      </c>
      <c r="E164" s="778">
        <f>IF(OR(B164&gt;0,C164&gt;0),VLOOKUP(A164,'[1]Lista Suspensa'!$A$1:$F$90,4,),0)</f>
        <v>7.18</v>
      </c>
      <c r="F164" s="786">
        <f>IF(OR(B164&gt;0,C164&gt;0),VLOOKUP(A164,'[1]Lista Suspensa'!$A$1:$F$90,5,),0)</f>
        <v>61.58</v>
      </c>
      <c r="G164" s="789">
        <f>IF(OR(B164&gt;0,C164&gt;0),VLOOKUP(A164,'[1]Lista Suspensa'!$A$1:$F$90,6,),0)</f>
        <v>5.3606000000000001E-2</v>
      </c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  <c r="AA164" s="87"/>
      <c r="AB164" s="87"/>
    </row>
    <row r="165" spans="1:537" ht="15.75" customHeight="1" thickBot="1" x14ac:dyDescent="0.3">
      <c r="A165" s="769" t="s">
        <v>247</v>
      </c>
      <c r="B165" s="774">
        <v>0.5</v>
      </c>
      <c r="C165" s="777">
        <f t="shared" si="1"/>
        <v>0.43780000000000002</v>
      </c>
      <c r="D165" s="782">
        <v>87.56</v>
      </c>
      <c r="E165" s="779">
        <v>9.2100000000000009</v>
      </c>
      <c r="F165" s="787">
        <v>69.14</v>
      </c>
      <c r="G165" s="790">
        <v>0.61606000000000005</v>
      </c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  <c r="AA165" s="87"/>
      <c r="AB165" s="87"/>
    </row>
    <row r="166" spans="1:537" ht="15.75" customHeight="1" thickBot="1" x14ac:dyDescent="0.3">
      <c r="A166" s="770"/>
      <c r="B166" s="771"/>
      <c r="C166" s="772">
        <f t="shared" si="1"/>
        <v>0</v>
      </c>
      <c r="D166" s="783" t="str">
        <f>IF(B166&gt;0,VLOOKUP(A166,'[1]Lista Suspensa'!$A$1:$F$90,3,)," ")</f>
        <v xml:space="preserve"> </v>
      </c>
      <c r="E166" s="784">
        <f>IF(OR(B166&gt;0,C166&gt;0),VLOOKUP(A166,'[1]Lista Suspensa'!$A$1:$F$90,4,),0)</f>
        <v>0</v>
      </c>
      <c r="F166" s="788">
        <f>IF(OR(B166&gt;0,C166&gt;0),VLOOKUP(A166,'[1]Lista Suspensa'!$A$1:$F$90,5,),0)</f>
        <v>0</v>
      </c>
      <c r="G166" s="791">
        <f>IF(OR(B166&gt;0,C166&gt;0),VLOOKUP(A166,'[1]Lista Suspensa'!$A$1:$F$90,6,),0)</f>
        <v>0</v>
      </c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</row>
    <row r="167" spans="1:537" ht="15.75" customHeight="1" thickBot="1" x14ac:dyDescent="0.3">
      <c r="A167" s="794" t="s">
        <v>89</v>
      </c>
      <c r="B167" s="795"/>
      <c r="C167" s="796">
        <v>8.9600000000000009</v>
      </c>
      <c r="D167" s="793"/>
      <c r="E167" s="793">
        <v>11.93</v>
      </c>
      <c r="F167" s="793">
        <v>72.040000000000006</v>
      </c>
      <c r="G167" s="792">
        <v>0.56499999999999995</v>
      </c>
      <c r="H167" s="759"/>
      <c r="I167" s="759"/>
      <c r="J167" s="759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  <c r="AA167" s="87"/>
      <c r="AB167" s="87"/>
    </row>
    <row r="168" spans="1:537" s="62" customFormat="1" ht="15.75" customHeight="1" thickBot="1" x14ac:dyDescent="0.3">
      <c r="A168" s="253"/>
      <c r="B168" s="254"/>
      <c r="C168" s="255"/>
      <c r="D168" s="256"/>
      <c r="E168" s="256"/>
      <c r="F168" s="256"/>
      <c r="G168" s="25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  <c r="AA168" s="87"/>
      <c r="AB168" s="87"/>
      <c r="AC168" s="154"/>
      <c r="AD168" s="154"/>
      <c r="AE168" s="154"/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  <c r="BI168" s="154"/>
      <c r="BJ168" s="154"/>
      <c r="BK168" s="154"/>
      <c r="BL168" s="154"/>
      <c r="BM168" s="154"/>
      <c r="BN168" s="154"/>
      <c r="BO168" s="154"/>
      <c r="BP168" s="154"/>
      <c r="BQ168" s="154"/>
      <c r="BR168" s="154"/>
      <c r="BS168" s="154"/>
      <c r="BT168" s="154"/>
      <c r="BU168" s="154"/>
      <c r="BV168" s="154"/>
      <c r="BW168" s="154"/>
      <c r="BX168" s="154"/>
      <c r="BY168" s="154"/>
      <c r="BZ168" s="154"/>
      <c r="CA168" s="154"/>
      <c r="CB168" s="154"/>
      <c r="CC168" s="154"/>
      <c r="CD168" s="154"/>
      <c r="CE168" s="154"/>
      <c r="CF168" s="154"/>
      <c r="CG168" s="154"/>
      <c r="CH168" s="154"/>
      <c r="CI168" s="154"/>
      <c r="CJ168" s="154"/>
      <c r="CK168" s="154"/>
      <c r="CL168" s="154"/>
      <c r="CM168" s="154"/>
      <c r="CN168" s="154"/>
      <c r="CO168" s="154"/>
      <c r="CP168" s="154"/>
      <c r="CQ168" s="154"/>
      <c r="CR168" s="154"/>
      <c r="CS168" s="154"/>
      <c r="CT168" s="154"/>
      <c r="CU168" s="154"/>
      <c r="CV168" s="154"/>
      <c r="CW168" s="154"/>
      <c r="CX168" s="154"/>
      <c r="CY168" s="154"/>
      <c r="CZ168" s="154"/>
      <c r="DA168" s="154"/>
      <c r="DB168" s="154"/>
      <c r="DC168" s="154"/>
      <c r="DD168" s="154"/>
      <c r="DE168" s="154"/>
      <c r="DF168" s="154"/>
      <c r="DG168" s="154"/>
      <c r="DH168" s="154"/>
      <c r="DI168" s="154"/>
      <c r="DJ168" s="154"/>
      <c r="DK168" s="154"/>
      <c r="DL168" s="154"/>
      <c r="DM168" s="154"/>
      <c r="DN168" s="154"/>
      <c r="DO168" s="154"/>
      <c r="DP168" s="154"/>
      <c r="DQ168" s="154"/>
      <c r="DR168" s="154"/>
      <c r="DS168" s="154"/>
      <c r="DT168" s="154"/>
      <c r="DU168" s="154"/>
      <c r="DV168" s="154"/>
      <c r="DW168" s="154"/>
      <c r="DX168" s="154"/>
      <c r="DY168" s="154"/>
      <c r="DZ168" s="154"/>
      <c r="EA168" s="154"/>
      <c r="EB168" s="154"/>
      <c r="EC168" s="154"/>
      <c r="ED168" s="154"/>
      <c r="EE168" s="154"/>
      <c r="EF168" s="154"/>
      <c r="EG168" s="154"/>
      <c r="EH168" s="154"/>
      <c r="EI168" s="154"/>
      <c r="EJ168" s="154"/>
      <c r="EK168" s="154"/>
      <c r="EL168" s="154"/>
      <c r="EM168" s="154"/>
      <c r="EN168" s="154"/>
      <c r="EO168" s="154"/>
      <c r="EP168" s="154"/>
      <c r="EQ168" s="154"/>
      <c r="ER168" s="154"/>
      <c r="ES168" s="154"/>
      <c r="ET168" s="154"/>
      <c r="EU168" s="154"/>
      <c r="EV168" s="154"/>
      <c r="EW168" s="154"/>
      <c r="EX168" s="154"/>
      <c r="EY168" s="154"/>
      <c r="EZ168" s="154"/>
      <c r="FA168" s="154"/>
      <c r="FB168" s="154"/>
      <c r="FC168" s="154"/>
      <c r="FD168" s="154"/>
      <c r="FE168" s="154"/>
      <c r="FF168" s="154"/>
      <c r="FG168" s="154"/>
      <c r="FH168" s="154"/>
      <c r="FI168" s="154"/>
      <c r="FJ168" s="154"/>
      <c r="FK168" s="154"/>
      <c r="FL168" s="154"/>
      <c r="FM168" s="154"/>
      <c r="FN168" s="154"/>
      <c r="FO168" s="154"/>
      <c r="FP168" s="154"/>
      <c r="FQ168" s="154"/>
      <c r="FR168" s="154"/>
      <c r="FS168" s="154"/>
      <c r="FT168" s="154"/>
      <c r="FU168" s="154"/>
      <c r="FV168" s="154"/>
      <c r="FW168" s="154"/>
      <c r="FX168" s="154"/>
      <c r="FY168" s="154"/>
      <c r="FZ168" s="154"/>
      <c r="GA168" s="154"/>
      <c r="GB168" s="154"/>
      <c r="GC168" s="154"/>
      <c r="GD168" s="154"/>
      <c r="GE168" s="154"/>
      <c r="GF168" s="154"/>
      <c r="GG168" s="154"/>
      <c r="GH168" s="154"/>
      <c r="GI168" s="154"/>
      <c r="GJ168" s="154"/>
      <c r="GK168" s="154"/>
      <c r="GL168" s="154"/>
      <c r="GM168" s="154"/>
      <c r="GN168" s="154"/>
      <c r="GO168" s="154"/>
      <c r="GP168" s="154"/>
      <c r="GQ168" s="154"/>
      <c r="GR168" s="154"/>
      <c r="GS168" s="154"/>
      <c r="GT168" s="154"/>
      <c r="GU168" s="154"/>
      <c r="GV168" s="154"/>
      <c r="GW168" s="154"/>
      <c r="GX168" s="154"/>
      <c r="GY168" s="154"/>
      <c r="GZ168" s="154"/>
      <c r="HA168" s="154"/>
      <c r="HB168" s="154"/>
      <c r="HC168" s="154"/>
      <c r="HD168" s="154"/>
      <c r="HE168" s="154"/>
      <c r="HF168" s="154"/>
      <c r="HG168" s="154"/>
      <c r="HH168" s="154"/>
      <c r="HI168" s="154"/>
      <c r="HJ168" s="154"/>
      <c r="HK168" s="154"/>
      <c r="HL168" s="154"/>
      <c r="HM168" s="154"/>
      <c r="HN168" s="154"/>
      <c r="HO168" s="154"/>
      <c r="HP168" s="154"/>
      <c r="HQ168" s="154"/>
      <c r="HR168" s="154"/>
      <c r="HS168" s="154"/>
      <c r="HT168" s="154"/>
      <c r="HU168" s="154"/>
      <c r="HV168" s="154"/>
      <c r="HW168" s="154"/>
      <c r="HX168" s="154"/>
      <c r="HY168" s="154"/>
      <c r="HZ168" s="154"/>
      <c r="IA168" s="154"/>
      <c r="IB168" s="154"/>
      <c r="IC168" s="154"/>
      <c r="ID168" s="154"/>
      <c r="IE168" s="154"/>
      <c r="IF168" s="154"/>
      <c r="IG168" s="154"/>
      <c r="IH168" s="154"/>
      <c r="II168" s="154"/>
      <c r="IJ168" s="154"/>
      <c r="IK168" s="154"/>
      <c r="IL168" s="154"/>
      <c r="IM168" s="154"/>
      <c r="IN168" s="154"/>
      <c r="IO168" s="154"/>
      <c r="IP168" s="154"/>
      <c r="IQ168" s="154"/>
      <c r="IR168" s="154"/>
      <c r="IS168" s="154"/>
      <c r="IT168" s="154"/>
      <c r="IU168" s="154"/>
      <c r="IV168" s="154"/>
      <c r="IW168" s="154"/>
      <c r="IX168" s="154"/>
      <c r="IY168" s="154"/>
      <c r="IZ168" s="154"/>
      <c r="JA168" s="154"/>
      <c r="JB168" s="154"/>
      <c r="JC168" s="154"/>
      <c r="JD168" s="154"/>
      <c r="JE168" s="154"/>
      <c r="JF168" s="154"/>
      <c r="JG168" s="154"/>
      <c r="JH168" s="154"/>
      <c r="JI168" s="154"/>
      <c r="JJ168" s="154"/>
      <c r="JK168" s="154"/>
      <c r="JL168" s="154"/>
      <c r="JM168" s="154"/>
      <c r="JN168" s="154"/>
      <c r="JO168" s="154"/>
      <c r="JP168" s="154"/>
      <c r="JQ168" s="154"/>
      <c r="JR168" s="154"/>
      <c r="JS168" s="154"/>
      <c r="JT168" s="154"/>
      <c r="JU168" s="154"/>
      <c r="JV168" s="154"/>
      <c r="JW168" s="154"/>
      <c r="JX168" s="154"/>
      <c r="JY168" s="154"/>
      <c r="JZ168" s="154"/>
      <c r="KA168" s="154"/>
      <c r="KB168" s="154"/>
      <c r="KC168" s="154"/>
      <c r="KD168" s="154"/>
      <c r="KE168" s="154"/>
      <c r="KF168" s="154"/>
      <c r="KG168" s="154"/>
      <c r="KH168" s="154"/>
      <c r="KI168" s="154"/>
      <c r="KJ168" s="154"/>
      <c r="KK168" s="154"/>
      <c r="KL168" s="154"/>
      <c r="KM168" s="154"/>
      <c r="KN168" s="154"/>
      <c r="KO168" s="154"/>
      <c r="KP168" s="154"/>
      <c r="KQ168" s="154"/>
      <c r="KR168" s="154"/>
      <c r="KS168" s="154"/>
      <c r="KT168" s="154"/>
      <c r="KU168" s="154"/>
      <c r="KV168" s="154"/>
      <c r="KW168" s="154"/>
      <c r="KX168" s="154"/>
      <c r="KY168" s="154"/>
      <c r="KZ168" s="154"/>
      <c r="LA168" s="154"/>
      <c r="LB168" s="154"/>
      <c r="LC168" s="154"/>
      <c r="LD168" s="154"/>
      <c r="LE168" s="154"/>
      <c r="LF168" s="154"/>
      <c r="LG168" s="154"/>
      <c r="LH168" s="154"/>
      <c r="LI168" s="154"/>
      <c r="LJ168" s="154"/>
      <c r="LK168" s="154"/>
      <c r="LL168" s="154"/>
      <c r="LM168" s="154"/>
      <c r="LN168" s="154"/>
      <c r="LO168" s="154"/>
      <c r="LP168" s="154"/>
      <c r="LQ168" s="154"/>
      <c r="LR168" s="154"/>
      <c r="LS168" s="154"/>
      <c r="LT168" s="154"/>
      <c r="LU168" s="154"/>
      <c r="LV168" s="154"/>
      <c r="LW168" s="154"/>
      <c r="LX168" s="154"/>
      <c r="LY168" s="154"/>
      <c r="LZ168" s="154"/>
      <c r="MA168" s="154"/>
      <c r="MB168" s="154"/>
      <c r="MC168" s="154"/>
      <c r="MD168" s="154"/>
      <c r="ME168" s="154"/>
      <c r="MF168" s="154"/>
      <c r="MG168" s="154"/>
      <c r="MH168" s="154"/>
      <c r="MI168" s="154"/>
      <c r="MJ168" s="154"/>
      <c r="MK168" s="154"/>
      <c r="ML168" s="154"/>
      <c r="MM168" s="154"/>
      <c r="MN168" s="154"/>
      <c r="MO168" s="154"/>
      <c r="MP168" s="154"/>
      <c r="MQ168" s="154"/>
      <c r="MR168" s="154"/>
      <c r="MS168" s="154"/>
      <c r="MT168" s="154"/>
      <c r="MU168" s="154"/>
      <c r="MV168" s="154"/>
      <c r="MW168" s="154"/>
      <c r="MX168" s="154"/>
      <c r="MY168" s="154"/>
      <c r="MZ168" s="154"/>
      <c r="NA168" s="154"/>
      <c r="NB168" s="154"/>
      <c r="NC168" s="154"/>
      <c r="ND168" s="154"/>
      <c r="NE168" s="154"/>
      <c r="NF168" s="154"/>
      <c r="NG168" s="154"/>
      <c r="NH168" s="154"/>
      <c r="NI168" s="154"/>
      <c r="NJ168" s="154"/>
      <c r="NK168" s="154"/>
      <c r="NL168" s="154"/>
      <c r="NM168" s="154"/>
      <c r="NN168" s="154"/>
      <c r="NO168" s="154"/>
      <c r="NP168" s="154"/>
      <c r="NQ168" s="154"/>
      <c r="NR168" s="154"/>
      <c r="NS168" s="154"/>
      <c r="NT168" s="154"/>
      <c r="NU168" s="154"/>
      <c r="NV168" s="154"/>
      <c r="NW168" s="154"/>
      <c r="NX168" s="154"/>
      <c r="NY168" s="154"/>
      <c r="NZ168" s="154"/>
      <c r="OA168" s="154"/>
      <c r="OB168" s="154"/>
      <c r="OC168" s="154"/>
      <c r="OD168" s="154"/>
      <c r="OE168" s="154"/>
      <c r="OF168" s="154"/>
      <c r="OG168" s="154"/>
      <c r="OH168" s="154"/>
      <c r="OI168" s="154"/>
      <c r="OJ168" s="154"/>
      <c r="OK168" s="154"/>
      <c r="OL168" s="154"/>
      <c r="OM168" s="154"/>
      <c r="ON168" s="154"/>
      <c r="OO168" s="154"/>
      <c r="OP168" s="154"/>
      <c r="OQ168" s="154"/>
      <c r="OR168" s="154"/>
      <c r="OS168" s="154"/>
      <c r="OT168" s="154"/>
      <c r="OU168" s="154"/>
      <c r="OV168" s="154"/>
      <c r="OW168" s="154"/>
      <c r="OX168" s="154"/>
      <c r="OY168" s="154"/>
      <c r="OZ168" s="154"/>
      <c r="PA168" s="154"/>
      <c r="PB168" s="154"/>
      <c r="PC168" s="154"/>
      <c r="PD168" s="154"/>
      <c r="PE168" s="154"/>
      <c r="PF168" s="154"/>
      <c r="PG168" s="154"/>
      <c r="PH168" s="154"/>
      <c r="PI168" s="154"/>
      <c r="PJ168" s="154"/>
      <c r="PK168" s="154"/>
      <c r="PL168" s="154"/>
      <c r="PM168" s="154"/>
      <c r="PN168" s="154"/>
      <c r="PO168" s="154"/>
      <c r="PP168" s="154"/>
      <c r="PQ168" s="154"/>
      <c r="PR168" s="154"/>
      <c r="PS168" s="154"/>
      <c r="PT168" s="154"/>
      <c r="PU168" s="154"/>
      <c r="PV168" s="154"/>
      <c r="PW168" s="154"/>
      <c r="PX168" s="154"/>
      <c r="PY168" s="154"/>
      <c r="PZ168" s="154"/>
      <c r="QA168" s="154"/>
      <c r="QB168" s="154"/>
      <c r="QC168" s="154"/>
      <c r="QD168" s="154"/>
      <c r="QE168" s="154"/>
      <c r="QF168" s="154"/>
      <c r="QG168" s="154"/>
      <c r="QH168" s="154"/>
      <c r="QI168" s="154"/>
      <c r="QJ168" s="154"/>
      <c r="QK168" s="154"/>
      <c r="QL168" s="154"/>
      <c r="QM168" s="154"/>
      <c r="QN168" s="154"/>
      <c r="QO168" s="154"/>
      <c r="QP168" s="154"/>
      <c r="QQ168" s="154"/>
      <c r="QR168" s="154"/>
      <c r="QS168" s="154"/>
      <c r="QT168" s="154"/>
      <c r="QU168" s="154"/>
      <c r="QV168" s="154"/>
      <c r="QW168" s="154"/>
      <c r="QX168" s="154"/>
      <c r="QY168" s="154"/>
      <c r="QZ168" s="154"/>
      <c r="RA168" s="154"/>
      <c r="RB168" s="154"/>
      <c r="RC168" s="154"/>
      <c r="RD168" s="154"/>
      <c r="RE168" s="154"/>
      <c r="RF168" s="154"/>
      <c r="RG168" s="154"/>
      <c r="RH168" s="154"/>
      <c r="RI168" s="154"/>
      <c r="RJ168" s="154"/>
      <c r="RK168" s="154"/>
      <c r="RL168" s="154"/>
      <c r="RM168" s="154"/>
      <c r="RN168" s="154"/>
      <c r="RO168" s="154"/>
      <c r="RP168" s="154"/>
      <c r="RQ168" s="154"/>
      <c r="RR168" s="154"/>
      <c r="RS168" s="154"/>
      <c r="RT168" s="154"/>
      <c r="RU168" s="154"/>
      <c r="RV168" s="154"/>
      <c r="RW168" s="154"/>
      <c r="RX168" s="154"/>
      <c r="RY168" s="154"/>
      <c r="RZ168" s="154"/>
      <c r="SA168" s="154"/>
      <c r="SB168" s="154"/>
      <c r="SC168" s="154"/>
      <c r="SD168" s="154"/>
      <c r="SE168" s="154"/>
      <c r="SF168" s="154"/>
      <c r="SG168" s="154"/>
      <c r="SH168" s="154"/>
      <c r="SI168" s="154"/>
      <c r="SJ168" s="154"/>
      <c r="SK168" s="154"/>
      <c r="SL168" s="154"/>
      <c r="SM168" s="154"/>
      <c r="SN168" s="154"/>
      <c r="SO168" s="154"/>
      <c r="SP168" s="154"/>
      <c r="SQ168" s="154"/>
      <c r="SR168" s="154"/>
      <c r="SS168" s="154"/>
      <c r="ST168" s="154"/>
      <c r="SU168" s="154"/>
      <c r="SV168" s="154"/>
      <c r="SW168" s="154"/>
      <c r="SX168" s="154"/>
      <c r="SY168" s="154"/>
      <c r="SZ168" s="154"/>
      <c r="TA168" s="154"/>
      <c r="TB168" s="154"/>
      <c r="TC168" s="154"/>
      <c r="TD168" s="154"/>
      <c r="TE168" s="154"/>
      <c r="TF168" s="154"/>
      <c r="TG168" s="154"/>
      <c r="TH168" s="154"/>
      <c r="TI168" s="154"/>
      <c r="TJ168" s="154"/>
      <c r="TK168" s="154"/>
      <c r="TL168" s="154"/>
      <c r="TM168" s="154"/>
      <c r="TN168" s="154"/>
      <c r="TO168" s="154"/>
      <c r="TP168" s="154"/>
      <c r="TQ168" s="154"/>
    </row>
    <row r="169" spans="1:537" s="133" customFormat="1" ht="25.5" customHeight="1" thickBot="1" x14ac:dyDescent="0.3">
      <c r="A169" s="831" t="s">
        <v>228</v>
      </c>
      <c r="B169" s="832"/>
      <c r="C169" s="832"/>
      <c r="D169" s="832"/>
      <c r="E169" s="832"/>
      <c r="F169" s="832"/>
      <c r="G169" s="832"/>
      <c r="H169" s="832"/>
      <c r="I169" s="832"/>
      <c r="J169" s="833"/>
      <c r="K169" s="258"/>
      <c r="L169" s="258"/>
      <c r="M169" s="258"/>
      <c r="N169" s="258"/>
      <c r="O169" s="258"/>
      <c r="P169" s="258"/>
      <c r="Q169" s="258"/>
      <c r="R169" s="258"/>
      <c r="S169" s="258"/>
      <c r="T169" s="258"/>
      <c r="U169" s="258"/>
      <c r="V169" s="258"/>
      <c r="W169" s="258"/>
      <c r="X169" s="258"/>
      <c r="Y169" s="258"/>
      <c r="Z169" s="258"/>
      <c r="AA169" s="258"/>
      <c r="AB169" s="258"/>
      <c r="AC169" s="258"/>
      <c r="AD169" s="258"/>
      <c r="AE169" s="258"/>
      <c r="AF169" s="258"/>
      <c r="AG169" s="258"/>
      <c r="AH169" s="258"/>
      <c r="AI169" s="258"/>
      <c r="AJ169" s="258"/>
      <c r="AK169" s="258"/>
      <c r="AL169" s="258"/>
      <c r="AM169" s="258"/>
      <c r="AN169" s="258"/>
      <c r="AO169" s="258"/>
      <c r="AP169" s="258"/>
      <c r="AQ169" s="258"/>
      <c r="AR169" s="258"/>
      <c r="AS169" s="258"/>
      <c r="AT169" s="258"/>
      <c r="AU169" s="258"/>
      <c r="AV169" s="258"/>
      <c r="AW169" s="258"/>
      <c r="AX169" s="258"/>
      <c r="AY169" s="258"/>
      <c r="AZ169" s="258"/>
      <c r="BA169" s="258"/>
      <c r="BB169" s="258"/>
      <c r="BC169" s="258"/>
      <c r="BD169" s="258"/>
      <c r="BE169" s="258"/>
      <c r="BF169" s="258"/>
      <c r="BG169" s="258"/>
      <c r="BH169" s="258"/>
      <c r="BI169" s="258"/>
      <c r="BJ169" s="258"/>
      <c r="BK169" s="258"/>
      <c r="BL169" s="258"/>
      <c r="BM169" s="258"/>
      <c r="BN169" s="258"/>
      <c r="BO169" s="258"/>
      <c r="BP169" s="258"/>
      <c r="BQ169" s="258"/>
      <c r="BR169" s="258"/>
      <c r="BS169" s="258"/>
      <c r="BT169" s="258"/>
      <c r="BU169" s="258"/>
      <c r="BV169" s="258"/>
      <c r="BW169" s="258"/>
      <c r="BX169" s="258"/>
      <c r="BY169" s="258"/>
      <c r="BZ169" s="258"/>
      <c r="CA169" s="258"/>
      <c r="CB169" s="258"/>
      <c r="CC169" s="258"/>
      <c r="CD169" s="258"/>
      <c r="CE169" s="258"/>
      <c r="CF169" s="258"/>
      <c r="CG169" s="258"/>
      <c r="CH169" s="258"/>
      <c r="CI169" s="258"/>
      <c r="CJ169" s="258"/>
      <c r="CK169" s="258"/>
      <c r="CL169" s="258"/>
      <c r="CM169" s="258"/>
      <c r="CN169" s="258"/>
      <c r="CO169" s="258"/>
      <c r="CP169" s="258"/>
      <c r="CQ169" s="87"/>
      <c r="CR169" s="87"/>
      <c r="CS169" s="87"/>
      <c r="CT169" s="87"/>
      <c r="CU169" s="87"/>
      <c r="CV169" s="87"/>
      <c r="CW169" s="87"/>
      <c r="CX169" s="87"/>
      <c r="CY169" s="87"/>
      <c r="CZ169" s="87"/>
      <c r="DA169" s="87"/>
      <c r="DB169" s="87"/>
      <c r="DC169" s="87"/>
      <c r="DD169" s="87"/>
      <c r="DE169" s="87"/>
      <c r="DF169" s="87"/>
      <c r="DG169" s="87"/>
      <c r="DH169" s="154"/>
      <c r="DI169" s="154"/>
      <c r="DJ169" s="154"/>
      <c r="DK169" s="154"/>
      <c r="DL169" s="154"/>
      <c r="DM169" s="154"/>
      <c r="DN169" s="154"/>
      <c r="DO169" s="154"/>
      <c r="DP169" s="154"/>
      <c r="DQ169" s="154"/>
      <c r="DR169" s="154"/>
      <c r="DS169" s="154"/>
      <c r="DT169" s="154"/>
      <c r="DU169" s="154"/>
      <c r="DV169" s="154"/>
      <c r="DW169" s="154"/>
      <c r="DX169" s="154"/>
      <c r="DY169" s="154"/>
      <c r="DZ169" s="154"/>
      <c r="EA169" s="154"/>
      <c r="EB169" s="154"/>
      <c r="EC169" s="154"/>
      <c r="ED169" s="154"/>
      <c r="EE169" s="154"/>
      <c r="EF169" s="154"/>
      <c r="EG169" s="154"/>
      <c r="EH169" s="154"/>
      <c r="EI169" s="154"/>
      <c r="EJ169" s="154"/>
      <c r="EK169" s="154"/>
      <c r="EL169" s="154"/>
      <c r="EM169" s="154"/>
      <c r="EN169" s="154"/>
      <c r="EO169" s="154"/>
      <c r="EP169" s="154"/>
      <c r="EQ169" s="154"/>
      <c r="ER169" s="154"/>
      <c r="ES169" s="154"/>
      <c r="ET169" s="154"/>
      <c r="EU169" s="154"/>
      <c r="EV169" s="154"/>
      <c r="EW169" s="154"/>
      <c r="EX169" s="154"/>
      <c r="EY169" s="154"/>
      <c r="EZ169" s="154"/>
      <c r="FA169" s="154"/>
      <c r="FB169" s="154"/>
      <c r="FC169" s="154"/>
      <c r="FD169" s="154"/>
      <c r="FE169" s="154"/>
      <c r="FF169" s="154"/>
      <c r="FG169" s="154"/>
      <c r="FH169" s="154"/>
      <c r="FI169" s="154"/>
      <c r="FJ169" s="154"/>
      <c r="FK169" s="154"/>
      <c r="FL169" s="154"/>
      <c r="FM169" s="154"/>
      <c r="FN169" s="154"/>
      <c r="FO169" s="154"/>
      <c r="FP169" s="154"/>
      <c r="FQ169" s="154"/>
      <c r="FR169" s="154"/>
      <c r="FS169" s="154"/>
      <c r="FT169" s="154"/>
      <c r="FU169" s="154"/>
      <c r="FV169" s="154"/>
      <c r="FW169" s="154"/>
      <c r="FX169" s="154"/>
      <c r="FY169" s="154"/>
      <c r="FZ169" s="154"/>
      <c r="GA169" s="154"/>
      <c r="GB169" s="154"/>
      <c r="GC169" s="154"/>
      <c r="GD169" s="154"/>
      <c r="GE169" s="154"/>
      <c r="GF169" s="154"/>
      <c r="GG169" s="154"/>
      <c r="GH169" s="154"/>
      <c r="GI169" s="154"/>
      <c r="GJ169" s="154"/>
      <c r="GK169" s="154"/>
      <c r="GL169" s="154"/>
      <c r="GM169" s="154"/>
      <c r="GN169" s="154"/>
      <c r="GO169" s="154"/>
      <c r="GP169" s="154"/>
      <c r="GQ169" s="154"/>
      <c r="GR169" s="154"/>
      <c r="GS169" s="154"/>
      <c r="GT169" s="154"/>
      <c r="GU169" s="154"/>
      <c r="GV169" s="154"/>
      <c r="GW169" s="154"/>
      <c r="GX169" s="154"/>
      <c r="GY169" s="154"/>
      <c r="GZ169" s="154"/>
      <c r="HA169" s="154"/>
      <c r="HB169" s="154"/>
      <c r="HC169" s="154"/>
      <c r="HD169" s="154"/>
      <c r="HE169" s="154"/>
      <c r="HF169" s="154"/>
      <c r="HG169" s="154"/>
      <c r="HH169" s="154"/>
      <c r="HI169" s="154"/>
      <c r="HJ169" s="154"/>
      <c r="HK169" s="154"/>
      <c r="HL169" s="154"/>
      <c r="HM169" s="154"/>
      <c r="HN169" s="154"/>
      <c r="HO169" s="154"/>
      <c r="HP169" s="154"/>
      <c r="HQ169" s="154"/>
      <c r="HR169" s="154"/>
      <c r="HS169" s="154"/>
      <c r="HT169" s="154"/>
      <c r="HU169" s="154"/>
      <c r="HV169" s="154"/>
      <c r="HW169" s="154"/>
      <c r="HX169" s="154"/>
      <c r="HY169" s="154"/>
      <c r="HZ169" s="154"/>
      <c r="IA169" s="154"/>
      <c r="IB169" s="154"/>
      <c r="IC169" s="154"/>
      <c r="ID169" s="154"/>
      <c r="IE169" s="154"/>
      <c r="IF169" s="154"/>
      <c r="IG169" s="154"/>
      <c r="IH169" s="154"/>
      <c r="II169" s="154"/>
      <c r="IJ169" s="154"/>
      <c r="IK169" s="154"/>
      <c r="IL169" s="154"/>
      <c r="IM169" s="154"/>
      <c r="IN169" s="154"/>
      <c r="IO169" s="154"/>
      <c r="IP169" s="154"/>
      <c r="IQ169" s="154"/>
      <c r="IR169" s="154"/>
      <c r="IS169" s="154"/>
      <c r="IT169" s="154"/>
      <c r="IU169" s="154"/>
      <c r="IV169" s="154"/>
      <c r="IW169" s="154"/>
      <c r="IX169" s="154"/>
      <c r="IY169" s="154"/>
      <c r="IZ169" s="154"/>
      <c r="JA169" s="154"/>
      <c r="JB169" s="154"/>
      <c r="JC169" s="154"/>
      <c r="JD169" s="154"/>
      <c r="JE169" s="154"/>
      <c r="JF169" s="154"/>
      <c r="JG169" s="154"/>
      <c r="JH169" s="154"/>
      <c r="JI169" s="154"/>
      <c r="JJ169" s="154"/>
      <c r="JK169" s="154"/>
      <c r="JL169" s="154"/>
      <c r="JM169" s="154"/>
      <c r="JN169" s="154"/>
      <c r="JO169" s="154"/>
      <c r="JP169" s="154"/>
      <c r="JQ169" s="154"/>
      <c r="JR169" s="154"/>
      <c r="JS169" s="154"/>
      <c r="JT169" s="154"/>
      <c r="JU169" s="154"/>
      <c r="JV169" s="154"/>
      <c r="JW169" s="154"/>
      <c r="JX169" s="154"/>
      <c r="JY169" s="154"/>
      <c r="JZ169" s="154"/>
      <c r="KA169" s="154"/>
      <c r="KB169" s="154"/>
      <c r="KC169" s="154"/>
      <c r="KD169" s="154"/>
      <c r="KE169" s="154"/>
      <c r="KF169" s="154"/>
      <c r="KG169" s="154"/>
      <c r="KH169" s="154"/>
      <c r="KI169" s="154"/>
      <c r="KJ169" s="154"/>
      <c r="KK169" s="154"/>
      <c r="KL169" s="154"/>
      <c r="KM169" s="154"/>
      <c r="KN169" s="154"/>
      <c r="KO169" s="154"/>
      <c r="KP169" s="154"/>
      <c r="KQ169" s="154"/>
      <c r="KR169" s="154"/>
      <c r="KS169" s="154"/>
      <c r="KT169" s="154"/>
      <c r="KU169" s="154"/>
      <c r="KV169" s="154"/>
      <c r="KW169" s="154"/>
      <c r="KX169" s="154"/>
      <c r="KY169" s="154"/>
      <c r="KZ169" s="154"/>
      <c r="LA169" s="154"/>
      <c r="LB169" s="154"/>
      <c r="LC169" s="154"/>
      <c r="LD169" s="154"/>
      <c r="LE169" s="154"/>
      <c r="LF169" s="154"/>
      <c r="LG169" s="154"/>
      <c r="LH169" s="154"/>
      <c r="LI169" s="154"/>
      <c r="LJ169" s="154"/>
      <c r="LK169" s="154"/>
      <c r="LL169" s="154"/>
      <c r="LM169" s="154"/>
      <c r="LN169" s="154"/>
      <c r="LO169" s="154"/>
      <c r="LP169" s="154"/>
      <c r="LQ169" s="154"/>
      <c r="LR169" s="154"/>
      <c r="LS169" s="154"/>
      <c r="LT169" s="154"/>
      <c r="LU169" s="154"/>
      <c r="LV169" s="154"/>
      <c r="LW169" s="154"/>
      <c r="LX169" s="154"/>
      <c r="LY169" s="154"/>
      <c r="LZ169" s="154"/>
      <c r="MA169" s="154"/>
      <c r="MB169" s="154"/>
      <c r="MC169" s="154"/>
      <c r="MD169" s="154"/>
      <c r="ME169" s="154"/>
      <c r="MF169" s="154"/>
      <c r="MG169" s="154"/>
      <c r="MH169" s="154"/>
      <c r="MI169" s="154"/>
      <c r="MJ169" s="154"/>
      <c r="MK169" s="154"/>
      <c r="ML169" s="154"/>
      <c r="MM169" s="154"/>
      <c r="MN169" s="154"/>
      <c r="MO169" s="154"/>
      <c r="MP169" s="154"/>
      <c r="MQ169" s="154"/>
      <c r="MR169" s="154"/>
      <c r="MS169" s="154"/>
      <c r="MT169" s="154"/>
      <c r="MU169" s="154"/>
      <c r="MV169" s="154"/>
      <c r="MW169" s="154"/>
      <c r="MX169" s="154"/>
      <c r="MY169" s="154"/>
      <c r="MZ169" s="154"/>
      <c r="NA169" s="154"/>
      <c r="NB169" s="154"/>
      <c r="NC169" s="154"/>
      <c r="ND169" s="154"/>
      <c r="NE169" s="154"/>
      <c r="NF169" s="154"/>
      <c r="NG169" s="154"/>
      <c r="NH169" s="154"/>
      <c r="NI169" s="154"/>
      <c r="NJ169" s="154"/>
      <c r="NK169" s="154"/>
      <c r="NL169" s="154"/>
      <c r="NM169" s="154"/>
      <c r="NN169" s="154"/>
      <c r="NO169" s="154"/>
      <c r="NP169" s="154"/>
      <c r="NQ169" s="154"/>
      <c r="NR169" s="154"/>
      <c r="NS169" s="154"/>
      <c r="NT169" s="154"/>
      <c r="NU169" s="154"/>
      <c r="NV169" s="154"/>
      <c r="NW169" s="154"/>
      <c r="NX169" s="154"/>
      <c r="NY169" s="154"/>
      <c r="NZ169" s="154"/>
      <c r="OA169" s="154"/>
      <c r="OB169" s="154"/>
      <c r="OC169" s="154"/>
      <c r="OD169" s="154"/>
      <c r="OE169" s="154"/>
      <c r="OF169" s="154"/>
      <c r="OG169" s="154"/>
      <c r="OH169" s="154"/>
      <c r="OI169" s="154"/>
      <c r="OJ169" s="154"/>
      <c r="OK169" s="154"/>
      <c r="OL169" s="154"/>
      <c r="OM169" s="154"/>
      <c r="ON169" s="154"/>
      <c r="OO169" s="154"/>
      <c r="OP169" s="154"/>
      <c r="OQ169" s="154"/>
      <c r="OR169" s="154"/>
      <c r="OS169" s="154"/>
      <c r="OT169" s="154"/>
      <c r="OU169" s="154"/>
      <c r="OV169" s="154"/>
      <c r="OW169" s="154"/>
      <c r="OX169" s="154"/>
      <c r="OY169" s="154"/>
      <c r="OZ169" s="154"/>
      <c r="PA169" s="154"/>
      <c r="PB169" s="154"/>
      <c r="PC169" s="154"/>
      <c r="PD169" s="154"/>
      <c r="PE169" s="154"/>
      <c r="PF169" s="154"/>
      <c r="PG169" s="154"/>
      <c r="PH169" s="154"/>
      <c r="PI169" s="154"/>
      <c r="PJ169" s="154"/>
      <c r="PK169" s="154"/>
      <c r="PL169" s="154"/>
      <c r="PM169" s="154"/>
      <c r="PN169" s="154"/>
      <c r="PO169" s="154"/>
      <c r="PP169" s="154"/>
      <c r="PQ169" s="154"/>
      <c r="PR169" s="154"/>
      <c r="PS169" s="154"/>
      <c r="PT169" s="154"/>
      <c r="PU169" s="154"/>
      <c r="PV169" s="154"/>
      <c r="PW169" s="154"/>
      <c r="PX169" s="154"/>
      <c r="PY169" s="154"/>
      <c r="PZ169" s="154"/>
      <c r="QA169" s="154"/>
      <c r="QB169" s="154"/>
      <c r="QC169" s="154"/>
      <c r="QD169" s="154"/>
      <c r="QE169" s="154"/>
      <c r="QF169" s="154"/>
      <c r="QG169" s="154"/>
      <c r="QH169" s="154"/>
      <c r="QI169" s="154"/>
      <c r="QJ169" s="154"/>
      <c r="QK169" s="154"/>
      <c r="QL169" s="154"/>
      <c r="QM169" s="154"/>
      <c r="QN169" s="154"/>
      <c r="QO169" s="154"/>
      <c r="QP169" s="154"/>
      <c r="QQ169" s="154"/>
      <c r="QR169" s="154"/>
      <c r="QS169" s="154"/>
      <c r="QT169" s="154"/>
      <c r="QU169" s="154"/>
      <c r="QV169" s="154"/>
      <c r="QW169" s="154"/>
      <c r="QX169" s="154"/>
      <c r="QY169" s="154"/>
      <c r="QZ169" s="154"/>
      <c r="RA169" s="154"/>
      <c r="RB169" s="154"/>
      <c r="RC169" s="154"/>
      <c r="RD169" s="154"/>
      <c r="RE169" s="154"/>
      <c r="RF169" s="154"/>
      <c r="RG169" s="154"/>
      <c r="RH169" s="154"/>
      <c r="RI169" s="154"/>
      <c r="RJ169" s="154"/>
      <c r="RK169" s="154"/>
      <c r="RL169" s="154"/>
      <c r="RM169" s="154"/>
      <c r="RN169" s="154"/>
      <c r="RO169" s="154"/>
      <c r="RP169" s="154"/>
      <c r="RQ169" s="154"/>
      <c r="RR169" s="154"/>
      <c r="RS169" s="154"/>
      <c r="RT169" s="154"/>
      <c r="RU169" s="154"/>
      <c r="RV169" s="154"/>
      <c r="RW169" s="154"/>
      <c r="RX169" s="154"/>
      <c r="RY169" s="154"/>
      <c r="RZ169" s="154"/>
      <c r="SA169" s="154"/>
      <c r="SB169" s="154"/>
      <c r="SC169" s="154"/>
      <c r="SD169" s="154"/>
      <c r="SE169" s="154"/>
      <c r="SF169" s="154"/>
      <c r="SG169" s="154"/>
      <c r="SH169" s="154"/>
      <c r="SI169" s="154"/>
      <c r="SJ169" s="154"/>
      <c r="SK169" s="154"/>
      <c r="SL169" s="154"/>
      <c r="SM169" s="154"/>
      <c r="SN169" s="154"/>
      <c r="SO169" s="154"/>
      <c r="SP169" s="154"/>
      <c r="SQ169" s="154"/>
      <c r="SR169" s="154"/>
      <c r="SS169" s="154"/>
      <c r="ST169" s="154"/>
      <c r="SU169" s="154"/>
      <c r="SV169" s="154"/>
      <c r="SW169" s="154"/>
      <c r="SX169" s="154"/>
      <c r="SY169" s="154"/>
      <c r="SZ169" s="154"/>
      <c r="TA169" s="154"/>
      <c r="TB169" s="154"/>
      <c r="TC169" s="154"/>
      <c r="TD169" s="154"/>
      <c r="TE169" s="154"/>
      <c r="TF169" s="154"/>
      <c r="TG169" s="154"/>
      <c r="TH169" s="154"/>
      <c r="TI169" s="154"/>
      <c r="TJ169" s="154"/>
      <c r="TK169" s="154"/>
      <c r="TL169" s="154"/>
      <c r="TM169" s="154"/>
      <c r="TN169" s="154"/>
      <c r="TO169" s="154"/>
      <c r="TP169" s="154"/>
      <c r="TQ169" s="154"/>
    </row>
    <row r="170" spans="1:537" s="260" customFormat="1" ht="15.75" customHeight="1" thickBot="1" x14ac:dyDescent="0.3">
      <c r="A170" s="259"/>
      <c r="J170" s="261"/>
      <c r="K170" s="262"/>
      <c r="L170" s="262"/>
      <c r="M170" s="262"/>
      <c r="N170" s="262"/>
      <c r="O170" s="262"/>
      <c r="P170" s="262"/>
      <c r="Q170" s="262"/>
      <c r="R170" s="262"/>
      <c r="S170" s="262"/>
      <c r="T170" s="262"/>
      <c r="U170" s="262"/>
      <c r="V170" s="262"/>
      <c r="W170" s="262"/>
      <c r="X170" s="262"/>
      <c r="Y170" s="262"/>
      <c r="Z170" s="262"/>
      <c r="AA170" s="262"/>
      <c r="AB170" s="262"/>
      <c r="AC170" s="262"/>
      <c r="AD170" s="262"/>
      <c r="AE170" s="262"/>
      <c r="AF170" s="262"/>
      <c r="AG170" s="262"/>
      <c r="AH170" s="262"/>
      <c r="AI170" s="262"/>
      <c r="AJ170" s="262"/>
      <c r="AK170" s="262"/>
      <c r="AL170" s="262"/>
      <c r="AM170" s="262"/>
      <c r="AN170" s="262"/>
      <c r="AO170" s="262"/>
      <c r="AP170" s="262"/>
      <c r="AQ170" s="262"/>
      <c r="AR170" s="262"/>
      <c r="AS170" s="262"/>
      <c r="AT170" s="262"/>
      <c r="AU170" s="262"/>
      <c r="AV170" s="262"/>
      <c r="AW170" s="262"/>
      <c r="AX170" s="262"/>
      <c r="AY170" s="262"/>
      <c r="AZ170" s="262"/>
      <c r="BA170" s="262"/>
      <c r="BB170" s="262"/>
      <c r="BC170" s="262"/>
      <c r="BD170" s="262"/>
      <c r="BE170" s="262"/>
      <c r="BF170" s="262"/>
      <c r="BG170" s="262"/>
      <c r="BH170" s="262"/>
      <c r="BI170" s="262"/>
      <c r="BJ170" s="262"/>
      <c r="BK170" s="262"/>
      <c r="BL170" s="262"/>
      <c r="BM170" s="262"/>
      <c r="BN170" s="262"/>
      <c r="BO170" s="262"/>
      <c r="BP170" s="262"/>
      <c r="BQ170" s="262"/>
      <c r="BR170" s="262"/>
      <c r="BS170" s="262"/>
      <c r="BT170" s="262"/>
      <c r="BU170" s="262"/>
      <c r="BV170" s="262"/>
      <c r="BW170" s="262"/>
      <c r="BX170" s="262"/>
      <c r="BY170" s="262"/>
      <c r="BZ170" s="262"/>
      <c r="CA170" s="262"/>
      <c r="CB170" s="262"/>
      <c r="CC170" s="262"/>
      <c r="CD170" s="262"/>
      <c r="CE170" s="262"/>
      <c r="CF170" s="262"/>
      <c r="CG170" s="262"/>
      <c r="CH170" s="262"/>
      <c r="CI170" s="262"/>
      <c r="CJ170" s="262"/>
      <c r="CK170" s="262"/>
      <c r="CL170" s="262"/>
      <c r="CM170" s="262"/>
      <c r="CN170" s="262"/>
      <c r="CO170" s="262"/>
      <c r="CP170" s="262"/>
      <c r="CQ170" s="262"/>
      <c r="CR170" s="262"/>
      <c r="CS170" s="262"/>
      <c r="CT170" s="262"/>
      <c r="CU170" s="262"/>
      <c r="CV170" s="262"/>
      <c r="CW170" s="262"/>
      <c r="CX170" s="262"/>
      <c r="CY170" s="262"/>
      <c r="CZ170" s="262"/>
      <c r="DA170" s="262"/>
      <c r="DB170" s="262"/>
      <c r="DC170" s="262"/>
      <c r="DD170" s="262"/>
      <c r="DE170" s="262"/>
      <c r="DF170" s="262"/>
      <c r="DG170" s="262"/>
      <c r="DH170" s="262"/>
      <c r="DI170" s="262"/>
      <c r="DJ170" s="262"/>
      <c r="DK170" s="262"/>
      <c r="DL170" s="262"/>
      <c r="DM170" s="262"/>
      <c r="DN170" s="262"/>
      <c r="DO170" s="262"/>
      <c r="DP170" s="262"/>
      <c r="DQ170" s="262"/>
      <c r="DR170" s="262"/>
      <c r="DS170" s="262"/>
      <c r="DT170" s="262"/>
      <c r="DU170" s="262"/>
      <c r="DV170" s="262"/>
      <c r="DW170" s="262"/>
      <c r="DX170" s="262"/>
      <c r="DY170" s="262"/>
      <c r="DZ170" s="262"/>
      <c r="EA170" s="262"/>
      <c r="EB170" s="262"/>
      <c r="EC170" s="262"/>
      <c r="ED170" s="262"/>
      <c r="EE170" s="262"/>
      <c r="EF170" s="262"/>
      <c r="EG170" s="262"/>
      <c r="EH170" s="262"/>
      <c r="EI170" s="262"/>
      <c r="EJ170" s="262"/>
      <c r="EK170" s="262"/>
      <c r="EL170" s="262"/>
      <c r="EM170" s="262"/>
      <c r="EN170" s="262"/>
      <c r="EO170" s="262"/>
      <c r="EP170" s="262"/>
      <c r="EQ170" s="262"/>
      <c r="ER170" s="262"/>
      <c r="ES170" s="262"/>
      <c r="ET170" s="262"/>
      <c r="EU170" s="262"/>
      <c r="EV170" s="262"/>
      <c r="EW170" s="262"/>
      <c r="EX170" s="262"/>
      <c r="EY170" s="262"/>
      <c r="EZ170" s="262"/>
      <c r="FA170" s="262"/>
      <c r="FB170" s="262"/>
      <c r="FC170" s="262"/>
      <c r="FD170" s="262"/>
      <c r="FE170" s="262"/>
      <c r="FF170" s="262"/>
      <c r="FG170" s="262"/>
      <c r="FH170" s="262"/>
      <c r="FI170" s="262"/>
      <c r="FJ170" s="262"/>
      <c r="FK170" s="262"/>
      <c r="FL170" s="262"/>
      <c r="FM170" s="262"/>
      <c r="FN170" s="262"/>
      <c r="FO170" s="262"/>
      <c r="FP170" s="262"/>
      <c r="FQ170" s="262"/>
      <c r="FR170" s="262"/>
      <c r="FS170" s="262"/>
      <c r="FT170" s="262"/>
      <c r="FU170" s="262"/>
      <c r="FV170" s="262"/>
      <c r="FW170" s="262"/>
      <c r="FX170" s="262"/>
      <c r="FY170" s="262"/>
      <c r="FZ170" s="262"/>
      <c r="GA170" s="262"/>
      <c r="GB170" s="262"/>
      <c r="GC170" s="262"/>
      <c r="GD170" s="262"/>
      <c r="GE170" s="262"/>
      <c r="GF170" s="262"/>
      <c r="GG170" s="262"/>
      <c r="GH170" s="262"/>
      <c r="GI170" s="262"/>
      <c r="GJ170" s="262"/>
      <c r="GK170" s="262"/>
      <c r="GL170" s="262"/>
      <c r="GM170" s="262"/>
      <c r="GN170" s="262"/>
      <c r="GO170" s="262"/>
      <c r="GP170" s="262"/>
      <c r="GQ170" s="262"/>
      <c r="GR170" s="262"/>
      <c r="GS170" s="262"/>
      <c r="GT170" s="262"/>
      <c r="GU170" s="262"/>
      <c r="GV170" s="262"/>
      <c r="GW170" s="262"/>
      <c r="GX170" s="262"/>
      <c r="GY170" s="262"/>
      <c r="GZ170" s="262"/>
      <c r="HA170" s="262"/>
      <c r="HB170" s="262"/>
      <c r="HC170" s="262"/>
      <c r="HD170" s="262"/>
      <c r="HE170" s="262"/>
      <c r="HF170" s="262"/>
      <c r="HG170" s="262"/>
      <c r="HH170" s="262"/>
      <c r="HI170" s="262"/>
      <c r="HJ170" s="262"/>
      <c r="HK170" s="262"/>
      <c r="HL170" s="262"/>
      <c r="HM170" s="262"/>
      <c r="HN170" s="262"/>
      <c r="HO170" s="262"/>
      <c r="HP170" s="262"/>
      <c r="HQ170" s="262"/>
      <c r="HR170" s="262"/>
      <c r="HS170" s="262"/>
      <c r="HT170" s="262"/>
      <c r="HU170" s="262"/>
      <c r="HV170" s="262"/>
      <c r="HW170" s="262"/>
      <c r="HX170" s="262"/>
      <c r="HY170" s="262"/>
      <c r="HZ170" s="262"/>
      <c r="IA170" s="262"/>
      <c r="IB170" s="262"/>
      <c r="IC170" s="262"/>
      <c r="ID170" s="262"/>
      <c r="IE170" s="262"/>
      <c r="IF170" s="262"/>
      <c r="IG170" s="262"/>
      <c r="IH170" s="262"/>
      <c r="II170" s="262"/>
      <c r="IJ170" s="262"/>
      <c r="IK170" s="262"/>
      <c r="IL170" s="262"/>
      <c r="IM170" s="262"/>
      <c r="IN170" s="262"/>
      <c r="IO170" s="262"/>
      <c r="IP170" s="262"/>
      <c r="IQ170" s="262"/>
      <c r="IR170" s="262"/>
      <c r="IS170" s="262"/>
      <c r="IT170" s="262"/>
      <c r="IU170" s="262"/>
      <c r="IV170" s="262"/>
      <c r="IW170" s="262"/>
      <c r="IX170" s="262"/>
      <c r="IY170" s="262"/>
      <c r="IZ170" s="262"/>
      <c r="JA170" s="262"/>
      <c r="JB170" s="262"/>
      <c r="JC170" s="262"/>
      <c r="JD170" s="262"/>
      <c r="JE170" s="262"/>
      <c r="JF170" s="262"/>
      <c r="JG170" s="262"/>
      <c r="JH170" s="262"/>
      <c r="JI170" s="262"/>
      <c r="JJ170" s="262"/>
      <c r="JK170" s="262"/>
      <c r="JL170" s="262"/>
      <c r="JM170" s="262"/>
      <c r="JN170" s="262"/>
      <c r="JO170" s="262"/>
      <c r="JP170" s="262"/>
      <c r="JQ170" s="262"/>
      <c r="JR170" s="262"/>
      <c r="JS170" s="262"/>
      <c r="JT170" s="262"/>
      <c r="JU170" s="262"/>
      <c r="JV170" s="262"/>
      <c r="JW170" s="262"/>
      <c r="JX170" s="262"/>
      <c r="JY170" s="262"/>
      <c r="JZ170" s="262"/>
      <c r="KA170" s="262"/>
      <c r="KB170" s="262"/>
      <c r="KC170" s="262"/>
      <c r="KD170" s="262"/>
      <c r="KE170" s="262"/>
      <c r="KF170" s="262"/>
      <c r="KG170" s="262"/>
      <c r="KH170" s="262"/>
      <c r="KI170" s="262"/>
      <c r="KJ170" s="262"/>
      <c r="KK170" s="262"/>
      <c r="KL170" s="262"/>
      <c r="KM170" s="262"/>
      <c r="KN170" s="262"/>
      <c r="KO170" s="262"/>
      <c r="KP170" s="262"/>
      <c r="KQ170" s="262"/>
      <c r="KR170" s="262"/>
      <c r="KS170" s="262"/>
      <c r="KT170" s="262"/>
      <c r="KU170" s="262"/>
      <c r="KV170" s="262"/>
      <c r="KW170" s="262"/>
      <c r="KX170" s="262"/>
      <c r="KY170" s="262"/>
      <c r="KZ170" s="262"/>
      <c r="LA170" s="262"/>
      <c r="LB170" s="262"/>
      <c r="LC170" s="262"/>
      <c r="LD170" s="262"/>
      <c r="LE170" s="262"/>
      <c r="LF170" s="262"/>
      <c r="LG170" s="262"/>
      <c r="LH170" s="262"/>
      <c r="LI170" s="262"/>
      <c r="LJ170" s="262"/>
      <c r="LK170" s="262"/>
      <c r="LL170" s="262"/>
      <c r="LM170" s="262"/>
      <c r="LN170" s="262"/>
      <c r="LO170" s="262"/>
      <c r="LP170" s="262"/>
      <c r="LQ170" s="262"/>
      <c r="LR170" s="262"/>
      <c r="LS170" s="262"/>
      <c r="LT170" s="262"/>
      <c r="LU170" s="262"/>
      <c r="LV170" s="262"/>
      <c r="LW170" s="262"/>
      <c r="LX170" s="262"/>
      <c r="LY170" s="262"/>
      <c r="LZ170" s="262"/>
      <c r="MA170" s="262"/>
      <c r="MB170" s="262"/>
      <c r="MC170" s="262"/>
      <c r="MD170" s="262"/>
      <c r="ME170" s="262"/>
      <c r="MF170" s="262"/>
      <c r="MG170" s="262"/>
      <c r="MH170" s="262"/>
      <c r="MI170" s="262"/>
      <c r="MJ170" s="262"/>
      <c r="MK170" s="262"/>
      <c r="ML170" s="262"/>
      <c r="MM170" s="262"/>
      <c r="MN170" s="262"/>
      <c r="MO170" s="262"/>
      <c r="MP170" s="262"/>
      <c r="MQ170" s="262"/>
      <c r="MR170" s="262"/>
      <c r="MS170" s="262"/>
      <c r="MT170" s="262"/>
      <c r="MU170" s="262"/>
      <c r="MV170" s="262"/>
      <c r="MW170" s="262"/>
      <c r="MX170" s="262"/>
      <c r="MY170" s="262"/>
      <c r="MZ170" s="262"/>
      <c r="NA170" s="262"/>
      <c r="NB170" s="262"/>
      <c r="NC170" s="262"/>
      <c r="ND170" s="262"/>
      <c r="NE170" s="262"/>
      <c r="NF170" s="262"/>
      <c r="NG170" s="262"/>
      <c r="NH170" s="262"/>
      <c r="NI170" s="262"/>
      <c r="NJ170" s="262"/>
      <c r="NK170" s="262"/>
      <c r="NL170" s="262"/>
      <c r="NM170" s="262"/>
      <c r="NN170" s="262"/>
      <c r="NO170" s="262"/>
      <c r="NP170" s="262"/>
      <c r="NQ170" s="262"/>
      <c r="NR170" s="262"/>
      <c r="NS170" s="262"/>
      <c r="NT170" s="262"/>
      <c r="NU170" s="262"/>
      <c r="NV170" s="262"/>
      <c r="NW170" s="262"/>
      <c r="NX170" s="262"/>
      <c r="NY170" s="262"/>
      <c r="NZ170" s="262"/>
      <c r="OA170" s="262"/>
      <c r="OB170" s="262"/>
      <c r="OC170" s="262"/>
      <c r="OD170" s="262"/>
      <c r="OE170" s="262"/>
      <c r="OF170" s="262"/>
      <c r="OG170" s="262"/>
      <c r="OH170" s="262"/>
      <c r="OI170" s="262"/>
      <c r="OJ170" s="262"/>
      <c r="OK170" s="262"/>
      <c r="OL170" s="262"/>
      <c r="OM170" s="262"/>
      <c r="ON170" s="262"/>
      <c r="OO170" s="262"/>
      <c r="OP170" s="262"/>
      <c r="OQ170" s="262"/>
      <c r="OR170" s="262"/>
      <c r="OS170" s="262"/>
      <c r="OT170" s="262"/>
      <c r="OU170" s="262"/>
      <c r="OV170" s="262"/>
      <c r="OW170" s="262"/>
      <c r="OX170" s="262"/>
      <c r="OY170" s="262"/>
      <c r="OZ170" s="262"/>
      <c r="PA170" s="262"/>
      <c r="PB170" s="262"/>
      <c r="PC170" s="262"/>
      <c r="PD170" s="262"/>
      <c r="PE170" s="262"/>
      <c r="PF170" s="262"/>
      <c r="PG170" s="262"/>
      <c r="PH170" s="262"/>
      <c r="PI170" s="262"/>
      <c r="PJ170" s="262"/>
      <c r="PK170" s="262"/>
      <c r="PL170" s="262"/>
      <c r="PM170" s="262"/>
      <c r="PN170" s="262"/>
      <c r="PO170" s="262"/>
      <c r="PP170" s="262"/>
      <c r="PQ170" s="262"/>
      <c r="PR170" s="262"/>
      <c r="PS170" s="262"/>
      <c r="PT170" s="262"/>
      <c r="PU170" s="262"/>
      <c r="PV170" s="262"/>
      <c r="PW170" s="262"/>
      <c r="PX170" s="262"/>
      <c r="PY170" s="262"/>
      <c r="PZ170" s="262"/>
      <c r="QA170" s="262"/>
      <c r="QB170" s="262"/>
      <c r="QC170" s="262"/>
      <c r="QD170" s="262"/>
      <c r="QE170" s="262"/>
      <c r="QF170" s="262"/>
      <c r="QG170" s="262"/>
      <c r="QH170" s="262"/>
      <c r="QI170" s="262"/>
      <c r="QJ170" s="262"/>
      <c r="QK170" s="262"/>
      <c r="QL170" s="262"/>
      <c r="QM170" s="262"/>
      <c r="QN170" s="262"/>
      <c r="QO170" s="262"/>
      <c r="QP170" s="262"/>
      <c r="QQ170" s="262"/>
      <c r="QR170" s="262"/>
      <c r="QS170" s="262"/>
      <c r="QT170" s="262"/>
      <c r="QU170" s="262"/>
      <c r="QV170" s="262"/>
      <c r="QW170" s="262"/>
      <c r="QX170" s="262"/>
      <c r="QY170" s="262"/>
      <c r="QZ170" s="262"/>
      <c r="RA170" s="262"/>
      <c r="RB170" s="262"/>
      <c r="RC170" s="262"/>
      <c r="RD170" s="262"/>
      <c r="RE170" s="262"/>
      <c r="RF170" s="262"/>
      <c r="RG170" s="262"/>
      <c r="RH170" s="262"/>
      <c r="RI170" s="262"/>
      <c r="RJ170" s="262"/>
      <c r="RK170" s="262"/>
      <c r="RL170" s="262"/>
      <c r="RM170" s="262"/>
      <c r="RN170" s="262"/>
      <c r="RO170" s="262"/>
      <c r="RP170" s="262"/>
      <c r="RQ170" s="262"/>
      <c r="RR170" s="262"/>
      <c r="RS170" s="262"/>
      <c r="RT170" s="262"/>
      <c r="RU170" s="262"/>
      <c r="RV170" s="262"/>
      <c r="RW170" s="262"/>
      <c r="RX170" s="262"/>
      <c r="RY170" s="262"/>
      <c r="RZ170" s="262"/>
      <c r="SA170" s="262"/>
      <c r="SB170" s="262"/>
      <c r="SC170" s="262"/>
      <c r="SD170" s="262"/>
      <c r="SE170" s="262"/>
      <c r="SF170" s="262"/>
      <c r="SG170" s="262"/>
      <c r="SH170" s="262"/>
      <c r="SI170" s="262"/>
      <c r="SJ170" s="262"/>
      <c r="SK170" s="262"/>
      <c r="SL170" s="262"/>
      <c r="SM170" s="262"/>
      <c r="SN170" s="262"/>
      <c r="SO170" s="262"/>
      <c r="SP170" s="262"/>
      <c r="SQ170" s="262"/>
      <c r="SR170" s="262"/>
      <c r="SS170" s="262"/>
      <c r="ST170" s="262"/>
      <c r="SU170" s="262"/>
      <c r="SV170" s="262"/>
      <c r="SW170" s="262"/>
      <c r="SX170" s="262"/>
      <c r="SY170" s="262"/>
      <c r="SZ170" s="262"/>
      <c r="TA170" s="262"/>
      <c r="TB170" s="262"/>
      <c r="TC170" s="262"/>
      <c r="TD170" s="262"/>
      <c r="TE170" s="262"/>
      <c r="TF170" s="262"/>
      <c r="TG170" s="262"/>
      <c r="TH170" s="262"/>
      <c r="TI170" s="262"/>
      <c r="TJ170" s="262"/>
      <c r="TK170" s="262"/>
      <c r="TL170" s="262"/>
      <c r="TM170" s="262"/>
      <c r="TN170" s="262"/>
      <c r="TO170" s="262"/>
      <c r="TP170" s="262"/>
      <c r="TQ170" s="262"/>
    </row>
    <row r="171" spans="1:537" s="264" customFormat="1" ht="15.75" customHeight="1" thickBot="1" x14ac:dyDescent="0.3">
      <c r="A171" s="263"/>
      <c r="J171" s="265"/>
      <c r="K171" s="262"/>
      <c r="L171" s="262"/>
      <c r="M171" s="262"/>
      <c r="N171" s="262"/>
      <c r="O171" s="262"/>
      <c r="P171" s="262"/>
      <c r="Q171" s="262"/>
      <c r="R171" s="262"/>
      <c r="S171" s="262"/>
      <c r="T171" s="262"/>
      <c r="U171" s="262"/>
      <c r="V171" s="262"/>
      <c r="W171" s="262"/>
      <c r="X171" s="262"/>
      <c r="Y171" s="262"/>
      <c r="Z171" s="262"/>
      <c r="AA171" s="262"/>
      <c r="AB171" s="262"/>
      <c r="AC171" s="262"/>
      <c r="AD171" s="262"/>
      <c r="AE171" s="262"/>
      <c r="AF171" s="262"/>
      <c r="AG171" s="262"/>
      <c r="AH171" s="262"/>
      <c r="AI171" s="262"/>
      <c r="AJ171" s="262"/>
      <c r="AK171" s="262"/>
      <c r="AL171" s="262"/>
      <c r="AM171" s="262"/>
      <c r="AN171" s="262"/>
      <c r="AO171" s="262"/>
      <c r="AP171" s="262"/>
      <c r="AQ171" s="262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62"/>
      <c r="BH171" s="262"/>
      <c r="BI171" s="262"/>
      <c r="BJ171" s="262"/>
      <c r="BK171" s="262"/>
      <c r="BL171" s="262"/>
      <c r="BM171" s="262"/>
      <c r="BN171" s="262"/>
      <c r="BO171" s="262"/>
      <c r="BP171" s="262"/>
      <c r="BQ171" s="262"/>
      <c r="BR171" s="262"/>
      <c r="BS171" s="262"/>
      <c r="BT171" s="262"/>
      <c r="BU171" s="262"/>
      <c r="BV171" s="262"/>
      <c r="BW171" s="262"/>
      <c r="BX171" s="262"/>
      <c r="BY171" s="262"/>
      <c r="BZ171" s="262"/>
      <c r="CA171" s="262"/>
      <c r="CB171" s="262"/>
      <c r="CC171" s="262"/>
      <c r="CD171" s="262"/>
      <c r="CE171" s="262"/>
      <c r="CF171" s="262"/>
      <c r="CG171" s="262"/>
      <c r="CH171" s="262"/>
      <c r="CI171" s="262"/>
      <c r="CJ171" s="262"/>
      <c r="CK171" s="262"/>
      <c r="CL171" s="262"/>
      <c r="CM171" s="262"/>
      <c r="CN171" s="262"/>
      <c r="CO171" s="262"/>
      <c r="CP171" s="262"/>
      <c r="CQ171" s="262"/>
      <c r="CR171" s="262"/>
      <c r="CS171" s="262"/>
      <c r="CT171" s="262"/>
      <c r="CU171" s="262"/>
      <c r="CV171" s="262"/>
      <c r="CW171" s="262"/>
      <c r="CX171" s="262"/>
      <c r="CY171" s="262"/>
      <c r="CZ171" s="262"/>
      <c r="DA171" s="262"/>
      <c r="DB171" s="262"/>
      <c r="DC171" s="262"/>
      <c r="DD171" s="262"/>
      <c r="DE171" s="262"/>
      <c r="DF171" s="262"/>
      <c r="DG171" s="262"/>
      <c r="DH171" s="262"/>
      <c r="DI171" s="262"/>
      <c r="DJ171" s="262"/>
      <c r="DK171" s="262"/>
      <c r="DL171" s="262"/>
      <c r="DM171" s="262"/>
      <c r="DN171" s="262"/>
      <c r="DO171" s="262"/>
      <c r="DP171" s="262"/>
      <c r="DQ171" s="262"/>
      <c r="DR171" s="262"/>
      <c r="DS171" s="262"/>
      <c r="DT171" s="262"/>
      <c r="DU171" s="262"/>
      <c r="DV171" s="262"/>
      <c r="DW171" s="262"/>
      <c r="DX171" s="262"/>
      <c r="DY171" s="262"/>
      <c r="DZ171" s="262"/>
      <c r="EA171" s="262"/>
      <c r="EB171" s="262"/>
      <c r="EC171" s="262"/>
      <c r="ED171" s="262"/>
      <c r="EE171" s="262"/>
      <c r="EF171" s="262"/>
      <c r="EG171" s="262"/>
      <c r="EH171" s="262"/>
      <c r="EI171" s="262"/>
      <c r="EJ171" s="262"/>
      <c r="EK171" s="262"/>
      <c r="EL171" s="262"/>
      <c r="EM171" s="262"/>
      <c r="EN171" s="262"/>
      <c r="EO171" s="262"/>
      <c r="EP171" s="262"/>
      <c r="EQ171" s="262"/>
      <c r="ER171" s="262"/>
      <c r="ES171" s="262"/>
      <c r="ET171" s="262"/>
      <c r="EU171" s="262"/>
      <c r="EV171" s="262"/>
      <c r="EW171" s="262"/>
      <c r="EX171" s="262"/>
      <c r="EY171" s="262"/>
      <c r="EZ171" s="262"/>
      <c r="FA171" s="262"/>
      <c r="FB171" s="262"/>
      <c r="FC171" s="262"/>
      <c r="FD171" s="262"/>
      <c r="FE171" s="262"/>
      <c r="FF171" s="262"/>
      <c r="FG171" s="262"/>
      <c r="FH171" s="262"/>
      <c r="FI171" s="262"/>
      <c r="FJ171" s="262"/>
      <c r="FK171" s="262"/>
      <c r="FL171" s="262"/>
      <c r="FM171" s="262"/>
      <c r="FN171" s="262"/>
      <c r="FO171" s="262"/>
      <c r="FP171" s="262"/>
      <c r="FQ171" s="262"/>
      <c r="FR171" s="262"/>
      <c r="FS171" s="262"/>
      <c r="FT171" s="262"/>
      <c r="FU171" s="262"/>
      <c r="FV171" s="262"/>
      <c r="FW171" s="262"/>
      <c r="FX171" s="262"/>
      <c r="FY171" s="262"/>
      <c r="FZ171" s="262"/>
      <c r="GA171" s="262"/>
      <c r="GB171" s="262"/>
      <c r="GC171" s="262"/>
      <c r="GD171" s="262"/>
      <c r="GE171" s="262"/>
      <c r="GF171" s="262"/>
      <c r="GG171" s="262"/>
      <c r="GH171" s="262"/>
      <c r="GI171" s="262"/>
      <c r="GJ171" s="262"/>
      <c r="GK171" s="262"/>
      <c r="GL171" s="262"/>
      <c r="GM171" s="262"/>
      <c r="GN171" s="262"/>
      <c r="GO171" s="262"/>
      <c r="GP171" s="262"/>
      <c r="GQ171" s="262"/>
      <c r="GR171" s="262"/>
      <c r="GS171" s="262"/>
      <c r="GT171" s="262"/>
      <c r="GU171" s="262"/>
      <c r="GV171" s="262"/>
      <c r="GW171" s="262"/>
      <c r="GX171" s="262"/>
      <c r="GY171" s="262"/>
      <c r="GZ171" s="262"/>
      <c r="HA171" s="262"/>
      <c r="HB171" s="262"/>
      <c r="HC171" s="262"/>
      <c r="HD171" s="262"/>
      <c r="HE171" s="262"/>
      <c r="HF171" s="262"/>
      <c r="HG171" s="262"/>
      <c r="HH171" s="262"/>
      <c r="HI171" s="262"/>
      <c r="HJ171" s="262"/>
      <c r="HK171" s="262"/>
      <c r="HL171" s="262"/>
      <c r="HM171" s="262"/>
      <c r="HN171" s="262"/>
      <c r="HO171" s="262"/>
      <c r="HP171" s="262"/>
      <c r="HQ171" s="262"/>
      <c r="HR171" s="262"/>
      <c r="HS171" s="262"/>
      <c r="HT171" s="262"/>
      <c r="HU171" s="262"/>
      <c r="HV171" s="262"/>
      <c r="HW171" s="262"/>
      <c r="HX171" s="262"/>
      <c r="HY171" s="262"/>
      <c r="HZ171" s="262"/>
      <c r="IA171" s="262"/>
      <c r="IB171" s="262"/>
      <c r="IC171" s="262"/>
      <c r="ID171" s="262"/>
      <c r="IE171" s="262"/>
      <c r="IF171" s="262"/>
      <c r="IG171" s="262"/>
      <c r="IH171" s="262"/>
      <c r="II171" s="262"/>
      <c r="IJ171" s="262"/>
      <c r="IK171" s="262"/>
      <c r="IL171" s="262"/>
      <c r="IM171" s="262"/>
      <c r="IN171" s="262"/>
      <c r="IO171" s="262"/>
      <c r="IP171" s="262"/>
      <c r="IQ171" s="262"/>
      <c r="IR171" s="262"/>
      <c r="IS171" s="262"/>
      <c r="IT171" s="262"/>
      <c r="IU171" s="262"/>
      <c r="IV171" s="262"/>
      <c r="IW171" s="262"/>
      <c r="IX171" s="262"/>
      <c r="IY171" s="262"/>
      <c r="IZ171" s="262"/>
      <c r="JA171" s="262"/>
      <c r="JB171" s="262"/>
      <c r="JC171" s="262"/>
      <c r="JD171" s="262"/>
      <c r="JE171" s="262"/>
      <c r="JF171" s="262"/>
      <c r="JG171" s="262"/>
      <c r="JH171" s="262"/>
      <c r="JI171" s="262"/>
      <c r="JJ171" s="262"/>
      <c r="JK171" s="262"/>
      <c r="JL171" s="262"/>
      <c r="JM171" s="262"/>
      <c r="JN171" s="262"/>
      <c r="JO171" s="262"/>
      <c r="JP171" s="262"/>
      <c r="JQ171" s="262"/>
      <c r="JR171" s="262"/>
      <c r="JS171" s="262"/>
      <c r="JT171" s="262"/>
      <c r="JU171" s="262"/>
      <c r="JV171" s="262"/>
      <c r="JW171" s="262"/>
      <c r="JX171" s="262"/>
      <c r="JY171" s="262"/>
      <c r="JZ171" s="262"/>
      <c r="KA171" s="262"/>
      <c r="KB171" s="262"/>
      <c r="KC171" s="262"/>
      <c r="KD171" s="262"/>
      <c r="KE171" s="262"/>
      <c r="KF171" s="262"/>
      <c r="KG171" s="262"/>
      <c r="KH171" s="262"/>
      <c r="KI171" s="262"/>
      <c r="KJ171" s="262"/>
      <c r="KK171" s="262"/>
      <c r="KL171" s="262"/>
      <c r="KM171" s="262"/>
      <c r="KN171" s="262"/>
      <c r="KO171" s="262"/>
      <c r="KP171" s="262"/>
      <c r="KQ171" s="262"/>
      <c r="KR171" s="262"/>
      <c r="KS171" s="262"/>
      <c r="KT171" s="262"/>
      <c r="KU171" s="262"/>
      <c r="KV171" s="262"/>
      <c r="KW171" s="262"/>
      <c r="KX171" s="262"/>
      <c r="KY171" s="262"/>
      <c r="KZ171" s="262"/>
      <c r="LA171" s="262"/>
      <c r="LB171" s="262"/>
      <c r="LC171" s="262"/>
      <c r="LD171" s="262"/>
      <c r="LE171" s="262"/>
      <c r="LF171" s="262"/>
      <c r="LG171" s="262"/>
      <c r="LH171" s="262"/>
      <c r="LI171" s="262"/>
      <c r="LJ171" s="262"/>
      <c r="LK171" s="262"/>
      <c r="LL171" s="262"/>
      <c r="LM171" s="262"/>
      <c r="LN171" s="262"/>
      <c r="LO171" s="262"/>
      <c r="LP171" s="262"/>
      <c r="LQ171" s="262"/>
      <c r="LR171" s="262"/>
      <c r="LS171" s="262"/>
      <c r="LT171" s="262"/>
      <c r="LU171" s="262"/>
      <c r="LV171" s="262"/>
      <c r="LW171" s="262"/>
      <c r="LX171" s="262"/>
      <c r="LY171" s="262"/>
      <c r="LZ171" s="262"/>
      <c r="MA171" s="262"/>
      <c r="MB171" s="262"/>
      <c r="MC171" s="262"/>
      <c r="MD171" s="262"/>
      <c r="ME171" s="262"/>
      <c r="MF171" s="262"/>
      <c r="MG171" s="262"/>
      <c r="MH171" s="262"/>
      <c r="MI171" s="262"/>
      <c r="MJ171" s="262"/>
      <c r="MK171" s="262"/>
      <c r="ML171" s="262"/>
      <c r="MM171" s="262"/>
      <c r="MN171" s="262"/>
      <c r="MO171" s="262"/>
      <c r="MP171" s="262"/>
      <c r="MQ171" s="262"/>
      <c r="MR171" s="262"/>
      <c r="MS171" s="262"/>
      <c r="MT171" s="262"/>
      <c r="MU171" s="262"/>
      <c r="MV171" s="262"/>
      <c r="MW171" s="262"/>
      <c r="MX171" s="262"/>
      <c r="MY171" s="262"/>
      <c r="MZ171" s="262"/>
      <c r="NA171" s="262"/>
      <c r="NB171" s="262"/>
      <c r="NC171" s="262"/>
      <c r="ND171" s="262"/>
      <c r="NE171" s="262"/>
      <c r="NF171" s="262"/>
      <c r="NG171" s="262"/>
      <c r="NH171" s="262"/>
      <c r="NI171" s="262"/>
      <c r="NJ171" s="262"/>
      <c r="NK171" s="262"/>
      <c r="NL171" s="262"/>
      <c r="NM171" s="262"/>
      <c r="NN171" s="262"/>
      <c r="NO171" s="262"/>
      <c r="NP171" s="262"/>
      <c r="NQ171" s="262"/>
      <c r="NR171" s="262"/>
      <c r="NS171" s="262"/>
      <c r="NT171" s="262"/>
      <c r="NU171" s="262"/>
      <c r="NV171" s="262"/>
      <c r="NW171" s="262"/>
      <c r="NX171" s="262"/>
      <c r="NY171" s="262"/>
      <c r="NZ171" s="262"/>
      <c r="OA171" s="262"/>
      <c r="OB171" s="262"/>
      <c r="OC171" s="262"/>
      <c r="OD171" s="262"/>
      <c r="OE171" s="262"/>
      <c r="OF171" s="262"/>
      <c r="OG171" s="262"/>
      <c r="OH171" s="262"/>
      <c r="OI171" s="262"/>
      <c r="OJ171" s="262"/>
      <c r="OK171" s="262"/>
      <c r="OL171" s="262"/>
      <c r="OM171" s="262"/>
      <c r="ON171" s="262"/>
      <c r="OO171" s="262"/>
      <c r="OP171" s="262"/>
      <c r="OQ171" s="262"/>
      <c r="OR171" s="262"/>
      <c r="OS171" s="262"/>
      <c r="OT171" s="262"/>
      <c r="OU171" s="262"/>
      <c r="OV171" s="262"/>
      <c r="OW171" s="262"/>
      <c r="OX171" s="262"/>
      <c r="OY171" s="262"/>
      <c r="OZ171" s="262"/>
      <c r="PA171" s="262"/>
      <c r="PB171" s="262"/>
      <c r="PC171" s="262"/>
      <c r="PD171" s="262"/>
      <c r="PE171" s="262"/>
      <c r="PF171" s="262"/>
      <c r="PG171" s="262"/>
      <c r="PH171" s="262"/>
      <c r="PI171" s="262"/>
      <c r="PJ171" s="262"/>
      <c r="PK171" s="262"/>
      <c r="PL171" s="262"/>
      <c r="PM171" s="262"/>
      <c r="PN171" s="262"/>
      <c r="PO171" s="262"/>
      <c r="PP171" s="262"/>
      <c r="PQ171" s="262"/>
      <c r="PR171" s="262"/>
      <c r="PS171" s="262"/>
      <c r="PT171" s="262"/>
      <c r="PU171" s="262"/>
      <c r="PV171" s="262"/>
      <c r="PW171" s="262"/>
      <c r="PX171" s="262"/>
      <c r="PY171" s="262"/>
      <c r="PZ171" s="262"/>
      <c r="QA171" s="262"/>
      <c r="QB171" s="262"/>
      <c r="QC171" s="262"/>
      <c r="QD171" s="262"/>
      <c r="QE171" s="262"/>
      <c r="QF171" s="262"/>
      <c r="QG171" s="262"/>
      <c r="QH171" s="262"/>
      <c r="QI171" s="262"/>
      <c r="QJ171" s="262"/>
      <c r="QK171" s="262"/>
      <c r="QL171" s="262"/>
      <c r="QM171" s="262"/>
      <c r="QN171" s="262"/>
      <c r="QO171" s="262"/>
      <c r="QP171" s="262"/>
      <c r="QQ171" s="262"/>
      <c r="QR171" s="262"/>
      <c r="QS171" s="262"/>
      <c r="QT171" s="262"/>
      <c r="QU171" s="262"/>
      <c r="QV171" s="262"/>
      <c r="QW171" s="262"/>
      <c r="QX171" s="262"/>
      <c r="QY171" s="262"/>
      <c r="QZ171" s="262"/>
      <c r="RA171" s="262"/>
      <c r="RB171" s="262"/>
      <c r="RC171" s="262"/>
      <c r="RD171" s="262"/>
      <c r="RE171" s="262"/>
      <c r="RF171" s="262"/>
      <c r="RG171" s="262"/>
      <c r="RH171" s="262"/>
      <c r="RI171" s="262"/>
      <c r="RJ171" s="262"/>
      <c r="RK171" s="262"/>
      <c r="RL171" s="262"/>
      <c r="RM171" s="262"/>
      <c r="RN171" s="262"/>
      <c r="RO171" s="262"/>
      <c r="RP171" s="262"/>
      <c r="RQ171" s="262"/>
      <c r="RR171" s="262"/>
      <c r="RS171" s="262"/>
      <c r="RT171" s="262"/>
      <c r="RU171" s="262"/>
      <c r="RV171" s="262"/>
      <c r="RW171" s="262"/>
      <c r="RX171" s="262"/>
      <c r="RY171" s="262"/>
      <c r="RZ171" s="262"/>
      <c r="SA171" s="262"/>
      <c r="SB171" s="262"/>
      <c r="SC171" s="262"/>
      <c r="SD171" s="262"/>
      <c r="SE171" s="262"/>
      <c r="SF171" s="262"/>
      <c r="SG171" s="262"/>
      <c r="SH171" s="262"/>
      <c r="SI171" s="262"/>
      <c r="SJ171" s="262"/>
      <c r="SK171" s="262"/>
      <c r="SL171" s="262"/>
      <c r="SM171" s="262"/>
      <c r="SN171" s="262"/>
      <c r="SO171" s="262"/>
      <c r="SP171" s="262"/>
      <c r="SQ171" s="262"/>
      <c r="SR171" s="262"/>
      <c r="SS171" s="262"/>
      <c r="ST171" s="262"/>
      <c r="SU171" s="262"/>
      <c r="SV171" s="262"/>
      <c r="SW171" s="262"/>
      <c r="SX171" s="262"/>
      <c r="SY171" s="262"/>
      <c r="SZ171" s="262"/>
      <c r="TA171" s="262"/>
      <c r="TB171" s="262"/>
      <c r="TC171" s="262"/>
      <c r="TD171" s="262"/>
      <c r="TE171" s="262"/>
      <c r="TF171" s="262"/>
      <c r="TG171" s="262"/>
      <c r="TH171" s="262"/>
      <c r="TI171" s="262"/>
      <c r="TJ171" s="262"/>
      <c r="TK171" s="262"/>
      <c r="TL171" s="262"/>
      <c r="TM171" s="262"/>
      <c r="TN171" s="262"/>
      <c r="TO171" s="262"/>
      <c r="TP171" s="262"/>
      <c r="TQ171" s="262"/>
    </row>
    <row r="172" spans="1:537" s="260" customFormat="1" ht="15.75" customHeight="1" thickBot="1" x14ac:dyDescent="0.3">
      <c r="A172" s="259"/>
      <c r="J172" s="261"/>
      <c r="K172" s="262"/>
      <c r="L172" s="262"/>
      <c r="M172" s="262"/>
      <c r="N172" s="262"/>
      <c r="O172" s="262"/>
      <c r="P172" s="262"/>
      <c r="Q172" s="262"/>
      <c r="R172" s="262"/>
      <c r="S172" s="262"/>
      <c r="T172" s="262"/>
      <c r="U172" s="262"/>
      <c r="V172" s="262"/>
      <c r="W172" s="262"/>
      <c r="X172" s="262"/>
      <c r="Y172" s="262"/>
      <c r="Z172" s="262"/>
      <c r="AA172" s="262"/>
      <c r="AB172" s="262"/>
      <c r="AC172" s="262"/>
      <c r="AD172" s="262"/>
      <c r="AE172" s="262"/>
      <c r="AF172" s="262"/>
      <c r="AG172" s="262"/>
      <c r="AH172" s="262"/>
      <c r="AI172" s="262"/>
      <c r="AJ172" s="262"/>
      <c r="AK172" s="262"/>
      <c r="AL172" s="262"/>
      <c r="AM172" s="262"/>
      <c r="AN172" s="262"/>
      <c r="AO172" s="262"/>
      <c r="AP172" s="262"/>
      <c r="AQ172" s="262"/>
      <c r="AR172" s="262"/>
      <c r="AS172" s="262"/>
      <c r="AT172" s="262"/>
      <c r="AU172" s="262"/>
      <c r="AV172" s="262"/>
      <c r="AW172" s="262"/>
      <c r="AX172" s="262"/>
      <c r="AY172" s="262"/>
      <c r="AZ172" s="262"/>
      <c r="BA172" s="262"/>
      <c r="BB172" s="262"/>
      <c r="BC172" s="262"/>
      <c r="BD172" s="262"/>
      <c r="BE172" s="262"/>
      <c r="BF172" s="262"/>
      <c r="BG172" s="262"/>
      <c r="BH172" s="262"/>
      <c r="BI172" s="262"/>
      <c r="BJ172" s="262"/>
      <c r="BK172" s="262"/>
      <c r="BL172" s="262"/>
      <c r="BM172" s="262"/>
      <c r="BN172" s="262"/>
      <c r="BO172" s="262"/>
      <c r="BP172" s="262"/>
      <c r="BQ172" s="262"/>
      <c r="BR172" s="262"/>
      <c r="BS172" s="262"/>
      <c r="BT172" s="262"/>
      <c r="BU172" s="262"/>
      <c r="BV172" s="262"/>
      <c r="BW172" s="262"/>
      <c r="BX172" s="262"/>
      <c r="BY172" s="262"/>
      <c r="BZ172" s="262"/>
      <c r="CA172" s="262"/>
      <c r="CB172" s="262"/>
      <c r="CC172" s="262"/>
      <c r="CD172" s="262"/>
      <c r="CE172" s="262"/>
      <c r="CF172" s="262"/>
      <c r="CG172" s="262"/>
      <c r="CH172" s="262"/>
      <c r="CI172" s="262"/>
      <c r="CJ172" s="262"/>
      <c r="CK172" s="262"/>
      <c r="CL172" s="262"/>
      <c r="CM172" s="262"/>
      <c r="CN172" s="262"/>
      <c r="CO172" s="262"/>
      <c r="CP172" s="262"/>
      <c r="CQ172" s="262"/>
      <c r="CR172" s="262"/>
      <c r="CS172" s="262"/>
      <c r="CT172" s="262"/>
      <c r="CU172" s="262"/>
      <c r="CV172" s="262"/>
      <c r="CW172" s="262"/>
      <c r="CX172" s="262"/>
      <c r="CY172" s="262"/>
      <c r="CZ172" s="262"/>
      <c r="DA172" s="262"/>
      <c r="DB172" s="262"/>
      <c r="DC172" s="262"/>
      <c r="DD172" s="262"/>
      <c r="DE172" s="262"/>
      <c r="DF172" s="262"/>
      <c r="DG172" s="262"/>
      <c r="DH172" s="262"/>
      <c r="DI172" s="262"/>
      <c r="DJ172" s="262"/>
      <c r="DK172" s="262"/>
      <c r="DL172" s="262"/>
      <c r="DM172" s="262"/>
      <c r="DN172" s="262"/>
      <c r="DO172" s="262"/>
      <c r="DP172" s="262"/>
      <c r="DQ172" s="262"/>
      <c r="DR172" s="262"/>
      <c r="DS172" s="262"/>
      <c r="DT172" s="262"/>
      <c r="DU172" s="262"/>
      <c r="DV172" s="262"/>
      <c r="DW172" s="262"/>
      <c r="DX172" s="262"/>
      <c r="DY172" s="262"/>
      <c r="DZ172" s="262"/>
      <c r="EA172" s="262"/>
      <c r="EB172" s="262"/>
      <c r="EC172" s="262"/>
      <c r="ED172" s="262"/>
      <c r="EE172" s="262"/>
      <c r="EF172" s="262"/>
      <c r="EG172" s="262"/>
      <c r="EH172" s="262"/>
      <c r="EI172" s="262"/>
      <c r="EJ172" s="262"/>
      <c r="EK172" s="262"/>
      <c r="EL172" s="262"/>
      <c r="EM172" s="262"/>
      <c r="EN172" s="262"/>
      <c r="EO172" s="262"/>
      <c r="EP172" s="262"/>
      <c r="EQ172" s="262"/>
      <c r="ER172" s="262"/>
      <c r="ES172" s="262"/>
      <c r="ET172" s="262"/>
      <c r="EU172" s="262"/>
      <c r="EV172" s="262"/>
      <c r="EW172" s="262"/>
      <c r="EX172" s="262"/>
      <c r="EY172" s="262"/>
      <c r="EZ172" s="262"/>
      <c r="FA172" s="262"/>
      <c r="FB172" s="262"/>
      <c r="FC172" s="262"/>
      <c r="FD172" s="262"/>
      <c r="FE172" s="262"/>
      <c r="FF172" s="262"/>
      <c r="FG172" s="262"/>
      <c r="FH172" s="262"/>
      <c r="FI172" s="262"/>
      <c r="FJ172" s="262"/>
      <c r="FK172" s="262"/>
      <c r="FL172" s="262"/>
      <c r="FM172" s="262"/>
      <c r="FN172" s="262"/>
      <c r="FO172" s="262"/>
      <c r="FP172" s="262"/>
      <c r="FQ172" s="262"/>
      <c r="FR172" s="262"/>
      <c r="FS172" s="262"/>
      <c r="FT172" s="262"/>
      <c r="FU172" s="262"/>
      <c r="FV172" s="262"/>
      <c r="FW172" s="262"/>
      <c r="FX172" s="262"/>
      <c r="FY172" s="262"/>
      <c r="FZ172" s="262"/>
      <c r="GA172" s="262"/>
      <c r="GB172" s="262"/>
      <c r="GC172" s="262"/>
      <c r="GD172" s="262"/>
      <c r="GE172" s="262"/>
      <c r="GF172" s="262"/>
      <c r="GG172" s="262"/>
      <c r="GH172" s="262"/>
      <c r="GI172" s="262"/>
      <c r="GJ172" s="262"/>
      <c r="GK172" s="262"/>
      <c r="GL172" s="262"/>
      <c r="GM172" s="262"/>
      <c r="GN172" s="262"/>
      <c r="GO172" s="262"/>
      <c r="GP172" s="262"/>
      <c r="GQ172" s="262"/>
      <c r="GR172" s="262"/>
      <c r="GS172" s="262"/>
      <c r="GT172" s="262"/>
      <c r="GU172" s="262"/>
      <c r="GV172" s="262"/>
      <c r="GW172" s="262"/>
      <c r="GX172" s="262"/>
      <c r="GY172" s="262"/>
      <c r="GZ172" s="262"/>
      <c r="HA172" s="262"/>
      <c r="HB172" s="262"/>
      <c r="HC172" s="262"/>
      <c r="HD172" s="262"/>
      <c r="HE172" s="262"/>
      <c r="HF172" s="262"/>
      <c r="HG172" s="262"/>
      <c r="HH172" s="262"/>
      <c r="HI172" s="262"/>
      <c r="HJ172" s="262"/>
      <c r="HK172" s="262"/>
      <c r="HL172" s="262"/>
      <c r="HM172" s="262"/>
      <c r="HN172" s="262"/>
      <c r="HO172" s="262"/>
      <c r="HP172" s="262"/>
      <c r="HQ172" s="262"/>
      <c r="HR172" s="262"/>
      <c r="HS172" s="262"/>
      <c r="HT172" s="262"/>
      <c r="HU172" s="262"/>
      <c r="HV172" s="262"/>
      <c r="HW172" s="262"/>
      <c r="HX172" s="262"/>
      <c r="HY172" s="262"/>
      <c r="HZ172" s="262"/>
      <c r="IA172" s="262"/>
      <c r="IB172" s="262"/>
      <c r="IC172" s="262"/>
      <c r="ID172" s="262"/>
      <c r="IE172" s="262"/>
      <c r="IF172" s="262"/>
      <c r="IG172" s="262"/>
      <c r="IH172" s="262"/>
      <c r="II172" s="262"/>
      <c r="IJ172" s="262"/>
      <c r="IK172" s="262"/>
      <c r="IL172" s="262"/>
      <c r="IM172" s="262"/>
      <c r="IN172" s="262"/>
      <c r="IO172" s="262"/>
      <c r="IP172" s="262"/>
      <c r="IQ172" s="262"/>
      <c r="IR172" s="262"/>
      <c r="IS172" s="262"/>
      <c r="IT172" s="262"/>
      <c r="IU172" s="262"/>
      <c r="IV172" s="262"/>
      <c r="IW172" s="262"/>
      <c r="IX172" s="262"/>
      <c r="IY172" s="262"/>
      <c r="IZ172" s="262"/>
      <c r="JA172" s="262"/>
      <c r="JB172" s="262"/>
      <c r="JC172" s="262"/>
      <c r="JD172" s="262"/>
      <c r="JE172" s="262"/>
      <c r="JF172" s="262"/>
      <c r="JG172" s="262"/>
      <c r="JH172" s="262"/>
      <c r="JI172" s="262"/>
      <c r="JJ172" s="262"/>
      <c r="JK172" s="262"/>
      <c r="JL172" s="262"/>
      <c r="JM172" s="262"/>
      <c r="JN172" s="262"/>
      <c r="JO172" s="262"/>
      <c r="JP172" s="262"/>
      <c r="JQ172" s="262"/>
      <c r="JR172" s="262"/>
      <c r="JS172" s="262"/>
      <c r="JT172" s="262"/>
      <c r="JU172" s="262"/>
      <c r="JV172" s="262"/>
      <c r="JW172" s="262"/>
      <c r="JX172" s="262"/>
      <c r="JY172" s="262"/>
      <c r="JZ172" s="262"/>
      <c r="KA172" s="262"/>
      <c r="KB172" s="262"/>
      <c r="KC172" s="262"/>
      <c r="KD172" s="262"/>
      <c r="KE172" s="262"/>
      <c r="KF172" s="262"/>
      <c r="KG172" s="262"/>
      <c r="KH172" s="262"/>
      <c r="KI172" s="262"/>
      <c r="KJ172" s="262"/>
      <c r="KK172" s="262"/>
      <c r="KL172" s="262"/>
      <c r="KM172" s="262"/>
      <c r="KN172" s="262"/>
      <c r="KO172" s="262"/>
      <c r="KP172" s="262"/>
      <c r="KQ172" s="262"/>
      <c r="KR172" s="262"/>
      <c r="KS172" s="262"/>
      <c r="KT172" s="262"/>
      <c r="KU172" s="262"/>
      <c r="KV172" s="262"/>
      <c r="KW172" s="262"/>
      <c r="KX172" s="262"/>
      <c r="KY172" s="262"/>
      <c r="KZ172" s="262"/>
      <c r="LA172" s="262"/>
      <c r="LB172" s="262"/>
      <c r="LC172" s="262"/>
      <c r="LD172" s="262"/>
      <c r="LE172" s="262"/>
      <c r="LF172" s="262"/>
      <c r="LG172" s="262"/>
      <c r="LH172" s="262"/>
      <c r="LI172" s="262"/>
      <c r="LJ172" s="262"/>
      <c r="LK172" s="262"/>
      <c r="LL172" s="262"/>
      <c r="LM172" s="262"/>
      <c r="LN172" s="262"/>
      <c r="LO172" s="262"/>
      <c r="LP172" s="262"/>
      <c r="LQ172" s="262"/>
      <c r="LR172" s="262"/>
      <c r="LS172" s="262"/>
      <c r="LT172" s="262"/>
      <c r="LU172" s="262"/>
      <c r="LV172" s="262"/>
      <c r="LW172" s="262"/>
      <c r="LX172" s="262"/>
      <c r="LY172" s="262"/>
      <c r="LZ172" s="262"/>
      <c r="MA172" s="262"/>
      <c r="MB172" s="262"/>
      <c r="MC172" s="262"/>
      <c r="MD172" s="262"/>
      <c r="ME172" s="262"/>
      <c r="MF172" s="262"/>
      <c r="MG172" s="262"/>
      <c r="MH172" s="262"/>
      <c r="MI172" s="262"/>
      <c r="MJ172" s="262"/>
      <c r="MK172" s="262"/>
      <c r="ML172" s="262"/>
      <c r="MM172" s="262"/>
      <c r="MN172" s="262"/>
      <c r="MO172" s="262"/>
      <c r="MP172" s="262"/>
      <c r="MQ172" s="262"/>
      <c r="MR172" s="262"/>
      <c r="MS172" s="262"/>
      <c r="MT172" s="262"/>
      <c r="MU172" s="262"/>
      <c r="MV172" s="262"/>
      <c r="MW172" s="262"/>
      <c r="MX172" s="262"/>
      <c r="MY172" s="262"/>
      <c r="MZ172" s="262"/>
      <c r="NA172" s="262"/>
      <c r="NB172" s="262"/>
      <c r="NC172" s="262"/>
      <c r="ND172" s="262"/>
      <c r="NE172" s="262"/>
      <c r="NF172" s="262"/>
      <c r="NG172" s="262"/>
      <c r="NH172" s="262"/>
      <c r="NI172" s="262"/>
      <c r="NJ172" s="262"/>
      <c r="NK172" s="262"/>
      <c r="NL172" s="262"/>
      <c r="NM172" s="262"/>
      <c r="NN172" s="262"/>
      <c r="NO172" s="262"/>
      <c r="NP172" s="262"/>
      <c r="NQ172" s="262"/>
      <c r="NR172" s="262"/>
      <c r="NS172" s="262"/>
      <c r="NT172" s="262"/>
      <c r="NU172" s="262"/>
      <c r="NV172" s="262"/>
      <c r="NW172" s="262"/>
      <c r="NX172" s="262"/>
      <c r="NY172" s="262"/>
      <c r="NZ172" s="262"/>
      <c r="OA172" s="262"/>
      <c r="OB172" s="262"/>
      <c r="OC172" s="262"/>
      <c r="OD172" s="262"/>
      <c r="OE172" s="262"/>
      <c r="OF172" s="262"/>
      <c r="OG172" s="262"/>
      <c r="OH172" s="262"/>
      <c r="OI172" s="262"/>
      <c r="OJ172" s="262"/>
      <c r="OK172" s="262"/>
      <c r="OL172" s="262"/>
      <c r="OM172" s="262"/>
      <c r="ON172" s="262"/>
      <c r="OO172" s="262"/>
      <c r="OP172" s="262"/>
      <c r="OQ172" s="262"/>
      <c r="OR172" s="262"/>
      <c r="OS172" s="262"/>
      <c r="OT172" s="262"/>
      <c r="OU172" s="262"/>
      <c r="OV172" s="262"/>
      <c r="OW172" s="262"/>
      <c r="OX172" s="262"/>
      <c r="OY172" s="262"/>
      <c r="OZ172" s="262"/>
      <c r="PA172" s="262"/>
      <c r="PB172" s="262"/>
      <c r="PC172" s="262"/>
      <c r="PD172" s="262"/>
      <c r="PE172" s="262"/>
      <c r="PF172" s="262"/>
      <c r="PG172" s="262"/>
      <c r="PH172" s="262"/>
      <c r="PI172" s="262"/>
      <c r="PJ172" s="262"/>
      <c r="PK172" s="262"/>
      <c r="PL172" s="262"/>
      <c r="PM172" s="262"/>
      <c r="PN172" s="262"/>
      <c r="PO172" s="262"/>
      <c r="PP172" s="262"/>
      <c r="PQ172" s="262"/>
      <c r="PR172" s="262"/>
      <c r="PS172" s="262"/>
      <c r="PT172" s="262"/>
      <c r="PU172" s="262"/>
      <c r="PV172" s="262"/>
      <c r="PW172" s="262"/>
      <c r="PX172" s="262"/>
      <c r="PY172" s="262"/>
      <c r="PZ172" s="262"/>
      <c r="QA172" s="262"/>
      <c r="QB172" s="262"/>
      <c r="QC172" s="262"/>
      <c r="QD172" s="262"/>
      <c r="QE172" s="262"/>
      <c r="QF172" s="262"/>
      <c r="QG172" s="262"/>
      <c r="QH172" s="262"/>
      <c r="QI172" s="262"/>
      <c r="QJ172" s="262"/>
      <c r="QK172" s="262"/>
      <c r="QL172" s="262"/>
      <c r="QM172" s="262"/>
      <c r="QN172" s="262"/>
      <c r="QO172" s="262"/>
      <c r="QP172" s="262"/>
      <c r="QQ172" s="262"/>
      <c r="QR172" s="262"/>
      <c r="QS172" s="262"/>
      <c r="QT172" s="262"/>
      <c r="QU172" s="262"/>
      <c r="QV172" s="262"/>
      <c r="QW172" s="262"/>
      <c r="QX172" s="262"/>
      <c r="QY172" s="262"/>
      <c r="QZ172" s="262"/>
      <c r="RA172" s="262"/>
      <c r="RB172" s="262"/>
      <c r="RC172" s="262"/>
      <c r="RD172" s="262"/>
      <c r="RE172" s="262"/>
      <c r="RF172" s="262"/>
      <c r="RG172" s="262"/>
      <c r="RH172" s="262"/>
      <c r="RI172" s="262"/>
      <c r="RJ172" s="262"/>
      <c r="RK172" s="262"/>
      <c r="RL172" s="262"/>
      <c r="RM172" s="262"/>
      <c r="RN172" s="262"/>
      <c r="RO172" s="262"/>
      <c r="RP172" s="262"/>
      <c r="RQ172" s="262"/>
      <c r="RR172" s="262"/>
      <c r="RS172" s="262"/>
      <c r="RT172" s="262"/>
      <c r="RU172" s="262"/>
      <c r="RV172" s="262"/>
      <c r="RW172" s="262"/>
      <c r="RX172" s="262"/>
      <c r="RY172" s="262"/>
      <c r="RZ172" s="262"/>
      <c r="SA172" s="262"/>
      <c r="SB172" s="262"/>
      <c r="SC172" s="262"/>
      <c r="SD172" s="262"/>
      <c r="SE172" s="262"/>
      <c r="SF172" s="262"/>
      <c r="SG172" s="262"/>
      <c r="SH172" s="262"/>
      <c r="SI172" s="262"/>
      <c r="SJ172" s="262"/>
      <c r="SK172" s="262"/>
      <c r="SL172" s="262"/>
      <c r="SM172" s="262"/>
      <c r="SN172" s="262"/>
      <c r="SO172" s="262"/>
      <c r="SP172" s="262"/>
      <c r="SQ172" s="262"/>
      <c r="SR172" s="262"/>
      <c r="SS172" s="262"/>
      <c r="ST172" s="262"/>
      <c r="SU172" s="262"/>
      <c r="SV172" s="262"/>
      <c r="SW172" s="262"/>
      <c r="SX172" s="262"/>
      <c r="SY172" s="262"/>
      <c r="SZ172" s="262"/>
      <c r="TA172" s="262"/>
      <c r="TB172" s="262"/>
      <c r="TC172" s="262"/>
      <c r="TD172" s="262"/>
      <c r="TE172" s="262"/>
      <c r="TF172" s="262"/>
      <c r="TG172" s="262"/>
      <c r="TH172" s="262"/>
      <c r="TI172" s="262"/>
      <c r="TJ172" s="262"/>
      <c r="TK172" s="262"/>
      <c r="TL172" s="262"/>
      <c r="TM172" s="262"/>
      <c r="TN172" s="262"/>
      <c r="TO172" s="262"/>
      <c r="TP172" s="262"/>
      <c r="TQ172" s="262"/>
    </row>
    <row r="173" spans="1:537" s="264" customFormat="1" ht="15.75" customHeight="1" thickBot="1" x14ac:dyDescent="0.3">
      <c r="A173" s="263"/>
      <c r="J173" s="265"/>
      <c r="K173" s="262"/>
      <c r="L173" s="262"/>
      <c r="M173" s="262"/>
      <c r="N173" s="262"/>
      <c r="O173" s="262"/>
      <c r="P173" s="262"/>
      <c r="Q173" s="262"/>
      <c r="R173" s="262"/>
      <c r="S173" s="262"/>
      <c r="T173" s="262"/>
      <c r="U173" s="262"/>
      <c r="V173" s="262"/>
      <c r="W173" s="262"/>
      <c r="X173" s="262"/>
      <c r="Y173" s="262"/>
      <c r="Z173" s="262"/>
      <c r="AA173" s="262"/>
      <c r="AB173" s="262"/>
      <c r="AC173" s="262"/>
      <c r="AD173" s="262"/>
      <c r="AE173" s="262"/>
      <c r="AF173" s="262"/>
      <c r="AG173" s="262"/>
      <c r="AH173" s="262"/>
      <c r="AI173" s="262"/>
      <c r="AJ173" s="262"/>
      <c r="AK173" s="262"/>
      <c r="AL173" s="262"/>
      <c r="AM173" s="262"/>
      <c r="AN173" s="262"/>
      <c r="AO173" s="262"/>
      <c r="AP173" s="262"/>
      <c r="AQ173" s="262"/>
      <c r="AR173" s="262"/>
      <c r="AS173" s="262"/>
      <c r="AT173" s="262"/>
      <c r="AU173" s="262"/>
      <c r="AV173" s="262"/>
      <c r="AW173" s="262"/>
      <c r="AX173" s="262"/>
      <c r="AY173" s="262"/>
      <c r="AZ173" s="262"/>
      <c r="BA173" s="262"/>
      <c r="BB173" s="262"/>
      <c r="BC173" s="262"/>
      <c r="BD173" s="262"/>
      <c r="BE173" s="262"/>
      <c r="BF173" s="262"/>
      <c r="BG173" s="262"/>
      <c r="BH173" s="262"/>
      <c r="BI173" s="262"/>
      <c r="BJ173" s="262"/>
      <c r="BK173" s="262"/>
      <c r="BL173" s="262"/>
      <c r="BM173" s="262"/>
      <c r="BN173" s="262"/>
      <c r="BO173" s="262"/>
      <c r="BP173" s="262"/>
      <c r="BQ173" s="262"/>
      <c r="BR173" s="262"/>
      <c r="BS173" s="262"/>
      <c r="BT173" s="262"/>
      <c r="BU173" s="262"/>
      <c r="BV173" s="262"/>
      <c r="BW173" s="262"/>
      <c r="BX173" s="262"/>
      <c r="BY173" s="262"/>
      <c r="BZ173" s="262"/>
      <c r="CA173" s="262"/>
      <c r="CB173" s="262"/>
      <c r="CC173" s="262"/>
      <c r="CD173" s="262"/>
      <c r="CE173" s="262"/>
      <c r="CF173" s="262"/>
      <c r="CG173" s="262"/>
      <c r="CH173" s="262"/>
      <c r="CI173" s="262"/>
      <c r="CJ173" s="262"/>
      <c r="CK173" s="262"/>
      <c r="CL173" s="262"/>
      <c r="CM173" s="262"/>
      <c r="CN173" s="262"/>
      <c r="CO173" s="262"/>
      <c r="CP173" s="262"/>
      <c r="CQ173" s="262"/>
      <c r="CR173" s="262"/>
      <c r="CS173" s="262"/>
      <c r="CT173" s="262"/>
      <c r="CU173" s="262"/>
      <c r="CV173" s="262"/>
      <c r="CW173" s="262"/>
      <c r="CX173" s="262"/>
      <c r="CY173" s="262"/>
      <c r="CZ173" s="262"/>
      <c r="DA173" s="262"/>
      <c r="DB173" s="262"/>
      <c r="DC173" s="262"/>
      <c r="DD173" s="262"/>
      <c r="DE173" s="262"/>
      <c r="DF173" s="262"/>
      <c r="DG173" s="262"/>
      <c r="DH173" s="262"/>
      <c r="DI173" s="262"/>
      <c r="DJ173" s="262"/>
      <c r="DK173" s="262"/>
      <c r="DL173" s="262"/>
      <c r="DM173" s="262"/>
      <c r="DN173" s="262"/>
      <c r="DO173" s="262"/>
      <c r="DP173" s="262"/>
      <c r="DQ173" s="262"/>
      <c r="DR173" s="262"/>
      <c r="DS173" s="262"/>
      <c r="DT173" s="262"/>
      <c r="DU173" s="262"/>
      <c r="DV173" s="262"/>
      <c r="DW173" s="262"/>
      <c r="DX173" s="262"/>
      <c r="DY173" s="262"/>
      <c r="DZ173" s="262"/>
      <c r="EA173" s="262"/>
      <c r="EB173" s="262"/>
      <c r="EC173" s="262"/>
      <c r="ED173" s="262"/>
      <c r="EE173" s="262"/>
      <c r="EF173" s="262"/>
      <c r="EG173" s="262"/>
      <c r="EH173" s="262"/>
      <c r="EI173" s="262"/>
      <c r="EJ173" s="262"/>
      <c r="EK173" s="262"/>
      <c r="EL173" s="262"/>
      <c r="EM173" s="262"/>
      <c r="EN173" s="262"/>
      <c r="EO173" s="262"/>
      <c r="EP173" s="262"/>
      <c r="EQ173" s="262"/>
      <c r="ER173" s="262"/>
      <c r="ES173" s="262"/>
      <c r="ET173" s="262"/>
      <c r="EU173" s="262"/>
      <c r="EV173" s="262"/>
      <c r="EW173" s="262"/>
      <c r="EX173" s="262"/>
      <c r="EY173" s="262"/>
      <c r="EZ173" s="262"/>
      <c r="FA173" s="262"/>
      <c r="FB173" s="262"/>
      <c r="FC173" s="262"/>
      <c r="FD173" s="262"/>
      <c r="FE173" s="262"/>
      <c r="FF173" s="262"/>
      <c r="FG173" s="262"/>
      <c r="FH173" s="262"/>
      <c r="FI173" s="262"/>
      <c r="FJ173" s="262"/>
      <c r="FK173" s="262"/>
      <c r="FL173" s="262"/>
      <c r="FM173" s="262"/>
      <c r="FN173" s="262"/>
      <c r="FO173" s="262"/>
      <c r="FP173" s="262"/>
      <c r="FQ173" s="262"/>
      <c r="FR173" s="262"/>
      <c r="FS173" s="262"/>
      <c r="FT173" s="262"/>
      <c r="FU173" s="262"/>
      <c r="FV173" s="262"/>
      <c r="FW173" s="262"/>
      <c r="FX173" s="262"/>
      <c r="FY173" s="262"/>
      <c r="FZ173" s="262"/>
      <c r="GA173" s="262"/>
      <c r="GB173" s="262"/>
      <c r="GC173" s="262"/>
      <c r="GD173" s="262"/>
      <c r="GE173" s="262"/>
      <c r="GF173" s="262"/>
      <c r="GG173" s="262"/>
      <c r="GH173" s="262"/>
      <c r="GI173" s="262"/>
      <c r="GJ173" s="262"/>
      <c r="GK173" s="262"/>
      <c r="GL173" s="262"/>
      <c r="GM173" s="262"/>
      <c r="GN173" s="262"/>
      <c r="GO173" s="262"/>
      <c r="GP173" s="262"/>
      <c r="GQ173" s="262"/>
      <c r="GR173" s="262"/>
      <c r="GS173" s="262"/>
      <c r="GT173" s="262"/>
      <c r="GU173" s="262"/>
      <c r="GV173" s="262"/>
      <c r="GW173" s="262"/>
      <c r="GX173" s="262"/>
      <c r="GY173" s="262"/>
      <c r="GZ173" s="262"/>
      <c r="HA173" s="262"/>
      <c r="HB173" s="262"/>
      <c r="HC173" s="262"/>
      <c r="HD173" s="262"/>
      <c r="HE173" s="262"/>
      <c r="HF173" s="262"/>
      <c r="HG173" s="262"/>
      <c r="HH173" s="262"/>
      <c r="HI173" s="262"/>
      <c r="HJ173" s="262"/>
      <c r="HK173" s="262"/>
      <c r="HL173" s="262"/>
      <c r="HM173" s="262"/>
      <c r="HN173" s="262"/>
      <c r="HO173" s="262"/>
      <c r="HP173" s="262"/>
      <c r="HQ173" s="262"/>
      <c r="HR173" s="262"/>
      <c r="HS173" s="262"/>
      <c r="HT173" s="262"/>
      <c r="HU173" s="262"/>
      <c r="HV173" s="262"/>
      <c r="HW173" s="262"/>
      <c r="HX173" s="262"/>
      <c r="HY173" s="262"/>
      <c r="HZ173" s="262"/>
      <c r="IA173" s="262"/>
      <c r="IB173" s="262"/>
      <c r="IC173" s="262"/>
      <c r="ID173" s="262"/>
      <c r="IE173" s="262"/>
      <c r="IF173" s="262"/>
      <c r="IG173" s="262"/>
      <c r="IH173" s="262"/>
      <c r="II173" s="262"/>
      <c r="IJ173" s="262"/>
      <c r="IK173" s="262"/>
      <c r="IL173" s="262"/>
      <c r="IM173" s="262"/>
      <c r="IN173" s="262"/>
      <c r="IO173" s="262"/>
      <c r="IP173" s="262"/>
      <c r="IQ173" s="262"/>
      <c r="IR173" s="262"/>
      <c r="IS173" s="262"/>
      <c r="IT173" s="262"/>
      <c r="IU173" s="262"/>
      <c r="IV173" s="262"/>
      <c r="IW173" s="262"/>
      <c r="IX173" s="262"/>
      <c r="IY173" s="262"/>
      <c r="IZ173" s="262"/>
      <c r="JA173" s="262"/>
      <c r="JB173" s="262"/>
      <c r="JC173" s="262"/>
      <c r="JD173" s="262"/>
      <c r="JE173" s="262"/>
      <c r="JF173" s="262"/>
      <c r="JG173" s="262"/>
      <c r="JH173" s="262"/>
      <c r="JI173" s="262"/>
      <c r="JJ173" s="262"/>
      <c r="JK173" s="262"/>
      <c r="JL173" s="262"/>
      <c r="JM173" s="262"/>
      <c r="JN173" s="262"/>
      <c r="JO173" s="262"/>
      <c r="JP173" s="262"/>
      <c r="JQ173" s="262"/>
      <c r="JR173" s="262"/>
      <c r="JS173" s="262"/>
      <c r="JT173" s="262"/>
      <c r="JU173" s="262"/>
      <c r="JV173" s="262"/>
      <c r="JW173" s="262"/>
      <c r="JX173" s="262"/>
      <c r="JY173" s="262"/>
      <c r="JZ173" s="262"/>
      <c r="KA173" s="262"/>
      <c r="KB173" s="262"/>
      <c r="KC173" s="262"/>
      <c r="KD173" s="262"/>
      <c r="KE173" s="262"/>
      <c r="KF173" s="262"/>
      <c r="KG173" s="262"/>
      <c r="KH173" s="262"/>
      <c r="KI173" s="262"/>
      <c r="KJ173" s="262"/>
      <c r="KK173" s="262"/>
      <c r="KL173" s="262"/>
      <c r="KM173" s="262"/>
      <c r="KN173" s="262"/>
      <c r="KO173" s="262"/>
      <c r="KP173" s="262"/>
      <c r="KQ173" s="262"/>
      <c r="KR173" s="262"/>
      <c r="KS173" s="262"/>
      <c r="KT173" s="262"/>
      <c r="KU173" s="262"/>
      <c r="KV173" s="262"/>
      <c r="KW173" s="262"/>
      <c r="KX173" s="262"/>
      <c r="KY173" s="262"/>
      <c r="KZ173" s="262"/>
      <c r="LA173" s="262"/>
      <c r="LB173" s="262"/>
      <c r="LC173" s="262"/>
      <c r="LD173" s="262"/>
      <c r="LE173" s="262"/>
      <c r="LF173" s="262"/>
      <c r="LG173" s="262"/>
      <c r="LH173" s="262"/>
      <c r="LI173" s="262"/>
      <c r="LJ173" s="262"/>
      <c r="LK173" s="262"/>
      <c r="LL173" s="262"/>
      <c r="LM173" s="262"/>
      <c r="LN173" s="262"/>
      <c r="LO173" s="262"/>
      <c r="LP173" s="262"/>
      <c r="LQ173" s="262"/>
      <c r="LR173" s="262"/>
      <c r="LS173" s="262"/>
      <c r="LT173" s="262"/>
      <c r="LU173" s="262"/>
      <c r="LV173" s="262"/>
      <c r="LW173" s="262"/>
      <c r="LX173" s="262"/>
      <c r="LY173" s="262"/>
      <c r="LZ173" s="262"/>
      <c r="MA173" s="262"/>
      <c r="MB173" s="262"/>
      <c r="MC173" s="262"/>
      <c r="MD173" s="262"/>
      <c r="ME173" s="262"/>
      <c r="MF173" s="262"/>
      <c r="MG173" s="262"/>
      <c r="MH173" s="262"/>
      <c r="MI173" s="262"/>
      <c r="MJ173" s="262"/>
      <c r="MK173" s="262"/>
      <c r="ML173" s="262"/>
      <c r="MM173" s="262"/>
      <c r="MN173" s="262"/>
      <c r="MO173" s="262"/>
      <c r="MP173" s="262"/>
      <c r="MQ173" s="262"/>
      <c r="MR173" s="262"/>
      <c r="MS173" s="262"/>
      <c r="MT173" s="262"/>
      <c r="MU173" s="262"/>
      <c r="MV173" s="262"/>
      <c r="MW173" s="262"/>
      <c r="MX173" s="262"/>
      <c r="MY173" s="262"/>
      <c r="MZ173" s="262"/>
      <c r="NA173" s="262"/>
      <c r="NB173" s="262"/>
      <c r="NC173" s="262"/>
      <c r="ND173" s="262"/>
      <c r="NE173" s="262"/>
      <c r="NF173" s="262"/>
      <c r="NG173" s="262"/>
      <c r="NH173" s="262"/>
      <c r="NI173" s="262"/>
      <c r="NJ173" s="262"/>
      <c r="NK173" s="262"/>
      <c r="NL173" s="262"/>
      <c r="NM173" s="262"/>
      <c r="NN173" s="262"/>
      <c r="NO173" s="262"/>
      <c r="NP173" s="262"/>
      <c r="NQ173" s="262"/>
      <c r="NR173" s="262"/>
      <c r="NS173" s="262"/>
      <c r="NT173" s="262"/>
      <c r="NU173" s="262"/>
      <c r="NV173" s="262"/>
      <c r="NW173" s="262"/>
      <c r="NX173" s="262"/>
      <c r="NY173" s="262"/>
      <c r="NZ173" s="262"/>
      <c r="OA173" s="262"/>
      <c r="OB173" s="262"/>
      <c r="OC173" s="262"/>
      <c r="OD173" s="262"/>
      <c r="OE173" s="262"/>
      <c r="OF173" s="262"/>
      <c r="OG173" s="262"/>
      <c r="OH173" s="262"/>
      <c r="OI173" s="262"/>
      <c r="OJ173" s="262"/>
      <c r="OK173" s="262"/>
      <c r="OL173" s="262"/>
      <c r="OM173" s="262"/>
      <c r="ON173" s="262"/>
      <c r="OO173" s="262"/>
      <c r="OP173" s="262"/>
      <c r="OQ173" s="262"/>
      <c r="OR173" s="262"/>
      <c r="OS173" s="262"/>
      <c r="OT173" s="262"/>
      <c r="OU173" s="262"/>
      <c r="OV173" s="262"/>
      <c r="OW173" s="262"/>
      <c r="OX173" s="262"/>
      <c r="OY173" s="262"/>
      <c r="OZ173" s="262"/>
      <c r="PA173" s="262"/>
      <c r="PB173" s="262"/>
      <c r="PC173" s="262"/>
      <c r="PD173" s="262"/>
      <c r="PE173" s="262"/>
      <c r="PF173" s="262"/>
      <c r="PG173" s="262"/>
      <c r="PH173" s="262"/>
      <c r="PI173" s="262"/>
      <c r="PJ173" s="262"/>
      <c r="PK173" s="262"/>
      <c r="PL173" s="262"/>
      <c r="PM173" s="262"/>
      <c r="PN173" s="262"/>
      <c r="PO173" s="262"/>
      <c r="PP173" s="262"/>
      <c r="PQ173" s="262"/>
      <c r="PR173" s="262"/>
      <c r="PS173" s="262"/>
      <c r="PT173" s="262"/>
      <c r="PU173" s="262"/>
      <c r="PV173" s="262"/>
      <c r="PW173" s="262"/>
      <c r="PX173" s="262"/>
      <c r="PY173" s="262"/>
      <c r="PZ173" s="262"/>
      <c r="QA173" s="262"/>
      <c r="QB173" s="262"/>
      <c r="QC173" s="262"/>
      <c r="QD173" s="262"/>
      <c r="QE173" s="262"/>
      <c r="QF173" s="262"/>
      <c r="QG173" s="262"/>
      <c r="QH173" s="262"/>
      <c r="QI173" s="262"/>
      <c r="QJ173" s="262"/>
      <c r="QK173" s="262"/>
      <c r="QL173" s="262"/>
      <c r="QM173" s="262"/>
      <c r="QN173" s="262"/>
      <c r="QO173" s="262"/>
      <c r="QP173" s="262"/>
      <c r="QQ173" s="262"/>
      <c r="QR173" s="262"/>
      <c r="QS173" s="262"/>
      <c r="QT173" s="262"/>
      <c r="QU173" s="262"/>
      <c r="QV173" s="262"/>
      <c r="QW173" s="262"/>
      <c r="QX173" s="262"/>
      <c r="QY173" s="262"/>
      <c r="QZ173" s="262"/>
      <c r="RA173" s="262"/>
      <c r="RB173" s="262"/>
      <c r="RC173" s="262"/>
      <c r="RD173" s="262"/>
      <c r="RE173" s="262"/>
      <c r="RF173" s="262"/>
      <c r="RG173" s="262"/>
      <c r="RH173" s="262"/>
      <c r="RI173" s="262"/>
      <c r="RJ173" s="262"/>
      <c r="RK173" s="262"/>
      <c r="RL173" s="262"/>
      <c r="RM173" s="262"/>
      <c r="RN173" s="262"/>
      <c r="RO173" s="262"/>
      <c r="RP173" s="262"/>
      <c r="RQ173" s="262"/>
      <c r="RR173" s="262"/>
      <c r="RS173" s="262"/>
      <c r="RT173" s="262"/>
      <c r="RU173" s="262"/>
      <c r="RV173" s="262"/>
      <c r="RW173" s="262"/>
      <c r="RX173" s="262"/>
      <c r="RY173" s="262"/>
      <c r="RZ173" s="262"/>
      <c r="SA173" s="262"/>
      <c r="SB173" s="262"/>
      <c r="SC173" s="262"/>
      <c r="SD173" s="262"/>
      <c r="SE173" s="262"/>
      <c r="SF173" s="262"/>
      <c r="SG173" s="262"/>
      <c r="SH173" s="262"/>
      <c r="SI173" s="262"/>
      <c r="SJ173" s="262"/>
      <c r="SK173" s="262"/>
      <c r="SL173" s="262"/>
      <c r="SM173" s="262"/>
      <c r="SN173" s="262"/>
      <c r="SO173" s="262"/>
      <c r="SP173" s="262"/>
      <c r="SQ173" s="262"/>
      <c r="SR173" s="262"/>
      <c r="SS173" s="262"/>
      <c r="ST173" s="262"/>
      <c r="SU173" s="262"/>
      <c r="SV173" s="262"/>
      <c r="SW173" s="262"/>
      <c r="SX173" s="262"/>
      <c r="SY173" s="262"/>
      <c r="SZ173" s="262"/>
      <c r="TA173" s="262"/>
      <c r="TB173" s="262"/>
      <c r="TC173" s="262"/>
      <c r="TD173" s="262"/>
      <c r="TE173" s="262"/>
      <c r="TF173" s="262"/>
      <c r="TG173" s="262"/>
      <c r="TH173" s="262"/>
      <c r="TI173" s="262"/>
      <c r="TJ173" s="262"/>
      <c r="TK173" s="262"/>
      <c r="TL173" s="262"/>
      <c r="TM173" s="262"/>
      <c r="TN173" s="262"/>
      <c r="TO173" s="262"/>
      <c r="TP173" s="262"/>
      <c r="TQ173" s="262"/>
    </row>
    <row r="174" spans="1:537" s="260" customFormat="1" ht="15.75" customHeight="1" thickBot="1" x14ac:dyDescent="0.3">
      <c r="A174" s="259"/>
      <c r="J174" s="261"/>
      <c r="K174" s="262"/>
      <c r="L174" s="262"/>
      <c r="M174" s="262"/>
      <c r="N174" s="262"/>
      <c r="O174" s="262"/>
      <c r="P174" s="262"/>
      <c r="Q174" s="262"/>
      <c r="R174" s="262"/>
      <c r="S174" s="262"/>
      <c r="T174" s="262"/>
      <c r="U174" s="262"/>
      <c r="V174" s="262"/>
      <c r="W174" s="262"/>
      <c r="X174" s="262"/>
      <c r="Y174" s="262"/>
      <c r="Z174" s="262"/>
      <c r="AA174" s="262"/>
      <c r="AB174" s="262"/>
      <c r="AC174" s="262"/>
      <c r="AD174" s="262"/>
      <c r="AE174" s="262"/>
      <c r="AF174" s="262"/>
      <c r="AG174" s="262"/>
      <c r="AH174" s="262"/>
      <c r="AI174" s="262"/>
      <c r="AJ174" s="262"/>
      <c r="AK174" s="262"/>
      <c r="AL174" s="262"/>
      <c r="AM174" s="262"/>
      <c r="AN174" s="262"/>
      <c r="AO174" s="262"/>
      <c r="AP174" s="262"/>
      <c r="AQ174" s="262"/>
      <c r="AR174" s="262"/>
      <c r="AS174" s="262"/>
      <c r="AT174" s="262"/>
      <c r="AU174" s="262"/>
      <c r="AV174" s="262"/>
      <c r="AW174" s="262"/>
      <c r="AX174" s="262"/>
      <c r="AY174" s="262"/>
      <c r="AZ174" s="262"/>
      <c r="BA174" s="262"/>
      <c r="BB174" s="262"/>
      <c r="BC174" s="262"/>
      <c r="BD174" s="262"/>
      <c r="BE174" s="262"/>
      <c r="BF174" s="262"/>
      <c r="BG174" s="262"/>
      <c r="BH174" s="262"/>
      <c r="BI174" s="262"/>
      <c r="BJ174" s="262"/>
      <c r="BK174" s="262"/>
      <c r="BL174" s="262"/>
      <c r="BM174" s="262"/>
      <c r="BN174" s="262"/>
      <c r="BO174" s="262"/>
      <c r="BP174" s="262"/>
      <c r="BQ174" s="262"/>
      <c r="BR174" s="262"/>
      <c r="BS174" s="262"/>
      <c r="BT174" s="262"/>
      <c r="BU174" s="262"/>
      <c r="BV174" s="262"/>
      <c r="BW174" s="262"/>
      <c r="BX174" s="262"/>
      <c r="BY174" s="262"/>
      <c r="BZ174" s="262"/>
      <c r="CA174" s="262"/>
      <c r="CB174" s="262"/>
      <c r="CC174" s="262"/>
      <c r="CD174" s="262"/>
      <c r="CE174" s="262"/>
      <c r="CF174" s="262"/>
      <c r="CG174" s="262"/>
      <c r="CH174" s="262"/>
      <c r="CI174" s="262"/>
      <c r="CJ174" s="262"/>
      <c r="CK174" s="262"/>
      <c r="CL174" s="262"/>
      <c r="CM174" s="262"/>
      <c r="CN174" s="262"/>
      <c r="CO174" s="262"/>
      <c r="CP174" s="262"/>
      <c r="CQ174" s="262"/>
      <c r="CR174" s="262"/>
      <c r="CS174" s="262"/>
      <c r="CT174" s="262"/>
      <c r="CU174" s="262"/>
      <c r="CV174" s="262"/>
      <c r="CW174" s="262"/>
      <c r="CX174" s="262"/>
      <c r="CY174" s="262"/>
      <c r="CZ174" s="262"/>
      <c r="DA174" s="262"/>
      <c r="DB174" s="262"/>
      <c r="DC174" s="262"/>
      <c r="DD174" s="262"/>
      <c r="DE174" s="262"/>
      <c r="DF174" s="262"/>
      <c r="DG174" s="262"/>
      <c r="DH174" s="262"/>
      <c r="DI174" s="262"/>
      <c r="DJ174" s="262"/>
      <c r="DK174" s="262"/>
      <c r="DL174" s="262"/>
      <c r="DM174" s="262"/>
      <c r="DN174" s="262"/>
      <c r="DO174" s="262"/>
      <c r="DP174" s="262"/>
      <c r="DQ174" s="262"/>
      <c r="DR174" s="262"/>
      <c r="DS174" s="262"/>
      <c r="DT174" s="262"/>
      <c r="DU174" s="262"/>
      <c r="DV174" s="262"/>
      <c r="DW174" s="262"/>
      <c r="DX174" s="262"/>
      <c r="DY174" s="262"/>
      <c r="DZ174" s="262"/>
      <c r="EA174" s="262"/>
      <c r="EB174" s="262"/>
      <c r="EC174" s="262"/>
      <c r="ED174" s="262"/>
      <c r="EE174" s="262"/>
      <c r="EF174" s="262"/>
      <c r="EG174" s="262"/>
      <c r="EH174" s="262"/>
      <c r="EI174" s="262"/>
      <c r="EJ174" s="262"/>
      <c r="EK174" s="262"/>
      <c r="EL174" s="262"/>
      <c r="EM174" s="262"/>
      <c r="EN174" s="262"/>
      <c r="EO174" s="262"/>
      <c r="EP174" s="262"/>
      <c r="EQ174" s="262"/>
      <c r="ER174" s="262"/>
      <c r="ES174" s="262"/>
      <c r="ET174" s="262"/>
      <c r="EU174" s="262"/>
      <c r="EV174" s="262"/>
      <c r="EW174" s="262"/>
      <c r="EX174" s="262"/>
      <c r="EY174" s="262"/>
      <c r="EZ174" s="262"/>
      <c r="FA174" s="262"/>
      <c r="FB174" s="262"/>
      <c r="FC174" s="262"/>
      <c r="FD174" s="262"/>
      <c r="FE174" s="262"/>
      <c r="FF174" s="262"/>
      <c r="FG174" s="262"/>
      <c r="FH174" s="262"/>
      <c r="FI174" s="262"/>
      <c r="FJ174" s="262"/>
      <c r="FK174" s="262"/>
      <c r="FL174" s="262"/>
      <c r="FM174" s="262"/>
      <c r="FN174" s="262"/>
      <c r="FO174" s="262"/>
      <c r="FP174" s="262"/>
      <c r="FQ174" s="262"/>
      <c r="FR174" s="262"/>
      <c r="FS174" s="262"/>
      <c r="FT174" s="262"/>
      <c r="FU174" s="262"/>
      <c r="FV174" s="262"/>
      <c r="FW174" s="262"/>
      <c r="FX174" s="262"/>
      <c r="FY174" s="262"/>
      <c r="FZ174" s="262"/>
      <c r="GA174" s="262"/>
      <c r="GB174" s="262"/>
      <c r="GC174" s="262"/>
      <c r="GD174" s="262"/>
      <c r="GE174" s="262"/>
      <c r="GF174" s="262"/>
      <c r="GG174" s="262"/>
      <c r="GH174" s="262"/>
      <c r="GI174" s="262"/>
      <c r="GJ174" s="262"/>
      <c r="GK174" s="262"/>
      <c r="GL174" s="262"/>
      <c r="GM174" s="262"/>
      <c r="GN174" s="262"/>
      <c r="GO174" s="262"/>
      <c r="GP174" s="262"/>
      <c r="GQ174" s="262"/>
      <c r="GR174" s="262"/>
      <c r="GS174" s="262"/>
      <c r="GT174" s="262"/>
      <c r="GU174" s="262"/>
      <c r="GV174" s="262"/>
      <c r="GW174" s="262"/>
      <c r="GX174" s="262"/>
      <c r="GY174" s="262"/>
      <c r="GZ174" s="262"/>
      <c r="HA174" s="262"/>
      <c r="HB174" s="262"/>
      <c r="HC174" s="262"/>
      <c r="HD174" s="262"/>
      <c r="HE174" s="262"/>
      <c r="HF174" s="262"/>
      <c r="HG174" s="262"/>
      <c r="HH174" s="262"/>
      <c r="HI174" s="262"/>
      <c r="HJ174" s="262"/>
      <c r="HK174" s="262"/>
      <c r="HL174" s="262"/>
      <c r="HM174" s="262"/>
      <c r="HN174" s="262"/>
      <c r="HO174" s="262"/>
      <c r="HP174" s="262"/>
      <c r="HQ174" s="262"/>
      <c r="HR174" s="262"/>
      <c r="HS174" s="262"/>
      <c r="HT174" s="262"/>
      <c r="HU174" s="262"/>
      <c r="HV174" s="262"/>
      <c r="HW174" s="262"/>
      <c r="HX174" s="262"/>
      <c r="HY174" s="262"/>
      <c r="HZ174" s="262"/>
      <c r="IA174" s="262"/>
      <c r="IB174" s="262"/>
      <c r="IC174" s="262"/>
      <c r="ID174" s="262"/>
      <c r="IE174" s="262"/>
      <c r="IF174" s="262"/>
      <c r="IG174" s="262"/>
      <c r="IH174" s="262"/>
      <c r="II174" s="262"/>
      <c r="IJ174" s="262"/>
      <c r="IK174" s="262"/>
      <c r="IL174" s="262"/>
      <c r="IM174" s="262"/>
      <c r="IN174" s="262"/>
      <c r="IO174" s="262"/>
      <c r="IP174" s="262"/>
      <c r="IQ174" s="262"/>
      <c r="IR174" s="262"/>
      <c r="IS174" s="262"/>
      <c r="IT174" s="262"/>
      <c r="IU174" s="262"/>
      <c r="IV174" s="262"/>
      <c r="IW174" s="262"/>
      <c r="IX174" s="262"/>
      <c r="IY174" s="262"/>
      <c r="IZ174" s="262"/>
      <c r="JA174" s="262"/>
      <c r="JB174" s="262"/>
      <c r="JC174" s="262"/>
      <c r="JD174" s="262"/>
      <c r="JE174" s="262"/>
      <c r="JF174" s="262"/>
      <c r="JG174" s="262"/>
      <c r="JH174" s="262"/>
      <c r="JI174" s="262"/>
      <c r="JJ174" s="262"/>
      <c r="JK174" s="262"/>
      <c r="JL174" s="262"/>
      <c r="JM174" s="262"/>
      <c r="JN174" s="262"/>
      <c r="JO174" s="262"/>
      <c r="JP174" s="262"/>
      <c r="JQ174" s="262"/>
      <c r="JR174" s="262"/>
      <c r="JS174" s="262"/>
      <c r="JT174" s="262"/>
      <c r="JU174" s="262"/>
      <c r="JV174" s="262"/>
      <c r="JW174" s="262"/>
      <c r="JX174" s="262"/>
      <c r="JY174" s="262"/>
      <c r="JZ174" s="262"/>
      <c r="KA174" s="262"/>
      <c r="KB174" s="262"/>
      <c r="KC174" s="262"/>
      <c r="KD174" s="262"/>
      <c r="KE174" s="262"/>
      <c r="KF174" s="262"/>
      <c r="KG174" s="262"/>
      <c r="KH174" s="262"/>
      <c r="KI174" s="262"/>
      <c r="KJ174" s="262"/>
      <c r="KK174" s="262"/>
      <c r="KL174" s="262"/>
      <c r="KM174" s="262"/>
      <c r="KN174" s="262"/>
      <c r="KO174" s="262"/>
      <c r="KP174" s="262"/>
      <c r="KQ174" s="262"/>
      <c r="KR174" s="262"/>
      <c r="KS174" s="262"/>
      <c r="KT174" s="262"/>
      <c r="KU174" s="262"/>
      <c r="KV174" s="262"/>
      <c r="KW174" s="262"/>
      <c r="KX174" s="262"/>
      <c r="KY174" s="262"/>
      <c r="KZ174" s="262"/>
      <c r="LA174" s="262"/>
      <c r="LB174" s="262"/>
      <c r="LC174" s="262"/>
      <c r="LD174" s="262"/>
      <c r="LE174" s="262"/>
      <c r="LF174" s="262"/>
      <c r="LG174" s="262"/>
      <c r="LH174" s="262"/>
      <c r="LI174" s="262"/>
      <c r="LJ174" s="262"/>
      <c r="LK174" s="262"/>
      <c r="LL174" s="262"/>
      <c r="LM174" s="262"/>
      <c r="LN174" s="262"/>
      <c r="LO174" s="262"/>
      <c r="LP174" s="262"/>
      <c r="LQ174" s="262"/>
      <c r="LR174" s="262"/>
      <c r="LS174" s="262"/>
      <c r="LT174" s="262"/>
      <c r="LU174" s="262"/>
      <c r="LV174" s="262"/>
      <c r="LW174" s="262"/>
      <c r="LX174" s="262"/>
      <c r="LY174" s="262"/>
      <c r="LZ174" s="262"/>
      <c r="MA174" s="262"/>
      <c r="MB174" s="262"/>
      <c r="MC174" s="262"/>
      <c r="MD174" s="262"/>
      <c r="ME174" s="262"/>
      <c r="MF174" s="262"/>
      <c r="MG174" s="262"/>
      <c r="MH174" s="262"/>
      <c r="MI174" s="262"/>
      <c r="MJ174" s="262"/>
      <c r="MK174" s="262"/>
      <c r="ML174" s="262"/>
      <c r="MM174" s="262"/>
      <c r="MN174" s="262"/>
      <c r="MO174" s="262"/>
      <c r="MP174" s="262"/>
      <c r="MQ174" s="262"/>
      <c r="MR174" s="262"/>
      <c r="MS174" s="262"/>
      <c r="MT174" s="262"/>
      <c r="MU174" s="262"/>
      <c r="MV174" s="262"/>
      <c r="MW174" s="262"/>
      <c r="MX174" s="262"/>
      <c r="MY174" s="262"/>
      <c r="MZ174" s="262"/>
      <c r="NA174" s="262"/>
      <c r="NB174" s="262"/>
      <c r="NC174" s="262"/>
      <c r="ND174" s="262"/>
      <c r="NE174" s="262"/>
      <c r="NF174" s="262"/>
      <c r="NG174" s="262"/>
      <c r="NH174" s="262"/>
      <c r="NI174" s="262"/>
      <c r="NJ174" s="262"/>
      <c r="NK174" s="262"/>
      <c r="NL174" s="262"/>
      <c r="NM174" s="262"/>
      <c r="NN174" s="262"/>
      <c r="NO174" s="262"/>
      <c r="NP174" s="262"/>
      <c r="NQ174" s="262"/>
      <c r="NR174" s="262"/>
      <c r="NS174" s="262"/>
      <c r="NT174" s="262"/>
      <c r="NU174" s="262"/>
      <c r="NV174" s="262"/>
      <c r="NW174" s="262"/>
      <c r="NX174" s="262"/>
      <c r="NY174" s="262"/>
      <c r="NZ174" s="262"/>
      <c r="OA174" s="262"/>
      <c r="OB174" s="262"/>
      <c r="OC174" s="262"/>
      <c r="OD174" s="262"/>
      <c r="OE174" s="262"/>
      <c r="OF174" s="262"/>
      <c r="OG174" s="262"/>
      <c r="OH174" s="262"/>
      <c r="OI174" s="262"/>
      <c r="OJ174" s="262"/>
      <c r="OK174" s="262"/>
      <c r="OL174" s="262"/>
      <c r="OM174" s="262"/>
      <c r="ON174" s="262"/>
      <c r="OO174" s="262"/>
      <c r="OP174" s="262"/>
      <c r="OQ174" s="262"/>
      <c r="OR174" s="262"/>
      <c r="OS174" s="262"/>
      <c r="OT174" s="262"/>
      <c r="OU174" s="262"/>
      <c r="OV174" s="262"/>
      <c r="OW174" s="262"/>
      <c r="OX174" s="262"/>
      <c r="OY174" s="262"/>
      <c r="OZ174" s="262"/>
      <c r="PA174" s="262"/>
      <c r="PB174" s="262"/>
      <c r="PC174" s="262"/>
      <c r="PD174" s="262"/>
      <c r="PE174" s="262"/>
      <c r="PF174" s="262"/>
      <c r="PG174" s="262"/>
      <c r="PH174" s="262"/>
      <c r="PI174" s="262"/>
      <c r="PJ174" s="262"/>
      <c r="PK174" s="262"/>
      <c r="PL174" s="262"/>
      <c r="PM174" s="262"/>
      <c r="PN174" s="262"/>
      <c r="PO174" s="262"/>
      <c r="PP174" s="262"/>
      <c r="PQ174" s="262"/>
      <c r="PR174" s="262"/>
      <c r="PS174" s="262"/>
      <c r="PT174" s="262"/>
      <c r="PU174" s="262"/>
      <c r="PV174" s="262"/>
      <c r="PW174" s="262"/>
      <c r="PX174" s="262"/>
      <c r="PY174" s="262"/>
      <c r="PZ174" s="262"/>
      <c r="QA174" s="262"/>
      <c r="QB174" s="262"/>
      <c r="QC174" s="262"/>
      <c r="QD174" s="262"/>
      <c r="QE174" s="262"/>
      <c r="QF174" s="262"/>
      <c r="QG174" s="262"/>
      <c r="QH174" s="262"/>
      <c r="QI174" s="262"/>
      <c r="QJ174" s="262"/>
      <c r="QK174" s="262"/>
      <c r="QL174" s="262"/>
      <c r="QM174" s="262"/>
      <c r="QN174" s="262"/>
      <c r="QO174" s="262"/>
      <c r="QP174" s="262"/>
      <c r="QQ174" s="262"/>
      <c r="QR174" s="262"/>
      <c r="QS174" s="262"/>
      <c r="QT174" s="262"/>
      <c r="QU174" s="262"/>
      <c r="QV174" s="262"/>
      <c r="QW174" s="262"/>
      <c r="QX174" s="262"/>
      <c r="QY174" s="262"/>
      <c r="QZ174" s="262"/>
      <c r="RA174" s="262"/>
      <c r="RB174" s="262"/>
      <c r="RC174" s="262"/>
      <c r="RD174" s="262"/>
      <c r="RE174" s="262"/>
      <c r="RF174" s="262"/>
      <c r="RG174" s="262"/>
      <c r="RH174" s="262"/>
      <c r="RI174" s="262"/>
      <c r="RJ174" s="262"/>
      <c r="RK174" s="262"/>
      <c r="RL174" s="262"/>
      <c r="RM174" s="262"/>
      <c r="RN174" s="262"/>
      <c r="RO174" s="262"/>
      <c r="RP174" s="262"/>
      <c r="RQ174" s="262"/>
      <c r="RR174" s="262"/>
      <c r="RS174" s="262"/>
      <c r="RT174" s="262"/>
      <c r="RU174" s="262"/>
      <c r="RV174" s="262"/>
      <c r="RW174" s="262"/>
      <c r="RX174" s="262"/>
      <c r="RY174" s="262"/>
      <c r="RZ174" s="262"/>
      <c r="SA174" s="262"/>
      <c r="SB174" s="262"/>
      <c r="SC174" s="262"/>
      <c r="SD174" s="262"/>
      <c r="SE174" s="262"/>
      <c r="SF174" s="262"/>
      <c r="SG174" s="262"/>
      <c r="SH174" s="262"/>
      <c r="SI174" s="262"/>
      <c r="SJ174" s="262"/>
      <c r="SK174" s="262"/>
      <c r="SL174" s="262"/>
      <c r="SM174" s="262"/>
      <c r="SN174" s="262"/>
      <c r="SO174" s="262"/>
      <c r="SP174" s="262"/>
      <c r="SQ174" s="262"/>
      <c r="SR174" s="262"/>
      <c r="SS174" s="262"/>
      <c r="ST174" s="262"/>
      <c r="SU174" s="262"/>
      <c r="SV174" s="262"/>
      <c r="SW174" s="262"/>
      <c r="SX174" s="262"/>
      <c r="SY174" s="262"/>
      <c r="SZ174" s="262"/>
      <c r="TA174" s="262"/>
      <c r="TB174" s="262"/>
      <c r="TC174" s="262"/>
      <c r="TD174" s="262"/>
      <c r="TE174" s="262"/>
      <c r="TF174" s="262"/>
      <c r="TG174" s="262"/>
      <c r="TH174" s="262"/>
      <c r="TI174" s="262"/>
      <c r="TJ174" s="262"/>
      <c r="TK174" s="262"/>
      <c r="TL174" s="262"/>
      <c r="TM174" s="262"/>
      <c r="TN174" s="262"/>
      <c r="TO174" s="262"/>
      <c r="TP174" s="262"/>
      <c r="TQ174" s="262"/>
    </row>
    <row r="175" spans="1:537" s="262" customFormat="1" ht="15.75" customHeight="1" thickBot="1" x14ac:dyDescent="0.3"/>
    <row r="176" spans="1:537" ht="15.75" customHeight="1" thickBot="1" x14ac:dyDescent="0.3">
      <c r="A176" s="876" t="s">
        <v>313</v>
      </c>
      <c r="B176" s="877"/>
      <c r="C176" s="877"/>
      <c r="D176" s="877"/>
      <c r="E176" s="877"/>
      <c r="F176" s="877"/>
      <c r="G176" s="877"/>
      <c r="H176" s="877"/>
      <c r="I176" s="877"/>
      <c r="J176" s="878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</row>
    <row r="177" spans="1:28" ht="15.75" customHeight="1" thickBot="1" x14ac:dyDescent="0.3">
      <c r="A177" s="876" t="s">
        <v>1238</v>
      </c>
      <c r="B177" s="877"/>
      <c r="C177" s="877"/>
      <c r="D177" s="877"/>
      <c r="E177" s="877"/>
      <c r="F177" s="877"/>
      <c r="G177" s="877"/>
      <c r="H177" s="877"/>
      <c r="I177" s="877"/>
      <c r="J177" s="878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  <c r="AA177" s="87"/>
      <c r="AB177" s="87"/>
    </row>
    <row r="178" spans="1:28" ht="15.75" customHeight="1" thickBot="1" x14ac:dyDescent="0.3">
      <c r="A178" s="876" t="s">
        <v>1239</v>
      </c>
      <c r="B178" s="877"/>
      <c r="C178" s="877"/>
      <c r="D178" s="877"/>
      <c r="E178" s="877"/>
      <c r="F178" s="877"/>
      <c r="G178" s="877"/>
      <c r="H178" s="877"/>
      <c r="I178" s="877"/>
      <c r="J178" s="878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  <c r="AA178" s="87"/>
      <c r="AB178" s="87"/>
    </row>
    <row r="179" spans="1:28" ht="15.75" customHeight="1" thickBot="1" x14ac:dyDescent="0.3">
      <c r="A179" s="879" t="s">
        <v>1240</v>
      </c>
      <c r="B179" s="880"/>
      <c r="C179" s="880"/>
      <c r="D179" s="880"/>
      <c r="E179" s="880"/>
      <c r="F179" s="880"/>
      <c r="G179" s="880"/>
      <c r="H179" s="880"/>
      <c r="I179" s="880"/>
      <c r="J179" s="881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  <c r="AA179" s="87"/>
      <c r="AB179" s="87"/>
    </row>
    <row r="180" spans="1:28" ht="15.75" customHeight="1" thickBot="1" x14ac:dyDescent="0.3">
      <c r="A180" s="882" t="s">
        <v>314</v>
      </c>
      <c r="B180" s="883"/>
      <c r="C180" s="883"/>
      <c r="D180" s="883"/>
      <c r="E180" s="883"/>
      <c r="F180" s="883"/>
      <c r="G180" s="883"/>
      <c r="H180" s="883"/>
      <c r="I180" s="883"/>
      <c r="J180" s="884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  <c r="AA180" s="87"/>
      <c r="AB180" s="87"/>
    </row>
    <row r="181" spans="1:28" ht="15.75" customHeight="1" thickBot="1" x14ac:dyDescent="0.3">
      <c r="A181" s="882" t="s">
        <v>315</v>
      </c>
      <c r="B181" s="883"/>
      <c r="C181" s="883"/>
      <c r="D181" s="883"/>
      <c r="E181" s="883"/>
      <c r="F181" s="883"/>
      <c r="G181" s="883"/>
      <c r="H181" s="883"/>
      <c r="I181" s="883"/>
      <c r="J181" s="884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  <c r="AA181" s="87"/>
      <c r="AB181" s="87"/>
    </row>
    <row r="182" spans="1:28" ht="15.75" customHeight="1" thickBot="1" x14ac:dyDescent="0.3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</row>
    <row r="183" spans="1:28" ht="34.5" customHeight="1" thickBot="1" x14ac:dyDescent="0.3">
      <c r="A183" s="870" t="s">
        <v>1237</v>
      </c>
      <c r="B183" s="871"/>
      <c r="C183" s="871"/>
      <c r="D183" s="871"/>
      <c r="E183" s="871"/>
      <c r="F183" s="872"/>
      <c r="G183" s="60"/>
      <c r="H183" s="60"/>
      <c r="I183" s="60"/>
      <c r="J183" s="60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  <c r="AA183" s="87"/>
      <c r="AB183" s="87"/>
    </row>
    <row r="184" spans="1:28" ht="29.25" customHeight="1" thickBot="1" x14ac:dyDescent="0.3">
      <c r="A184" s="807" t="s">
        <v>0</v>
      </c>
      <c r="B184" s="863"/>
      <c r="C184" s="258"/>
      <c r="D184" s="258"/>
      <c r="E184" s="258"/>
      <c r="F184" s="258"/>
      <c r="G184" s="60"/>
      <c r="H184" s="60"/>
      <c r="I184" s="60"/>
      <c r="J184" s="60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  <c r="AA184" s="87"/>
      <c r="AB184" s="87"/>
    </row>
    <row r="185" spans="1:28" ht="43.5" customHeight="1" thickBot="1" x14ac:dyDescent="0.3">
      <c r="A185" s="717" t="s">
        <v>430</v>
      </c>
      <c r="B185" s="576" t="s">
        <v>369</v>
      </c>
      <c r="C185" s="873" t="s">
        <v>1253</v>
      </c>
      <c r="D185" s="874"/>
      <c r="E185" s="875"/>
      <c r="F185" s="718"/>
      <c r="G185" s="60"/>
      <c r="H185" s="60"/>
      <c r="I185" s="60"/>
      <c r="J185" s="60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  <c r="AA185" s="87"/>
      <c r="AB185" s="87"/>
    </row>
    <row r="186" spans="1:28" ht="27.75" customHeight="1" thickBot="1" x14ac:dyDescent="0.3">
      <c r="A186" s="497" t="s">
        <v>1205</v>
      </c>
      <c r="B186" s="799" t="s">
        <v>1228</v>
      </c>
      <c r="C186" s="864" t="s">
        <v>1254</v>
      </c>
      <c r="D186" s="865"/>
      <c r="E186" s="866"/>
      <c r="F186" s="543"/>
      <c r="G186" s="543"/>
      <c r="H186" s="60"/>
      <c r="I186" s="60"/>
      <c r="J186" s="60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  <c r="AA186" s="87"/>
      <c r="AB186" s="87"/>
    </row>
    <row r="187" spans="1:28" ht="40.5" customHeight="1" thickBot="1" x14ac:dyDescent="0.3">
      <c r="A187" s="489" t="s">
        <v>1207</v>
      </c>
      <c r="B187" s="798" t="s">
        <v>1208</v>
      </c>
      <c r="C187" s="867" t="s">
        <v>1255</v>
      </c>
      <c r="D187" s="868"/>
      <c r="E187" s="869"/>
      <c r="F187" s="720"/>
      <c r="G187" s="87"/>
      <c r="H187" s="60"/>
      <c r="I187" s="60"/>
      <c r="J187" s="60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  <c r="AA187" s="87"/>
      <c r="AB187" s="87"/>
    </row>
    <row r="188" spans="1:28" ht="39.75" customHeight="1" thickBot="1" x14ac:dyDescent="0.3">
      <c r="A188" s="487" t="s">
        <v>1209</v>
      </c>
      <c r="B188" s="749"/>
      <c r="C188" s="867" t="s">
        <v>1256</v>
      </c>
      <c r="D188" s="868"/>
      <c r="E188" s="869"/>
      <c r="F188" s="720"/>
      <c r="G188" s="60"/>
      <c r="H188" s="60"/>
      <c r="I188" s="60"/>
      <c r="J188" s="60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  <c r="AA188" s="87"/>
      <c r="AB188" s="87"/>
    </row>
    <row r="189" spans="1:28" ht="15.75" hidden="1" customHeight="1" thickBot="1" x14ac:dyDescent="0.3">
      <c r="A189" s="489" t="s">
        <v>1211</v>
      </c>
      <c r="B189" s="722"/>
      <c r="C189" s="720"/>
      <c r="D189" s="720"/>
      <c r="E189" s="720"/>
      <c r="F189" s="720"/>
      <c r="G189" s="60"/>
      <c r="H189" s="60"/>
      <c r="I189" s="60"/>
      <c r="J189" s="60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  <c r="AA189" s="87"/>
      <c r="AB189" s="87"/>
    </row>
    <row r="190" spans="1:28" ht="15.75" hidden="1" customHeight="1" thickBot="1" x14ac:dyDescent="0.3">
      <c r="A190" s="487" t="s">
        <v>1212</v>
      </c>
      <c r="B190" s="719"/>
      <c r="C190" s="720"/>
      <c r="D190" s="720"/>
      <c r="E190" s="720"/>
      <c r="F190" s="720"/>
      <c r="G190" s="60"/>
      <c r="H190" s="60"/>
      <c r="I190" s="60"/>
      <c r="J190" s="60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</row>
    <row r="191" spans="1:28" ht="15.75" customHeight="1" thickBot="1" x14ac:dyDescent="0.3">
      <c r="A191" s="723"/>
      <c r="B191" s="720"/>
      <c r="C191" s="720"/>
      <c r="D191" s="720"/>
      <c r="E191" s="720"/>
      <c r="F191" s="720"/>
      <c r="G191" s="60"/>
      <c r="H191" s="60"/>
      <c r="I191" s="60"/>
      <c r="J191" s="60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</row>
    <row r="192" spans="1:28" ht="32.25" customHeight="1" thickBot="1" x14ac:dyDescent="0.3">
      <c r="A192" s="831" t="s">
        <v>1213</v>
      </c>
      <c r="B192" s="832"/>
      <c r="C192" s="832"/>
      <c r="D192" s="832"/>
      <c r="E192" s="832"/>
      <c r="F192" s="833"/>
      <c r="G192" s="60"/>
      <c r="H192" s="60"/>
      <c r="I192" s="60"/>
      <c r="J192" s="60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  <c r="AA192" s="87"/>
      <c r="AB192" s="87"/>
    </row>
    <row r="193" spans="1:28" ht="65.25" customHeight="1" thickBot="1" x14ac:dyDescent="0.3">
      <c r="A193" s="724" t="s">
        <v>1214</v>
      </c>
      <c r="B193" s="725" t="s">
        <v>1223</v>
      </c>
      <c r="C193" s="725" t="s">
        <v>1242</v>
      </c>
      <c r="D193" s="726" t="s">
        <v>1241</v>
      </c>
      <c r="E193" s="725" t="s">
        <v>1225</v>
      </c>
      <c r="F193" s="725" t="s">
        <v>1226</v>
      </c>
      <c r="G193" s="60"/>
      <c r="H193" s="60"/>
      <c r="I193" s="60"/>
      <c r="J193" s="60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  <c r="AA193" s="87"/>
      <c r="AB193" s="87"/>
    </row>
    <row r="194" spans="1:28" ht="15.75" customHeight="1" thickBot="1" x14ac:dyDescent="0.3">
      <c r="A194" s="741" t="s">
        <v>1216</v>
      </c>
      <c r="B194" s="800">
        <v>20</v>
      </c>
      <c r="C194" s="745"/>
      <c r="D194" s="745"/>
      <c r="E194" s="745"/>
      <c r="F194" s="745"/>
      <c r="G194" s="60"/>
      <c r="H194" s="60"/>
      <c r="I194" s="60"/>
      <c r="J194" s="60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  <c r="AA194" s="87"/>
      <c r="AB194" s="87"/>
    </row>
    <row r="195" spans="1:28" ht="23.25" customHeight="1" thickBot="1" x14ac:dyDescent="0.3">
      <c r="A195" s="742" t="s">
        <v>1217</v>
      </c>
      <c r="B195" s="801">
        <v>25</v>
      </c>
      <c r="C195" s="746"/>
      <c r="D195" s="746"/>
      <c r="E195" s="746"/>
      <c r="F195" s="746"/>
      <c r="G195" s="60"/>
      <c r="H195" s="60"/>
      <c r="I195" s="60"/>
      <c r="J195" s="60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  <c r="AA195" s="87"/>
      <c r="AB195" s="87"/>
    </row>
    <row r="196" spans="1:28" ht="87.75" customHeight="1" thickBot="1" x14ac:dyDescent="0.3">
      <c r="A196" s="396"/>
      <c r="B196" s="756" t="s">
        <v>1243</v>
      </c>
      <c r="C196" s="756" t="s">
        <v>1244</v>
      </c>
      <c r="D196" s="756" t="s">
        <v>1245</v>
      </c>
      <c r="E196" s="756" t="s">
        <v>1246</v>
      </c>
      <c r="F196" s="803" t="s">
        <v>1247</v>
      </c>
      <c r="G196" s="60"/>
      <c r="H196" s="60"/>
      <c r="I196" s="60"/>
      <c r="J196" s="60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  <c r="AA196" s="87"/>
      <c r="AB196" s="87"/>
    </row>
    <row r="197" spans="1:28" ht="15.75" customHeight="1" thickBot="1" x14ac:dyDescent="0.3">
      <c r="A197" s="396"/>
      <c r="B197" s="396"/>
      <c r="C197" s="396"/>
      <c r="D197" s="396"/>
      <c r="E197" s="396"/>
      <c r="F197" s="396"/>
      <c r="G197" s="60"/>
      <c r="H197" s="60"/>
      <c r="I197" s="60"/>
      <c r="J197" s="60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  <c r="AA197" s="87"/>
      <c r="AB197" s="87"/>
    </row>
    <row r="198" spans="1:28" ht="30" customHeight="1" thickBot="1" x14ac:dyDescent="0.3">
      <c r="A198" s="831" t="s">
        <v>1218</v>
      </c>
      <c r="B198" s="832"/>
      <c r="C198" s="832"/>
      <c r="D198" s="833"/>
      <c r="E198" s="396"/>
      <c r="F198" s="396"/>
      <c r="G198" s="60"/>
      <c r="H198" s="60"/>
      <c r="I198" s="60"/>
      <c r="J198" s="60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  <c r="AA198" s="87"/>
      <c r="AB198" s="87"/>
    </row>
    <row r="199" spans="1:28" ht="29.25" customHeight="1" thickBot="1" x14ac:dyDescent="0.3">
      <c r="A199" s="724" t="s">
        <v>1214</v>
      </c>
      <c r="B199" s="725" t="s">
        <v>1248</v>
      </c>
      <c r="C199" s="725" t="s">
        <v>1249</v>
      </c>
      <c r="D199" s="725" t="s">
        <v>1221</v>
      </c>
      <c r="E199" s="396"/>
      <c r="F199" s="396"/>
      <c r="G199" s="60"/>
      <c r="H199" s="60"/>
      <c r="I199" s="60"/>
      <c r="J199" s="60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  <c r="AA199" s="87"/>
      <c r="AB199" s="87"/>
    </row>
    <row r="200" spans="1:28" ht="15.75" customHeight="1" thickBot="1" x14ac:dyDescent="0.3">
      <c r="A200" s="739" t="s">
        <v>1216</v>
      </c>
      <c r="B200" s="800">
        <v>60</v>
      </c>
      <c r="C200" s="800">
        <v>40</v>
      </c>
      <c r="D200" s="804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54">
        <f>B200-C200</f>
        <v>20</v>
      </c>
      <c r="F200" s="396"/>
      <c r="G200" s="60"/>
      <c r="H200" s="60"/>
      <c r="I200" s="60"/>
      <c r="J200" s="60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  <c r="AA200" s="87"/>
      <c r="AB200" s="87"/>
    </row>
    <row r="201" spans="1:28" ht="15.75" customHeight="1" thickBot="1" x14ac:dyDescent="0.3">
      <c r="A201" s="740" t="s">
        <v>1217</v>
      </c>
      <c r="B201" s="801">
        <v>20</v>
      </c>
      <c r="C201" s="801">
        <v>30</v>
      </c>
      <c r="D201" s="805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54">
        <f>B201-C201</f>
        <v>-10</v>
      </c>
      <c r="F201" s="396"/>
      <c r="G201" s="60"/>
      <c r="H201" s="60"/>
      <c r="I201" s="60"/>
      <c r="J201" s="60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  <c r="AA201" s="87"/>
      <c r="AB201" s="87"/>
    </row>
    <row r="202" spans="1:28" ht="39" thickBot="1" x14ac:dyDescent="0.3">
      <c r="A202" s="60"/>
      <c r="B202" s="756" t="s">
        <v>1250</v>
      </c>
      <c r="C202" s="803" t="s">
        <v>1251</v>
      </c>
      <c r="D202" s="803" t="s">
        <v>1252</v>
      </c>
      <c r="E202" s="60"/>
      <c r="F202" s="60"/>
      <c r="G202" s="60"/>
      <c r="H202" s="60"/>
      <c r="I202" s="60"/>
      <c r="J202" s="60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  <c r="AA202" s="87"/>
      <c r="AB202" s="87"/>
    </row>
    <row r="203" spans="1:28" ht="15.75" customHeight="1" x14ac:dyDescent="0.25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  <c r="AA203" s="87"/>
      <c r="AB203" s="87"/>
    </row>
    <row r="204" spans="1:28" ht="15.75" customHeight="1" x14ac:dyDescent="0.25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  <c r="AA204" s="87"/>
      <c r="AB204" s="87"/>
    </row>
    <row r="205" spans="1:28" ht="15.75" customHeight="1" x14ac:dyDescent="0.25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  <c r="AA205" s="87"/>
      <c r="AB205" s="87"/>
    </row>
    <row r="206" spans="1:28" ht="15.75" customHeight="1" x14ac:dyDescent="0.25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  <c r="AA206" s="87"/>
      <c r="AB206" s="87"/>
    </row>
    <row r="207" spans="1:28" ht="15.75" customHeight="1" x14ac:dyDescent="0.25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  <c r="AA207" s="87"/>
      <c r="AB207" s="87"/>
    </row>
    <row r="208" spans="1:28" ht="15.75" customHeight="1" x14ac:dyDescent="0.25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  <c r="AA208" s="87"/>
      <c r="AB208" s="87"/>
    </row>
    <row r="209" spans="1:28" ht="15.75" customHeight="1" x14ac:dyDescent="0.25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  <c r="AA209" s="87"/>
      <c r="AB209" s="87"/>
    </row>
    <row r="210" spans="1:28" ht="15.75" customHeight="1" x14ac:dyDescent="0.25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  <c r="AA210" s="87"/>
      <c r="AB210" s="87"/>
    </row>
    <row r="211" spans="1:28" ht="15.75" customHeight="1" x14ac:dyDescent="0.25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  <c r="AA211" s="87"/>
      <c r="AB211" s="87"/>
    </row>
    <row r="212" spans="1:28" ht="15.75" customHeight="1" x14ac:dyDescent="0.25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  <c r="AA212" s="87"/>
      <c r="AB212" s="87"/>
    </row>
    <row r="213" spans="1:28" ht="15.75" customHeight="1" x14ac:dyDescent="0.25">
      <c r="A213" s="60"/>
      <c r="B213" s="60"/>
      <c r="C213" s="60"/>
      <c r="D213" s="60"/>
      <c r="E213" s="60"/>
      <c r="F213" s="60"/>
      <c r="G213" s="60"/>
      <c r="H213" s="60"/>
      <c r="I213" s="60"/>
      <c r="J213" s="60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  <c r="AA213" s="87"/>
      <c r="AB213" s="87"/>
    </row>
    <row r="214" spans="1:28" ht="15.75" customHeight="1" x14ac:dyDescent="0.25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  <c r="AA214" s="87"/>
      <c r="AB214" s="87"/>
    </row>
    <row r="215" spans="1:28" ht="15.75" customHeight="1" x14ac:dyDescent="0.25">
      <c r="A215" s="60"/>
      <c r="B215" s="60"/>
      <c r="C215" s="60"/>
      <c r="D215" s="60"/>
      <c r="E215" s="60"/>
      <c r="F215" s="60"/>
      <c r="G215" s="60"/>
      <c r="H215" s="60"/>
      <c r="I215" s="60"/>
      <c r="J215" s="60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  <c r="AA215" s="87"/>
      <c r="AB215" s="87"/>
    </row>
    <row r="216" spans="1:28" ht="15.75" customHeight="1" x14ac:dyDescent="0.25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  <c r="AA216" s="87"/>
      <c r="AB216" s="87"/>
    </row>
    <row r="217" spans="1:28" ht="15.75" customHeight="1" x14ac:dyDescent="0.25">
      <c r="A217" s="60"/>
      <c r="B217" s="60"/>
      <c r="C217" s="60"/>
      <c r="D217" s="60"/>
      <c r="E217" s="60"/>
      <c r="F217" s="60"/>
      <c r="G217" s="60"/>
      <c r="H217" s="60"/>
      <c r="I217" s="60"/>
      <c r="J217" s="60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  <c r="AA217" s="87"/>
      <c r="AB217" s="87"/>
    </row>
    <row r="218" spans="1:28" ht="15.75" customHeight="1" x14ac:dyDescent="0.25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  <c r="AA218" s="87"/>
      <c r="AB218" s="87"/>
    </row>
    <row r="219" spans="1:28" ht="15.75" customHeight="1" x14ac:dyDescent="0.25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  <c r="AA219" s="87"/>
      <c r="AB219" s="87"/>
    </row>
    <row r="220" spans="1:28" ht="15.75" customHeight="1" x14ac:dyDescent="0.25">
      <c r="A220" s="60"/>
      <c r="B220" s="60"/>
      <c r="C220" s="60"/>
      <c r="D220" s="60"/>
      <c r="E220" s="60"/>
      <c r="F220" s="60"/>
      <c r="G220" s="60"/>
      <c r="H220" s="60"/>
      <c r="I220" s="60"/>
      <c r="J220" s="60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  <c r="AA220" s="87"/>
      <c r="AB220" s="87"/>
    </row>
    <row r="221" spans="1:28" ht="15.75" customHeight="1" x14ac:dyDescent="0.25">
      <c r="A221" s="60"/>
      <c r="B221" s="60"/>
      <c r="C221" s="60"/>
      <c r="D221" s="60"/>
      <c r="E221" s="60"/>
      <c r="F221" s="60"/>
      <c r="G221" s="60"/>
      <c r="H221" s="60"/>
      <c r="I221" s="60"/>
      <c r="J221" s="60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  <c r="AA221" s="87"/>
      <c r="AB221" s="87"/>
    </row>
    <row r="222" spans="1:28" ht="15.75" customHeight="1" x14ac:dyDescent="0.25">
      <c r="A222" s="60"/>
      <c r="B222" s="60"/>
      <c r="C222" s="60"/>
      <c r="D222" s="60"/>
      <c r="E222" s="60"/>
      <c r="F222" s="60"/>
      <c r="G222" s="60"/>
      <c r="H222" s="60"/>
      <c r="I222" s="60"/>
      <c r="J222" s="60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  <c r="AA222" s="87"/>
      <c r="AB222" s="87"/>
    </row>
    <row r="223" spans="1:28" ht="15.75" customHeight="1" x14ac:dyDescent="0.25">
      <c r="A223" s="60"/>
      <c r="B223" s="60"/>
      <c r="C223" s="60"/>
      <c r="D223" s="60"/>
      <c r="E223" s="60"/>
      <c r="F223" s="60"/>
      <c r="G223" s="60"/>
      <c r="H223" s="60"/>
      <c r="I223" s="60"/>
      <c r="J223" s="60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  <c r="AA223" s="87"/>
      <c r="AB223" s="87"/>
    </row>
    <row r="224" spans="1:28" ht="15.75" customHeight="1" x14ac:dyDescent="0.25">
      <c r="A224" s="60"/>
      <c r="B224" s="60"/>
      <c r="C224" s="60"/>
      <c r="D224" s="60"/>
      <c r="E224" s="60"/>
      <c r="F224" s="60"/>
      <c r="G224" s="60"/>
      <c r="H224" s="60"/>
      <c r="I224" s="60"/>
      <c r="J224" s="60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  <c r="AA224" s="87"/>
      <c r="AB224" s="87"/>
    </row>
    <row r="225" spans="1:28" ht="15.75" customHeight="1" x14ac:dyDescent="0.25">
      <c r="A225" s="60"/>
      <c r="B225" s="60"/>
      <c r="C225" s="60"/>
      <c r="D225" s="60"/>
      <c r="E225" s="60"/>
      <c r="F225" s="60"/>
      <c r="G225" s="60"/>
      <c r="H225" s="60"/>
      <c r="I225" s="60"/>
      <c r="J225" s="60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  <c r="AA225" s="87"/>
      <c r="AB225" s="87"/>
    </row>
    <row r="226" spans="1:28" ht="15.75" customHeight="1" x14ac:dyDescent="0.25">
      <c r="A226" s="60"/>
      <c r="B226" s="60"/>
      <c r="C226" s="60"/>
      <c r="D226" s="60"/>
      <c r="E226" s="60"/>
      <c r="F226" s="60"/>
      <c r="G226" s="60"/>
      <c r="H226" s="60"/>
      <c r="I226" s="60"/>
      <c r="J226" s="60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  <c r="AA226" s="87"/>
      <c r="AB226" s="87"/>
    </row>
    <row r="227" spans="1:28" ht="15.75" customHeight="1" x14ac:dyDescent="0.25">
      <c r="A227" s="60"/>
      <c r="B227" s="60"/>
      <c r="C227" s="60"/>
      <c r="D227" s="60"/>
      <c r="E227" s="60"/>
      <c r="F227" s="60"/>
      <c r="G227" s="60"/>
      <c r="H227" s="60"/>
      <c r="I227" s="60"/>
      <c r="J227" s="60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  <c r="AA227" s="87"/>
      <c r="AB227" s="87"/>
    </row>
    <row r="228" spans="1:28" ht="15.75" customHeight="1" x14ac:dyDescent="0.25">
      <c r="A228" s="60"/>
      <c r="B228" s="60"/>
      <c r="C228" s="60"/>
      <c r="D228" s="60"/>
      <c r="E228" s="60"/>
      <c r="F228" s="60"/>
      <c r="G228" s="60"/>
      <c r="H228" s="60"/>
      <c r="I228" s="60"/>
      <c r="J228" s="60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  <c r="AA228" s="87"/>
      <c r="AB228" s="87"/>
    </row>
    <row r="229" spans="1:28" ht="15.75" customHeight="1" x14ac:dyDescent="0.25">
      <c r="A229" s="60"/>
      <c r="B229" s="60"/>
      <c r="C229" s="60"/>
      <c r="D229" s="60"/>
      <c r="E229" s="60"/>
      <c r="F229" s="60"/>
      <c r="G229" s="60"/>
      <c r="H229" s="60"/>
      <c r="I229" s="60"/>
      <c r="J229" s="60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  <c r="AA229" s="87"/>
      <c r="AB229" s="87"/>
    </row>
    <row r="230" spans="1:28" ht="15.75" customHeight="1" x14ac:dyDescent="0.25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  <c r="AA230" s="87"/>
      <c r="AB230" s="87"/>
    </row>
    <row r="231" spans="1:28" ht="15.75" customHeight="1" x14ac:dyDescent="0.25">
      <c r="A231" s="60"/>
      <c r="B231" s="60"/>
      <c r="C231" s="60"/>
      <c r="D231" s="60"/>
      <c r="E231" s="60"/>
      <c r="F231" s="60"/>
      <c r="G231" s="60"/>
      <c r="H231" s="60"/>
      <c r="I231" s="60"/>
      <c r="J231" s="60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  <c r="AA231" s="87"/>
      <c r="AB231" s="87"/>
    </row>
    <row r="232" spans="1:28" ht="15.75" customHeight="1" x14ac:dyDescent="0.25">
      <c r="A232" s="60"/>
      <c r="B232" s="60"/>
      <c r="C232" s="60"/>
      <c r="D232" s="60"/>
      <c r="E232" s="60"/>
      <c r="F232" s="60"/>
      <c r="G232" s="60"/>
      <c r="H232" s="60"/>
      <c r="I232" s="60"/>
      <c r="J232" s="60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  <c r="AA232" s="87"/>
      <c r="AB232" s="87"/>
    </row>
    <row r="233" spans="1:28" ht="15.75" customHeight="1" x14ac:dyDescent="0.25">
      <c r="A233" s="60"/>
      <c r="B233" s="60"/>
      <c r="C233" s="60"/>
      <c r="D233" s="60"/>
      <c r="E233" s="60"/>
      <c r="F233" s="60"/>
      <c r="G233" s="60"/>
      <c r="H233" s="60"/>
      <c r="I233" s="60"/>
      <c r="J233" s="60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  <c r="AA233" s="87"/>
      <c r="AB233" s="87"/>
    </row>
    <row r="234" spans="1:28" ht="15.75" customHeight="1" x14ac:dyDescent="0.25">
      <c r="A234" s="60"/>
      <c r="B234" s="60"/>
      <c r="C234" s="60"/>
      <c r="D234" s="60"/>
      <c r="E234" s="60"/>
      <c r="F234" s="60"/>
      <c r="G234" s="60"/>
      <c r="H234" s="60"/>
      <c r="I234" s="60"/>
      <c r="J234" s="60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</row>
    <row r="235" spans="1:28" ht="15.75" customHeight="1" x14ac:dyDescent="0.25">
      <c r="A235" s="60"/>
      <c r="B235" s="60"/>
      <c r="C235" s="60"/>
      <c r="D235" s="60"/>
      <c r="E235" s="60"/>
      <c r="F235" s="60"/>
      <c r="G235" s="60"/>
      <c r="H235" s="60"/>
      <c r="I235" s="60"/>
      <c r="J235" s="60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  <c r="AA235" s="87"/>
      <c r="AB235" s="87"/>
    </row>
    <row r="236" spans="1:28" ht="15.75" customHeight="1" x14ac:dyDescent="0.25">
      <c r="A236" s="60"/>
      <c r="B236" s="60"/>
      <c r="C236" s="60"/>
      <c r="D236" s="60"/>
      <c r="E236" s="60"/>
      <c r="F236" s="60"/>
      <c r="G236" s="60"/>
      <c r="H236" s="60"/>
      <c r="I236" s="60"/>
      <c r="J236" s="60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  <c r="AA236" s="87"/>
      <c r="AB236" s="87"/>
    </row>
    <row r="237" spans="1:28" ht="15.75" customHeight="1" x14ac:dyDescent="0.25">
      <c r="A237" s="60"/>
      <c r="B237" s="60"/>
      <c r="C237" s="60"/>
      <c r="D237" s="60"/>
      <c r="E237" s="60"/>
      <c r="F237" s="60"/>
      <c r="G237" s="60"/>
      <c r="H237" s="60"/>
      <c r="I237" s="60"/>
      <c r="J237" s="60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  <c r="AA237" s="87"/>
      <c r="AB237" s="87"/>
    </row>
    <row r="238" spans="1:28" ht="15.75" customHeight="1" x14ac:dyDescent="0.25">
      <c r="A238" s="60"/>
      <c r="B238" s="60"/>
      <c r="C238" s="60"/>
      <c r="D238" s="60"/>
      <c r="E238" s="60"/>
      <c r="F238" s="60"/>
      <c r="G238" s="60"/>
      <c r="H238" s="60"/>
      <c r="I238" s="60"/>
      <c r="J238" s="60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  <c r="AA238" s="87"/>
      <c r="AB238" s="87"/>
    </row>
    <row r="239" spans="1:28" ht="15.75" customHeight="1" x14ac:dyDescent="0.25">
      <c r="A239" s="60"/>
      <c r="B239" s="60"/>
      <c r="C239" s="60"/>
      <c r="D239" s="60"/>
      <c r="E239" s="60"/>
      <c r="F239" s="60"/>
      <c r="G239" s="60"/>
      <c r="H239" s="60"/>
      <c r="I239" s="60"/>
      <c r="J239" s="60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  <c r="AA239" s="87"/>
      <c r="AB239" s="87"/>
    </row>
    <row r="240" spans="1:28" ht="15.75" customHeight="1" x14ac:dyDescent="0.25">
      <c r="A240" s="60"/>
      <c r="B240" s="60"/>
      <c r="C240" s="60"/>
      <c r="D240" s="60"/>
      <c r="E240" s="60"/>
      <c r="F240" s="60"/>
      <c r="G240" s="60"/>
      <c r="H240" s="60"/>
      <c r="I240" s="60"/>
      <c r="J240" s="60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  <c r="AA240" s="87"/>
      <c r="AB240" s="87"/>
    </row>
    <row r="241" spans="1:28" ht="15.75" customHeight="1" x14ac:dyDescent="0.25">
      <c r="A241" s="60"/>
      <c r="B241" s="60"/>
      <c r="C241" s="60"/>
      <c r="D241" s="60"/>
      <c r="E241" s="60"/>
      <c r="F241" s="60"/>
      <c r="G241" s="60"/>
      <c r="H241" s="60"/>
      <c r="I241" s="60"/>
      <c r="J241" s="60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  <c r="AA241" s="87"/>
      <c r="AB241" s="87"/>
    </row>
    <row r="242" spans="1:28" ht="15.75" customHeight="1" x14ac:dyDescent="0.25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  <c r="AA242" s="87"/>
      <c r="AB242" s="87"/>
    </row>
    <row r="243" spans="1:28" ht="15.75" customHeight="1" x14ac:dyDescent="0.25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  <c r="AA243" s="87"/>
      <c r="AB243" s="87"/>
    </row>
    <row r="244" spans="1:28" ht="15.75" customHeight="1" x14ac:dyDescent="0.25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  <c r="AA244" s="87"/>
      <c r="AB244" s="87"/>
    </row>
    <row r="245" spans="1:28" ht="15.75" customHeight="1" x14ac:dyDescent="0.25">
      <c r="A245" s="60"/>
      <c r="B245" s="60"/>
      <c r="C245" s="60"/>
      <c r="D245" s="60"/>
      <c r="E245" s="60"/>
      <c r="F245" s="60"/>
      <c r="G245" s="60"/>
      <c r="H245" s="60"/>
      <c r="I245" s="60"/>
      <c r="J245" s="60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  <c r="AA245" s="87"/>
      <c r="AB245" s="87"/>
    </row>
    <row r="246" spans="1:28" ht="15.75" customHeight="1" x14ac:dyDescent="0.25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  <c r="AA246" s="87"/>
      <c r="AB246" s="87"/>
    </row>
    <row r="247" spans="1:28" ht="15.75" customHeight="1" x14ac:dyDescent="0.25">
      <c r="A247" s="60"/>
      <c r="B247" s="60"/>
      <c r="C247" s="60"/>
      <c r="D247" s="60"/>
      <c r="E247" s="60"/>
      <c r="F247" s="60"/>
      <c r="G247" s="60"/>
      <c r="H247" s="60"/>
      <c r="I247" s="60"/>
      <c r="J247" s="60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  <c r="AA247" s="87"/>
      <c r="AB247" s="87"/>
    </row>
    <row r="248" spans="1:28" ht="15.75" customHeight="1" x14ac:dyDescent="0.25">
      <c r="A248" s="60"/>
      <c r="B248" s="60"/>
      <c r="C248" s="60"/>
      <c r="D248" s="60"/>
      <c r="E248" s="60"/>
      <c r="F248" s="60"/>
      <c r="G248" s="60"/>
      <c r="H248" s="60"/>
      <c r="I248" s="60"/>
      <c r="J248" s="60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  <c r="AA248" s="87"/>
      <c r="AB248" s="87"/>
    </row>
    <row r="249" spans="1:28" ht="15.75" customHeight="1" x14ac:dyDescent="0.25">
      <c r="A249" s="60"/>
      <c r="B249" s="60"/>
      <c r="C249" s="60"/>
      <c r="D249" s="60"/>
      <c r="E249" s="60"/>
      <c r="F249" s="60"/>
      <c r="G249" s="60"/>
      <c r="H249" s="60"/>
      <c r="I249" s="60"/>
      <c r="J249" s="60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  <c r="AA249" s="87"/>
      <c r="AB249" s="87"/>
    </row>
    <row r="250" spans="1:28" ht="15.75" customHeight="1" x14ac:dyDescent="0.25">
      <c r="A250" s="60"/>
      <c r="B250" s="60"/>
      <c r="C250" s="60"/>
      <c r="D250" s="60"/>
      <c r="E250" s="60"/>
      <c r="F250" s="60"/>
      <c r="G250" s="60"/>
      <c r="H250" s="60"/>
      <c r="I250" s="60"/>
      <c r="J250" s="60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  <c r="AA250" s="87"/>
      <c r="AB250" s="87"/>
    </row>
    <row r="251" spans="1:28" ht="15.75" customHeight="1" x14ac:dyDescent="0.25">
      <c r="A251" s="60"/>
      <c r="B251" s="60"/>
      <c r="C251" s="60"/>
      <c r="D251" s="60"/>
      <c r="E251" s="60"/>
      <c r="F251" s="60"/>
      <c r="G251" s="60"/>
      <c r="H251" s="60"/>
      <c r="I251" s="60"/>
      <c r="J251" s="60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  <c r="AA251" s="87"/>
      <c r="AB251" s="87"/>
    </row>
    <row r="252" spans="1:28" ht="15.75" customHeight="1" x14ac:dyDescent="0.25">
      <c r="A252" s="60"/>
      <c r="B252" s="60"/>
      <c r="C252" s="60"/>
      <c r="D252" s="60"/>
      <c r="E252" s="60"/>
      <c r="F252" s="60"/>
      <c r="G252" s="60"/>
      <c r="H252" s="60"/>
      <c r="I252" s="60"/>
      <c r="J252" s="60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  <c r="AA252" s="87"/>
      <c r="AB252" s="87"/>
    </row>
    <row r="253" spans="1:28" ht="15.75" customHeight="1" x14ac:dyDescent="0.25">
      <c r="A253" s="60"/>
      <c r="B253" s="60"/>
      <c r="C253" s="60"/>
      <c r="D253" s="60"/>
      <c r="E253" s="60"/>
      <c r="F253" s="60"/>
      <c r="G253" s="60"/>
      <c r="H253" s="60"/>
      <c r="I253" s="60"/>
      <c r="J253" s="60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  <c r="AA253" s="87"/>
      <c r="AB253" s="87"/>
    </row>
    <row r="254" spans="1:28" ht="15.75" customHeight="1" x14ac:dyDescent="0.25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  <c r="AA254" s="87"/>
      <c r="AB254" s="87"/>
    </row>
    <row r="255" spans="1:28" ht="15.75" customHeight="1" x14ac:dyDescent="0.25">
      <c r="A255" s="60"/>
      <c r="B255" s="60"/>
      <c r="C255" s="60"/>
      <c r="D255" s="60"/>
      <c r="E255" s="60"/>
      <c r="F255" s="60"/>
      <c r="G255" s="60"/>
      <c r="H255" s="60"/>
      <c r="I255" s="60"/>
      <c r="J255" s="60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  <c r="AA255" s="87"/>
      <c r="AB255" s="87"/>
    </row>
    <row r="256" spans="1:28" ht="15.75" customHeight="1" x14ac:dyDescent="0.25">
      <c r="A256" s="60"/>
      <c r="B256" s="60"/>
      <c r="C256" s="60"/>
      <c r="D256" s="60"/>
      <c r="E256" s="60"/>
      <c r="F256" s="60"/>
      <c r="G256" s="60"/>
      <c r="H256" s="60"/>
      <c r="I256" s="60"/>
      <c r="J256" s="60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  <c r="AA256" s="87"/>
      <c r="AB256" s="87"/>
    </row>
    <row r="257" spans="1:28" ht="15.75" customHeight="1" x14ac:dyDescent="0.25">
      <c r="A257" s="60"/>
      <c r="B257" s="60"/>
      <c r="C257" s="60"/>
      <c r="D257" s="60"/>
      <c r="E257" s="60"/>
      <c r="F257" s="60"/>
      <c r="G257" s="60"/>
      <c r="H257" s="60"/>
      <c r="I257" s="60"/>
      <c r="J257" s="60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  <c r="AA257" s="87"/>
      <c r="AB257" s="87"/>
    </row>
    <row r="258" spans="1:28" ht="15.75" customHeight="1" x14ac:dyDescent="0.25">
      <c r="A258" s="60"/>
      <c r="B258" s="60"/>
      <c r="C258" s="60"/>
      <c r="D258" s="60"/>
      <c r="E258" s="60"/>
      <c r="F258" s="60"/>
      <c r="G258" s="60"/>
      <c r="H258" s="60"/>
      <c r="I258" s="60"/>
      <c r="J258" s="60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  <c r="AA258" s="87"/>
      <c r="AB258" s="87"/>
    </row>
    <row r="259" spans="1:28" ht="15.75" customHeight="1" x14ac:dyDescent="0.25">
      <c r="A259" s="60"/>
      <c r="B259" s="60"/>
      <c r="C259" s="60"/>
      <c r="D259" s="60"/>
      <c r="E259" s="60"/>
      <c r="F259" s="60"/>
      <c r="G259" s="60"/>
      <c r="H259" s="60"/>
      <c r="I259" s="60"/>
      <c r="J259" s="60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  <c r="AA259" s="87"/>
      <c r="AB259" s="87"/>
    </row>
    <row r="260" spans="1:28" ht="15.75" customHeight="1" x14ac:dyDescent="0.25">
      <c r="A260" s="60"/>
      <c r="B260" s="60"/>
      <c r="C260" s="60"/>
      <c r="D260" s="60"/>
      <c r="E260" s="60"/>
      <c r="F260" s="60"/>
      <c r="G260" s="60"/>
      <c r="H260" s="60"/>
      <c r="I260" s="60"/>
      <c r="J260" s="60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  <c r="AA260" s="87"/>
      <c r="AB260" s="87"/>
    </row>
    <row r="261" spans="1:28" ht="15.75" customHeight="1" x14ac:dyDescent="0.25">
      <c r="A261" s="60"/>
      <c r="B261" s="60"/>
      <c r="C261" s="60"/>
      <c r="D261" s="60"/>
      <c r="E261" s="60"/>
      <c r="F261" s="60"/>
      <c r="G261" s="60"/>
      <c r="H261" s="60"/>
      <c r="I261" s="60"/>
      <c r="J261" s="60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  <c r="AA261" s="87"/>
      <c r="AB261" s="87"/>
    </row>
    <row r="262" spans="1:28" ht="15.75" customHeight="1" x14ac:dyDescent="0.25">
      <c r="A262" s="60"/>
      <c r="B262" s="60"/>
      <c r="C262" s="60"/>
      <c r="D262" s="60"/>
      <c r="E262" s="60"/>
      <c r="F262" s="60"/>
      <c r="G262" s="60"/>
      <c r="H262" s="60"/>
      <c r="I262" s="60"/>
      <c r="J262" s="60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  <c r="AA262" s="87"/>
      <c r="AB262" s="87"/>
    </row>
    <row r="263" spans="1:28" ht="15.75" customHeight="1" x14ac:dyDescent="0.25">
      <c r="A263" s="60"/>
      <c r="B263" s="60"/>
      <c r="C263" s="60"/>
      <c r="D263" s="60"/>
      <c r="E263" s="60"/>
      <c r="F263" s="60"/>
      <c r="G263" s="60"/>
      <c r="H263" s="60"/>
      <c r="I263" s="60"/>
      <c r="J263" s="60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  <c r="AA263" s="87"/>
      <c r="AB263" s="87"/>
    </row>
    <row r="264" spans="1:28" ht="15.75" customHeight="1" x14ac:dyDescent="0.25">
      <c r="A264" s="60"/>
      <c r="B264" s="60"/>
      <c r="C264" s="60"/>
      <c r="D264" s="60"/>
      <c r="E264" s="60"/>
      <c r="F264" s="60"/>
      <c r="G264" s="60"/>
      <c r="H264" s="60"/>
      <c r="I264" s="60"/>
      <c r="J264" s="60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  <c r="AA264" s="87"/>
      <c r="AB264" s="87"/>
    </row>
    <row r="265" spans="1:28" ht="15.75" customHeight="1" x14ac:dyDescent="0.25">
      <c r="A265" s="60"/>
      <c r="B265" s="60"/>
      <c r="C265" s="60"/>
      <c r="D265" s="60"/>
      <c r="E265" s="60"/>
      <c r="F265" s="60"/>
      <c r="G265" s="60"/>
      <c r="H265" s="60"/>
      <c r="I265" s="60"/>
      <c r="J265" s="60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  <c r="AA265" s="87"/>
      <c r="AB265" s="87"/>
    </row>
    <row r="266" spans="1:28" ht="15.75" customHeight="1" x14ac:dyDescent="0.25">
      <c r="A266" s="60"/>
      <c r="B266" s="60"/>
      <c r="C266" s="60"/>
      <c r="D266" s="60"/>
      <c r="E266" s="60"/>
      <c r="F266" s="60"/>
      <c r="G266" s="60"/>
      <c r="H266" s="60"/>
      <c r="I266" s="60"/>
      <c r="J266" s="60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  <c r="AA266" s="87"/>
      <c r="AB266" s="87"/>
    </row>
    <row r="267" spans="1:28" ht="15.75" customHeight="1" x14ac:dyDescent="0.25">
      <c r="A267" s="60"/>
      <c r="B267" s="60"/>
      <c r="C267" s="60"/>
      <c r="D267" s="60"/>
      <c r="E267" s="60"/>
      <c r="F267" s="60"/>
      <c r="G267" s="60"/>
      <c r="H267" s="60"/>
      <c r="I267" s="60"/>
      <c r="J267" s="60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  <c r="AA267" s="87"/>
      <c r="AB267" s="87"/>
    </row>
    <row r="268" spans="1:28" ht="15.75" customHeight="1" x14ac:dyDescent="0.25">
      <c r="A268" s="60"/>
      <c r="B268" s="60"/>
      <c r="C268" s="60"/>
      <c r="D268" s="60"/>
      <c r="E268" s="60"/>
      <c r="F268" s="60"/>
      <c r="G268" s="60"/>
      <c r="H268" s="60"/>
      <c r="I268" s="60"/>
      <c r="J268" s="60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  <c r="AA268" s="87"/>
      <c r="AB268" s="87"/>
    </row>
    <row r="269" spans="1:28" ht="15.75" customHeight="1" x14ac:dyDescent="0.25">
      <c r="A269" s="60"/>
      <c r="B269" s="60"/>
      <c r="C269" s="60"/>
      <c r="D269" s="60"/>
      <c r="E269" s="60"/>
      <c r="F269" s="60"/>
      <c r="G269" s="60"/>
      <c r="H269" s="60"/>
      <c r="I269" s="60"/>
      <c r="J269" s="60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  <c r="AA269" s="87"/>
      <c r="AB269" s="87"/>
    </row>
    <row r="270" spans="1:28" ht="15.75" customHeight="1" x14ac:dyDescent="0.25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  <c r="AA270" s="87"/>
      <c r="AB270" s="87"/>
    </row>
    <row r="271" spans="1:28" ht="15.75" customHeight="1" x14ac:dyDescent="0.25">
      <c r="A271" s="60"/>
      <c r="B271" s="60"/>
      <c r="C271" s="60"/>
      <c r="D271" s="60"/>
      <c r="E271" s="60"/>
      <c r="F271" s="60"/>
      <c r="G271" s="60"/>
      <c r="H271" s="60"/>
      <c r="I271" s="60"/>
      <c r="J271" s="60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  <c r="AA271" s="87"/>
      <c r="AB271" s="87"/>
    </row>
    <row r="272" spans="1:28" ht="15.75" customHeight="1" x14ac:dyDescent="0.25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  <c r="AA272" s="87"/>
      <c r="AB272" s="87"/>
    </row>
    <row r="273" spans="1:28" ht="15.75" customHeight="1" x14ac:dyDescent="0.25">
      <c r="A273" s="60"/>
      <c r="B273" s="60"/>
      <c r="C273" s="60"/>
      <c r="D273" s="60"/>
      <c r="E273" s="60"/>
      <c r="F273" s="60"/>
      <c r="G273" s="60"/>
      <c r="H273" s="60"/>
      <c r="I273" s="60"/>
      <c r="J273" s="60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  <c r="AA273" s="87"/>
      <c r="AB273" s="87"/>
    </row>
    <row r="274" spans="1:28" ht="15.75" customHeight="1" x14ac:dyDescent="0.25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  <c r="AA274" s="87"/>
      <c r="AB274" s="87"/>
    </row>
    <row r="275" spans="1:28" ht="15.75" customHeight="1" x14ac:dyDescent="0.25">
      <c r="A275" s="60"/>
      <c r="B275" s="60"/>
      <c r="C275" s="60"/>
      <c r="D275" s="60"/>
      <c r="E275" s="60"/>
      <c r="F275" s="60"/>
      <c r="G275" s="60"/>
      <c r="H275" s="60"/>
      <c r="I275" s="60"/>
      <c r="J275" s="60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  <c r="AA275" s="87"/>
      <c r="AB275" s="87"/>
    </row>
    <row r="276" spans="1:28" ht="15.75" customHeight="1" x14ac:dyDescent="0.25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  <c r="AA276" s="87"/>
      <c r="AB276" s="87"/>
    </row>
    <row r="277" spans="1:28" ht="15.75" customHeight="1" x14ac:dyDescent="0.25">
      <c r="A277" s="60"/>
      <c r="B277" s="60"/>
      <c r="C277" s="60"/>
      <c r="D277" s="60"/>
      <c r="E277" s="60"/>
      <c r="F277" s="60"/>
      <c r="G277" s="60"/>
      <c r="H277" s="60"/>
      <c r="I277" s="60"/>
      <c r="J277" s="60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  <c r="AA277" s="87"/>
      <c r="AB277" s="87"/>
    </row>
    <row r="278" spans="1:28" ht="15.75" customHeight="1" x14ac:dyDescent="0.25">
      <c r="A278" s="60"/>
      <c r="B278" s="60"/>
      <c r="C278" s="60"/>
      <c r="D278" s="60"/>
      <c r="E278" s="60"/>
      <c r="F278" s="60"/>
      <c r="G278" s="60"/>
      <c r="H278" s="60"/>
      <c r="I278" s="60"/>
      <c r="J278" s="60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  <c r="AA278" s="87"/>
      <c r="AB278" s="87"/>
    </row>
    <row r="279" spans="1:28" ht="15.75" customHeight="1" x14ac:dyDescent="0.25">
      <c r="A279" s="60"/>
      <c r="B279" s="60"/>
      <c r="C279" s="60"/>
      <c r="D279" s="60"/>
      <c r="E279" s="60"/>
      <c r="F279" s="60"/>
      <c r="G279" s="60"/>
      <c r="H279" s="60"/>
      <c r="I279" s="60"/>
      <c r="J279" s="60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  <c r="AA279" s="87"/>
      <c r="AB279" s="87"/>
    </row>
    <row r="280" spans="1:28" ht="15.75" customHeight="1" x14ac:dyDescent="0.25">
      <c r="A280" s="60"/>
      <c r="B280" s="60"/>
      <c r="C280" s="60"/>
      <c r="D280" s="60"/>
      <c r="E280" s="60"/>
      <c r="F280" s="60"/>
      <c r="G280" s="60"/>
      <c r="H280" s="60"/>
      <c r="I280" s="60"/>
      <c r="J280" s="60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  <c r="AA280" s="87"/>
      <c r="AB280" s="87"/>
    </row>
    <row r="281" spans="1:28" ht="15.75" customHeight="1" x14ac:dyDescent="0.25">
      <c r="A281" s="60"/>
      <c r="B281" s="60"/>
      <c r="C281" s="60"/>
      <c r="D281" s="60"/>
      <c r="E281" s="60"/>
      <c r="F281" s="60"/>
      <c r="G281" s="60"/>
      <c r="H281" s="60"/>
      <c r="I281" s="60"/>
      <c r="J281" s="60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  <c r="AA281" s="87"/>
      <c r="AB281" s="87"/>
    </row>
    <row r="282" spans="1:28" ht="15.75" customHeight="1" x14ac:dyDescent="0.25">
      <c r="A282" s="60"/>
      <c r="B282" s="60"/>
      <c r="C282" s="60"/>
      <c r="D282" s="60"/>
      <c r="E282" s="60"/>
      <c r="F282" s="60"/>
      <c r="G282" s="60"/>
      <c r="H282" s="60"/>
      <c r="I282" s="60"/>
      <c r="J282" s="60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  <c r="AA282" s="87"/>
      <c r="AB282" s="87"/>
    </row>
    <row r="283" spans="1:28" ht="15.75" customHeight="1" x14ac:dyDescent="0.25">
      <c r="A283" s="60"/>
      <c r="B283" s="60"/>
      <c r="C283" s="60"/>
      <c r="D283" s="60"/>
      <c r="E283" s="60"/>
      <c r="F283" s="60"/>
      <c r="G283" s="60"/>
      <c r="H283" s="60"/>
      <c r="I283" s="60"/>
      <c r="J283" s="60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  <c r="AA283" s="87"/>
      <c r="AB283" s="87"/>
    </row>
    <row r="284" spans="1:28" ht="15.75" customHeight="1" x14ac:dyDescent="0.25">
      <c r="A284" s="60"/>
      <c r="B284" s="60"/>
      <c r="C284" s="60"/>
      <c r="D284" s="60"/>
      <c r="E284" s="60"/>
      <c r="F284" s="60"/>
      <c r="G284" s="60"/>
      <c r="H284" s="60"/>
      <c r="I284" s="60"/>
      <c r="J284" s="60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  <c r="AA284" s="87"/>
      <c r="AB284" s="87"/>
    </row>
    <row r="285" spans="1:28" ht="15.75" customHeight="1" x14ac:dyDescent="0.25">
      <c r="A285" s="60"/>
      <c r="B285" s="60"/>
      <c r="C285" s="60"/>
      <c r="D285" s="60"/>
      <c r="E285" s="60"/>
      <c r="F285" s="60"/>
      <c r="G285" s="60"/>
      <c r="H285" s="60"/>
      <c r="I285" s="60"/>
      <c r="J285" s="60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87"/>
      <c r="AB285" s="87"/>
    </row>
    <row r="286" spans="1:28" ht="15.75" customHeight="1" x14ac:dyDescent="0.25">
      <c r="A286" s="60"/>
      <c r="B286" s="60"/>
      <c r="C286" s="60"/>
      <c r="D286" s="60"/>
      <c r="E286" s="60"/>
      <c r="F286" s="60"/>
      <c r="G286" s="60"/>
      <c r="H286" s="60"/>
      <c r="I286" s="60"/>
      <c r="J286" s="60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  <c r="AA286" s="87"/>
      <c r="AB286" s="87"/>
    </row>
    <row r="287" spans="1:28" ht="15.75" customHeight="1" x14ac:dyDescent="0.25">
      <c r="A287" s="60"/>
      <c r="B287" s="60"/>
      <c r="C287" s="60"/>
      <c r="D287" s="60"/>
      <c r="E287" s="60"/>
      <c r="F287" s="60"/>
      <c r="G287" s="60"/>
      <c r="H287" s="60"/>
      <c r="I287" s="60"/>
      <c r="J287" s="60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  <c r="AA287" s="87"/>
      <c r="AB287" s="87"/>
    </row>
    <row r="288" spans="1:28" ht="15.75" customHeight="1" x14ac:dyDescent="0.25">
      <c r="A288" s="60"/>
      <c r="B288" s="60"/>
      <c r="C288" s="60"/>
      <c r="D288" s="60"/>
      <c r="E288" s="60"/>
      <c r="F288" s="60"/>
      <c r="G288" s="60"/>
      <c r="H288" s="60"/>
      <c r="I288" s="60"/>
      <c r="J288" s="60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  <c r="AA288" s="87"/>
      <c r="AB288" s="87"/>
    </row>
    <row r="289" spans="1:28" ht="15.75" customHeight="1" x14ac:dyDescent="0.25">
      <c r="A289" s="60"/>
      <c r="B289" s="60"/>
      <c r="C289" s="60"/>
      <c r="D289" s="60"/>
      <c r="E289" s="60"/>
      <c r="F289" s="60"/>
      <c r="G289" s="60"/>
      <c r="H289" s="60"/>
      <c r="I289" s="60"/>
      <c r="J289" s="60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  <c r="AA289" s="87"/>
      <c r="AB289" s="87"/>
    </row>
    <row r="290" spans="1:28" ht="15.75" customHeight="1" x14ac:dyDescent="0.25">
      <c r="A290" s="60"/>
      <c r="B290" s="60"/>
      <c r="C290" s="60"/>
      <c r="D290" s="60"/>
      <c r="E290" s="60"/>
      <c r="F290" s="60"/>
      <c r="G290" s="60"/>
      <c r="H290" s="60"/>
      <c r="I290" s="60"/>
      <c r="J290" s="60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  <c r="AA290" s="87"/>
      <c r="AB290" s="87"/>
    </row>
    <row r="291" spans="1:28" ht="15.75" customHeight="1" x14ac:dyDescent="0.25">
      <c r="A291" s="60"/>
      <c r="B291" s="60"/>
      <c r="C291" s="60"/>
      <c r="D291" s="60"/>
      <c r="E291" s="60"/>
      <c r="F291" s="60"/>
      <c r="G291" s="60"/>
      <c r="H291" s="60"/>
      <c r="I291" s="60"/>
      <c r="J291" s="60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  <c r="AA291" s="87"/>
      <c r="AB291" s="87"/>
    </row>
    <row r="292" spans="1:28" ht="15.75" customHeight="1" x14ac:dyDescent="0.25">
      <c r="A292" s="60"/>
      <c r="B292" s="60"/>
      <c r="C292" s="60"/>
      <c r="D292" s="60"/>
      <c r="E292" s="60"/>
      <c r="F292" s="60"/>
      <c r="G292" s="60"/>
      <c r="H292" s="60"/>
      <c r="I292" s="60"/>
      <c r="J292" s="60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  <c r="AA292" s="87"/>
      <c r="AB292" s="87"/>
    </row>
    <row r="293" spans="1:28" ht="15.75" customHeight="1" x14ac:dyDescent="0.25">
      <c r="A293" s="60"/>
      <c r="B293" s="60"/>
      <c r="C293" s="60"/>
      <c r="D293" s="60"/>
      <c r="E293" s="60"/>
      <c r="F293" s="60"/>
      <c r="G293" s="60"/>
      <c r="H293" s="60"/>
      <c r="I293" s="60"/>
      <c r="J293" s="60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  <c r="AA293" s="87"/>
      <c r="AB293" s="87"/>
    </row>
    <row r="294" spans="1:28" ht="15.75" customHeight="1" x14ac:dyDescent="0.25">
      <c r="A294" s="60"/>
      <c r="B294" s="60"/>
      <c r="C294" s="60"/>
      <c r="D294" s="60"/>
      <c r="E294" s="60"/>
      <c r="F294" s="60"/>
      <c r="G294" s="60"/>
      <c r="H294" s="60"/>
      <c r="I294" s="60"/>
      <c r="J294" s="60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  <c r="AA294" s="87"/>
      <c r="AB294" s="87"/>
    </row>
    <row r="295" spans="1:28" ht="15.75" customHeight="1" x14ac:dyDescent="0.25">
      <c r="A295" s="60"/>
      <c r="B295" s="60"/>
      <c r="C295" s="60"/>
      <c r="D295" s="60"/>
      <c r="E295" s="60"/>
      <c r="F295" s="60"/>
      <c r="G295" s="60"/>
      <c r="H295" s="60"/>
      <c r="I295" s="60"/>
      <c r="J295" s="60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  <c r="AA295" s="87"/>
      <c r="AB295" s="87"/>
    </row>
    <row r="296" spans="1:28" ht="15.75" customHeight="1" x14ac:dyDescent="0.25">
      <c r="A296" s="60"/>
      <c r="B296" s="60"/>
      <c r="C296" s="60"/>
      <c r="D296" s="60"/>
      <c r="E296" s="60"/>
      <c r="F296" s="60"/>
      <c r="G296" s="60"/>
      <c r="H296" s="60"/>
      <c r="I296" s="60"/>
      <c r="J296" s="60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  <c r="AA296" s="87"/>
      <c r="AB296" s="87"/>
    </row>
    <row r="297" spans="1:28" ht="15.75" customHeight="1" x14ac:dyDescent="0.25">
      <c r="A297" s="60"/>
      <c r="B297" s="60"/>
      <c r="C297" s="60"/>
      <c r="D297" s="60"/>
      <c r="E297" s="60"/>
      <c r="F297" s="60"/>
      <c r="G297" s="60"/>
      <c r="H297" s="60"/>
      <c r="I297" s="60"/>
      <c r="J297" s="60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  <c r="AA297" s="87"/>
      <c r="AB297" s="87"/>
    </row>
    <row r="298" spans="1:28" ht="15.75" customHeight="1" x14ac:dyDescent="0.25">
      <c r="A298" s="60"/>
      <c r="B298" s="60"/>
      <c r="C298" s="60"/>
      <c r="D298" s="60"/>
      <c r="E298" s="60"/>
      <c r="F298" s="60"/>
      <c r="G298" s="60"/>
      <c r="H298" s="60"/>
      <c r="I298" s="60"/>
      <c r="J298" s="60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  <c r="AA298" s="87"/>
      <c r="AB298" s="87"/>
    </row>
    <row r="299" spans="1:28" ht="15.75" customHeight="1" x14ac:dyDescent="0.25">
      <c r="A299" s="60"/>
      <c r="B299" s="60"/>
      <c r="C299" s="60"/>
      <c r="D299" s="60"/>
      <c r="E299" s="60"/>
      <c r="F299" s="60"/>
      <c r="G299" s="60"/>
      <c r="H299" s="60"/>
      <c r="I299" s="60"/>
      <c r="J299" s="60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  <c r="AA299" s="87"/>
      <c r="AB299" s="87"/>
    </row>
    <row r="300" spans="1:28" ht="15.75" customHeight="1" x14ac:dyDescent="0.25">
      <c r="A300" s="60"/>
      <c r="B300" s="60"/>
      <c r="C300" s="60"/>
      <c r="D300" s="60"/>
      <c r="E300" s="60"/>
      <c r="F300" s="60"/>
      <c r="G300" s="60"/>
      <c r="H300" s="60"/>
      <c r="I300" s="60"/>
      <c r="J300" s="60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  <c r="AA300" s="87"/>
      <c r="AB300" s="87"/>
    </row>
    <row r="301" spans="1:28" ht="15.75" customHeight="1" x14ac:dyDescent="0.25">
      <c r="A301" s="60"/>
      <c r="B301" s="60"/>
      <c r="C301" s="60"/>
      <c r="D301" s="60"/>
      <c r="E301" s="60"/>
      <c r="F301" s="60"/>
      <c r="G301" s="60"/>
      <c r="H301" s="60"/>
      <c r="I301" s="60"/>
      <c r="J301" s="60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  <c r="AA301" s="87"/>
      <c r="AB301" s="87"/>
    </row>
    <row r="302" spans="1:28" ht="15.75" customHeight="1" x14ac:dyDescent="0.25">
      <c r="A302" s="60"/>
      <c r="B302" s="60"/>
      <c r="C302" s="60"/>
      <c r="D302" s="60"/>
      <c r="E302" s="60"/>
      <c r="F302" s="60"/>
      <c r="G302" s="60"/>
      <c r="H302" s="60"/>
      <c r="I302" s="60"/>
      <c r="J302" s="60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  <c r="AA302" s="87"/>
      <c r="AB302" s="87"/>
    </row>
    <row r="303" spans="1:28" ht="15.75" customHeight="1" x14ac:dyDescent="0.25">
      <c r="A303" s="60"/>
      <c r="B303" s="60"/>
      <c r="C303" s="60"/>
      <c r="D303" s="60"/>
      <c r="E303" s="60"/>
      <c r="F303" s="60"/>
      <c r="G303" s="60"/>
      <c r="H303" s="60"/>
      <c r="I303" s="60"/>
      <c r="J303" s="60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  <c r="AA303" s="87"/>
      <c r="AB303" s="87"/>
    </row>
    <row r="304" spans="1:28" ht="15.75" customHeight="1" x14ac:dyDescent="0.25">
      <c r="A304" s="60"/>
      <c r="B304" s="60"/>
      <c r="C304" s="60"/>
      <c r="D304" s="60"/>
      <c r="E304" s="60"/>
      <c r="F304" s="60"/>
      <c r="G304" s="60"/>
      <c r="H304" s="60"/>
      <c r="I304" s="60"/>
      <c r="J304" s="60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  <c r="AA304" s="87"/>
      <c r="AB304" s="87"/>
    </row>
    <row r="305" spans="1:28" ht="15.75" customHeight="1" x14ac:dyDescent="0.25">
      <c r="A305" s="60"/>
      <c r="B305" s="60"/>
      <c r="C305" s="60"/>
      <c r="D305" s="60"/>
      <c r="E305" s="60"/>
      <c r="F305" s="60"/>
      <c r="G305" s="60"/>
      <c r="H305" s="60"/>
      <c r="I305" s="60"/>
      <c r="J305" s="60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  <c r="AA305" s="87"/>
      <c r="AB305" s="87"/>
    </row>
    <row r="306" spans="1:28" ht="15.75" customHeight="1" x14ac:dyDescent="0.25">
      <c r="A306" s="60"/>
      <c r="B306" s="60"/>
      <c r="C306" s="60"/>
      <c r="D306" s="60"/>
      <c r="E306" s="60"/>
      <c r="F306" s="60"/>
      <c r="G306" s="60"/>
      <c r="H306" s="60"/>
      <c r="I306" s="60"/>
      <c r="J306" s="60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  <c r="AA306" s="87"/>
      <c r="AB306" s="87"/>
    </row>
    <row r="307" spans="1:28" ht="15.75" customHeight="1" x14ac:dyDescent="0.25">
      <c r="A307" s="60"/>
      <c r="B307" s="60"/>
      <c r="C307" s="60"/>
      <c r="D307" s="60"/>
      <c r="E307" s="60"/>
      <c r="F307" s="60"/>
      <c r="G307" s="60"/>
      <c r="H307" s="60"/>
      <c r="I307" s="60"/>
      <c r="J307" s="60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  <c r="AA307" s="87"/>
      <c r="AB307" s="87"/>
    </row>
    <row r="308" spans="1:28" ht="15.75" customHeight="1" x14ac:dyDescent="0.25">
      <c r="A308" s="60"/>
      <c r="B308" s="60"/>
      <c r="C308" s="60"/>
      <c r="D308" s="60"/>
      <c r="E308" s="60"/>
      <c r="F308" s="60"/>
      <c r="G308" s="60"/>
      <c r="H308" s="60"/>
      <c r="I308" s="60"/>
      <c r="J308" s="60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  <c r="AA308" s="87"/>
      <c r="AB308" s="87"/>
    </row>
    <row r="309" spans="1:28" ht="15.75" customHeight="1" x14ac:dyDescent="0.25">
      <c r="A309" s="60"/>
      <c r="B309" s="60"/>
      <c r="C309" s="60"/>
      <c r="D309" s="60"/>
      <c r="E309" s="60"/>
      <c r="F309" s="60"/>
      <c r="G309" s="60"/>
      <c r="H309" s="60"/>
      <c r="I309" s="60"/>
      <c r="J309" s="60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  <c r="AA309" s="87"/>
      <c r="AB309" s="87"/>
    </row>
    <row r="310" spans="1:28" ht="15.75" customHeight="1" x14ac:dyDescent="0.25">
      <c r="A310" s="60"/>
      <c r="B310" s="60"/>
      <c r="C310" s="60"/>
      <c r="D310" s="60"/>
      <c r="E310" s="60"/>
      <c r="F310" s="60"/>
      <c r="G310" s="60"/>
      <c r="H310" s="60"/>
      <c r="I310" s="60"/>
      <c r="J310" s="60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  <c r="AA310" s="87"/>
      <c r="AB310" s="87"/>
    </row>
    <row r="311" spans="1:28" ht="15.75" customHeight="1" x14ac:dyDescent="0.25">
      <c r="A311" s="60"/>
      <c r="B311" s="60"/>
      <c r="C311" s="60"/>
      <c r="D311" s="60"/>
      <c r="E311" s="60"/>
      <c r="F311" s="60"/>
      <c r="G311" s="60"/>
      <c r="H311" s="60"/>
      <c r="I311" s="60"/>
      <c r="J311" s="60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  <c r="AB311" s="87"/>
    </row>
    <row r="312" spans="1:28" ht="15.75" customHeight="1" x14ac:dyDescent="0.25">
      <c r="A312" s="60"/>
      <c r="B312" s="60"/>
      <c r="C312" s="60"/>
      <c r="D312" s="60"/>
      <c r="E312" s="60"/>
      <c r="F312" s="60"/>
      <c r="G312" s="60"/>
      <c r="H312" s="60"/>
      <c r="I312" s="60"/>
      <c r="J312" s="60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  <c r="AA312" s="87"/>
      <c r="AB312" s="87"/>
    </row>
    <row r="313" spans="1:28" ht="15.75" customHeight="1" x14ac:dyDescent="0.25">
      <c r="A313" s="60"/>
      <c r="B313" s="60"/>
      <c r="C313" s="60"/>
      <c r="D313" s="60"/>
      <c r="E313" s="60"/>
      <c r="F313" s="60"/>
      <c r="G313" s="60"/>
      <c r="H313" s="60"/>
      <c r="I313" s="60"/>
      <c r="J313" s="60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  <c r="AA313" s="87"/>
      <c r="AB313" s="87"/>
    </row>
    <row r="314" spans="1:28" ht="15.75" customHeight="1" x14ac:dyDescent="0.25">
      <c r="A314" s="60"/>
      <c r="B314" s="60"/>
      <c r="C314" s="60"/>
      <c r="D314" s="60"/>
      <c r="E314" s="60"/>
      <c r="F314" s="60"/>
      <c r="G314" s="60"/>
      <c r="H314" s="60"/>
      <c r="I314" s="60"/>
      <c r="J314" s="60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  <c r="AA314" s="87"/>
      <c r="AB314" s="87"/>
    </row>
    <row r="315" spans="1:28" ht="15.75" customHeight="1" x14ac:dyDescent="0.25">
      <c r="A315" s="60"/>
      <c r="B315" s="60"/>
      <c r="C315" s="60"/>
      <c r="D315" s="60"/>
      <c r="E315" s="60"/>
      <c r="F315" s="60"/>
      <c r="G315" s="60"/>
      <c r="H315" s="60"/>
      <c r="I315" s="60"/>
      <c r="J315" s="60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  <c r="AA315" s="87"/>
      <c r="AB315" s="87"/>
    </row>
    <row r="316" spans="1:28" ht="15.75" customHeight="1" x14ac:dyDescent="0.25">
      <c r="A316" s="60"/>
      <c r="B316" s="60"/>
      <c r="C316" s="60"/>
      <c r="D316" s="60"/>
      <c r="E316" s="60"/>
      <c r="F316" s="60"/>
      <c r="G316" s="60"/>
      <c r="H316" s="60"/>
      <c r="I316" s="60"/>
      <c r="J316" s="60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  <c r="AA316" s="87"/>
      <c r="AB316" s="87"/>
    </row>
    <row r="317" spans="1:28" ht="15.75" customHeight="1" x14ac:dyDescent="0.25">
      <c r="A317" s="60"/>
      <c r="B317" s="60"/>
      <c r="C317" s="60"/>
      <c r="D317" s="60"/>
      <c r="E317" s="60"/>
      <c r="F317" s="60"/>
      <c r="G317" s="60"/>
      <c r="H317" s="60"/>
      <c r="I317" s="60"/>
      <c r="J317" s="60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  <c r="AA317" s="87"/>
      <c r="AB317" s="87"/>
    </row>
    <row r="318" spans="1:28" ht="15.75" customHeight="1" x14ac:dyDescent="0.25">
      <c r="A318" s="60"/>
      <c r="B318" s="60"/>
      <c r="C318" s="60"/>
      <c r="D318" s="60"/>
      <c r="E318" s="60"/>
      <c r="F318" s="60"/>
      <c r="G318" s="60"/>
      <c r="H318" s="60"/>
      <c r="I318" s="60"/>
      <c r="J318" s="60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  <c r="AA318" s="87"/>
      <c r="AB318" s="87"/>
    </row>
    <row r="319" spans="1:28" ht="15.75" customHeight="1" x14ac:dyDescent="0.25">
      <c r="A319" s="60"/>
      <c r="B319" s="60"/>
      <c r="C319" s="60"/>
      <c r="D319" s="60"/>
      <c r="E319" s="60"/>
      <c r="F319" s="60"/>
      <c r="G319" s="60"/>
      <c r="H319" s="60"/>
      <c r="I319" s="60"/>
      <c r="J319" s="60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  <c r="AA319" s="87"/>
      <c r="AB319" s="87"/>
    </row>
    <row r="320" spans="1:28" ht="15.75" customHeight="1" x14ac:dyDescent="0.25">
      <c r="A320" s="60"/>
      <c r="B320" s="60"/>
      <c r="C320" s="60"/>
      <c r="D320" s="60"/>
      <c r="E320" s="60"/>
      <c r="F320" s="60"/>
      <c r="G320" s="60"/>
      <c r="H320" s="60"/>
      <c r="I320" s="60"/>
      <c r="J320" s="60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  <c r="AA320" s="87"/>
      <c r="AB320" s="87"/>
    </row>
    <row r="321" spans="1:28" ht="15.75" customHeight="1" x14ac:dyDescent="0.25">
      <c r="A321" s="60"/>
      <c r="B321" s="60"/>
      <c r="C321" s="60"/>
      <c r="D321" s="60"/>
      <c r="E321" s="60"/>
      <c r="F321" s="60"/>
      <c r="G321" s="60"/>
      <c r="H321" s="60"/>
      <c r="I321" s="60"/>
      <c r="J321" s="60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  <c r="AA321" s="87"/>
      <c r="AB321" s="87"/>
    </row>
    <row r="322" spans="1:28" ht="15.75" customHeight="1" x14ac:dyDescent="0.25">
      <c r="A322" s="60"/>
      <c r="B322" s="60"/>
      <c r="C322" s="60"/>
      <c r="D322" s="60"/>
      <c r="E322" s="60"/>
      <c r="F322" s="60"/>
      <c r="G322" s="60"/>
      <c r="H322" s="60"/>
      <c r="I322" s="60"/>
      <c r="J322" s="60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  <c r="AA322" s="87"/>
      <c r="AB322" s="87"/>
    </row>
    <row r="323" spans="1:28" ht="15.75" customHeight="1" x14ac:dyDescent="0.25">
      <c r="A323" s="60"/>
      <c r="B323" s="60"/>
      <c r="C323" s="60"/>
      <c r="D323" s="60"/>
      <c r="E323" s="60"/>
      <c r="F323" s="60"/>
      <c r="G323" s="60"/>
      <c r="H323" s="60"/>
      <c r="I323" s="60"/>
      <c r="J323" s="60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  <c r="AA323" s="87"/>
      <c r="AB323" s="87"/>
    </row>
    <row r="324" spans="1:28" ht="15.75" customHeight="1" x14ac:dyDescent="0.25">
      <c r="A324" s="60"/>
      <c r="B324" s="60"/>
      <c r="C324" s="60"/>
      <c r="D324" s="60"/>
      <c r="E324" s="60"/>
      <c r="F324" s="60"/>
      <c r="G324" s="60"/>
      <c r="H324" s="60"/>
      <c r="I324" s="60"/>
      <c r="J324" s="60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  <c r="AA324" s="87"/>
      <c r="AB324" s="87"/>
    </row>
    <row r="325" spans="1:28" ht="15.75" customHeight="1" x14ac:dyDescent="0.25">
      <c r="A325" s="60"/>
      <c r="B325" s="60"/>
      <c r="C325" s="60"/>
      <c r="D325" s="60"/>
      <c r="E325" s="60"/>
      <c r="F325" s="60"/>
      <c r="G325" s="60"/>
      <c r="H325" s="60"/>
      <c r="I325" s="60"/>
      <c r="J325" s="60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  <c r="AA325" s="87"/>
      <c r="AB325" s="87"/>
    </row>
    <row r="326" spans="1:28" ht="15.75" customHeight="1" x14ac:dyDescent="0.25">
      <c r="A326" s="60"/>
      <c r="B326" s="60"/>
      <c r="C326" s="60"/>
      <c r="D326" s="60"/>
      <c r="E326" s="60"/>
      <c r="F326" s="60"/>
      <c r="G326" s="60"/>
      <c r="H326" s="60"/>
      <c r="I326" s="60"/>
      <c r="J326" s="60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  <c r="AA326" s="87"/>
      <c r="AB326" s="87"/>
    </row>
    <row r="327" spans="1:28" ht="15.75" customHeight="1" x14ac:dyDescent="0.25">
      <c r="A327" s="60"/>
      <c r="B327" s="60"/>
      <c r="C327" s="60"/>
      <c r="D327" s="60"/>
      <c r="E327" s="60"/>
      <c r="F327" s="60"/>
      <c r="G327" s="60"/>
      <c r="H327" s="60"/>
      <c r="I327" s="60"/>
      <c r="J327" s="60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  <c r="AA327" s="87"/>
      <c r="AB327" s="87"/>
    </row>
    <row r="328" spans="1:28" ht="15.75" customHeight="1" x14ac:dyDescent="0.25">
      <c r="A328" s="60"/>
      <c r="B328" s="60"/>
      <c r="C328" s="60"/>
      <c r="D328" s="60"/>
      <c r="E328" s="60"/>
      <c r="F328" s="60"/>
      <c r="G328" s="60"/>
      <c r="H328" s="60"/>
      <c r="I328" s="60"/>
      <c r="J328" s="60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  <c r="AA328" s="87"/>
      <c r="AB328" s="87"/>
    </row>
    <row r="329" spans="1:28" ht="15.75" customHeight="1" x14ac:dyDescent="0.25">
      <c r="A329" s="60"/>
      <c r="B329" s="60"/>
      <c r="C329" s="60"/>
      <c r="D329" s="60"/>
      <c r="E329" s="60"/>
      <c r="F329" s="60"/>
      <c r="G329" s="60"/>
      <c r="H329" s="60"/>
      <c r="I329" s="60"/>
      <c r="J329" s="60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  <c r="AA329" s="87"/>
      <c r="AB329" s="87"/>
    </row>
    <row r="330" spans="1:28" ht="15.75" customHeight="1" x14ac:dyDescent="0.25">
      <c r="A330" s="60"/>
      <c r="B330" s="60"/>
      <c r="C330" s="60"/>
      <c r="D330" s="60"/>
      <c r="E330" s="60"/>
      <c r="F330" s="60"/>
      <c r="G330" s="60"/>
      <c r="H330" s="60"/>
      <c r="I330" s="60"/>
      <c r="J330" s="60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  <c r="AA330" s="87"/>
      <c r="AB330" s="87"/>
    </row>
    <row r="331" spans="1:28" ht="15.75" customHeight="1" x14ac:dyDescent="0.25">
      <c r="A331" s="60"/>
      <c r="B331" s="60"/>
      <c r="C331" s="60"/>
      <c r="D331" s="60"/>
      <c r="E331" s="60"/>
      <c r="F331" s="60"/>
      <c r="G331" s="60"/>
      <c r="H331" s="60"/>
      <c r="I331" s="60"/>
      <c r="J331" s="60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  <c r="AA331" s="87"/>
      <c r="AB331" s="87"/>
    </row>
    <row r="332" spans="1:28" ht="15.75" customHeight="1" x14ac:dyDescent="0.25">
      <c r="A332" s="60"/>
      <c r="B332" s="60"/>
      <c r="C332" s="60"/>
      <c r="D332" s="60"/>
      <c r="E332" s="60"/>
      <c r="F332" s="60"/>
      <c r="G332" s="60"/>
      <c r="H332" s="60"/>
      <c r="I332" s="60"/>
      <c r="J332" s="60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  <c r="AA332" s="87"/>
      <c r="AB332" s="87"/>
    </row>
    <row r="333" spans="1:28" ht="15.75" customHeight="1" x14ac:dyDescent="0.25">
      <c r="A333" s="60"/>
      <c r="B333" s="60"/>
      <c r="C333" s="60"/>
      <c r="D333" s="60"/>
      <c r="E333" s="60"/>
      <c r="F333" s="60"/>
      <c r="G333" s="60"/>
      <c r="H333" s="60"/>
      <c r="I333" s="60"/>
      <c r="J333" s="60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  <c r="AA333" s="87"/>
      <c r="AB333" s="87"/>
    </row>
    <row r="334" spans="1:28" ht="15.75" customHeight="1" x14ac:dyDescent="0.25">
      <c r="A334" s="60"/>
      <c r="B334" s="60"/>
      <c r="C334" s="60"/>
      <c r="D334" s="60"/>
      <c r="E334" s="60"/>
      <c r="F334" s="60"/>
      <c r="G334" s="60"/>
      <c r="H334" s="60"/>
      <c r="I334" s="60"/>
      <c r="J334" s="60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  <c r="AA334" s="87"/>
      <c r="AB334" s="87"/>
    </row>
    <row r="335" spans="1:28" ht="15.75" customHeight="1" x14ac:dyDescent="0.25">
      <c r="A335" s="60"/>
      <c r="B335" s="60"/>
      <c r="C335" s="60"/>
      <c r="D335" s="60"/>
      <c r="E335" s="60"/>
      <c r="F335" s="60"/>
      <c r="G335" s="60"/>
      <c r="H335" s="60"/>
      <c r="I335" s="60"/>
      <c r="J335" s="60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  <c r="AA335" s="87"/>
      <c r="AB335" s="87"/>
    </row>
    <row r="336" spans="1:28" ht="15.75" customHeight="1" x14ac:dyDescent="0.25">
      <c r="A336" s="60"/>
      <c r="B336" s="60"/>
      <c r="C336" s="60"/>
      <c r="D336" s="60"/>
      <c r="E336" s="60"/>
      <c r="F336" s="60"/>
      <c r="G336" s="60"/>
      <c r="H336" s="60"/>
      <c r="I336" s="60"/>
      <c r="J336" s="60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  <c r="AA336" s="87"/>
      <c r="AB336" s="87"/>
    </row>
    <row r="337" spans="1:28" ht="15.75" customHeight="1" x14ac:dyDescent="0.25">
      <c r="A337" s="60"/>
      <c r="B337" s="60"/>
      <c r="C337" s="60"/>
      <c r="D337" s="60"/>
      <c r="E337" s="60"/>
      <c r="F337" s="60"/>
      <c r="G337" s="60"/>
      <c r="H337" s="60"/>
      <c r="I337" s="60"/>
      <c r="J337" s="60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  <c r="AA337" s="87"/>
      <c r="AB337" s="87"/>
    </row>
    <row r="338" spans="1:28" ht="15.75" customHeight="1" x14ac:dyDescent="0.25">
      <c r="A338" s="60"/>
      <c r="B338" s="60"/>
      <c r="C338" s="60"/>
      <c r="D338" s="60"/>
      <c r="E338" s="60"/>
      <c r="F338" s="60"/>
      <c r="G338" s="60"/>
      <c r="H338" s="60"/>
      <c r="I338" s="60"/>
      <c r="J338" s="60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  <c r="AA338" s="87"/>
      <c r="AB338" s="87"/>
    </row>
    <row r="339" spans="1:28" ht="15.75" customHeight="1" x14ac:dyDescent="0.25">
      <c r="A339" s="60"/>
      <c r="B339" s="60"/>
      <c r="C339" s="60"/>
      <c r="D339" s="60"/>
      <c r="E339" s="60"/>
      <c r="F339" s="60"/>
      <c r="G339" s="60"/>
      <c r="H339" s="60"/>
      <c r="I339" s="60"/>
      <c r="J339" s="60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  <c r="AA339" s="87"/>
      <c r="AB339" s="87"/>
    </row>
    <row r="340" spans="1:28" ht="15.75" customHeight="1" x14ac:dyDescent="0.25">
      <c r="A340" s="60"/>
      <c r="B340" s="60"/>
      <c r="C340" s="60"/>
      <c r="D340" s="60"/>
      <c r="E340" s="60"/>
      <c r="F340" s="60"/>
      <c r="G340" s="60"/>
      <c r="H340" s="60"/>
      <c r="I340" s="60"/>
      <c r="J340" s="60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  <c r="AA340" s="87"/>
      <c r="AB340" s="87"/>
    </row>
    <row r="341" spans="1:28" ht="15.75" customHeight="1" x14ac:dyDescent="0.25">
      <c r="A341" s="60"/>
      <c r="B341" s="60"/>
      <c r="C341" s="60"/>
      <c r="D341" s="60"/>
      <c r="E341" s="60"/>
      <c r="F341" s="60"/>
      <c r="G341" s="60"/>
      <c r="H341" s="60"/>
      <c r="I341" s="60"/>
      <c r="J341" s="60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  <c r="AA341" s="87"/>
      <c r="AB341" s="87"/>
    </row>
    <row r="342" spans="1:28" ht="15.75" customHeight="1" x14ac:dyDescent="0.25">
      <c r="A342" s="60"/>
      <c r="B342" s="60"/>
      <c r="C342" s="60"/>
      <c r="D342" s="60"/>
      <c r="E342" s="60"/>
      <c r="F342" s="60"/>
      <c r="G342" s="60"/>
      <c r="H342" s="60"/>
      <c r="I342" s="60"/>
      <c r="J342" s="60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  <c r="AA342" s="87"/>
      <c r="AB342" s="87"/>
    </row>
    <row r="343" spans="1:28" ht="15.75" customHeight="1" x14ac:dyDescent="0.25">
      <c r="A343" s="60"/>
      <c r="B343" s="60"/>
      <c r="C343" s="60"/>
      <c r="D343" s="60"/>
      <c r="E343" s="60"/>
      <c r="F343" s="60"/>
      <c r="G343" s="60"/>
      <c r="H343" s="60"/>
      <c r="I343" s="60"/>
      <c r="J343" s="60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  <c r="AA343" s="87"/>
      <c r="AB343" s="87"/>
    </row>
    <row r="344" spans="1:28" ht="15.75" customHeight="1" x14ac:dyDescent="0.25">
      <c r="A344" s="60"/>
      <c r="B344" s="60"/>
      <c r="C344" s="60"/>
      <c r="D344" s="60"/>
      <c r="E344" s="60"/>
      <c r="F344" s="60"/>
      <c r="G344" s="60"/>
      <c r="H344" s="60"/>
      <c r="I344" s="60"/>
      <c r="J344" s="60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  <c r="AA344" s="87"/>
      <c r="AB344" s="87"/>
    </row>
    <row r="345" spans="1:28" ht="15.75" customHeight="1" x14ac:dyDescent="0.25">
      <c r="A345" s="60"/>
      <c r="B345" s="60"/>
      <c r="C345" s="60"/>
      <c r="D345" s="60"/>
      <c r="E345" s="60"/>
      <c r="F345" s="60"/>
      <c r="G345" s="60"/>
      <c r="H345" s="60"/>
      <c r="I345" s="60"/>
      <c r="J345" s="60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  <c r="AA345" s="87"/>
      <c r="AB345" s="87"/>
    </row>
    <row r="346" spans="1:28" ht="15.75" customHeight="1" x14ac:dyDescent="0.25">
      <c r="A346" s="60"/>
      <c r="B346" s="60"/>
      <c r="C346" s="60"/>
      <c r="D346" s="60"/>
      <c r="E346" s="60"/>
      <c r="F346" s="60"/>
      <c r="G346" s="60"/>
      <c r="H346" s="60"/>
      <c r="I346" s="60"/>
      <c r="J346" s="60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  <c r="AA346" s="87"/>
      <c r="AB346" s="87"/>
    </row>
    <row r="347" spans="1:28" ht="15.75" customHeight="1" x14ac:dyDescent="0.25">
      <c r="A347" s="60"/>
      <c r="B347" s="60"/>
      <c r="C347" s="60"/>
      <c r="D347" s="60"/>
      <c r="E347" s="60"/>
      <c r="F347" s="60"/>
      <c r="G347" s="60"/>
      <c r="H347" s="60"/>
      <c r="I347" s="60"/>
      <c r="J347" s="60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  <c r="AA347" s="87"/>
      <c r="AB347" s="87"/>
    </row>
    <row r="348" spans="1:28" ht="15.75" customHeight="1" x14ac:dyDescent="0.25">
      <c r="A348" s="60"/>
      <c r="B348" s="60"/>
      <c r="C348" s="60"/>
      <c r="D348" s="60"/>
      <c r="E348" s="60"/>
      <c r="F348" s="60"/>
      <c r="G348" s="60"/>
      <c r="H348" s="60"/>
      <c r="I348" s="60"/>
      <c r="J348" s="60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  <c r="AA348" s="87"/>
      <c r="AB348" s="87"/>
    </row>
    <row r="349" spans="1:28" ht="15.75" customHeight="1" x14ac:dyDescent="0.25">
      <c r="A349" s="60"/>
      <c r="B349" s="60"/>
      <c r="C349" s="60"/>
      <c r="D349" s="60"/>
      <c r="E349" s="60"/>
      <c r="F349" s="60"/>
      <c r="G349" s="60"/>
      <c r="H349" s="60"/>
      <c r="I349" s="60"/>
      <c r="J349" s="60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  <c r="AA349" s="87"/>
      <c r="AB349" s="87"/>
    </row>
    <row r="350" spans="1:28" ht="15.75" customHeight="1" x14ac:dyDescent="0.25">
      <c r="A350" s="60"/>
      <c r="B350" s="60"/>
      <c r="C350" s="60"/>
      <c r="D350" s="60"/>
      <c r="E350" s="60"/>
      <c r="F350" s="60"/>
      <c r="G350" s="60"/>
      <c r="H350" s="60"/>
      <c r="I350" s="60"/>
      <c r="J350" s="60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  <c r="AA350" s="87"/>
      <c r="AB350" s="87"/>
    </row>
    <row r="351" spans="1:28" ht="15.75" customHeight="1" x14ac:dyDescent="0.25">
      <c r="A351" s="60"/>
      <c r="B351" s="60"/>
      <c r="C351" s="60"/>
      <c r="D351" s="60"/>
      <c r="E351" s="60"/>
      <c r="F351" s="60"/>
      <c r="G351" s="60"/>
      <c r="H351" s="60"/>
      <c r="I351" s="60"/>
      <c r="J351" s="60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  <c r="AA351" s="87"/>
      <c r="AB351" s="87"/>
    </row>
    <row r="352" spans="1:28" ht="15.75" customHeight="1" x14ac:dyDescent="0.25">
      <c r="A352" s="60"/>
      <c r="B352" s="60"/>
      <c r="C352" s="60"/>
      <c r="D352" s="60"/>
      <c r="E352" s="60"/>
      <c r="F352" s="60"/>
      <c r="G352" s="60"/>
      <c r="H352" s="60"/>
      <c r="I352" s="60"/>
      <c r="J352" s="60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  <c r="AA352" s="87"/>
      <c r="AB352" s="87"/>
    </row>
    <row r="353" spans="1:28" ht="15.75" customHeight="1" x14ac:dyDescent="0.25">
      <c r="A353" s="60"/>
      <c r="B353" s="60"/>
      <c r="C353" s="60"/>
      <c r="D353" s="60"/>
      <c r="E353" s="60"/>
      <c r="F353" s="60"/>
      <c r="G353" s="60"/>
      <c r="H353" s="60"/>
      <c r="I353" s="60"/>
      <c r="J353" s="60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  <c r="AA353" s="87"/>
      <c r="AB353" s="87"/>
    </row>
    <row r="354" spans="1:28" ht="15.75" customHeight="1" x14ac:dyDescent="0.25">
      <c r="A354" s="60"/>
      <c r="B354" s="60"/>
      <c r="C354" s="60"/>
      <c r="D354" s="60"/>
      <c r="E354" s="60"/>
      <c r="F354" s="60"/>
      <c r="G354" s="60"/>
      <c r="H354" s="60"/>
      <c r="I354" s="60"/>
      <c r="J354" s="60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  <c r="AA354" s="87"/>
      <c r="AB354" s="87"/>
    </row>
    <row r="355" spans="1:28" ht="15.75" customHeight="1" x14ac:dyDescent="0.25">
      <c r="A355" s="60"/>
      <c r="B355" s="60"/>
      <c r="C355" s="60"/>
      <c r="D355" s="60"/>
      <c r="E355" s="60"/>
      <c r="F355" s="60"/>
      <c r="G355" s="60"/>
      <c r="H355" s="60"/>
      <c r="I355" s="60"/>
      <c r="J355" s="60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  <c r="AA355" s="87"/>
      <c r="AB355" s="87"/>
    </row>
    <row r="356" spans="1:28" ht="15.75" customHeight="1" x14ac:dyDescent="0.25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  <c r="AA356" s="87"/>
      <c r="AB356" s="87"/>
    </row>
    <row r="357" spans="1:28" ht="15.75" customHeight="1" x14ac:dyDescent="0.25">
      <c r="A357" s="60"/>
      <c r="B357" s="60"/>
      <c r="C357" s="60"/>
      <c r="D357" s="60"/>
      <c r="E357" s="60"/>
      <c r="F357" s="60"/>
      <c r="G357" s="60"/>
      <c r="H357" s="60"/>
      <c r="I357" s="60"/>
      <c r="J357" s="60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  <c r="AA357" s="87"/>
      <c r="AB357" s="87"/>
    </row>
    <row r="358" spans="1:28" ht="15.75" customHeight="1" x14ac:dyDescent="0.25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  <c r="AA358" s="87"/>
      <c r="AB358" s="87"/>
    </row>
    <row r="359" spans="1:28" ht="15.75" customHeight="1" x14ac:dyDescent="0.25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  <c r="AA359" s="87"/>
      <c r="AB359" s="87"/>
    </row>
    <row r="360" spans="1:28" ht="15.75" customHeight="1" x14ac:dyDescent="0.25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  <c r="AA360" s="87"/>
      <c r="AB360" s="87"/>
    </row>
    <row r="361" spans="1:28" ht="15.75" customHeight="1" x14ac:dyDescent="0.25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  <c r="AA361" s="87"/>
      <c r="AB361" s="87"/>
    </row>
    <row r="362" spans="1:28" ht="15.75" customHeight="1" x14ac:dyDescent="0.25">
      <c r="A362" s="60"/>
      <c r="B362" s="60"/>
      <c r="C362" s="60"/>
      <c r="D362" s="60"/>
      <c r="E362" s="60"/>
      <c r="F362" s="60"/>
      <c r="G362" s="60"/>
      <c r="H362" s="60"/>
      <c r="I362" s="60"/>
      <c r="J362" s="60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  <c r="AA362" s="87"/>
      <c r="AB362" s="87"/>
    </row>
    <row r="363" spans="1:28" ht="15.75" customHeight="1" x14ac:dyDescent="0.25">
      <c r="A363" s="60"/>
      <c r="B363" s="60"/>
      <c r="C363" s="60"/>
      <c r="D363" s="60"/>
      <c r="E363" s="60"/>
      <c r="F363" s="60"/>
      <c r="G363" s="60"/>
      <c r="H363" s="60"/>
      <c r="I363" s="60"/>
      <c r="J363" s="60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  <c r="AA363" s="87"/>
      <c r="AB363" s="87"/>
    </row>
    <row r="364" spans="1:28" ht="15.75" customHeight="1" x14ac:dyDescent="0.25">
      <c r="A364" s="60"/>
      <c r="B364" s="60"/>
      <c r="C364" s="60"/>
      <c r="D364" s="60"/>
      <c r="E364" s="60"/>
      <c r="F364" s="60"/>
      <c r="G364" s="60"/>
      <c r="H364" s="60"/>
      <c r="I364" s="60"/>
      <c r="J364" s="60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  <c r="AA364" s="87"/>
      <c r="AB364" s="87"/>
    </row>
    <row r="365" spans="1:28" ht="15.75" customHeight="1" x14ac:dyDescent="0.25">
      <c r="A365" s="60"/>
      <c r="B365" s="60"/>
      <c r="C365" s="60"/>
      <c r="D365" s="60"/>
      <c r="E365" s="60"/>
      <c r="F365" s="60"/>
      <c r="G365" s="60"/>
      <c r="H365" s="60"/>
      <c r="I365" s="60"/>
      <c r="J365" s="60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  <c r="AA365" s="87"/>
      <c r="AB365" s="87"/>
    </row>
    <row r="366" spans="1:28" ht="15.75" customHeight="1" x14ac:dyDescent="0.25">
      <c r="A366" s="60"/>
      <c r="B366" s="60"/>
      <c r="C366" s="60"/>
      <c r="D366" s="60"/>
      <c r="E366" s="60"/>
      <c r="F366" s="60"/>
      <c r="G366" s="60"/>
      <c r="H366" s="60"/>
      <c r="I366" s="60"/>
      <c r="J366" s="60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  <c r="AA366" s="87"/>
      <c r="AB366" s="87"/>
    </row>
    <row r="367" spans="1:28" ht="15.75" customHeight="1" x14ac:dyDescent="0.25">
      <c r="A367" s="60"/>
      <c r="B367" s="60"/>
      <c r="C367" s="60"/>
      <c r="D367" s="60"/>
      <c r="E367" s="60"/>
      <c r="F367" s="60"/>
      <c r="G367" s="60"/>
      <c r="H367" s="60"/>
      <c r="I367" s="60"/>
      <c r="J367" s="60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  <c r="AA367" s="87"/>
      <c r="AB367" s="87"/>
    </row>
    <row r="368" spans="1:28" ht="15.75" customHeight="1" x14ac:dyDescent="0.25">
      <c r="A368" s="60"/>
      <c r="B368" s="60"/>
      <c r="C368" s="60"/>
      <c r="D368" s="60"/>
      <c r="E368" s="60"/>
      <c r="F368" s="60"/>
      <c r="G368" s="60"/>
      <c r="H368" s="60"/>
      <c r="I368" s="60"/>
      <c r="J368" s="60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  <c r="AA368" s="87"/>
      <c r="AB368" s="87"/>
    </row>
    <row r="369" spans="1:28" ht="15.75" customHeight="1" x14ac:dyDescent="0.25">
      <c r="A369" s="60"/>
      <c r="B369" s="60"/>
      <c r="C369" s="60"/>
      <c r="D369" s="60"/>
      <c r="E369" s="60"/>
      <c r="F369" s="60"/>
      <c r="G369" s="60"/>
      <c r="H369" s="60"/>
      <c r="I369" s="60"/>
      <c r="J369" s="60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  <c r="AA369" s="87"/>
      <c r="AB369" s="87"/>
    </row>
    <row r="370" spans="1:28" ht="15.75" customHeight="1" x14ac:dyDescent="0.25">
      <c r="A370" s="60"/>
      <c r="B370" s="60"/>
      <c r="C370" s="60"/>
      <c r="D370" s="60"/>
      <c r="E370" s="60"/>
      <c r="F370" s="60"/>
      <c r="G370" s="60"/>
      <c r="H370" s="60"/>
      <c r="I370" s="60"/>
      <c r="J370" s="60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  <c r="AA370" s="87"/>
      <c r="AB370" s="87"/>
    </row>
    <row r="371" spans="1:28" ht="15.75" customHeight="1" x14ac:dyDescent="0.25">
      <c r="A371" s="60"/>
      <c r="B371" s="60"/>
      <c r="C371" s="60"/>
      <c r="D371" s="60"/>
      <c r="E371" s="60"/>
      <c r="F371" s="60"/>
      <c r="G371" s="60"/>
      <c r="H371" s="60"/>
      <c r="I371" s="60"/>
      <c r="J371" s="60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  <c r="AA371" s="87"/>
      <c r="AB371" s="87"/>
    </row>
    <row r="372" spans="1:28" ht="15.75" customHeight="1" x14ac:dyDescent="0.25">
      <c r="A372" s="60"/>
      <c r="B372" s="60"/>
      <c r="C372" s="60"/>
      <c r="D372" s="60"/>
      <c r="E372" s="60"/>
      <c r="F372" s="60"/>
      <c r="G372" s="60"/>
      <c r="H372" s="60"/>
      <c r="I372" s="60"/>
      <c r="J372" s="60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  <c r="AA372" s="87"/>
      <c r="AB372" s="87"/>
    </row>
    <row r="373" spans="1:28" ht="15.75" customHeight="1" x14ac:dyDescent="0.25">
      <c r="A373" s="60"/>
      <c r="B373" s="60"/>
      <c r="C373" s="60"/>
      <c r="D373" s="60"/>
      <c r="E373" s="60"/>
      <c r="F373" s="60"/>
      <c r="G373" s="60"/>
      <c r="H373" s="60"/>
      <c r="I373" s="60"/>
      <c r="J373" s="60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  <c r="AA373" s="87"/>
      <c r="AB373" s="87"/>
    </row>
    <row r="374" spans="1:28" ht="15.75" customHeight="1" x14ac:dyDescent="0.25">
      <c r="A374" s="60"/>
      <c r="B374" s="60"/>
      <c r="C374" s="60"/>
      <c r="D374" s="60"/>
      <c r="E374" s="60"/>
      <c r="F374" s="60"/>
      <c r="G374" s="60"/>
      <c r="H374" s="60"/>
      <c r="I374" s="60"/>
      <c r="J374" s="60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  <c r="AA374" s="87"/>
      <c r="AB374" s="87"/>
    </row>
    <row r="375" spans="1:28" ht="15.75" customHeight="1" x14ac:dyDescent="0.25">
      <c r="A375" s="60"/>
      <c r="B375" s="60"/>
      <c r="C375" s="60"/>
      <c r="D375" s="60"/>
      <c r="E375" s="60"/>
      <c r="F375" s="60"/>
      <c r="G375" s="60"/>
      <c r="H375" s="60"/>
      <c r="I375" s="60"/>
      <c r="J375" s="60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  <c r="AA375" s="87"/>
      <c r="AB375" s="87"/>
    </row>
    <row r="376" spans="1:28" ht="15.75" customHeight="1" x14ac:dyDescent="0.25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  <c r="AA376" s="87"/>
      <c r="AB376" s="87"/>
    </row>
    <row r="377" spans="1:28" ht="15.75" customHeight="1" x14ac:dyDescent="0.25">
      <c r="A377" s="60"/>
      <c r="B377" s="60"/>
      <c r="C377" s="60"/>
      <c r="D377" s="60"/>
      <c r="E377" s="60"/>
      <c r="F377" s="60"/>
      <c r="G377" s="60"/>
      <c r="H377" s="60"/>
      <c r="I377" s="60"/>
      <c r="J377" s="60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  <c r="AA377" s="87"/>
      <c r="AB377" s="87"/>
    </row>
    <row r="378" spans="1:28" ht="15.75" customHeight="1" x14ac:dyDescent="0.25">
      <c r="A378" s="60"/>
      <c r="B378" s="60"/>
      <c r="C378" s="60"/>
      <c r="D378" s="60"/>
      <c r="E378" s="60"/>
      <c r="F378" s="60"/>
      <c r="G378" s="60"/>
      <c r="H378" s="60"/>
      <c r="I378" s="60"/>
      <c r="J378" s="60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  <c r="AA378" s="87"/>
      <c r="AB378" s="87"/>
    </row>
    <row r="379" spans="1:28" ht="15.75" customHeight="1" x14ac:dyDescent="0.25">
      <c r="A379" s="60"/>
      <c r="B379" s="60"/>
      <c r="C379" s="60"/>
      <c r="D379" s="60"/>
      <c r="E379" s="60"/>
      <c r="F379" s="60"/>
      <c r="G379" s="60"/>
      <c r="H379" s="60"/>
      <c r="I379" s="60"/>
      <c r="J379" s="60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  <c r="AA379" s="87"/>
      <c r="AB379" s="87"/>
    </row>
    <row r="380" spans="1:28" ht="15.75" customHeight="1" x14ac:dyDescent="0.25">
      <c r="A380" s="60"/>
      <c r="B380" s="60"/>
      <c r="C380" s="60"/>
      <c r="D380" s="60"/>
      <c r="E380" s="60"/>
      <c r="F380" s="60"/>
      <c r="G380" s="60"/>
      <c r="H380" s="60"/>
      <c r="I380" s="60"/>
      <c r="J380" s="60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  <c r="AA380" s="87"/>
      <c r="AB380" s="87"/>
    </row>
    <row r="381" spans="1:28" ht="15.75" customHeight="1" x14ac:dyDescent="0.25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  <c r="AA381" s="87"/>
      <c r="AB381" s="87"/>
    </row>
    <row r="382" spans="1:28" ht="15.75" customHeight="1" x14ac:dyDescent="0.25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  <c r="AA382" s="87"/>
      <c r="AB382" s="87"/>
    </row>
    <row r="383" spans="1:28" ht="15.75" customHeight="1" x14ac:dyDescent="0.25">
      <c r="A383" s="60"/>
      <c r="B383" s="60"/>
      <c r="C383" s="60"/>
      <c r="D383" s="60"/>
      <c r="E383" s="60"/>
      <c r="F383" s="60"/>
      <c r="G383" s="60"/>
      <c r="H383" s="60"/>
      <c r="I383" s="60"/>
      <c r="J383" s="60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7"/>
      <c r="AB383" s="87"/>
    </row>
    <row r="384" spans="1:28" ht="15.75" customHeight="1" x14ac:dyDescent="0.25">
      <c r="A384" s="60"/>
      <c r="B384" s="60"/>
      <c r="C384" s="60"/>
      <c r="D384" s="60"/>
      <c r="E384" s="60"/>
      <c r="F384" s="60"/>
      <c r="G384" s="60"/>
      <c r="H384" s="60"/>
      <c r="I384" s="60"/>
      <c r="J384" s="60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  <c r="AA384" s="87"/>
      <c r="AB384" s="87"/>
    </row>
    <row r="385" spans="1:28" ht="15.75" customHeight="1" x14ac:dyDescent="0.25">
      <c r="A385" s="60"/>
      <c r="B385" s="60"/>
      <c r="C385" s="60"/>
      <c r="D385" s="60"/>
      <c r="E385" s="60"/>
      <c r="F385" s="60"/>
      <c r="G385" s="60"/>
      <c r="H385" s="60"/>
      <c r="I385" s="60"/>
      <c r="J385" s="60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  <c r="AA385" s="87"/>
      <c r="AB385" s="87"/>
    </row>
    <row r="386" spans="1:28" ht="15.75" customHeight="1" x14ac:dyDescent="0.25">
      <c r="A386" s="60"/>
      <c r="B386" s="60"/>
      <c r="C386" s="60"/>
      <c r="D386" s="60"/>
      <c r="E386" s="60"/>
      <c r="F386" s="60"/>
      <c r="G386" s="60"/>
      <c r="H386" s="60"/>
      <c r="I386" s="60"/>
      <c r="J386" s="60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  <c r="AA386" s="87"/>
      <c r="AB386" s="87"/>
    </row>
    <row r="387" spans="1:28" ht="15.75" customHeight="1" x14ac:dyDescent="0.25">
      <c r="A387" s="60"/>
      <c r="B387" s="60"/>
      <c r="C387" s="60"/>
      <c r="D387" s="60"/>
      <c r="E387" s="60"/>
      <c r="F387" s="60"/>
      <c r="G387" s="60"/>
      <c r="H387" s="60"/>
      <c r="I387" s="60"/>
      <c r="J387" s="60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  <c r="AA387" s="87"/>
      <c r="AB387" s="87"/>
    </row>
    <row r="388" spans="1:28" ht="15.75" customHeight="1" x14ac:dyDescent="0.25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  <c r="AA388" s="87"/>
      <c r="AB388" s="87"/>
    </row>
    <row r="389" spans="1:28" ht="15.75" customHeight="1" x14ac:dyDescent="0.25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  <c r="AA389" s="87"/>
      <c r="AB389" s="87"/>
    </row>
    <row r="390" spans="1:28" ht="15.75" customHeight="1" x14ac:dyDescent="0.25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  <c r="AA390" s="87"/>
      <c r="AB390" s="87"/>
    </row>
    <row r="391" spans="1:28" ht="15.75" customHeight="1" x14ac:dyDescent="0.25">
      <c r="A391" s="60"/>
      <c r="B391" s="60"/>
      <c r="C391" s="60"/>
      <c r="D391" s="60"/>
      <c r="E391" s="60"/>
      <c r="F391" s="60"/>
      <c r="G391" s="60"/>
      <c r="H391" s="60"/>
      <c r="I391" s="60"/>
      <c r="J391" s="60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  <c r="AA391" s="87"/>
      <c r="AB391" s="87"/>
    </row>
    <row r="392" spans="1:28" ht="15.75" customHeight="1" x14ac:dyDescent="0.25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  <c r="AA392" s="87"/>
      <c r="AB392" s="87"/>
    </row>
    <row r="393" spans="1:28" ht="15.75" customHeight="1" x14ac:dyDescent="0.25">
      <c r="A393" s="60"/>
      <c r="B393" s="60"/>
      <c r="C393" s="60"/>
      <c r="D393" s="60"/>
      <c r="E393" s="60"/>
      <c r="F393" s="60"/>
      <c r="G393" s="60"/>
      <c r="H393" s="60"/>
      <c r="I393" s="60"/>
      <c r="J393" s="60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  <c r="AA393" s="87"/>
      <c r="AB393" s="87"/>
    </row>
    <row r="394" spans="1:28" ht="15.75" customHeight="1" x14ac:dyDescent="0.25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  <c r="AA394" s="87"/>
      <c r="AB394" s="87"/>
    </row>
    <row r="395" spans="1:28" ht="15.75" customHeight="1" x14ac:dyDescent="0.25">
      <c r="A395" s="60"/>
      <c r="B395" s="60"/>
      <c r="C395" s="60"/>
      <c r="D395" s="60"/>
      <c r="E395" s="60"/>
      <c r="F395" s="60"/>
      <c r="G395" s="60"/>
      <c r="H395" s="60"/>
      <c r="I395" s="60"/>
      <c r="J395" s="60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  <c r="AA395" s="87"/>
      <c r="AB395" s="87"/>
    </row>
    <row r="396" spans="1:28" ht="15.75" customHeight="1" x14ac:dyDescent="0.25">
      <c r="A396" s="60"/>
      <c r="B396" s="60"/>
      <c r="C396" s="60"/>
      <c r="D396" s="60"/>
      <c r="E396" s="60"/>
      <c r="F396" s="60"/>
      <c r="G396" s="60"/>
      <c r="H396" s="60"/>
      <c r="I396" s="60"/>
      <c r="J396" s="60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  <c r="AA396" s="87"/>
      <c r="AB396" s="87"/>
    </row>
    <row r="397" spans="1:28" ht="15.75" customHeight="1" x14ac:dyDescent="0.25">
      <c r="A397" s="60"/>
      <c r="B397" s="60"/>
      <c r="C397" s="60"/>
      <c r="D397" s="60"/>
      <c r="E397" s="60"/>
      <c r="F397" s="60"/>
      <c r="G397" s="60"/>
      <c r="H397" s="60"/>
      <c r="I397" s="60"/>
      <c r="J397" s="60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  <c r="AA397" s="87"/>
      <c r="AB397" s="87"/>
    </row>
    <row r="398" spans="1:28" ht="15.75" customHeight="1" x14ac:dyDescent="0.25">
      <c r="A398" s="60"/>
      <c r="B398" s="60"/>
      <c r="C398" s="60"/>
      <c r="D398" s="60"/>
      <c r="E398" s="60"/>
      <c r="F398" s="60"/>
      <c r="G398" s="60"/>
      <c r="H398" s="60"/>
      <c r="I398" s="60"/>
      <c r="J398" s="60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  <c r="AA398" s="87"/>
      <c r="AB398" s="87"/>
    </row>
    <row r="399" spans="1:28" ht="15.75" customHeight="1" x14ac:dyDescent="0.25">
      <c r="A399" s="60"/>
      <c r="B399" s="60"/>
      <c r="C399" s="60"/>
      <c r="D399" s="60"/>
      <c r="E399" s="60"/>
      <c r="F399" s="60"/>
      <c r="G399" s="60"/>
      <c r="H399" s="60"/>
      <c r="I399" s="60"/>
      <c r="J399" s="60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  <c r="AA399" s="87"/>
      <c r="AB399" s="87"/>
    </row>
    <row r="400" spans="1:28" ht="15.75" customHeight="1" x14ac:dyDescent="0.25">
      <c r="A400" s="60"/>
      <c r="B400" s="60"/>
      <c r="C400" s="60"/>
      <c r="D400" s="60"/>
      <c r="E400" s="60"/>
      <c r="F400" s="60"/>
      <c r="G400" s="60"/>
      <c r="H400" s="60"/>
      <c r="I400" s="60"/>
      <c r="J400" s="60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  <c r="AA400" s="87"/>
      <c r="AB400" s="87"/>
    </row>
    <row r="401" spans="1:28" ht="15.75" customHeight="1" x14ac:dyDescent="0.25">
      <c r="A401" s="60"/>
      <c r="B401" s="60"/>
      <c r="C401" s="60"/>
      <c r="D401" s="60"/>
      <c r="E401" s="60"/>
      <c r="F401" s="60"/>
      <c r="G401" s="60"/>
      <c r="H401" s="60"/>
      <c r="I401" s="60"/>
      <c r="J401" s="60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  <c r="AA401" s="87"/>
      <c r="AB401" s="87"/>
    </row>
    <row r="402" spans="1:28" ht="15.75" customHeight="1" x14ac:dyDescent="0.25">
      <c r="A402" s="60"/>
      <c r="B402" s="60"/>
      <c r="C402" s="60"/>
      <c r="D402" s="60"/>
      <c r="E402" s="60"/>
      <c r="F402" s="60"/>
      <c r="G402" s="60"/>
      <c r="H402" s="60"/>
      <c r="I402" s="60"/>
      <c r="J402" s="60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  <c r="AA402" s="87"/>
      <c r="AB402" s="87"/>
    </row>
    <row r="403" spans="1:28" ht="15.75" customHeight="1" x14ac:dyDescent="0.25">
      <c r="A403" s="60"/>
      <c r="B403" s="60"/>
      <c r="C403" s="60"/>
      <c r="D403" s="60"/>
      <c r="E403" s="60"/>
      <c r="F403" s="60"/>
      <c r="G403" s="60"/>
      <c r="H403" s="60"/>
      <c r="I403" s="60"/>
      <c r="J403" s="60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  <c r="AA403" s="87"/>
      <c r="AB403" s="87"/>
    </row>
    <row r="404" spans="1:28" ht="15.75" customHeight="1" x14ac:dyDescent="0.25">
      <c r="A404" s="60"/>
      <c r="B404" s="60"/>
      <c r="C404" s="60"/>
      <c r="D404" s="60"/>
      <c r="E404" s="60"/>
      <c r="F404" s="60"/>
      <c r="G404" s="60"/>
      <c r="H404" s="60"/>
      <c r="I404" s="60"/>
      <c r="J404" s="60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  <c r="AA404" s="87"/>
      <c r="AB404" s="87"/>
    </row>
    <row r="405" spans="1:28" ht="15.75" customHeight="1" x14ac:dyDescent="0.25">
      <c r="A405" s="60"/>
      <c r="B405" s="60"/>
      <c r="C405" s="60"/>
      <c r="D405" s="60"/>
      <c r="E405" s="60"/>
      <c r="F405" s="60"/>
      <c r="G405" s="60"/>
      <c r="H405" s="60"/>
      <c r="I405" s="60"/>
      <c r="J405" s="60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  <c r="AA405" s="87"/>
      <c r="AB405" s="87"/>
    </row>
    <row r="406" spans="1:28" ht="15.75" customHeight="1" x14ac:dyDescent="0.25">
      <c r="A406" s="60"/>
      <c r="B406" s="60"/>
      <c r="C406" s="60"/>
      <c r="D406" s="60"/>
      <c r="E406" s="60"/>
      <c r="F406" s="60"/>
      <c r="G406" s="60"/>
      <c r="H406" s="60"/>
      <c r="I406" s="60"/>
      <c r="J406" s="60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  <c r="AA406" s="87"/>
      <c r="AB406" s="87"/>
    </row>
    <row r="407" spans="1:28" ht="15.75" customHeight="1" x14ac:dyDescent="0.25">
      <c r="A407" s="60"/>
      <c r="B407" s="60"/>
      <c r="C407" s="60"/>
      <c r="D407" s="60"/>
      <c r="E407" s="60"/>
      <c r="F407" s="60"/>
      <c r="G407" s="60"/>
      <c r="H407" s="60"/>
      <c r="I407" s="60"/>
      <c r="J407" s="60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  <c r="AA407" s="87"/>
      <c r="AB407" s="87"/>
    </row>
    <row r="408" spans="1:28" ht="15.75" customHeight="1" x14ac:dyDescent="0.25">
      <c r="A408" s="60"/>
      <c r="B408" s="60"/>
      <c r="C408" s="60"/>
      <c r="D408" s="60"/>
      <c r="E408" s="60"/>
      <c r="F408" s="60"/>
      <c r="G408" s="60"/>
      <c r="H408" s="60"/>
      <c r="I408" s="60"/>
      <c r="J408" s="60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  <c r="AA408" s="87"/>
      <c r="AB408" s="87"/>
    </row>
    <row r="409" spans="1:28" ht="15.75" customHeight="1" x14ac:dyDescent="0.25">
      <c r="A409" s="60"/>
      <c r="B409" s="60"/>
      <c r="C409" s="60"/>
      <c r="D409" s="60"/>
      <c r="E409" s="60"/>
      <c r="F409" s="60"/>
      <c r="G409" s="60"/>
      <c r="H409" s="60"/>
      <c r="I409" s="60"/>
      <c r="J409" s="60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  <c r="AA409" s="87"/>
      <c r="AB409" s="87"/>
    </row>
    <row r="410" spans="1:28" ht="15.75" customHeight="1" x14ac:dyDescent="0.25">
      <c r="A410" s="60"/>
      <c r="B410" s="60"/>
      <c r="C410" s="60"/>
      <c r="D410" s="60"/>
      <c r="E410" s="60"/>
      <c r="F410" s="60"/>
      <c r="G410" s="60"/>
      <c r="H410" s="60"/>
      <c r="I410" s="60"/>
      <c r="J410" s="60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  <c r="AA410" s="87"/>
      <c r="AB410" s="87"/>
    </row>
    <row r="411" spans="1:28" ht="15.75" customHeight="1" x14ac:dyDescent="0.25">
      <c r="A411" s="60"/>
      <c r="B411" s="60"/>
      <c r="C411" s="60"/>
      <c r="D411" s="60"/>
      <c r="E411" s="60"/>
      <c r="F411" s="60"/>
      <c r="G411" s="60"/>
      <c r="H411" s="60"/>
      <c r="I411" s="60"/>
      <c r="J411" s="60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  <c r="AA411" s="87"/>
      <c r="AB411" s="87"/>
    </row>
    <row r="412" spans="1:28" ht="15.75" customHeight="1" x14ac:dyDescent="0.25">
      <c r="A412" s="60"/>
      <c r="B412" s="60"/>
      <c r="C412" s="60"/>
      <c r="D412" s="60"/>
      <c r="E412" s="60"/>
      <c r="F412" s="60"/>
      <c r="G412" s="60"/>
      <c r="H412" s="60"/>
      <c r="I412" s="60"/>
      <c r="J412" s="60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  <c r="AA412" s="87"/>
      <c r="AB412" s="87"/>
    </row>
    <row r="413" spans="1:28" ht="15.75" customHeight="1" x14ac:dyDescent="0.25">
      <c r="A413" s="60"/>
      <c r="B413" s="60"/>
      <c r="C413" s="60"/>
      <c r="D413" s="60"/>
      <c r="E413" s="60"/>
      <c r="F413" s="60"/>
      <c r="G413" s="60"/>
      <c r="H413" s="60"/>
      <c r="I413" s="60"/>
      <c r="J413" s="60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  <c r="AA413" s="87"/>
      <c r="AB413" s="87"/>
    </row>
    <row r="414" spans="1:28" ht="15.75" customHeight="1" x14ac:dyDescent="0.25">
      <c r="A414" s="60"/>
      <c r="B414" s="60"/>
      <c r="C414" s="60"/>
      <c r="D414" s="60"/>
      <c r="E414" s="60"/>
      <c r="F414" s="60"/>
      <c r="G414" s="60"/>
      <c r="H414" s="60"/>
      <c r="I414" s="60"/>
      <c r="J414" s="60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  <c r="AA414" s="87"/>
      <c r="AB414" s="87"/>
    </row>
    <row r="415" spans="1:28" ht="15.75" customHeight="1" x14ac:dyDescent="0.25">
      <c r="A415" s="60"/>
      <c r="B415" s="60"/>
      <c r="C415" s="60"/>
      <c r="D415" s="60"/>
      <c r="E415" s="60"/>
      <c r="F415" s="60"/>
      <c r="G415" s="60"/>
      <c r="H415" s="60"/>
      <c r="I415" s="60"/>
      <c r="J415" s="60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  <c r="AA415" s="87"/>
      <c r="AB415" s="87"/>
    </row>
    <row r="416" spans="1:28" ht="15.75" customHeight="1" x14ac:dyDescent="0.25">
      <c r="A416" s="60"/>
      <c r="B416" s="60"/>
      <c r="C416" s="60"/>
      <c r="D416" s="60"/>
      <c r="E416" s="60"/>
      <c r="F416" s="60"/>
      <c r="G416" s="60"/>
      <c r="H416" s="60"/>
      <c r="I416" s="60"/>
      <c r="J416" s="60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  <c r="AA416" s="87"/>
      <c r="AB416" s="87"/>
    </row>
    <row r="417" spans="1:28" ht="15.75" customHeight="1" x14ac:dyDescent="0.25">
      <c r="A417" s="60"/>
      <c r="B417" s="60"/>
      <c r="C417" s="60"/>
      <c r="D417" s="60"/>
      <c r="E417" s="60"/>
      <c r="F417" s="60"/>
      <c r="G417" s="60"/>
      <c r="H417" s="60"/>
      <c r="I417" s="60"/>
      <c r="J417" s="60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  <c r="AA417" s="87"/>
      <c r="AB417" s="87"/>
    </row>
    <row r="418" spans="1:28" ht="15.75" customHeight="1" x14ac:dyDescent="0.25">
      <c r="A418" s="60"/>
      <c r="B418" s="60"/>
      <c r="C418" s="60"/>
      <c r="D418" s="60"/>
      <c r="E418" s="60"/>
      <c r="F418" s="60"/>
      <c r="G418" s="60"/>
      <c r="H418" s="60"/>
      <c r="I418" s="60"/>
      <c r="J418" s="60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  <c r="AA418" s="87"/>
      <c r="AB418" s="87"/>
    </row>
    <row r="419" spans="1:28" ht="15.75" customHeight="1" x14ac:dyDescent="0.25">
      <c r="A419" s="60"/>
      <c r="B419" s="60"/>
      <c r="C419" s="60"/>
      <c r="D419" s="60"/>
      <c r="E419" s="60"/>
      <c r="F419" s="60"/>
      <c r="G419" s="60"/>
      <c r="H419" s="60"/>
      <c r="I419" s="60"/>
      <c r="J419" s="60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  <c r="AA419" s="87"/>
      <c r="AB419" s="87"/>
    </row>
    <row r="420" spans="1:28" ht="15.75" customHeight="1" x14ac:dyDescent="0.25">
      <c r="A420" s="60"/>
      <c r="B420" s="60"/>
      <c r="C420" s="60"/>
      <c r="D420" s="60"/>
      <c r="E420" s="60"/>
      <c r="F420" s="60"/>
      <c r="G420" s="60"/>
      <c r="H420" s="60"/>
      <c r="I420" s="60"/>
      <c r="J420" s="60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  <c r="AA420" s="87"/>
      <c r="AB420" s="87"/>
    </row>
    <row r="421" spans="1:28" ht="15.75" customHeight="1" x14ac:dyDescent="0.25">
      <c r="A421" s="60"/>
      <c r="B421" s="60"/>
      <c r="C421" s="60"/>
      <c r="D421" s="60"/>
      <c r="E421" s="60"/>
      <c r="F421" s="60"/>
      <c r="G421" s="60"/>
      <c r="H421" s="60"/>
      <c r="I421" s="60"/>
      <c r="J421" s="60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  <c r="AA421" s="87"/>
      <c r="AB421" s="87"/>
    </row>
    <row r="422" spans="1:28" ht="15.75" customHeight="1" x14ac:dyDescent="0.25">
      <c r="A422" s="60"/>
      <c r="B422" s="60"/>
      <c r="C422" s="60"/>
      <c r="D422" s="60"/>
      <c r="E422" s="60"/>
      <c r="F422" s="60"/>
      <c r="G422" s="60"/>
      <c r="H422" s="60"/>
      <c r="I422" s="60"/>
      <c r="J422" s="60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  <c r="AA422" s="87"/>
      <c r="AB422" s="87"/>
    </row>
    <row r="423" spans="1:28" ht="15.75" customHeight="1" x14ac:dyDescent="0.25">
      <c r="A423" s="60"/>
      <c r="B423" s="60"/>
      <c r="C423" s="60"/>
      <c r="D423" s="60"/>
      <c r="E423" s="60"/>
      <c r="F423" s="60"/>
      <c r="G423" s="60"/>
      <c r="H423" s="60"/>
      <c r="I423" s="60"/>
      <c r="J423" s="60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  <c r="AA423" s="87"/>
      <c r="AB423" s="87"/>
    </row>
    <row r="424" spans="1:28" ht="15.75" customHeight="1" x14ac:dyDescent="0.25">
      <c r="A424" s="60"/>
      <c r="B424" s="60"/>
      <c r="C424" s="60"/>
      <c r="D424" s="60"/>
      <c r="E424" s="60"/>
      <c r="F424" s="60"/>
      <c r="G424" s="60"/>
      <c r="H424" s="60"/>
      <c r="I424" s="60"/>
      <c r="J424" s="60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  <c r="AA424" s="87"/>
      <c r="AB424" s="87"/>
    </row>
    <row r="425" spans="1:28" ht="15.75" customHeight="1" x14ac:dyDescent="0.25">
      <c r="A425" s="60"/>
      <c r="B425" s="60"/>
      <c r="C425" s="60"/>
      <c r="D425" s="60"/>
      <c r="E425" s="60"/>
      <c r="F425" s="60"/>
      <c r="G425" s="60"/>
      <c r="H425" s="60"/>
      <c r="I425" s="60"/>
      <c r="J425" s="60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  <c r="AA425" s="87"/>
      <c r="AB425" s="87"/>
    </row>
    <row r="426" spans="1:28" ht="15.75" customHeight="1" x14ac:dyDescent="0.25">
      <c r="A426" s="60"/>
      <c r="B426" s="60"/>
      <c r="C426" s="60"/>
      <c r="D426" s="60"/>
      <c r="E426" s="60"/>
      <c r="F426" s="60"/>
      <c r="G426" s="60"/>
      <c r="H426" s="60"/>
      <c r="I426" s="60"/>
      <c r="J426" s="60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  <c r="AA426" s="87"/>
      <c r="AB426" s="87"/>
    </row>
    <row r="427" spans="1:28" ht="15.75" customHeight="1" x14ac:dyDescent="0.25">
      <c r="A427" s="60"/>
      <c r="B427" s="60"/>
      <c r="C427" s="60"/>
      <c r="D427" s="60"/>
      <c r="E427" s="60"/>
      <c r="F427" s="60"/>
      <c r="G427" s="60"/>
      <c r="H427" s="60"/>
      <c r="I427" s="60"/>
      <c r="J427" s="60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  <c r="AA427" s="87"/>
      <c r="AB427" s="87"/>
    </row>
    <row r="428" spans="1:28" ht="15.75" customHeight="1" x14ac:dyDescent="0.25">
      <c r="A428" s="60"/>
      <c r="B428" s="60"/>
      <c r="C428" s="60"/>
      <c r="D428" s="60"/>
      <c r="E428" s="60"/>
      <c r="F428" s="60"/>
      <c r="G428" s="60"/>
      <c r="H428" s="60"/>
      <c r="I428" s="60"/>
      <c r="J428" s="60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  <c r="AA428" s="87"/>
      <c r="AB428" s="87"/>
    </row>
    <row r="429" spans="1:28" ht="15.75" customHeight="1" x14ac:dyDescent="0.25">
      <c r="A429" s="60"/>
      <c r="B429" s="60"/>
      <c r="C429" s="60"/>
      <c r="D429" s="60"/>
      <c r="E429" s="60"/>
      <c r="F429" s="60"/>
      <c r="G429" s="60"/>
      <c r="H429" s="60"/>
      <c r="I429" s="60"/>
      <c r="J429" s="60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  <c r="AA429" s="87"/>
      <c r="AB429" s="87"/>
    </row>
    <row r="430" spans="1:28" ht="15.75" customHeight="1" x14ac:dyDescent="0.25">
      <c r="A430" s="60"/>
      <c r="B430" s="60"/>
      <c r="C430" s="60"/>
      <c r="D430" s="60"/>
      <c r="E430" s="60"/>
      <c r="F430" s="60"/>
      <c r="G430" s="60"/>
      <c r="H430" s="60"/>
      <c r="I430" s="60"/>
      <c r="J430" s="60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  <c r="AA430" s="87"/>
      <c r="AB430" s="87"/>
    </row>
    <row r="431" spans="1:28" ht="15.75" customHeight="1" x14ac:dyDescent="0.25">
      <c r="A431" s="60"/>
      <c r="B431" s="60"/>
      <c r="C431" s="60"/>
      <c r="D431" s="60"/>
      <c r="E431" s="60"/>
      <c r="F431" s="60"/>
      <c r="G431" s="60"/>
      <c r="H431" s="60"/>
      <c r="I431" s="60"/>
      <c r="J431" s="60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  <c r="AA431" s="87"/>
      <c r="AB431" s="87"/>
    </row>
    <row r="432" spans="1:28" ht="15.75" customHeight="1" x14ac:dyDescent="0.25">
      <c r="A432" s="60"/>
      <c r="B432" s="60"/>
      <c r="C432" s="60"/>
      <c r="D432" s="60"/>
      <c r="E432" s="60"/>
      <c r="F432" s="60"/>
      <c r="G432" s="60"/>
      <c r="H432" s="60"/>
      <c r="I432" s="60"/>
      <c r="J432" s="60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  <c r="AA432" s="87"/>
      <c r="AB432" s="87"/>
    </row>
    <row r="433" spans="1:28" ht="15.75" customHeight="1" x14ac:dyDescent="0.25">
      <c r="A433" s="60"/>
      <c r="B433" s="60"/>
      <c r="C433" s="60"/>
      <c r="D433" s="60"/>
      <c r="E433" s="60"/>
      <c r="F433" s="60"/>
      <c r="G433" s="60"/>
      <c r="H433" s="60"/>
      <c r="I433" s="60"/>
      <c r="J433" s="60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  <c r="AA433" s="87"/>
      <c r="AB433" s="87"/>
    </row>
    <row r="434" spans="1:28" ht="15.75" customHeight="1" x14ac:dyDescent="0.25">
      <c r="A434" s="60"/>
      <c r="B434" s="60"/>
      <c r="C434" s="60"/>
      <c r="D434" s="60"/>
      <c r="E434" s="60"/>
      <c r="F434" s="60"/>
      <c r="G434" s="60"/>
      <c r="H434" s="60"/>
      <c r="I434" s="60"/>
      <c r="J434" s="60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  <c r="AA434" s="87"/>
      <c r="AB434" s="87"/>
    </row>
    <row r="435" spans="1:28" ht="15.75" customHeight="1" x14ac:dyDescent="0.25">
      <c r="A435" s="60"/>
      <c r="B435" s="60"/>
      <c r="C435" s="60"/>
      <c r="D435" s="60"/>
      <c r="E435" s="60"/>
      <c r="F435" s="60"/>
      <c r="G435" s="60"/>
      <c r="H435" s="60"/>
      <c r="I435" s="60"/>
      <c r="J435" s="60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  <c r="AA435" s="87"/>
      <c r="AB435" s="87"/>
    </row>
    <row r="436" spans="1:28" ht="15.75" customHeight="1" x14ac:dyDescent="0.25">
      <c r="A436" s="60"/>
      <c r="B436" s="60"/>
      <c r="C436" s="60"/>
      <c r="D436" s="60"/>
      <c r="E436" s="60"/>
      <c r="F436" s="60"/>
      <c r="G436" s="60"/>
      <c r="H436" s="60"/>
      <c r="I436" s="60"/>
      <c r="J436" s="60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  <c r="AA436" s="87"/>
      <c r="AB436" s="87"/>
    </row>
    <row r="437" spans="1:28" ht="15.75" customHeight="1" x14ac:dyDescent="0.25">
      <c r="A437" s="60"/>
      <c r="B437" s="60"/>
      <c r="C437" s="60"/>
      <c r="D437" s="60"/>
      <c r="E437" s="60"/>
      <c r="F437" s="60"/>
      <c r="G437" s="60"/>
      <c r="H437" s="60"/>
      <c r="I437" s="60"/>
      <c r="J437" s="60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  <c r="AA437" s="87"/>
      <c r="AB437" s="87"/>
    </row>
    <row r="438" spans="1:28" ht="15.75" customHeight="1" x14ac:dyDescent="0.25">
      <c r="A438" s="60"/>
      <c r="B438" s="60"/>
      <c r="C438" s="60"/>
      <c r="D438" s="60"/>
      <c r="E438" s="60"/>
      <c r="F438" s="60"/>
      <c r="G438" s="60"/>
      <c r="H438" s="60"/>
      <c r="I438" s="60"/>
      <c r="J438" s="60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  <c r="AA438" s="87"/>
      <c r="AB438" s="87"/>
    </row>
    <row r="439" spans="1:28" ht="15.75" customHeight="1" x14ac:dyDescent="0.25">
      <c r="A439" s="60"/>
      <c r="B439" s="60"/>
      <c r="C439" s="60"/>
      <c r="D439" s="60"/>
      <c r="E439" s="60"/>
      <c r="F439" s="60"/>
      <c r="G439" s="60"/>
      <c r="H439" s="60"/>
      <c r="I439" s="60"/>
      <c r="J439" s="60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  <c r="AA439" s="87"/>
      <c r="AB439" s="87"/>
    </row>
    <row r="440" spans="1:28" ht="15.75" customHeight="1" x14ac:dyDescent="0.25">
      <c r="A440" s="60"/>
      <c r="B440" s="60"/>
      <c r="C440" s="60"/>
      <c r="D440" s="60"/>
      <c r="E440" s="60"/>
      <c r="F440" s="60"/>
      <c r="G440" s="60"/>
      <c r="H440" s="60"/>
      <c r="I440" s="60"/>
      <c r="J440" s="60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  <c r="AA440" s="87"/>
      <c r="AB440" s="87"/>
    </row>
    <row r="441" spans="1:28" ht="15.75" customHeight="1" x14ac:dyDescent="0.25">
      <c r="A441" s="60"/>
      <c r="B441" s="60"/>
      <c r="C441" s="60"/>
      <c r="D441" s="60"/>
      <c r="E441" s="60"/>
      <c r="F441" s="60"/>
      <c r="G441" s="60"/>
      <c r="H441" s="60"/>
      <c r="I441" s="60"/>
      <c r="J441" s="60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  <c r="AA441" s="87"/>
      <c r="AB441" s="87"/>
    </row>
    <row r="442" spans="1:28" ht="15.75" customHeight="1" x14ac:dyDescent="0.25">
      <c r="A442" s="60"/>
      <c r="B442" s="60"/>
      <c r="C442" s="60"/>
      <c r="D442" s="60"/>
      <c r="E442" s="60"/>
      <c r="F442" s="60"/>
      <c r="G442" s="60"/>
      <c r="H442" s="60"/>
      <c r="I442" s="60"/>
      <c r="J442" s="60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  <c r="AA442" s="87"/>
      <c r="AB442" s="87"/>
    </row>
    <row r="443" spans="1:28" ht="15.75" customHeight="1" x14ac:dyDescent="0.25">
      <c r="A443" s="60"/>
      <c r="B443" s="60"/>
      <c r="C443" s="60"/>
      <c r="D443" s="60"/>
      <c r="E443" s="60"/>
      <c r="F443" s="60"/>
      <c r="G443" s="60"/>
      <c r="H443" s="60"/>
      <c r="I443" s="60"/>
      <c r="J443" s="60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  <c r="AA443" s="87"/>
      <c r="AB443" s="87"/>
    </row>
    <row r="444" spans="1:28" ht="15.75" customHeight="1" x14ac:dyDescent="0.25">
      <c r="A444" s="60"/>
      <c r="B444" s="60"/>
      <c r="C444" s="60"/>
      <c r="D444" s="60"/>
      <c r="E444" s="60"/>
      <c r="F444" s="60"/>
      <c r="G444" s="60"/>
      <c r="H444" s="60"/>
      <c r="I444" s="60"/>
      <c r="J444" s="60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  <c r="AA444" s="87"/>
      <c r="AB444" s="87"/>
    </row>
    <row r="445" spans="1:28" ht="15.75" customHeight="1" x14ac:dyDescent="0.25">
      <c r="A445" s="60"/>
      <c r="B445" s="60"/>
      <c r="C445" s="60"/>
      <c r="D445" s="60"/>
      <c r="E445" s="60"/>
      <c r="F445" s="60"/>
      <c r="G445" s="60"/>
      <c r="H445" s="60"/>
      <c r="I445" s="60"/>
      <c r="J445" s="60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  <c r="AA445" s="87"/>
      <c r="AB445" s="87"/>
    </row>
    <row r="446" spans="1:28" ht="15.75" customHeight="1" x14ac:dyDescent="0.25">
      <c r="A446" s="60"/>
      <c r="B446" s="60"/>
      <c r="C446" s="60"/>
      <c r="D446" s="60"/>
      <c r="E446" s="60"/>
      <c r="F446" s="60"/>
      <c r="G446" s="60"/>
      <c r="H446" s="60"/>
      <c r="I446" s="60"/>
      <c r="J446" s="60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  <c r="AA446" s="87"/>
      <c r="AB446" s="87"/>
    </row>
    <row r="447" spans="1:28" ht="15.75" customHeight="1" x14ac:dyDescent="0.25">
      <c r="A447" s="60"/>
      <c r="B447" s="60"/>
      <c r="C447" s="60"/>
      <c r="D447" s="60"/>
      <c r="E447" s="60"/>
      <c r="F447" s="60"/>
      <c r="G447" s="60"/>
      <c r="H447" s="60"/>
      <c r="I447" s="60"/>
      <c r="J447" s="60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  <c r="AA447" s="87"/>
      <c r="AB447" s="87"/>
    </row>
    <row r="448" spans="1:28" ht="15.75" customHeight="1" x14ac:dyDescent="0.25">
      <c r="A448" s="60"/>
      <c r="B448" s="60"/>
      <c r="C448" s="60"/>
      <c r="D448" s="60"/>
      <c r="E448" s="60"/>
      <c r="F448" s="60"/>
      <c r="G448" s="60"/>
      <c r="H448" s="60"/>
      <c r="I448" s="60"/>
      <c r="J448" s="60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  <c r="AA448" s="87"/>
      <c r="AB448" s="87"/>
    </row>
    <row r="449" spans="1:28" ht="15.75" customHeight="1" x14ac:dyDescent="0.25">
      <c r="A449" s="60"/>
      <c r="B449" s="60"/>
      <c r="C449" s="60"/>
      <c r="D449" s="60"/>
      <c r="E449" s="60"/>
      <c r="F449" s="60"/>
      <c r="G449" s="60"/>
      <c r="H449" s="60"/>
      <c r="I449" s="60"/>
      <c r="J449" s="60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  <c r="AA449" s="87"/>
      <c r="AB449" s="87"/>
    </row>
    <row r="450" spans="1:28" ht="15.75" customHeight="1" x14ac:dyDescent="0.25">
      <c r="A450" s="60"/>
      <c r="B450" s="60"/>
      <c r="C450" s="60"/>
      <c r="D450" s="60"/>
      <c r="E450" s="60"/>
      <c r="F450" s="60"/>
      <c r="G450" s="60"/>
      <c r="H450" s="60"/>
      <c r="I450" s="60"/>
      <c r="J450" s="60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  <c r="AA450" s="87"/>
      <c r="AB450" s="87"/>
    </row>
    <row r="451" spans="1:28" ht="15.75" customHeight="1" x14ac:dyDescent="0.25">
      <c r="A451" s="60"/>
      <c r="B451" s="60"/>
      <c r="C451" s="60"/>
      <c r="D451" s="60"/>
      <c r="E451" s="60"/>
      <c r="F451" s="60"/>
      <c r="G451" s="60"/>
      <c r="H451" s="60"/>
      <c r="I451" s="60"/>
      <c r="J451" s="60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  <c r="AA451" s="87"/>
      <c r="AB451" s="87"/>
    </row>
    <row r="452" spans="1:28" ht="15.75" customHeight="1" x14ac:dyDescent="0.25">
      <c r="A452" s="60"/>
      <c r="B452" s="60"/>
      <c r="C452" s="60"/>
      <c r="D452" s="60"/>
      <c r="E452" s="60"/>
      <c r="F452" s="60"/>
      <c r="G452" s="60"/>
      <c r="H452" s="60"/>
      <c r="I452" s="60"/>
      <c r="J452" s="60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  <c r="AA452" s="87"/>
      <c r="AB452" s="87"/>
    </row>
    <row r="453" spans="1:28" ht="15.75" customHeight="1" x14ac:dyDescent="0.25">
      <c r="A453" s="60"/>
      <c r="B453" s="60"/>
      <c r="C453" s="60"/>
      <c r="D453" s="60"/>
      <c r="E453" s="60"/>
      <c r="F453" s="60"/>
      <c r="G453" s="60"/>
      <c r="H453" s="60"/>
      <c r="I453" s="60"/>
      <c r="J453" s="60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  <c r="AA453" s="87"/>
      <c r="AB453" s="87"/>
    </row>
    <row r="454" spans="1:28" ht="15.75" customHeight="1" x14ac:dyDescent="0.25">
      <c r="A454" s="60"/>
      <c r="B454" s="60"/>
      <c r="C454" s="60"/>
      <c r="D454" s="60"/>
      <c r="E454" s="60"/>
      <c r="F454" s="60"/>
      <c r="G454" s="60"/>
      <c r="H454" s="60"/>
      <c r="I454" s="60"/>
      <c r="J454" s="60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  <c r="AA454" s="87"/>
      <c r="AB454" s="87"/>
    </row>
    <row r="455" spans="1:28" ht="15.75" customHeight="1" x14ac:dyDescent="0.25">
      <c r="A455" s="60"/>
      <c r="B455" s="60"/>
      <c r="C455" s="60"/>
      <c r="D455" s="60"/>
      <c r="E455" s="60"/>
      <c r="F455" s="60"/>
      <c r="G455" s="60"/>
      <c r="H455" s="60"/>
      <c r="I455" s="60"/>
      <c r="J455" s="60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  <c r="AA455" s="87"/>
      <c r="AB455" s="87"/>
    </row>
    <row r="456" spans="1:28" ht="15.75" customHeight="1" x14ac:dyDescent="0.25">
      <c r="A456" s="60"/>
      <c r="B456" s="60"/>
      <c r="C456" s="60"/>
      <c r="D456" s="60"/>
      <c r="E456" s="60"/>
      <c r="F456" s="60"/>
      <c r="G456" s="60"/>
      <c r="H456" s="60"/>
      <c r="I456" s="60"/>
      <c r="J456" s="60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  <c r="AA456" s="87"/>
      <c r="AB456" s="87"/>
    </row>
    <row r="457" spans="1:28" ht="15.75" customHeight="1" x14ac:dyDescent="0.25">
      <c r="A457" s="60"/>
      <c r="B457" s="60"/>
      <c r="C457" s="60"/>
      <c r="D457" s="60"/>
      <c r="E457" s="60"/>
      <c r="F457" s="60"/>
      <c r="G457" s="60"/>
      <c r="H457" s="60"/>
      <c r="I457" s="60"/>
      <c r="J457" s="60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  <c r="AA457" s="87"/>
      <c r="AB457" s="87"/>
    </row>
    <row r="458" spans="1:28" ht="15.75" customHeight="1" x14ac:dyDescent="0.25">
      <c r="A458" s="60"/>
      <c r="B458" s="60"/>
      <c r="C458" s="60"/>
      <c r="D458" s="60"/>
      <c r="E458" s="60"/>
      <c r="F458" s="60"/>
      <c r="G458" s="60"/>
      <c r="H458" s="60"/>
      <c r="I458" s="60"/>
      <c r="J458" s="60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  <c r="AA458" s="87"/>
      <c r="AB458" s="87"/>
    </row>
    <row r="459" spans="1:28" ht="15.75" customHeight="1" x14ac:dyDescent="0.25">
      <c r="A459" s="60"/>
      <c r="B459" s="60"/>
      <c r="C459" s="60"/>
      <c r="D459" s="60"/>
      <c r="E459" s="60"/>
      <c r="F459" s="60"/>
      <c r="G459" s="60"/>
      <c r="H459" s="60"/>
      <c r="I459" s="60"/>
      <c r="J459" s="60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  <c r="AA459" s="87"/>
      <c r="AB459" s="87"/>
    </row>
    <row r="460" spans="1:28" ht="15.75" customHeight="1" x14ac:dyDescent="0.25">
      <c r="A460" s="60"/>
      <c r="B460" s="60"/>
      <c r="C460" s="60"/>
      <c r="D460" s="60"/>
      <c r="E460" s="60"/>
      <c r="F460" s="60"/>
      <c r="G460" s="60"/>
      <c r="H460" s="60"/>
      <c r="I460" s="60"/>
      <c r="J460" s="60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  <c r="AA460" s="87"/>
      <c r="AB460" s="87"/>
    </row>
    <row r="461" spans="1:28" ht="15.75" customHeight="1" x14ac:dyDescent="0.25">
      <c r="A461" s="60"/>
      <c r="B461" s="60"/>
      <c r="C461" s="60"/>
      <c r="D461" s="60"/>
      <c r="E461" s="60"/>
      <c r="F461" s="60"/>
      <c r="G461" s="60"/>
      <c r="H461" s="60"/>
      <c r="I461" s="60"/>
      <c r="J461" s="60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  <c r="AA461" s="87"/>
      <c r="AB461" s="87"/>
    </row>
    <row r="462" spans="1:28" ht="15.75" customHeight="1" x14ac:dyDescent="0.25">
      <c r="A462" s="60"/>
      <c r="B462" s="60"/>
      <c r="C462" s="60"/>
      <c r="D462" s="60"/>
      <c r="E462" s="60"/>
      <c r="F462" s="60"/>
      <c r="G462" s="60"/>
      <c r="H462" s="60"/>
      <c r="I462" s="60"/>
      <c r="J462" s="60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  <c r="AA462" s="87"/>
      <c r="AB462" s="87"/>
    </row>
    <row r="463" spans="1:28" ht="15.75" customHeight="1" x14ac:dyDescent="0.25">
      <c r="A463" s="60"/>
      <c r="B463" s="60"/>
      <c r="C463" s="60"/>
      <c r="D463" s="60"/>
      <c r="E463" s="60"/>
      <c r="F463" s="60"/>
      <c r="G463" s="60"/>
      <c r="H463" s="60"/>
      <c r="I463" s="60"/>
      <c r="J463" s="60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  <c r="AA463" s="87"/>
      <c r="AB463" s="87"/>
    </row>
    <row r="464" spans="1:28" ht="15.75" customHeight="1" x14ac:dyDescent="0.25">
      <c r="A464" s="60"/>
      <c r="B464" s="60"/>
      <c r="C464" s="60"/>
      <c r="D464" s="60"/>
      <c r="E464" s="60"/>
      <c r="F464" s="60"/>
      <c r="G464" s="60"/>
      <c r="H464" s="60"/>
      <c r="I464" s="60"/>
      <c r="J464" s="60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  <c r="AA464" s="87"/>
      <c r="AB464" s="87"/>
    </row>
    <row r="465" spans="1:28" ht="15.75" customHeight="1" x14ac:dyDescent="0.25">
      <c r="A465" s="60"/>
      <c r="B465" s="60"/>
      <c r="C465" s="60"/>
      <c r="D465" s="60"/>
      <c r="E465" s="60"/>
      <c r="F465" s="60"/>
      <c r="G465" s="60"/>
      <c r="H465" s="60"/>
      <c r="I465" s="60"/>
      <c r="J465" s="60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  <c r="AA465" s="87"/>
      <c r="AB465" s="87"/>
    </row>
    <row r="466" spans="1:28" ht="15.75" customHeight="1" x14ac:dyDescent="0.25">
      <c r="A466" s="60"/>
      <c r="B466" s="60"/>
      <c r="C466" s="60"/>
      <c r="D466" s="60"/>
      <c r="E466" s="60"/>
      <c r="F466" s="60"/>
      <c r="G466" s="60"/>
      <c r="H466" s="60"/>
      <c r="I466" s="60"/>
      <c r="J466" s="60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  <c r="AA466" s="87"/>
      <c r="AB466" s="87"/>
    </row>
    <row r="467" spans="1:28" ht="15.75" customHeight="1" x14ac:dyDescent="0.25">
      <c r="A467" s="60"/>
      <c r="B467" s="60"/>
      <c r="C467" s="60"/>
      <c r="D467" s="60"/>
      <c r="E467" s="60"/>
      <c r="F467" s="60"/>
      <c r="G467" s="60"/>
      <c r="H467" s="60"/>
      <c r="I467" s="60"/>
      <c r="J467" s="60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  <c r="AA467" s="87"/>
      <c r="AB467" s="87"/>
    </row>
    <row r="468" spans="1:28" ht="15.75" customHeight="1" x14ac:dyDescent="0.25">
      <c r="A468" s="60"/>
      <c r="B468" s="60"/>
      <c r="C468" s="60"/>
      <c r="D468" s="60"/>
      <c r="E468" s="60"/>
      <c r="F468" s="60"/>
      <c r="G468" s="60"/>
      <c r="H468" s="60"/>
      <c r="I468" s="60"/>
      <c r="J468" s="60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  <c r="AA468" s="87"/>
      <c r="AB468" s="87"/>
    </row>
    <row r="469" spans="1:28" ht="15.75" customHeight="1" x14ac:dyDescent="0.25">
      <c r="A469" s="60"/>
      <c r="B469" s="60"/>
      <c r="C469" s="60"/>
      <c r="D469" s="60"/>
      <c r="E469" s="60"/>
      <c r="F469" s="60"/>
      <c r="G469" s="60"/>
      <c r="H469" s="60"/>
      <c r="I469" s="60"/>
      <c r="J469" s="60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  <c r="AA469" s="87"/>
      <c r="AB469" s="87"/>
    </row>
    <row r="470" spans="1:28" ht="15.75" customHeight="1" x14ac:dyDescent="0.25">
      <c r="A470" s="60"/>
      <c r="B470" s="60"/>
      <c r="C470" s="60"/>
      <c r="D470" s="60"/>
      <c r="E470" s="60"/>
      <c r="F470" s="60"/>
      <c r="G470" s="60"/>
      <c r="H470" s="60"/>
      <c r="I470" s="60"/>
      <c r="J470" s="60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  <c r="AA470" s="87"/>
      <c r="AB470" s="87"/>
    </row>
    <row r="471" spans="1:28" ht="15.75" customHeight="1" x14ac:dyDescent="0.25">
      <c r="A471" s="60"/>
      <c r="B471" s="60"/>
      <c r="C471" s="60"/>
      <c r="D471" s="60"/>
      <c r="E471" s="60"/>
      <c r="F471" s="60"/>
      <c r="G471" s="60"/>
      <c r="H471" s="60"/>
      <c r="I471" s="60"/>
      <c r="J471" s="60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  <c r="AA471" s="87"/>
      <c r="AB471" s="87"/>
    </row>
    <row r="472" spans="1:28" ht="15.75" customHeight="1" x14ac:dyDescent="0.25">
      <c r="A472" s="60"/>
      <c r="B472" s="60"/>
      <c r="C472" s="60"/>
      <c r="D472" s="60"/>
      <c r="E472" s="60"/>
      <c r="F472" s="60"/>
      <c r="G472" s="60"/>
      <c r="H472" s="60"/>
      <c r="I472" s="60"/>
      <c r="J472" s="60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  <c r="AA472" s="87"/>
      <c r="AB472" s="87"/>
    </row>
    <row r="473" spans="1:28" ht="15.75" customHeight="1" x14ac:dyDescent="0.25">
      <c r="A473" s="60"/>
      <c r="B473" s="60"/>
      <c r="C473" s="60"/>
      <c r="D473" s="60"/>
      <c r="E473" s="60"/>
      <c r="F473" s="60"/>
      <c r="G473" s="60"/>
      <c r="H473" s="60"/>
      <c r="I473" s="60"/>
      <c r="J473" s="60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  <c r="AA473" s="87"/>
      <c r="AB473" s="87"/>
    </row>
    <row r="474" spans="1:28" ht="15.75" customHeight="1" x14ac:dyDescent="0.25">
      <c r="A474" s="60"/>
      <c r="B474" s="60"/>
      <c r="C474" s="60"/>
      <c r="D474" s="60"/>
      <c r="E474" s="60"/>
      <c r="F474" s="60"/>
      <c r="G474" s="60"/>
      <c r="H474" s="60"/>
      <c r="I474" s="60"/>
      <c r="J474" s="60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  <c r="AA474" s="87"/>
      <c r="AB474" s="87"/>
    </row>
    <row r="475" spans="1:28" ht="15.75" customHeight="1" x14ac:dyDescent="0.25">
      <c r="A475" s="60"/>
      <c r="B475" s="60"/>
      <c r="C475" s="60"/>
      <c r="D475" s="60"/>
      <c r="E475" s="60"/>
      <c r="F475" s="60"/>
      <c r="G475" s="60"/>
      <c r="H475" s="60"/>
      <c r="I475" s="60"/>
      <c r="J475" s="60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  <c r="AA475" s="87"/>
      <c r="AB475" s="87"/>
    </row>
    <row r="476" spans="1:28" ht="15.75" customHeight="1" x14ac:dyDescent="0.25">
      <c r="A476" s="60"/>
      <c r="B476" s="60"/>
      <c r="C476" s="60"/>
      <c r="D476" s="60"/>
      <c r="E476" s="60"/>
      <c r="F476" s="60"/>
      <c r="G476" s="60"/>
      <c r="H476" s="60"/>
      <c r="I476" s="60"/>
      <c r="J476" s="60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  <c r="AA476" s="87"/>
      <c r="AB476" s="87"/>
    </row>
    <row r="477" spans="1:28" ht="15.75" customHeight="1" x14ac:dyDescent="0.25">
      <c r="A477" s="60"/>
      <c r="B477" s="60"/>
      <c r="C477" s="60"/>
      <c r="D477" s="60"/>
      <c r="E477" s="60"/>
      <c r="F477" s="60"/>
      <c r="G477" s="60"/>
      <c r="H477" s="60"/>
      <c r="I477" s="60"/>
      <c r="J477" s="60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  <c r="AA477" s="87"/>
      <c r="AB477" s="87"/>
    </row>
    <row r="478" spans="1:28" ht="15.75" customHeight="1" x14ac:dyDescent="0.25">
      <c r="A478" s="60"/>
      <c r="B478" s="60"/>
      <c r="C478" s="60"/>
      <c r="D478" s="60"/>
      <c r="E478" s="60"/>
      <c r="F478" s="60"/>
      <c r="G478" s="60"/>
      <c r="H478" s="60"/>
      <c r="I478" s="60"/>
      <c r="J478" s="60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  <c r="AA478" s="87"/>
      <c r="AB478" s="87"/>
    </row>
    <row r="479" spans="1:28" ht="15.75" customHeight="1" x14ac:dyDescent="0.25">
      <c r="A479" s="60"/>
      <c r="B479" s="60"/>
      <c r="C479" s="60"/>
      <c r="D479" s="60"/>
      <c r="E479" s="60"/>
      <c r="F479" s="60"/>
      <c r="G479" s="60"/>
      <c r="H479" s="60"/>
      <c r="I479" s="60"/>
      <c r="J479" s="60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  <c r="AA479" s="87"/>
      <c r="AB479" s="87"/>
    </row>
    <row r="480" spans="1:28" ht="15.75" customHeight="1" x14ac:dyDescent="0.25">
      <c r="A480" s="60"/>
      <c r="B480" s="60"/>
      <c r="C480" s="60"/>
      <c r="D480" s="60"/>
      <c r="E480" s="60"/>
      <c r="F480" s="60"/>
      <c r="G480" s="60"/>
      <c r="H480" s="60"/>
      <c r="I480" s="60"/>
      <c r="J480" s="60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  <c r="AA480" s="87"/>
      <c r="AB480" s="87"/>
    </row>
    <row r="481" spans="1:28" ht="15.75" customHeight="1" x14ac:dyDescent="0.25">
      <c r="A481" s="60"/>
      <c r="B481" s="60"/>
      <c r="C481" s="60"/>
      <c r="D481" s="60"/>
      <c r="E481" s="60"/>
      <c r="F481" s="60"/>
      <c r="G481" s="60"/>
      <c r="H481" s="60"/>
      <c r="I481" s="60"/>
      <c r="J481" s="60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  <c r="AA481" s="87"/>
      <c r="AB481" s="87"/>
    </row>
    <row r="482" spans="1:28" ht="15.75" customHeight="1" x14ac:dyDescent="0.25">
      <c r="A482" s="60"/>
      <c r="B482" s="60"/>
      <c r="C482" s="60"/>
      <c r="D482" s="60"/>
      <c r="E482" s="60"/>
      <c r="F482" s="60"/>
      <c r="G482" s="60"/>
      <c r="H482" s="60"/>
      <c r="I482" s="60"/>
      <c r="J482" s="60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  <c r="AA482" s="87"/>
      <c r="AB482" s="87"/>
    </row>
    <row r="483" spans="1:28" ht="15.75" customHeight="1" x14ac:dyDescent="0.25">
      <c r="A483" s="60"/>
      <c r="B483" s="60"/>
      <c r="C483" s="60"/>
      <c r="D483" s="60"/>
      <c r="E483" s="60"/>
      <c r="F483" s="60"/>
      <c r="G483" s="60"/>
      <c r="H483" s="60"/>
      <c r="I483" s="60"/>
      <c r="J483" s="60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  <c r="AA483" s="87"/>
      <c r="AB483" s="87"/>
    </row>
    <row r="484" spans="1:28" ht="15.75" customHeight="1" x14ac:dyDescent="0.25">
      <c r="A484" s="60"/>
      <c r="B484" s="60"/>
      <c r="C484" s="60"/>
      <c r="D484" s="60"/>
      <c r="E484" s="60"/>
      <c r="F484" s="60"/>
      <c r="G484" s="60"/>
      <c r="H484" s="60"/>
      <c r="I484" s="60"/>
      <c r="J484" s="60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  <c r="AA484" s="87"/>
      <c r="AB484" s="87"/>
    </row>
    <row r="485" spans="1:28" ht="15.75" customHeight="1" x14ac:dyDescent="0.25">
      <c r="A485" s="60"/>
      <c r="B485" s="60"/>
      <c r="C485" s="60"/>
      <c r="D485" s="60"/>
      <c r="E485" s="60"/>
      <c r="F485" s="60"/>
      <c r="G485" s="60"/>
      <c r="H485" s="60"/>
      <c r="I485" s="60"/>
      <c r="J485" s="60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  <c r="AA485" s="87"/>
      <c r="AB485" s="87"/>
    </row>
    <row r="486" spans="1:28" ht="15.75" customHeight="1" x14ac:dyDescent="0.25">
      <c r="A486" s="60"/>
      <c r="B486" s="60"/>
      <c r="C486" s="60"/>
      <c r="D486" s="60"/>
      <c r="E486" s="60"/>
      <c r="F486" s="60"/>
      <c r="G486" s="60"/>
      <c r="H486" s="60"/>
      <c r="I486" s="60"/>
      <c r="J486" s="60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  <c r="AA486" s="87"/>
      <c r="AB486" s="87"/>
    </row>
    <row r="487" spans="1:28" ht="15.75" customHeight="1" x14ac:dyDescent="0.25">
      <c r="A487" s="60"/>
      <c r="B487" s="60"/>
      <c r="C487" s="60"/>
      <c r="D487" s="60"/>
      <c r="E487" s="60"/>
      <c r="F487" s="60"/>
      <c r="G487" s="60"/>
      <c r="H487" s="60"/>
      <c r="I487" s="60"/>
      <c r="J487" s="60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  <c r="AA487" s="87"/>
      <c r="AB487" s="87"/>
    </row>
    <row r="488" spans="1:28" ht="15.75" customHeight="1" x14ac:dyDescent="0.25">
      <c r="A488" s="60"/>
      <c r="B488" s="60"/>
      <c r="C488" s="60"/>
      <c r="D488" s="60"/>
      <c r="E488" s="60"/>
      <c r="F488" s="60"/>
      <c r="G488" s="60"/>
      <c r="H488" s="60"/>
      <c r="I488" s="60"/>
      <c r="J488" s="60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  <c r="AA488" s="87"/>
      <c r="AB488" s="87"/>
    </row>
    <row r="489" spans="1:28" ht="15.75" customHeight="1" x14ac:dyDescent="0.25">
      <c r="A489" s="60"/>
      <c r="B489" s="60"/>
      <c r="C489" s="60"/>
      <c r="D489" s="60"/>
      <c r="E489" s="60"/>
      <c r="F489" s="60"/>
      <c r="G489" s="60"/>
      <c r="H489" s="60"/>
      <c r="I489" s="60"/>
      <c r="J489" s="60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  <c r="AA489" s="87"/>
      <c r="AB489" s="87"/>
    </row>
    <row r="490" spans="1:28" ht="15.75" customHeight="1" x14ac:dyDescent="0.25">
      <c r="A490" s="60"/>
      <c r="B490" s="60"/>
      <c r="C490" s="60"/>
      <c r="D490" s="60"/>
      <c r="E490" s="60"/>
      <c r="F490" s="60"/>
      <c r="G490" s="60"/>
      <c r="H490" s="60"/>
      <c r="I490" s="60"/>
      <c r="J490" s="60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  <c r="AA490" s="87"/>
      <c r="AB490" s="87"/>
    </row>
    <row r="491" spans="1:28" ht="15.75" customHeight="1" x14ac:dyDescent="0.25">
      <c r="A491" s="60"/>
      <c r="B491" s="60"/>
      <c r="C491" s="60"/>
      <c r="D491" s="60"/>
      <c r="E491" s="60"/>
      <c r="F491" s="60"/>
      <c r="G491" s="60"/>
      <c r="H491" s="60"/>
      <c r="I491" s="60"/>
      <c r="J491" s="60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  <c r="AA491" s="87"/>
      <c r="AB491" s="87"/>
    </row>
    <row r="492" spans="1:28" ht="15.75" customHeight="1" x14ac:dyDescent="0.25">
      <c r="A492" s="60"/>
      <c r="B492" s="60"/>
      <c r="C492" s="60"/>
      <c r="D492" s="60"/>
      <c r="E492" s="60"/>
      <c r="F492" s="60"/>
      <c r="G492" s="60"/>
      <c r="H492" s="60"/>
      <c r="I492" s="60"/>
      <c r="J492" s="60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  <c r="AA492" s="87"/>
      <c r="AB492" s="87"/>
    </row>
    <row r="493" spans="1:28" ht="15.75" customHeight="1" x14ac:dyDescent="0.25">
      <c r="A493" s="60"/>
      <c r="B493" s="60"/>
      <c r="C493" s="60"/>
      <c r="D493" s="60"/>
      <c r="E493" s="60"/>
      <c r="F493" s="60"/>
      <c r="G493" s="60"/>
      <c r="H493" s="60"/>
      <c r="I493" s="60"/>
      <c r="J493" s="60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  <c r="AA493" s="87"/>
      <c r="AB493" s="87"/>
    </row>
    <row r="494" spans="1:28" ht="15.75" customHeight="1" x14ac:dyDescent="0.25">
      <c r="A494" s="60"/>
      <c r="B494" s="60"/>
      <c r="C494" s="60"/>
      <c r="D494" s="60"/>
      <c r="E494" s="60"/>
      <c r="F494" s="60"/>
      <c r="G494" s="60"/>
      <c r="H494" s="60"/>
      <c r="I494" s="60"/>
      <c r="J494" s="60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  <c r="AA494" s="87"/>
      <c r="AB494" s="87"/>
    </row>
    <row r="495" spans="1:28" ht="15.75" customHeight="1" x14ac:dyDescent="0.25">
      <c r="A495" s="60"/>
      <c r="B495" s="60"/>
      <c r="C495" s="60"/>
      <c r="D495" s="60"/>
      <c r="E495" s="60"/>
      <c r="F495" s="60"/>
      <c r="G495" s="60"/>
      <c r="H495" s="60"/>
      <c r="I495" s="60"/>
      <c r="J495" s="60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  <c r="AA495" s="87"/>
      <c r="AB495" s="87"/>
    </row>
    <row r="496" spans="1:28" ht="15.75" customHeight="1" x14ac:dyDescent="0.25">
      <c r="A496" s="60"/>
      <c r="B496" s="60"/>
      <c r="C496" s="60"/>
      <c r="D496" s="60"/>
      <c r="E496" s="60"/>
      <c r="F496" s="60"/>
      <c r="G496" s="60"/>
      <c r="H496" s="60"/>
      <c r="I496" s="60"/>
      <c r="J496" s="60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  <c r="AA496" s="87"/>
      <c r="AB496" s="87"/>
    </row>
    <row r="497" spans="1:28" ht="15.75" customHeight="1" x14ac:dyDescent="0.25">
      <c r="A497" s="60"/>
      <c r="B497" s="60"/>
      <c r="C497" s="60"/>
      <c r="D497" s="60"/>
      <c r="E497" s="60"/>
      <c r="F497" s="60"/>
      <c r="G497" s="60"/>
      <c r="H497" s="60"/>
      <c r="I497" s="60"/>
      <c r="J497" s="60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  <c r="AA497" s="87"/>
      <c r="AB497" s="87"/>
    </row>
    <row r="498" spans="1:28" ht="15.75" customHeight="1" x14ac:dyDescent="0.25">
      <c r="A498" s="60"/>
      <c r="B498" s="60"/>
      <c r="C498" s="60"/>
      <c r="D498" s="60"/>
      <c r="E498" s="60"/>
      <c r="F498" s="60"/>
      <c r="G498" s="60"/>
      <c r="H498" s="60"/>
      <c r="I498" s="60"/>
      <c r="J498" s="60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  <c r="AA498" s="87"/>
      <c r="AB498" s="87"/>
    </row>
    <row r="499" spans="1:28" ht="15.75" customHeight="1" x14ac:dyDescent="0.25">
      <c r="A499" s="60"/>
      <c r="B499" s="60"/>
      <c r="C499" s="60"/>
      <c r="D499" s="60"/>
      <c r="E499" s="60"/>
      <c r="F499" s="60"/>
      <c r="G499" s="60"/>
      <c r="H499" s="60"/>
      <c r="I499" s="60"/>
      <c r="J499" s="60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  <c r="AA499" s="87"/>
      <c r="AB499" s="87"/>
    </row>
    <row r="500" spans="1:28" ht="15.75" customHeight="1" x14ac:dyDescent="0.25">
      <c r="A500" s="60"/>
      <c r="B500" s="60"/>
      <c r="C500" s="60"/>
      <c r="D500" s="60"/>
      <c r="E500" s="60"/>
      <c r="F500" s="60"/>
      <c r="G500" s="60"/>
      <c r="H500" s="60"/>
      <c r="I500" s="60"/>
      <c r="J500" s="60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  <c r="AA500" s="87"/>
      <c r="AB500" s="87"/>
    </row>
    <row r="501" spans="1:28" ht="15.75" customHeight="1" x14ac:dyDescent="0.25">
      <c r="A501" s="60"/>
      <c r="B501" s="60"/>
      <c r="C501" s="60"/>
      <c r="D501" s="60"/>
      <c r="E501" s="60"/>
      <c r="F501" s="60"/>
      <c r="G501" s="60"/>
      <c r="H501" s="60"/>
      <c r="I501" s="60"/>
      <c r="J501" s="60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  <c r="AA501" s="87"/>
      <c r="AB501" s="87"/>
    </row>
    <row r="502" spans="1:28" ht="15.75" customHeight="1" x14ac:dyDescent="0.25">
      <c r="A502" s="60"/>
      <c r="B502" s="60"/>
      <c r="C502" s="60"/>
      <c r="D502" s="60"/>
      <c r="E502" s="60"/>
      <c r="F502" s="60"/>
      <c r="G502" s="60"/>
      <c r="H502" s="60"/>
      <c r="I502" s="60"/>
      <c r="J502" s="60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  <c r="AA502" s="87"/>
      <c r="AB502" s="87"/>
    </row>
    <row r="503" spans="1:28" ht="15.75" customHeight="1" x14ac:dyDescent="0.25">
      <c r="A503" s="60"/>
      <c r="B503" s="60"/>
      <c r="C503" s="60"/>
      <c r="D503" s="60"/>
      <c r="E503" s="60"/>
      <c r="F503" s="60"/>
      <c r="G503" s="60"/>
      <c r="H503" s="60"/>
      <c r="I503" s="60"/>
      <c r="J503" s="60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  <c r="AA503" s="87"/>
      <c r="AB503" s="87"/>
    </row>
    <row r="504" spans="1:28" ht="15.75" customHeight="1" x14ac:dyDescent="0.25">
      <c r="A504" s="60"/>
      <c r="B504" s="60"/>
      <c r="C504" s="60"/>
      <c r="D504" s="60"/>
      <c r="E504" s="60"/>
      <c r="F504" s="60"/>
      <c r="G504" s="60"/>
      <c r="H504" s="60"/>
      <c r="I504" s="60"/>
      <c r="J504" s="60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  <c r="AA504" s="87"/>
      <c r="AB504" s="87"/>
    </row>
    <row r="505" spans="1:28" ht="15.75" customHeight="1" x14ac:dyDescent="0.25">
      <c r="A505" s="60"/>
      <c r="B505" s="60"/>
      <c r="C505" s="60"/>
      <c r="D505" s="60"/>
      <c r="E505" s="60"/>
      <c r="F505" s="60"/>
      <c r="G505" s="60"/>
      <c r="H505" s="60"/>
      <c r="I505" s="60"/>
      <c r="J505" s="60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  <c r="AA505" s="87"/>
      <c r="AB505" s="87"/>
    </row>
    <row r="506" spans="1:28" ht="15.75" customHeight="1" x14ac:dyDescent="0.25">
      <c r="A506" s="60"/>
      <c r="B506" s="60"/>
      <c r="C506" s="60"/>
      <c r="D506" s="60"/>
      <c r="E506" s="60"/>
      <c r="F506" s="60"/>
      <c r="G506" s="60"/>
      <c r="H506" s="60"/>
      <c r="I506" s="60"/>
      <c r="J506" s="60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  <c r="AA506" s="87"/>
      <c r="AB506" s="87"/>
    </row>
    <row r="507" spans="1:28" ht="15.75" customHeight="1" x14ac:dyDescent="0.25">
      <c r="A507" s="60"/>
      <c r="B507" s="60"/>
      <c r="C507" s="60"/>
      <c r="D507" s="60"/>
      <c r="E507" s="60"/>
      <c r="F507" s="60"/>
      <c r="G507" s="60"/>
      <c r="H507" s="60"/>
      <c r="I507" s="60"/>
      <c r="J507" s="60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  <c r="AA507" s="87"/>
      <c r="AB507" s="87"/>
    </row>
    <row r="508" spans="1:28" ht="15.75" customHeight="1" x14ac:dyDescent="0.25">
      <c r="A508" s="60"/>
      <c r="B508" s="60"/>
      <c r="C508" s="60"/>
      <c r="D508" s="60"/>
      <c r="E508" s="60"/>
      <c r="F508" s="60"/>
      <c r="G508" s="60"/>
      <c r="H508" s="60"/>
      <c r="I508" s="60"/>
      <c r="J508" s="60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  <c r="AA508" s="87"/>
      <c r="AB508" s="87"/>
    </row>
    <row r="509" spans="1:28" ht="15.75" customHeight="1" x14ac:dyDescent="0.25">
      <c r="A509" s="60"/>
      <c r="B509" s="60"/>
      <c r="C509" s="60"/>
      <c r="D509" s="60"/>
      <c r="E509" s="60"/>
      <c r="F509" s="60"/>
      <c r="G509" s="60"/>
      <c r="H509" s="60"/>
      <c r="I509" s="60"/>
      <c r="J509" s="60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  <c r="AA509" s="87"/>
      <c r="AB509" s="87"/>
    </row>
    <row r="510" spans="1:28" ht="15.75" customHeight="1" x14ac:dyDescent="0.25">
      <c r="A510" s="60"/>
      <c r="B510" s="60"/>
      <c r="C510" s="60"/>
      <c r="D510" s="60"/>
      <c r="E510" s="60"/>
      <c r="F510" s="60"/>
      <c r="G510" s="60"/>
      <c r="H510" s="60"/>
      <c r="I510" s="60"/>
      <c r="J510" s="60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  <c r="AA510" s="87"/>
      <c r="AB510" s="87"/>
    </row>
    <row r="511" spans="1:28" ht="15.75" customHeight="1" x14ac:dyDescent="0.25">
      <c r="A511" s="60"/>
      <c r="B511" s="60"/>
      <c r="C511" s="60"/>
      <c r="D511" s="60"/>
      <c r="E511" s="60"/>
      <c r="F511" s="60"/>
      <c r="G511" s="60"/>
      <c r="H511" s="60"/>
      <c r="I511" s="60"/>
      <c r="J511" s="60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  <c r="AA511" s="87"/>
      <c r="AB511" s="87"/>
    </row>
    <row r="512" spans="1:28" ht="15.75" customHeight="1" x14ac:dyDescent="0.25">
      <c r="A512" s="60"/>
      <c r="B512" s="60"/>
      <c r="C512" s="60"/>
      <c r="D512" s="60"/>
      <c r="E512" s="60"/>
      <c r="F512" s="60"/>
      <c r="G512" s="60"/>
      <c r="H512" s="60"/>
      <c r="I512" s="60"/>
      <c r="J512" s="60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  <c r="AA512" s="87"/>
      <c r="AB512" s="87"/>
    </row>
    <row r="513" spans="1:28" ht="15.75" customHeight="1" x14ac:dyDescent="0.25">
      <c r="A513" s="60"/>
      <c r="B513" s="60"/>
      <c r="C513" s="60"/>
      <c r="D513" s="60"/>
      <c r="E513" s="60"/>
      <c r="F513" s="60"/>
      <c r="G513" s="60"/>
      <c r="H513" s="60"/>
      <c r="I513" s="60"/>
      <c r="J513" s="60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  <c r="AA513" s="87"/>
      <c r="AB513" s="87"/>
    </row>
    <row r="514" spans="1:28" ht="15.75" customHeight="1" x14ac:dyDescent="0.25">
      <c r="A514" s="60"/>
      <c r="B514" s="60"/>
      <c r="C514" s="60"/>
      <c r="D514" s="60"/>
      <c r="E514" s="60"/>
      <c r="F514" s="60"/>
      <c r="G514" s="60"/>
      <c r="H514" s="60"/>
      <c r="I514" s="60"/>
      <c r="J514" s="60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  <c r="AA514" s="87"/>
      <c r="AB514" s="87"/>
    </row>
    <row r="515" spans="1:28" ht="15.75" customHeight="1" x14ac:dyDescent="0.25">
      <c r="A515" s="60"/>
      <c r="B515" s="60"/>
      <c r="C515" s="60"/>
      <c r="D515" s="60"/>
      <c r="E515" s="60"/>
      <c r="F515" s="60"/>
      <c r="G515" s="60"/>
      <c r="H515" s="60"/>
      <c r="I515" s="60"/>
      <c r="J515" s="60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  <c r="AA515" s="87"/>
      <c r="AB515" s="87"/>
    </row>
    <row r="516" spans="1:28" ht="15.75" customHeight="1" x14ac:dyDescent="0.25">
      <c r="A516" s="60"/>
      <c r="B516" s="60"/>
      <c r="C516" s="60"/>
      <c r="D516" s="60"/>
      <c r="E516" s="60"/>
      <c r="F516" s="60"/>
      <c r="G516" s="60"/>
      <c r="H516" s="60"/>
      <c r="I516" s="60"/>
      <c r="J516" s="60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  <c r="AA516" s="87"/>
      <c r="AB516" s="87"/>
    </row>
    <row r="517" spans="1:28" ht="15.75" customHeight="1" x14ac:dyDescent="0.25">
      <c r="A517" s="60"/>
      <c r="B517" s="60"/>
      <c r="C517" s="60"/>
      <c r="D517" s="60"/>
      <c r="E517" s="60"/>
      <c r="F517" s="60"/>
      <c r="G517" s="60"/>
      <c r="H517" s="60"/>
      <c r="I517" s="60"/>
      <c r="J517" s="60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  <c r="AA517" s="87"/>
      <c r="AB517" s="87"/>
    </row>
    <row r="518" spans="1:28" ht="15.75" customHeight="1" x14ac:dyDescent="0.25">
      <c r="A518" s="60"/>
      <c r="B518" s="60"/>
      <c r="C518" s="60"/>
      <c r="D518" s="60"/>
      <c r="E518" s="60"/>
      <c r="F518" s="60"/>
      <c r="G518" s="60"/>
      <c r="H518" s="60"/>
      <c r="I518" s="60"/>
      <c r="J518" s="60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  <c r="AA518" s="87"/>
      <c r="AB518" s="87"/>
    </row>
    <row r="519" spans="1:28" ht="15.75" customHeight="1" x14ac:dyDescent="0.25">
      <c r="A519" s="60"/>
      <c r="B519" s="60"/>
      <c r="C519" s="60"/>
      <c r="D519" s="60"/>
      <c r="E519" s="60"/>
      <c r="F519" s="60"/>
      <c r="G519" s="60"/>
      <c r="H519" s="60"/>
      <c r="I519" s="60"/>
      <c r="J519" s="60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  <c r="AA519" s="87"/>
      <c r="AB519" s="87"/>
    </row>
    <row r="520" spans="1:28" ht="15.75" customHeight="1" x14ac:dyDescent="0.25">
      <c r="A520" s="60"/>
      <c r="B520" s="60"/>
      <c r="C520" s="60"/>
      <c r="D520" s="60"/>
      <c r="E520" s="60"/>
      <c r="F520" s="60"/>
      <c r="G520" s="60"/>
      <c r="H520" s="60"/>
      <c r="I520" s="60"/>
      <c r="J520" s="60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  <c r="AA520" s="87"/>
      <c r="AB520" s="87"/>
    </row>
    <row r="521" spans="1:28" ht="15.75" customHeight="1" x14ac:dyDescent="0.25">
      <c r="A521" s="60"/>
      <c r="B521" s="60"/>
      <c r="C521" s="60"/>
      <c r="D521" s="60"/>
      <c r="E521" s="60"/>
      <c r="F521" s="60"/>
      <c r="G521" s="60"/>
      <c r="H521" s="60"/>
      <c r="I521" s="60"/>
      <c r="J521" s="60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  <c r="AA521" s="87"/>
      <c r="AB521" s="87"/>
    </row>
    <row r="522" spans="1:28" ht="15.75" customHeight="1" x14ac:dyDescent="0.25">
      <c r="A522" s="60"/>
      <c r="B522" s="60"/>
      <c r="C522" s="60"/>
      <c r="D522" s="60"/>
      <c r="E522" s="60"/>
      <c r="F522" s="60"/>
      <c r="G522" s="60"/>
      <c r="H522" s="60"/>
      <c r="I522" s="60"/>
      <c r="J522" s="60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  <c r="AA522" s="87"/>
      <c r="AB522" s="87"/>
    </row>
    <row r="523" spans="1:28" ht="15.75" customHeight="1" x14ac:dyDescent="0.25">
      <c r="A523" s="60"/>
      <c r="B523" s="60"/>
      <c r="C523" s="60"/>
      <c r="D523" s="60"/>
      <c r="E523" s="60"/>
      <c r="F523" s="60"/>
      <c r="G523" s="60"/>
      <c r="H523" s="60"/>
      <c r="I523" s="60"/>
      <c r="J523" s="60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  <c r="AA523" s="87"/>
      <c r="AB523" s="87"/>
    </row>
    <row r="524" spans="1:28" ht="15.75" customHeight="1" x14ac:dyDescent="0.25">
      <c r="A524" s="60"/>
      <c r="B524" s="60"/>
      <c r="C524" s="60"/>
      <c r="D524" s="60"/>
      <c r="E524" s="60"/>
      <c r="F524" s="60"/>
      <c r="G524" s="60"/>
      <c r="H524" s="60"/>
      <c r="I524" s="60"/>
      <c r="J524" s="60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  <c r="AA524" s="87"/>
      <c r="AB524" s="87"/>
    </row>
    <row r="525" spans="1:28" ht="15.75" customHeight="1" x14ac:dyDescent="0.25">
      <c r="A525" s="60"/>
      <c r="B525" s="60"/>
      <c r="C525" s="60"/>
      <c r="D525" s="60"/>
      <c r="E525" s="60"/>
      <c r="F525" s="60"/>
      <c r="G525" s="60"/>
      <c r="H525" s="60"/>
      <c r="I525" s="60"/>
      <c r="J525" s="60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  <c r="AA525" s="87"/>
      <c r="AB525" s="87"/>
    </row>
    <row r="526" spans="1:28" ht="15.75" customHeight="1" x14ac:dyDescent="0.25">
      <c r="A526" s="60"/>
      <c r="B526" s="60"/>
      <c r="C526" s="60"/>
      <c r="D526" s="60"/>
      <c r="E526" s="60"/>
      <c r="F526" s="60"/>
      <c r="G526" s="60"/>
      <c r="H526" s="60"/>
      <c r="I526" s="60"/>
      <c r="J526" s="60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  <c r="AA526" s="87"/>
      <c r="AB526" s="87"/>
    </row>
    <row r="527" spans="1:28" ht="15.75" customHeight="1" x14ac:dyDescent="0.25">
      <c r="A527" s="60"/>
      <c r="B527" s="60"/>
      <c r="C527" s="60"/>
      <c r="D527" s="60"/>
      <c r="E527" s="60"/>
      <c r="F527" s="60"/>
      <c r="G527" s="60"/>
      <c r="H527" s="60"/>
      <c r="I527" s="60"/>
      <c r="J527" s="60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  <c r="AA527" s="87"/>
      <c r="AB527" s="87"/>
    </row>
    <row r="528" spans="1:28" ht="15.75" customHeight="1" x14ac:dyDescent="0.25">
      <c r="A528" s="60"/>
      <c r="B528" s="60"/>
      <c r="C528" s="60"/>
      <c r="D528" s="60"/>
      <c r="E528" s="60"/>
      <c r="F528" s="60"/>
      <c r="G528" s="60"/>
      <c r="H528" s="60"/>
      <c r="I528" s="60"/>
      <c r="J528" s="60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  <c r="AA528" s="87"/>
      <c r="AB528" s="87"/>
    </row>
    <row r="529" spans="1:28" ht="15.75" customHeight="1" x14ac:dyDescent="0.25">
      <c r="A529" s="60"/>
      <c r="B529" s="60"/>
      <c r="C529" s="60"/>
      <c r="D529" s="60"/>
      <c r="E529" s="60"/>
      <c r="F529" s="60"/>
      <c r="G529" s="60"/>
      <c r="H529" s="60"/>
      <c r="I529" s="60"/>
      <c r="J529" s="60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  <c r="AA529" s="87"/>
      <c r="AB529" s="87"/>
    </row>
    <row r="530" spans="1:28" ht="15.75" customHeight="1" x14ac:dyDescent="0.25">
      <c r="A530" s="60"/>
      <c r="B530" s="60"/>
      <c r="C530" s="60"/>
      <c r="D530" s="60"/>
      <c r="E530" s="60"/>
      <c r="F530" s="60"/>
      <c r="G530" s="60"/>
      <c r="H530" s="60"/>
      <c r="I530" s="60"/>
      <c r="J530" s="60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  <c r="AA530" s="87"/>
      <c r="AB530" s="87"/>
    </row>
    <row r="531" spans="1:28" ht="15.75" customHeight="1" x14ac:dyDescent="0.25">
      <c r="A531" s="60"/>
      <c r="B531" s="60"/>
      <c r="C531" s="60"/>
      <c r="D531" s="60"/>
      <c r="E531" s="60"/>
      <c r="F531" s="60"/>
      <c r="G531" s="60"/>
      <c r="H531" s="60"/>
      <c r="I531" s="60"/>
      <c r="J531" s="60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  <c r="AA531" s="87"/>
      <c r="AB531" s="87"/>
    </row>
    <row r="532" spans="1:28" ht="15.75" customHeight="1" x14ac:dyDescent="0.25">
      <c r="A532" s="60"/>
      <c r="B532" s="60"/>
      <c r="C532" s="60"/>
      <c r="D532" s="60"/>
      <c r="E532" s="60"/>
      <c r="F532" s="60"/>
      <c r="G532" s="60"/>
      <c r="H532" s="60"/>
      <c r="I532" s="60"/>
      <c r="J532" s="60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  <c r="AA532" s="87"/>
      <c r="AB532" s="87"/>
    </row>
    <row r="533" spans="1:28" ht="15.75" customHeight="1" x14ac:dyDescent="0.25">
      <c r="A533" s="60"/>
      <c r="B533" s="60"/>
      <c r="C533" s="60"/>
      <c r="D533" s="60"/>
      <c r="E533" s="60"/>
      <c r="F533" s="60"/>
      <c r="G533" s="60"/>
      <c r="H533" s="60"/>
      <c r="I533" s="60"/>
      <c r="J533" s="60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  <c r="AA533" s="87"/>
      <c r="AB533" s="87"/>
    </row>
    <row r="534" spans="1:28" ht="15.75" customHeight="1" x14ac:dyDescent="0.25">
      <c r="A534" s="60"/>
      <c r="B534" s="60"/>
      <c r="C534" s="60"/>
      <c r="D534" s="60"/>
      <c r="E534" s="60"/>
      <c r="F534" s="60"/>
      <c r="G534" s="60"/>
      <c r="H534" s="60"/>
      <c r="I534" s="60"/>
      <c r="J534" s="60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  <c r="AA534" s="87"/>
      <c r="AB534" s="87"/>
    </row>
    <row r="535" spans="1:28" ht="15.75" customHeight="1" x14ac:dyDescent="0.25">
      <c r="A535" s="60"/>
      <c r="B535" s="60"/>
      <c r="C535" s="60"/>
      <c r="D535" s="60"/>
      <c r="E535" s="60"/>
      <c r="F535" s="60"/>
      <c r="G535" s="60"/>
      <c r="H535" s="60"/>
      <c r="I535" s="60"/>
      <c r="J535" s="60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  <c r="AA535" s="87"/>
      <c r="AB535" s="87"/>
    </row>
    <row r="536" spans="1:28" ht="15.75" customHeight="1" x14ac:dyDescent="0.25">
      <c r="A536" s="60"/>
      <c r="B536" s="60"/>
      <c r="C536" s="60"/>
      <c r="D536" s="60"/>
      <c r="E536" s="60"/>
      <c r="F536" s="60"/>
      <c r="G536" s="60"/>
      <c r="H536" s="60"/>
      <c r="I536" s="60"/>
      <c r="J536" s="60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  <c r="AA536" s="87"/>
      <c r="AB536" s="87"/>
    </row>
    <row r="537" spans="1:28" ht="15.75" customHeight="1" x14ac:dyDescent="0.25">
      <c r="A537" s="60"/>
      <c r="B537" s="60"/>
      <c r="C537" s="60"/>
      <c r="D537" s="60"/>
      <c r="E537" s="60"/>
      <c r="F537" s="60"/>
      <c r="G537" s="60"/>
      <c r="H537" s="60"/>
      <c r="I537" s="60"/>
      <c r="J537" s="60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  <c r="AA537" s="87"/>
      <c r="AB537" s="87"/>
    </row>
    <row r="538" spans="1:28" ht="15.75" customHeight="1" x14ac:dyDescent="0.25">
      <c r="A538" s="60"/>
      <c r="B538" s="60"/>
      <c r="C538" s="60"/>
      <c r="D538" s="60"/>
      <c r="E538" s="60"/>
      <c r="F538" s="60"/>
      <c r="G538" s="60"/>
      <c r="H538" s="60"/>
      <c r="I538" s="60"/>
      <c r="J538" s="60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  <c r="AA538" s="87"/>
      <c r="AB538" s="87"/>
    </row>
    <row r="539" spans="1:28" ht="15.75" customHeight="1" x14ac:dyDescent="0.25">
      <c r="A539" s="60"/>
      <c r="B539" s="60"/>
      <c r="C539" s="60"/>
      <c r="D539" s="60"/>
      <c r="E539" s="60"/>
      <c r="F539" s="60"/>
      <c r="G539" s="60"/>
      <c r="H539" s="60"/>
      <c r="I539" s="60"/>
      <c r="J539" s="60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  <c r="AA539" s="87"/>
      <c r="AB539" s="87"/>
    </row>
    <row r="540" spans="1:28" ht="15.75" customHeight="1" x14ac:dyDescent="0.25">
      <c r="A540" s="60"/>
      <c r="B540" s="60"/>
      <c r="C540" s="60"/>
      <c r="D540" s="60"/>
      <c r="E540" s="60"/>
      <c r="F540" s="60"/>
      <c r="G540" s="60"/>
      <c r="H540" s="60"/>
      <c r="I540" s="60"/>
      <c r="J540" s="60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  <c r="AA540" s="87"/>
      <c r="AB540" s="87"/>
    </row>
    <row r="541" spans="1:28" ht="15.75" customHeight="1" x14ac:dyDescent="0.25">
      <c r="A541" s="60"/>
      <c r="B541" s="60"/>
      <c r="C541" s="60"/>
      <c r="D541" s="60"/>
      <c r="E541" s="60"/>
      <c r="F541" s="60"/>
      <c r="G541" s="60"/>
      <c r="H541" s="60"/>
      <c r="I541" s="60"/>
      <c r="J541" s="60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  <c r="AA541" s="87"/>
      <c r="AB541" s="87"/>
    </row>
    <row r="542" spans="1:28" ht="15.75" customHeight="1" x14ac:dyDescent="0.25">
      <c r="A542" s="60"/>
      <c r="B542" s="60"/>
      <c r="C542" s="60"/>
      <c r="D542" s="60"/>
      <c r="E542" s="60"/>
      <c r="F542" s="60"/>
      <c r="G542" s="60"/>
      <c r="H542" s="60"/>
      <c r="I542" s="60"/>
      <c r="J542" s="60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  <c r="AA542" s="87"/>
      <c r="AB542" s="87"/>
    </row>
    <row r="543" spans="1:28" ht="15.75" customHeight="1" x14ac:dyDescent="0.25">
      <c r="A543" s="60"/>
      <c r="B543" s="60"/>
      <c r="C543" s="60"/>
      <c r="D543" s="60"/>
      <c r="E543" s="60"/>
      <c r="F543" s="60"/>
      <c r="G543" s="60"/>
      <c r="H543" s="60"/>
      <c r="I543" s="60"/>
      <c r="J543" s="60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  <c r="AA543" s="87"/>
      <c r="AB543" s="87"/>
    </row>
    <row r="544" spans="1:28" ht="15.75" customHeight="1" x14ac:dyDescent="0.25">
      <c r="A544" s="60"/>
      <c r="B544" s="60"/>
      <c r="C544" s="60"/>
      <c r="D544" s="60"/>
      <c r="E544" s="60"/>
      <c r="F544" s="60"/>
      <c r="G544" s="60"/>
      <c r="H544" s="60"/>
      <c r="I544" s="60"/>
      <c r="J544" s="60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  <c r="AA544" s="87"/>
      <c r="AB544" s="87"/>
    </row>
    <row r="545" spans="1:28" ht="15.75" customHeight="1" x14ac:dyDescent="0.25">
      <c r="A545" s="60"/>
      <c r="B545" s="60"/>
      <c r="C545" s="60"/>
      <c r="D545" s="60"/>
      <c r="E545" s="60"/>
      <c r="F545" s="60"/>
      <c r="G545" s="60"/>
      <c r="H545" s="60"/>
      <c r="I545" s="60"/>
      <c r="J545" s="60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  <c r="AA545" s="87"/>
      <c r="AB545" s="87"/>
    </row>
    <row r="546" spans="1:28" ht="15.75" customHeight="1" x14ac:dyDescent="0.25">
      <c r="A546" s="60"/>
      <c r="B546" s="60"/>
      <c r="C546" s="60"/>
      <c r="D546" s="60"/>
      <c r="E546" s="60"/>
      <c r="F546" s="60"/>
      <c r="G546" s="60"/>
      <c r="H546" s="60"/>
      <c r="I546" s="60"/>
      <c r="J546" s="60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  <c r="AA546" s="87"/>
      <c r="AB546" s="87"/>
    </row>
    <row r="547" spans="1:28" ht="15.75" customHeight="1" x14ac:dyDescent="0.25">
      <c r="A547" s="60"/>
      <c r="B547" s="60"/>
      <c r="C547" s="60"/>
      <c r="D547" s="60"/>
      <c r="E547" s="60"/>
      <c r="F547" s="60"/>
      <c r="G547" s="60"/>
      <c r="H547" s="60"/>
      <c r="I547" s="60"/>
      <c r="J547" s="60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  <c r="AA547" s="87"/>
      <c r="AB547" s="87"/>
    </row>
    <row r="548" spans="1:28" ht="15.75" customHeight="1" x14ac:dyDescent="0.25">
      <c r="A548" s="60"/>
      <c r="B548" s="60"/>
      <c r="C548" s="60"/>
      <c r="D548" s="60"/>
      <c r="E548" s="60"/>
      <c r="F548" s="60"/>
      <c r="G548" s="60"/>
      <c r="H548" s="60"/>
      <c r="I548" s="60"/>
      <c r="J548" s="60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  <c r="AA548" s="87"/>
      <c r="AB548" s="87"/>
    </row>
    <row r="549" spans="1:28" ht="15.75" customHeight="1" x14ac:dyDescent="0.25">
      <c r="A549" s="60"/>
      <c r="B549" s="60"/>
      <c r="C549" s="60"/>
      <c r="D549" s="60"/>
      <c r="E549" s="60"/>
      <c r="F549" s="60"/>
      <c r="G549" s="60"/>
      <c r="H549" s="60"/>
      <c r="I549" s="60"/>
      <c r="J549" s="60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  <c r="AA549" s="87"/>
      <c r="AB549" s="87"/>
    </row>
    <row r="550" spans="1:28" ht="15.75" customHeight="1" x14ac:dyDescent="0.25">
      <c r="A550" s="60"/>
      <c r="B550" s="60"/>
      <c r="C550" s="60"/>
      <c r="D550" s="60"/>
      <c r="E550" s="60"/>
      <c r="F550" s="60"/>
      <c r="G550" s="60"/>
      <c r="H550" s="60"/>
      <c r="I550" s="60"/>
      <c r="J550" s="60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  <c r="AA550" s="87"/>
      <c r="AB550" s="87"/>
    </row>
    <row r="551" spans="1:28" ht="15.75" customHeight="1" x14ac:dyDescent="0.25">
      <c r="A551" s="60"/>
      <c r="B551" s="60"/>
      <c r="C551" s="60"/>
      <c r="D551" s="60"/>
      <c r="E551" s="60"/>
      <c r="F551" s="60"/>
      <c r="G551" s="60"/>
      <c r="H551" s="60"/>
      <c r="I551" s="60"/>
      <c r="J551" s="60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  <c r="AA551" s="87"/>
      <c r="AB551" s="87"/>
    </row>
    <row r="552" spans="1:28" ht="15.75" customHeight="1" x14ac:dyDescent="0.25">
      <c r="A552" s="60"/>
      <c r="B552" s="60"/>
      <c r="C552" s="60"/>
      <c r="D552" s="60"/>
      <c r="E552" s="60"/>
      <c r="F552" s="60"/>
      <c r="G552" s="60"/>
      <c r="H552" s="60"/>
      <c r="I552" s="60"/>
      <c r="J552" s="60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  <c r="AA552" s="87"/>
      <c r="AB552" s="87"/>
    </row>
    <row r="553" spans="1:28" ht="15.75" customHeight="1" x14ac:dyDescent="0.25">
      <c r="A553" s="60"/>
      <c r="B553" s="60"/>
      <c r="C553" s="60"/>
      <c r="D553" s="60"/>
      <c r="E553" s="60"/>
      <c r="F553" s="60"/>
      <c r="G553" s="60"/>
      <c r="H553" s="60"/>
      <c r="I553" s="60"/>
      <c r="J553" s="60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  <c r="AA553" s="87"/>
      <c r="AB553" s="87"/>
    </row>
    <row r="554" spans="1:28" ht="15.75" customHeight="1" x14ac:dyDescent="0.25">
      <c r="A554" s="60"/>
      <c r="B554" s="60"/>
      <c r="C554" s="60"/>
      <c r="D554" s="60"/>
      <c r="E554" s="60"/>
      <c r="F554" s="60"/>
      <c r="G554" s="60"/>
      <c r="H554" s="60"/>
      <c r="I554" s="60"/>
      <c r="J554" s="60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  <c r="AA554" s="87"/>
      <c r="AB554" s="87"/>
    </row>
    <row r="555" spans="1:28" ht="15.75" customHeight="1" x14ac:dyDescent="0.25">
      <c r="A555" s="60"/>
      <c r="B555" s="60"/>
      <c r="C555" s="60"/>
      <c r="D555" s="60"/>
      <c r="E555" s="60"/>
      <c r="F555" s="60"/>
      <c r="G555" s="60"/>
      <c r="H555" s="60"/>
      <c r="I555" s="60"/>
      <c r="J555" s="60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  <c r="AA555" s="87"/>
      <c r="AB555" s="87"/>
    </row>
    <row r="556" spans="1:28" ht="15.75" customHeight="1" x14ac:dyDescent="0.25">
      <c r="A556" s="60"/>
      <c r="B556" s="60"/>
      <c r="C556" s="60"/>
      <c r="D556" s="60"/>
      <c r="E556" s="60"/>
      <c r="F556" s="60"/>
      <c r="G556" s="60"/>
      <c r="H556" s="60"/>
      <c r="I556" s="60"/>
      <c r="J556" s="60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  <c r="AA556" s="87"/>
      <c r="AB556" s="87"/>
    </row>
    <row r="557" spans="1:28" ht="15.75" customHeight="1" x14ac:dyDescent="0.25">
      <c r="A557" s="60"/>
      <c r="B557" s="60"/>
      <c r="C557" s="60"/>
      <c r="D557" s="60"/>
      <c r="E557" s="60"/>
      <c r="F557" s="60"/>
      <c r="G557" s="60"/>
      <c r="H557" s="60"/>
      <c r="I557" s="60"/>
      <c r="J557" s="60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  <c r="AA557" s="87"/>
      <c r="AB557" s="87"/>
    </row>
    <row r="558" spans="1:28" ht="15.75" customHeight="1" x14ac:dyDescent="0.25">
      <c r="A558" s="60"/>
      <c r="B558" s="60"/>
      <c r="C558" s="60"/>
      <c r="D558" s="60"/>
      <c r="E558" s="60"/>
      <c r="F558" s="60"/>
      <c r="G558" s="60"/>
      <c r="H558" s="60"/>
      <c r="I558" s="60"/>
      <c r="J558" s="60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  <c r="AA558" s="87"/>
      <c r="AB558" s="87"/>
    </row>
    <row r="559" spans="1:28" ht="15.75" customHeight="1" x14ac:dyDescent="0.25">
      <c r="A559" s="60"/>
      <c r="B559" s="60"/>
      <c r="C559" s="60"/>
      <c r="D559" s="60"/>
      <c r="E559" s="60"/>
      <c r="F559" s="60"/>
      <c r="G559" s="60"/>
      <c r="H559" s="60"/>
      <c r="I559" s="60"/>
      <c r="J559" s="60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  <c r="AA559" s="87"/>
      <c r="AB559" s="87"/>
    </row>
    <row r="560" spans="1:28" ht="15.75" customHeight="1" x14ac:dyDescent="0.25">
      <c r="A560" s="60"/>
      <c r="B560" s="60"/>
      <c r="C560" s="60"/>
      <c r="D560" s="60"/>
      <c r="E560" s="60"/>
      <c r="F560" s="60"/>
      <c r="G560" s="60"/>
      <c r="H560" s="60"/>
      <c r="I560" s="60"/>
      <c r="J560" s="60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  <c r="AA560" s="87"/>
      <c r="AB560" s="87"/>
    </row>
    <row r="561" spans="1:28" ht="15.75" customHeight="1" x14ac:dyDescent="0.25">
      <c r="A561" s="60"/>
      <c r="B561" s="60"/>
      <c r="C561" s="60"/>
      <c r="D561" s="60"/>
      <c r="E561" s="60"/>
      <c r="F561" s="60"/>
      <c r="G561" s="60"/>
      <c r="H561" s="60"/>
      <c r="I561" s="60"/>
      <c r="J561" s="60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  <c r="AA561" s="87"/>
      <c r="AB561" s="87"/>
    </row>
    <row r="562" spans="1:28" ht="15.75" customHeight="1" x14ac:dyDescent="0.25">
      <c r="A562" s="60"/>
      <c r="B562" s="60"/>
      <c r="C562" s="60"/>
      <c r="D562" s="60"/>
      <c r="E562" s="60"/>
      <c r="F562" s="60"/>
      <c r="G562" s="60"/>
      <c r="H562" s="60"/>
      <c r="I562" s="60"/>
      <c r="J562" s="60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  <c r="AA562" s="87"/>
      <c r="AB562" s="87"/>
    </row>
    <row r="563" spans="1:28" ht="15.75" customHeight="1" x14ac:dyDescent="0.25">
      <c r="A563" s="60"/>
      <c r="B563" s="60"/>
      <c r="C563" s="60"/>
      <c r="D563" s="60"/>
      <c r="E563" s="60"/>
      <c r="F563" s="60"/>
      <c r="G563" s="60"/>
      <c r="H563" s="60"/>
      <c r="I563" s="60"/>
      <c r="J563" s="60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  <c r="AA563" s="87"/>
      <c r="AB563" s="87"/>
    </row>
    <row r="564" spans="1:28" ht="15.75" customHeight="1" x14ac:dyDescent="0.25">
      <c r="A564" s="60"/>
      <c r="B564" s="60"/>
      <c r="C564" s="60"/>
      <c r="D564" s="60"/>
      <c r="E564" s="60"/>
      <c r="F564" s="60"/>
      <c r="G564" s="60"/>
      <c r="H564" s="60"/>
      <c r="I564" s="60"/>
      <c r="J564" s="60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  <c r="AA564" s="87"/>
      <c r="AB564" s="87"/>
    </row>
    <row r="565" spans="1:28" ht="15.75" customHeight="1" x14ac:dyDescent="0.25">
      <c r="A565" s="60"/>
      <c r="B565" s="60"/>
      <c r="C565" s="60"/>
      <c r="D565" s="60"/>
      <c r="E565" s="60"/>
      <c r="F565" s="60"/>
      <c r="G565" s="60"/>
      <c r="H565" s="60"/>
      <c r="I565" s="60"/>
      <c r="J565" s="60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  <c r="AA565" s="87"/>
      <c r="AB565" s="87"/>
    </row>
    <row r="566" spans="1:28" ht="15.75" customHeight="1" x14ac:dyDescent="0.25">
      <c r="A566" s="60"/>
      <c r="B566" s="60"/>
      <c r="C566" s="60"/>
      <c r="D566" s="60"/>
      <c r="E566" s="60"/>
      <c r="F566" s="60"/>
      <c r="G566" s="60"/>
      <c r="H566" s="60"/>
      <c r="I566" s="60"/>
      <c r="J566" s="60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  <c r="AA566" s="87"/>
      <c r="AB566" s="87"/>
    </row>
    <row r="567" spans="1:28" ht="15.75" customHeight="1" x14ac:dyDescent="0.25">
      <c r="A567" s="60"/>
      <c r="B567" s="60"/>
      <c r="C567" s="60"/>
      <c r="D567" s="60"/>
      <c r="E567" s="60"/>
      <c r="F567" s="60"/>
      <c r="G567" s="60"/>
      <c r="H567" s="60"/>
      <c r="I567" s="60"/>
      <c r="J567" s="60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  <c r="AA567" s="87"/>
      <c r="AB567" s="87"/>
    </row>
    <row r="568" spans="1:28" ht="15.75" customHeight="1" x14ac:dyDescent="0.25">
      <c r="A568" s="60"/>
      <c r="B568" s="60"/>
      <c r="C568" s="60"/>
      <c r="D568" s="60"/>
      <c r="E568" s="60"/>
      <c r="F568" s="60"/>
      <c r="G568" s="60"/>
      <c r="H568" s="60"/>
      <c r="I568" s="60"/>
      <c r="J568" s="60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  <c r="AA568" s="87"/>
      <c r="AB568" s="87"/>
    </row>
    <row r="569" spans="1:28" ht="15.75" customHeight="1" x14ac:dyDescent="0.25">
      <c r="A569" s="60"/>
      <c r="B569" s="60"/>
      <c r="C569" s="60"/>
      <c r="D569" s="60"/>
      <c r="E569" s="60"/>
      <c r="F569" s="60"/>
      <c r="G569" s="60"/>
      <c r="H569" s="60"/>
      <c r="I569" s="60"/>
      <c r="J569" s="60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  <c r="AA569" s="87"/>
      <c r="AB569" s="87"/>
    </row>
    <row r="570" spans="1:28" ht="15.75" customHeight="1" x14ac:dyDescent="0.25">
      <c r="A570" s="60"/>
      <c r="B570" s="60"/>
      <c r="C570" s="60"/>
      <c r="D570" s="60"/>
      <c r="E570" s="60"/>
      <c r="F570" s="60"/>
      <c r="G570" s="60"/>
      <c r="H570" s="60"/>
      <c r="I570" s="60"/>
      <c r="J570" s="60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  <c r="AA570" s="87"/>
      <c r="AB570" s="87"/>
    </row>
    <row r="571" spans="1:28" ht="15.75" customHeight="1" x14ac:dyDescent="0.25">
      <c r="A571" s="60"/>
      <c r="B571" s="60"/>
      <c r="C571" s="60"/>
      <c r="D571" s="60"/>
      <c r="E571" s="60"/>
      <c r="F571" s="60"/>
      <c r="G571" s="60"/>
      <c r="H571" s="60"/>
      <c r="I571" s="60"/>
      <c r="J571" s="60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  <c r="AA571" s="87"/>
      <c r="AB571" s="87"/>
    </row>
    <row r="572" spans="1:28" ht="15.75" customHeight="1" x14ac:dyDescent="0.25">
      <c r="A572" s="60"/>
      <c r="B572" s="60"/>
      <c r="C572" s="60"/>
      <c r="D572" s="60"/>
      <c r="E572" s="60"/>
      <c r="F572" s="60"/>
      <c r="G572" s="60"/>
      <c r="H572" s="60"/>
      <c r="I572" s="60"/>
      <c r="J572" s="60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  <c r="AA572" s="87"/>
      <c r="AB572" s="87"/>
    </row>
    <row r="573" spans="1:28" ht="15.75" customHeight="1" x14ac:dyDescent="0.25">
      <c r="A573" s="60"/>
      <c r="B573" s="60"/>
      <c r="C573" s="60"/>
      <c r="D573" s="60"/>
      <c r="E573" s="60"/>
      <c r="F573" s="60"/>
      <c r="G573" s="60"/>
      <c r="H573" s="60"/>
      <c r="I573" s="60"/>
      <c r="J573" s="60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  <c r="AA573" s="87"/>
      <c r="AB573" s="87"/>
    </row>
    <row r="574" spans="1:28" ht="15.75" customHeight="1" x14ac:dyDescent="0.25">
      <c r="A574" s="60"/>
      <c r="B574" s="60"/>
      <c r="C574" s="60"/>
      <c r="D574" s="60"/>
      <c r="E574" s="60"/>
      <c r="F574" s="60"/>
      <c r="G574" s="60"/>
      <c r="H574" s="60"/>
      <c r="I574" s="60"/>
      <c r="J574" s="60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  <c r="AA574" s="87"/>
      <c r="AB574" s="87"/>
    </row>
    <row r="575" spans="1:28" ht="15.75" customHeight="1" x14ac:dyDescent="0.25">
      <c r="A575" s="60"/>
      <c r="B575" s="60"/>
      <c r="C575" s="60"/>
      <c r="D575" s="60"/>
      <c r="E575" s="60"/>
      <c r="F575" s="60"/>
      <c r="G575" s="60"/>
      <c r="H575" s="60"/>
      <c r="I575" s="60"/>
      <c r="J575" s="60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  <c r="AA575" s="87"/>
      <c r="AB575" s="87"/>
    </row>
    <row r="576" spans="1:28" ht="15.75" customHeight="1" x14ac:dyDescent="0.25">
      <c r="A576" s="60"/>
      <c r="B576" s="60"/>
      <c r="C576" s="60"/>
      <c r="D576" s="60"/>
      <c r="E576" s="60"/>
      <c r="F576" s="60"/>
      <c r="G576" s="60"/>
      <c r="H576" s="60"/>
      <c r="I576" s="60"/>
      <c r="J576" s="60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  <c r="AA576" s="87"/>
      <c r="AB576" s="87"/>
    </row>
    <row r="577" spans="1:28" ht="15.75" customHeight="1" x14ac:dyDescent="0.25">
      <c r="A577" s="60"/>
      <c r="B577" s="60"/>
      <c r="C577" s="60"/>
      <c r="D577" s="60"/>
      <c r="E577" s="60"/>
      <c r="F577" s="60"/>
      <c r="G577" s="60"/>
      <c r="H577" s="60"/>
      <c r="I577" s="60"/>
      <c r="J577" s="60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  <c r="AA577" s="87"/>
      <c r="AB577" s="87"/>
    </row>
    <row r="578" spans="1:28" ht="15.75" customHeight="1" x14ac:dyDescent="0.25">
      <c r="A578" s="60"/>
      <c r="B578" s="60"/>
      <c r="C578" s="60"/>
      <c r="D578" s="60"/>
      <c r="E578" s="60"/>
      <c r="F578" s="60"/>
      <c r="G578" s="60"/>
      <c r="H578" s="60"/>
      <c r="I578" s="60"/>
      <c r="J578" s="60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  <c r="AA578" s="87"/>
      <c r="AB578" s="87"/>
    </row>
    <row r="579" spans="1:28" ht="15.75" customHeight="1" x14ac:dyDescent="0.25">
      <c r="A579" s="60"/>
      <c r="B579" s="60"/>
      <c r="C579" s="60"/>
      <c r="D579" s="60"/>
      <c r="E579" s="60"/>
      <c r="F579" s="60"/>
      <c r="G579" s="60"/>
      <c r="H579" s="60"/>
      <c r="I579" s="60"/>
      <c r="J579" s="60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  <c r="AA579" s="87"/>
      <c r="AB579" s="87"/>
    </row>
    <row r="580" spans="1:28" ht="15.75" customHeight="1" x14ac:dyDescent="0.25">
      <c r="A580" s="60"/>
      <c r="B580" s="60"/>
      <c r="C580" s="60"/>
      <c r="D580" s="60"/>
      <c r="E580" s="60"/>
      <c r="F580" s="60"/>
      <c r="G580" s="60"/>
      <c r="H580" s="60"/>
      <c r="I580" s="60"/>
      <c r="J580" s="60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  <c r="AA580" s="87"/>
      <c r="AB580" s="87"/>
    </row>
    <row r="581" spans="1:28" ht="15.75" customHeight="1" x14ac:dyDescent="0.25">
      <c r="A581" s="60"/>
      <c r="B581" s="60"/>
      <c r="C581" s="60"/>
      <c r="D581" s="60"/>
      <c r="E581" s="60"/>
      <c r="F581" s="60"/>
      <c r="G581" s="60"/>
      <c r="H581" s="60"/>
      <c r="I581" s="60"/>
      <c r="J581" s="60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  <c r="AA581" s="87"/>
      <c r="AB581" s="87"/>
    </row>
    <row r="582" spans="1:28" ht="15.75" customHeight="1" x14ac:dyDescent="0.25">
      <c r="A582" s="60"/>
      <c r="B582" s="60"/>
      <c r="C582" s="60"/>
      <c r="D582" s="60"/>
      <c r="E582" s="60"/>
      <c r="F582" s="60"/>
      <c r="G582" s="60"/>
      <c r="H582" s="60"/>
      <c r="I582" s="60"/>
      <c r="J582" s="60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  <c r="AA582" s="87"/>
      <c r="AB582" s="87"/>
    </row>
    <row r="583" spans="1:28" ht="15.75" customHeight="1" x14ac:dyDescent="0.25">
      <c r="A583" s="60"/>
      <c r="B583" s="60"/>
      <c r="C583" s="60"/>
      <c r="D583" s="60"/>
      <c r="E583" s="60"/>
      <c r="F583" s="60"/>
      <c r="G583" s="60"/>
      <c r="H583" s="60"/>
      <c r="I583" s="60"/>
      <c r="J583" s="60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  <c r="AA583" s="87"/>
      <c r="AB583" s="87"/>
    </row>
    <row r="584" spans="1:28" ht="15.75" customHeight="1" x14ac:dyDescent="0.25">
      <c r="A584" s="60"/>
      <c r="B584" s="60"/>
      <c r="C584" s="60"/>
      <c r="D584" s="60"/>
      <c r="E584" s="60"/>
      <c r="F584" s="60"/>
      <c r="G584" s="60"/>
      <c r="H584" s="60"/>
      <c r="I584" s="60"/>
      <c r="J584" s="60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  <c r="AA584" s="87"/>
      <c r="AB584" s="87"/>
    </row>
    <row r="585" spans="1:28" ht="15.75" customHeight="1" x14ac:dyDescent="0.25">
      <c r="A585" s="60"/>
      <c r="B585" s="60"/>
      <c r="C585" s="60"/>
      <c r="D585" s="60"/>
      <c r="E585" s="60"/>
      <c r="F585" s="60"/>
      <c r="G585" s="60"/>
      <c r="H585" s="60"/>
      <c r="I585" s="60"/>
      <c r="J585" s="60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  <c r="AA585" s="87"/>
      <c r="AB585" s="87"/>
    </row>
    <row r="586" spans="1:28" ht="15.75" customHeight="1" x14ac:dyDescent="0.25">
      <c r="A586" s="60"/>
      <c r="B586" s="60"/>
      <c r="C586" s="60"/>
      <c r="D586" s="60"/>
      <c r="E586" s="60"/>
      <c r="F586" s="60"/>
      <c r="G586" s="60"/>
      <c r="H586" s="60"/>
      <c r="I586" s="60"/>
      <c r="J586" s="60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  <c r="AA586" s="87"/>
      <c r="AB586" s="87"/>
    </row>
    <row r="587" spans="1:28" ht="15.75" customHeight="1" x14ac:dyDescent="0.25">
      <c r="A587" s="60"/>
      <c r="B587" s="60"/>
      <c r="C587" s="60"/>
      <c r="D587" s="60"/>
      <c r="E587" s="60"/>
      <c r="F587" s="60"/>
      <c r="G587" s="60"/>
      <c r="H587" s="60"/>
      <c r="I587" s="60"/>
      <c r="J587" s="60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  <c r="AA587" s="87"/>
      <c r="AB587" s="87"/>
    </row>
    <row r="588" spans="1:28" ht="15.75" customHeight="1" x14ac:dyDescent="0.25">
      <c r="A588" s="60"/>
      <c r="B588" s="60"/>
      <c r="C588" s="60"/>
      <c r="D588" s="60"/>
      <c r="E588" s="60"/>
      <c r="F588" s="60"/>
      <c r="G588" s="60"/>
      <c r="H588" s="60"/>
      <c r="I588" s="60"/>
      <c r="J588" s="60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  <c r="AA588" s="87"/>
      <c r="AB588" s="87"/>
    </row>
    <row r="589" spans="1:28" ht="15.75" customHeight="1" x14ac:dyDescent="0.25">
      <c r="A589" s="60"/>
      <c r="B589" s="60"/>
      <c r="C589" s="60"/>
      <c r="D589" s="60"/>
      <c r="E589" s="60"/>
      <c r="F589" s="60"/>
      <c r="G589" s="60"/>
      <c r="H589" s="60"/>
      <c r="I589" s="60"/>
      <c r="J589" s="60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  <c r="AA589" s="87"/>
      <c r="AB589" s="87"/>
    </row>
    <row r="590" spans="1:28" ht="15.75" customHeight="1" x14ac:dyDescent="0.25">
      <c r="A590" s="60"/>
      <c r="B590" s="60"/>
      <c r="C590" s="60"/>
      <c r="D590" s="60"/>
      <c r="E590" s="60"/>
      <c r="F590" s="60"/>
      <c r="G590" s="60"/>
      <c r="H590" s="60"/>
      <c r="I590" s="60"/>
      <c r="J590" s="60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  <c r="AA590" s="87"/>
      <c r="AB590" s="87"/>
    </row>
    <row r="591" spans="1:28" ht="15.75" customHeight="1" x14ac:dyDescent="0.25">
      <c r="A591" s="60"/>
      <c r="B591" s="60"/>
      <c r="C591" s="60"/>
      <c r="D591" s="60"/>
      <c r="E591" s="60"/>
      <c r="F591" s="60"/>
      <c r="G591" s="60"/>
      <c r="H591" s="60"/>
      <c r="I591" s="60"/>
      <c r="J591" s="60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  <c r="AA591" s="87"/>
      <c r="AB591" s="87"/>
    </row>
    <row r="592" spans="1:28" ht="15.75" customHeight="1" x14ac:dyDescent="0.25">
      <c r="A592" s="60"/>
      <c r="B592" s="60"/>
      <c r="C592" s="60"/>
      <c r="D592" s="60"/>
      <c r="E592" s="60"/>
      <c r="F592" s="60"/>
      <c r="G592" s="60"/>
      <c r="H592" s="60"/>
      <c r="I592" s="60"/>
      <c r="J592" s="60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  <c r="AA592" s="87"/>
      <c r="AB592" s="87"/>
    </row>
    <row r="593" spans="1:28" ht="15.75" customHeight="1" x14ac:dyDescent="0.25">
      <c r="A593" s="60"/>
      <c r="B593" s="60"/>
      <c r="C593" s="60"/>
      <c r="D593" s="60"/>
      <c r="E593" s="60"/>
      <c r="F593" s="60"/>
      <c r="G593" s="60"/>
      <c r="H593" s="60"/>
      <c r="I593" s="60"/>
      <c r="J593" s="60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  <c r="AA593" s="87"/>
      <c r="AB593" s="87"/>
    </row>
    <row r="594" spans="1:28" ht="15.75" customHeight="1" x14ac:dyDescent="0.25">
      <c r="A594" s="60"/>
      <c r="B594" s="60"/>
      <c r="C594" s="60"/>
      <c r="D594" s="60"/>
      <c r="E594" s="60"/>
      <c r="F594" s="60"/>
      <c r="G594" s="60"/>
      <c r="H594" s="60"/>
      <c r="I594" s="60"/>
      <c r="J594" s="60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  <c r="AA594" s="87"/>
      <c r="AB594" s="87"/>
    </row>
    <row r="595" spans="1:28" ht="15.75" customHeight="1" x14ac:dyDescent="0.25">
      <c r="A595" s="60"/>
      <c r="B595" s="60"/>
      <c r="C595" s="60"/>
      <c r="D595" s="60"/>
      <c r="E595" s="60"/>
      <c r="F595" s="60"/>
      <c r="G595" s="60"/>
      <c r="H595" s="60"/>
      <c r="I595" s="60"/>
      <c r="J595" s="60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  <c r="AA595" s="87"/>
      <c r="AB595" s="87"/>
    </row>
    <row r="596" spans="1:28" ht="15.75" customHeight="1" x14ac:dyDescent="0.25">
      <c r="A596" s="60"/>
      <c r="B596" s="60"/>
      <c r="C596" s="60"/>
      <c r="D596" s="60"/>
      <c r="E596" s="60"/>
      <c r="F596" s="60"/>
      <c r="G596" s="60"/>
      <c r="H596" s="60"/>
      <c r="I596" s="60"/>
      <c r="J596" s="60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  <c r="AA596" s="87"/>
      <c r="AB596" s="87"/>
    </row>
    <row r="597" spans="1:28" ht="15.75" customHeight="1" x14ac:dyDescent="0.25">
      <c r="A597" s="60"/>
      <c r="B597" s="60"/>
      <c r="C597" s="60"/>
      <c r="D597" s="60"/>
      <c r="E597" s="60"/>
      <c r="F597" s="60"/>
      <c r="G597" s="60"/>
      <c r="H597" s="60"/>
      <c r="I597" s="60"/>
      <c r="J597" s="60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  <c r="AA597" s="87"/>
      <c r="AB597" s="87"/>
    </row>
    <row r="598" spans="1:28" ht="15.75" customHeight="1" x14ac:dyDescent="0.25">
      <c r="A598" s="60"/>
      <c r="B598" s="60"/>
      <c r="C598" s="60"/>
      <c r="D598" s="60"/>
      <c r="E598" s="60"/>
      <c r="F598" s="60"/>
      <c r="G598" s="60"/>
      <c r="H598" s="60"/>
      <c r="I598" s="60"/>
      <c r="J598" s="60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  <c r="AA598" s="87"/>
      <c r="AB598" s="87"/>
    </row>
    <row r="599" spans="1:28" ht="15.75" customHeight="1" x14ac:dyDescent="0.25">
      <c r="A599" s="60"/>
      <c r="B599" s="60"/>
      <c r="C599" s="60"/>
      <c r="D599" s="60"/>
      <c r="E599" s="60"/>
      <c r="F599" s="60"/>
      <c r="G599" s="60"/>
      <c r="H599" s="60"/>
      <c r="I599" s="60"/>
      <c r="J599" s="60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  <c r="AA599" s="87"/>
      <c r="AB599" s="87"/>
    </row>
    <row r="600" spans="1:28" ht="15.75" customHeight="1" x14ac:dyDescent="0.25">
      <c r="A600" s="60"/>
      <c r="B600" s="60"/>
      <c r="C600" s="60"/>
      <c r="D600" s="60"/>
      <c r="E600" s="60"/>
      <c r="F600" s="60"/>
      <c r="G600" s="60"/>
      <c r="H600" s="60"/>
      <c r="I600" s="60"/>
      <c r="J600" s="60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  <c r="AA600" s="87"/>
      <c r="AB600" s="87"/>
    </row>
    <row r="601" spans="1:28" ht="15.75" customHeight="1" x14ac:dyDescent="0.25">
      <c r="A601" s="60"/>
      <c r="B601" s="60"/>
      <c r="C601" s="60"/>
      <c r="D601" s="60"/>
      <c r="E601" s="60"/>
      <c r="F601" s="60"/>
      <c r="G601" s="60"/>
      <c r="H601" s="60"/>
      <c r="I601" s="60"/>
      <c r="J601" s="60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  <c r="AA601" s="87"/>
      <c r="AB601" s="87"/>
    </row>
    <row r="602" spans="1:28" ht="15.75" customHeight="1" x14ac:dyDescent="0.25">
      <c r="A602" s="60"/>
      <c r="B602" s="60"/>
      <c r="C602" s="60"/>
      <c r="D602" s="60"/>
      <c r="E602" s="60"/>
      <c r="F602" s="60"/>
      <c r="G602" s="60"/>
      <c r="H602" s="60"/>
      <c r="I602" s="60"/>
      <c r="J602" s="60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  <c r="AA602" s="87"/>
      <c r="AB602" s="87"/>
    </row>
    <row r="603" spans="1:28" ht="15.75" customHeight="1" x14ac:dyDescent="0.25">
      <c r="A603" s="60"/>
      <c r="B603" s="60"/>
      <c r="C603" s="60"/>
      <c r="D603" s="60"/>
      <c r="E603" s="60"/>
      <c r="F603" s="60"/>
      <c r="G603" s="60"/>
      <c r="H603" s="60"/>
      <c r="I603" s="60"/>
      <c r="J603" s="60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  <c r="AA603" s="87"/>
      <c r="AB603" s="87"/>
    </row>
    <row r="604" spans="1:28" ht="15.75" customHeight="1" x14ac:dyDescent="0.25">
      <c r="A604" s="60"/>
      <c r="B604" s="60"/>
      <c r="C604" s="60"/>
      <c r="D604" s="60"/>
      <c r="E604" s="60"/>
      <c r="F604" s="60"/>
      <c r="G604" s="60"/>
      <c r="H604" s="60"/>
      <c r="I604" s="60"/>
      <c r="J604" s="60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  <c r="AA604" s="87"/>
      <c r="AB604" s="87"/>
    </row>
    <row r="605" spans="1:28" ht="15.75" customHeight="1" x14ac:dyDescent="0.25">
      <c r="A605" s="60"/>
      <c r="B605" s="60"/>
      <c r="C605" s="60"/>
      <c r="D605" s="60"/>
      <c r="E605" s="60"/>
      <c r="F605" s="60"/>
      <c r="G605" s="60"/>
      <c r="H605" s="60"/>
      <c r="I605" s="60"/>
      <c r="J605" s="60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  <c r="AA605" s="87"/>
      <c r="AB605" s="87"/>
    </row>
    <row r="606" spans="1:28" ht="15.75" customHeight="1" x14ac:dyDescent="0.25">
      <c r="A606" s="60"/>
      <c r="B606" s="60"/>
      <c r="C606" s="60"/>
      <c r="D606" s="60"/>
      <c r="E606" s="60"/>
      <c r="F606" s="60"/>
      <c r="G606" s="60"/>
      <c r="H606" s="60"/>
      <c r="I606" s="60"/>
      <c r="J606" s="60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  <c r="AA606" s="87"/>
      <c r="AB606" s="87"/>
    </row>
    <row r="607" spans="1:28" ht="15.75" customHeight="1" x14ac:dyDescent="0.25">
      <c r="A607" s="60"/>
      <c r="B607" s="60"/>
      <c r="C607" s="60"/>
      <c r="D607" s="60"/>
      <c r="E607" s="60"/>
      <c r="F607" s="60"/>
      <c r="G607" s="60"/>
      <c r="H607" s="60"/>
      <c r="I607" s="60"/>
      <c r="J607" s="60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  <c r="AA607" s="87"/>
      <c r="AB607" s="87"/>
    </row>
    <row r="608" spans="1:28" ht="15.75" customHeight="1" x14ac:dyDescent="0.25">
      <c r="A608" s="60"/>
      <c r="B608" s="60"/>
      <c r="C608" s="60"/>
      <c r="D608" s="60"/>
      <c r="E608" s="60"/>
      <c r="F608" s="60"/>
      <c r="G608" s="60"/>
      <c r="H608" s="60"/>
      <c r="I608" s="60"/>
      <c r="J608" s="60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  <c r="AA608" s="87"/>
      <c r="AB608" s="87"/>
    </row>
    <row r="609" spans="1:28" ht="15.75" customHeight="1" x14ac:dyDescent="0.25">
      <c r="A609" s="60"/>
      <c r="B609" s="60"/>
      <c r="C609" s="60"/>
      <c r="D609" s="60"/>
      <c r="E609" s="60"/>
      <c r="F609" s="60"/>
      <c r="G609" s="60"/>
      <c r="H609" s="60"/>
      <c r="I609" s="60"/>
      <c r="J609" s="60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  <c r="AA609" s="87"/>
      <c r="AB609" s="87"/>
    </row>
    <row r="610" spans="1:28" ht="15.75" customHeight="1" x14ac:dyDescent="0.25">
      <c r="A610" s="60"/>
      <c r="B610" s="60"/>
      <c r="C610" s="60"/>
      <c r="D610" s="60"/>
      <c r="E610" s="60"/>
      <c r="F610" s="60"/>
      <c r="G610" s="60"/>
      <c r="H610" s="60"/>
      <c r="I610" s="60"/>
      <c r="J610" s="60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  <c r="AA610" s="87"/>
      <c r="AB610" s="87"/>
    </row>
    <row r="611" spans="1:28" ht="15.75" customHeight="1" x14ac:dyDescent="0.25">
      <c r="A611" s="60"/>
      <c r="B611" s="60"/>
      <c r="C611" s="60"/>
      <c r="D611" s="60"/>
      <c r="E611" s="60"/>
      <c r="F611" s="60"/>
      <c r="G611" s="60"/>
      <c r="H611" s="60"/>
      <c r="I611" s="60"/>
      <c r="J611" s="60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  <c r="AA611" s="87"/>
      <c r="AB611" s="87"/>
    </row>
    <row r="612" spans="1:28" ht="15.75" customHeight="1" x14ac:dyDescent="0.25">
      <c r="A612" s="60"/>
      <c r="B612" s="60"/>
      <c r="C612" s="60"/>
      <c r="D612" s="60"/>
      <c r="E612" s="60"/>
      <c r="F612" s="60"/>
      <c r="G612" s="60"/>
      <c r="H612" s="60"/>
      <c r="I612" s="60"/>
      <c r="J612" s="60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  <c r="AA612" s="87"/>
      <c r="AB612" s="87"/>
    </row>
    <row r="613" spans="1:28" ht="15.75" customHeight="1" x14ac:dyDescent="0.25">
      <c r="A613" s="60"/>
      <c r="B613" s="60"/>
      <c r="C613" s="60"/>
      <c r="D613" s="60"/>
      <c r="E613" s="60"/>
      <c r="F613" s="60"/>
      <c r="G613" s="60"/>
      <c r="H613" s="60"/>
      <c r="I613" s="60"/>
      <c r="J613" s="60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  <c r="AA613" s="87"/>
      <c r="AB613" s="87"/>
    </row>
    <row r="614" spans="1:28" ht="15.75" customHeight="1" x14ac:dyDescent="0.25">
      <c r="A614" s="60"/>
      <c r="B614" s="60"/>
      <c r="C614" s="60"/>
      <c r="D614" s="60"/>
      <c r="E614" s="60"/>
      <c r="F614" s="60"/>
      <c r="G614" s="60"/>
      <c r="H614" s="60"/>
      <c r="I614" s="60"/>
      <c r="J614" s="60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  <c r="AA614" s="87"/>
      <c r="AB614" s="87"/>
    </row>
    <row r="615" spans="1:28" ht="15.75" customHeight="1" x14ac:dyDescent="0.25">
      <c r="A615" s="60"/>
      <c r="B615" s="60"/>
      <c r="C615" s="60"/>
      <c r="D615" s="60"/>
      <c r="E615" s="60"/>
      <c r="F615" s="60"/>
      <c r="G615" s="60"/>
      <c r="H615" s="60"/>
      <c r="I615" s="60"/>
      <c r="J615" s="60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  <c r="AA615" s="87"/>
      <c r="AB615" s="87"/>
    </row>
    <row r="616" spans="1:28" ht="15.75" customHeight="1" x14ac:dyDescent="0.25">
      <c r="A616" s="60"/>
      <c r="B616" s="60"/>
      <c r="C616" s="60"/>
      <c r="D616" s="60"/>
      <c r="E616" s="60"/>
      <c r="F616" s="60"/>
      <c r="G616" s="60"/>
      <c r="H616" s="60"/>
      <c r="I616" s="60"/>
      <c r="J616" s="60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  <c r="AA616" s="87"/>
      <c r="AB616" s="87"/>
    </row>
    <row r="617" spans="1:28" ht="15.75" customHeight="1" x14ac:dyDescent="0.25">
      <c r="A617" s="60"/>
      <c r="B617" s="60"/>
      <c r="C617" s="60"/>
      <c r="D617" s="60"/>
      <c r="E617" s="60"/>
      <c r="F617" s="60"/>
      <c r="G617" s="60"/>
      <c r="H617" s="60"/>
      <c r="I617" s="60"/>
      <c r="J617" s="60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  <c r="AA617" s="87"/>
      <c r="AB617" s="87"/>
    </row>
    <row r="618" spans="1:28" ht="15.75" customHeight="1" x14ac:dyDescent="0.25">
      <c r="A618" s="60"/>
      <c r="B618" s="60"/>
      <c r="C618" s="60"/>
      <c r="D618" s="60"/>
      <c r="E618" s="60"/>
      <c r="F618" s="60"/>
      <c r="G618" s="60"/>
      <c r="H618" s="60"/>
      <c r="I618" s="60"/>
      <c r="J618" s="60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  <c r="AA618" s="87"/>
      <c r="AB618" s="87"/>
    </row>
    <row r="619" spans="1:28" ht="15.75" customHeight="1" x14ac:dyDescent="0.25">
      <c r="A619" s="60"/>
      <c r="B619" s="60"/>
      <c r="C619" s="60"/>
      <c r="D619" s="60"/>
      <c r="E619" s="60"/>
      <c r="F619" s="60"/>
      <c r="G619" s="60"/>
      <c r="H619" s="60"/>
      <c r="I619" s="60"/>
      <c r="J619" s="60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  <c r="AA619" s="87"/>
      <c r="AB619" s="87"/>
    </row>
    <row r="620" spans="1:28" ht="15.75" customHeight="1" x14ac:dyDescent="0.25">
      <c r="A620" s="60"/>
      <c r="B620" s="60"/>
      <c r="C620" s="60"/>
      <c r="D620" s="60"/>
      <c r="E620" s="60"/>
      <c r="F620" s="60"/>
      <c r="G620" s="60"/>
      <c r="H620" s="60"/>
      <c r="I620" s="60"/>
      <c r="J620" s="60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  <c r="AA620" s="87"/>
      <c r="AB620" s="87"/>
    </row>
    <row r="621" spans="1:28" ht="15.75" customHeight="1" x14ac:dyDescent="0.25">
      <c r="A621" s="60"/>
      <c r="B621" s="60"/>
      <c r="C621" s="60"/>
      <c r="D621" s="60"/>
      <c r="E621" s="60"/>
      <c r="F621" s="60"/>
      <c r="G621" s="60"/>
      <c r="H621" s="60"/>
      <c r="I621" s="60"/>
      <c r="J621" s="60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  <c r="AA621" s="87"/>
      <c r="AB621" s="87"/>
    </row>
    <row r="622" spans="1:28" ht="15.75" customHeight="1" x14ac:dyDescent="0.25">
      <c r="A622" s="60"/>
      <c r="B622" s="60"/>
      <c r="C622" s="60"/>
      <c r="D622" s="60"/>
      <c r="E622" s="60"/>
      <c r="F622" s="60"/>
      <c r="G622" s="60"/>
      <c r="H622" s="60"/>
      <c r="I622" s="60"/>
      <c r="J622" s="60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  <c r="AA622" s="87"/>
      <c r="AB622" s="87"/>
    </row>
    <row r="623" spans="1:28" ht="15.75" customHeight="1" x14ac:dyDescent="0.25">
      <c r="A623" s="60"/>
      <c r="B623" s="60"/>
      <c r="C623" s="60"/>
      <c r="D623" s="60"/>
      <c r="E623" s="60"/>
      <c r="F623" s="60"/>
      <c r="G623" s="60"/>
      <c r="H623" s="60"/>
      <c r="I623" s="60"/>
      <c r="J623" s="60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  <c r="AA623" s="87"/>
      <c r="AB623" s="87"/>
    </row>
    <row r="624" spans="1:28" ht="15.75" customHeight="1" x14ac:dyDescent="0.25">
      <c r="A624" s="60"/>
      <c r="B624" s="60"/>
      <c r="C624" s="60"/>
      <c r="D624" s="60"/>
      <c r="E624" s="60"/>
      <c r="F624" s="60"/>
      <c r="G624" s="60"/>
      <c r="H624" s="60"/>
      <c r="I624" s="60"/>
      <c r="J624" s="60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  <c r="AA624" s="87"/>
      <c r="AB624" s="87"/>
    </row>
    <row r="625" spans="1:28" ht="15.75" customHeight="1" x14ac:dyDescent="0.25">
      <c r="A625" s="60"/>
      <c r="B625" s="60"/>
      <c r="C625" s="60"/>
      <c r="D625" s="60"/>
      <c r="E625" s="60"/>
      <c r="F625" s="60"/>
      <c r="G625" s="60"/>
      <c r="H625" s="60"/>
      <c r="I625" s="60"/>
      <c r="J625" s="60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  <c r="AA625" s="87"/>
      <c r="AB625" s="87"/>
    </row>
    <row r="626" spans="1:28" ht="15.75" customHeight="1" x14ac:dyDescent="0.25">
      <c r="A626" s="60"/>
      <c r="B626" s="60"/>
      <c r="C626" s="60"/>
      <c r="D626" s="60"/>
      <c r="E626" s="60"/>
      <c r="F626" s="60"/>
      <c r="G626" s="60"/>
      <c r="H626" s="60"/>
      <c r="I626" s="60"/>
      <c r="J626" s="60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  <c r="AA626" s="87"/>
      <c r="AB626" s="87"/>
    </row>
    <row r="627" spans="1:28" ht="15.75" customHeight="1" x14ac:dyDescent="0.25">
      <c r="A627" s="60"/>
      <c r="B627" s="60"/>
      <c r="C627" s="60"/>
      <c r="D627" s="60"/>
      <c r="E627" s="60"/>
      <c r="F627" s="60"/>
      <c r="G627" s="60"/>
      <c r="H627" s="60"/>
      <c r="I627" s="60"/>
      <c r="J627" s="60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  <c r="AA627" s="87"/>
      <c r="AB627" s="87"/>
    </row>
    <row r="628" spans="1:28" ht="15.75" customHeight="1" x14ac:dyDescent="0.25">
      <c r="A628" s="60"/>
      <c r="B628" s="60"/>
      <c r="C628" s="60"/>
      <c r="D628" s="60"/>
      <c r="E628" s="60"/>
      <c r="F628" s="60"/>
      <c r="G628" s="60"/>
      <c r="H628" s="60"/>
      <c r="I628" s="60"/>
      <c r="J628" s="60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  <c r="AA628" s="87"/>
      <c r="AB628" s="87"/>
    </row>
    <row r="629" spans="1:28" ht="15.75" customHeight="1" x14ac:dyDescent="0.25">
      <c r="A629" s="60"/>
      <c r="B629" s="60"/>
      <c r="C629" s="60"/>
      <c r="D629" s="60"/>
      <c r="E629" s="60"/>
      <c r="F629" s="60"/>
      <c r="G629" s="60"/>
      <c r="H629" s="60"/>
      <c r="I629" s="60"/>
      <c r="J629" s="60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  <c r="AA629" s="87"/>
      <c r="AB629" s="87"/>
    </row>
    <row r="630" spans="1:28" ht="15.75" customHeight="1" x14ac:dyDescent="0.25">
      <c r="A630" s="60"/>
      <c r="B630" s="60"/>
      <c r="C630" s="60"/>
      <c r="D630" s="60"/>
      <c r="E630" s="60"/>
      <c r="F630" s="60"/>
      <c r="G630" s="60"/>
      <c r="H630" s="60"/>
      <c r="I630" s="60"/>
      <c r="J630" s="60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  <c r="AA630" s="87"/>
      <c r="AB630" s="87"/>
    </row>
    <row r="631" spans="1:28" ht="15.75" customHeight="1" x14ac:dyDescent="0.25">
      <c r="A631" s="60"/>
      <c r="B631" s="60"/>
      <c r="C631" s="60"/>
      <c r="D631" s="60"/>
      <c r="E631" s="60"/>
      <c r="F631" s="60"/>
      <c r="G631" s="60"/>
      <c r="H631" s="60"/>
      <c r="I631" s="60"/>
      <c r="J631" s="60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  <c r="AA631" s="87"/>
      <c r="AB631" s="87"/>
    </row>
    <row r="632" spans="1:28" ht="15.75" customHeight="1" x14ac:dyDescent="0.25">
      <c r="A632" s="60"/>
      <c r="B632" s="60"/>
      <c r="C632" s="60"/>
      <c r="D632" s="60"/>
      <c r="E632" s="60"/>
      <c r="F632" s="60"/>
      <c r="G632" s="60"/>
      <c r="H632" s="60"/>
      <c r="I632" s="60"/>
      <c r="J632" s="60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  <c r="AA632" s="87"/>
      <c r="AB632" s="87"/>
    </row>
    <row r="633" spans="1:28" ht="15.75" customHeight="1" x14ac:dyDescent="0.25">
      <c r="A633" s="60"/>
      <c r="B633" s="60"/>
      <c r="C633" s="60"/>
      <c r="D633" s="60"/>
      <c r="E633" s="60"/>
      <c r="F633" s="60"/>
      <c r="G633" s="60"/>
      <c r="H633" s="60"/>
      <c r="I633" s="60"/>
      <c r="J633" s="60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  <c r="AA633" s="87"/>
      <c r="AB633" s="87"/>
    </row>
    <row r="634" spans="1:28" ht="15.75" customHeight="1" x14ac:dyDescent="0.25">
      <c r="A634" s="60"/>
      <c r="B634" s="60"/>
      <c r="C634" s="60"/>
      <c r="D634" s="60"/>
      <c r="E634" s="60"/>
      <c r="F634" s="60"/>
      <c r="G634" s="60"/>
      <c r="H634" s="60"/>
      <c r="I634" s="60"/>
      <c r="J634" s="60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  <c r="AA634" s="87"/>
      <c r="AB634" s="87"/>
    </row>
    <row r="635" spans="1:28" ht="15.75" customHeight="1" x14ac:dyDescent="0.25">
      <c r="A635" s="60"/>
      <c r="B635" s="60"/>
      <c r="C635" s="60"/>
      <c r="D635" s="60"/>
      <c r="E635" s="60"/>
      <c r="F635" s="60"/>
      <c r="G635" s="60"/>
      <c r="H635" s="60"/>
      <c r="I635" s="60"/>
      <c r="J635" s="60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  <c r="AA635" s="87"/>
      <c r="AB635" s="87"/>
    </row>
    <row r="636" spans="1:28" ht="15.75" customHeight="1" x14ac:dyDescent="0.25">
      <c r="A636" s="60"/>
      <c r="B636" s="60"/>
      <c r="C636" s="60"/>
      <c r="D636" s="60"/>
      <c r="E636" s="60"/>
      <c r="F636" s="60"/>
      <c r="G636" s="60"/>
      <c r="H636" s="60"/>
      <c r="I636" s="60"/>
      <c r="J636" s="60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  <c r="AA636" s="87"/>
      <c r="AB636" s="87"/>
    </row>
    <row r="637" spans="1:28" ht="15.75" customHeight="1" x14ac:dyDescent="0.25">
      <c r="A637" s="60"/>
      <c r="B637" s="60"/>
      <c r="C637" s="60"/>
      <c r="D637" s="60"/>
      <c r="E637" s="60"/>
      <c r="F637" s="60"/>
      <c r="G637" s="60"/>
      <c r="H637" s="60"/>
      <c r="I637" s="60"/>
      <c r="J637" s="60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  <c r="AA637" s="87"/>
      <c r="AB637" s="87"/>
    </row>
    <row r="638" spans="1:28" ht="15.75" customHeight="1" x14ac:dyDescent="0.25">
      <c r="A638" s="60"/>
      <c r="B638" s="60"/>
      <c r="C638" s="60"/>
      <c r="D638" s="60"/>
      <c r="E638" s="60"/>
      <c r="F638" s="60"/>
      <c r="G638" s="60"/>
      <c r="H638" s="60"/>
      <c r="I638" s="60"/>
      <c r="J638" s="60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  <c r="AA638" s="87"/>
      <c r="AB638" s="87"/>
    </row>
    <row r="639" spans="1:28" ht="15.75" customHeight="1" x14ac:dyDescent="0.25">
      <c r="A639" s="60"/>
      <c r="B639" s="60"/>
      <c r="C639" s="60"/>
      <c r="D639" s="60"/>
      <c r="E639" s="60"/>
      <c r="F639" s="60"/>
      <c r="G639" s="60"/>
      <c r="H639" s="60"/>
      <c r="I639" s="60"/>
      <c r="J639" s="60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  <c r="AA639" s="87"/>
      <c r="AB639" s="87"/>
    </row>
    <row r="640" spans="1:28" ht="15.75" customHeight="1" x14ac:dyDescent="0.25">
      <c r="A640" s="60"/>
      <c r="B640" s="60"/>
      <c r="C640" s="60"/>
      <c r="D640" s="60"/>
      <c r="E640" s="60"/>
      <c r="F640" s="60"/>
      <c r="G640" s="60"/>
      <c r="H640" s="60"/>
      <c r="I640" s="60"/>
      <c r="J640" s="60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  <c r="AA640" s="87"/>
      <c r="AB640" s="87"/>
    </row>
    <row r="641" spans="1:28" ht="15.75" customHeight="1" x14ac:dyDescent="0.25">
      <c r="A641" s="60"/>
      <c r="B641" s="60"/>
      <c r="C641" s="60"/>
      <c r="D641" s="60"/>
      <c r="E641" s="60"/>
      <c r="F641" s="60"/>
      <c r="G641" s="60"/>
      <c r="H641" s="60"/>
      <c r="I641" s="60"/>
      <c r="J641" s="60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  <c r="AA641" s="87"/>
      <c r="AB641" s="87"/>
    </row>
    <row r="642" spans="1:28" ht="15.75" customHeight="1" x14ac:dyDescent="0.25">
      <c r="A642" s="60"/>
      <c r="B642" s="60"/>
      <c r="C642" s="60"/>
      <c r="D642" s="60"/>
      <c r="E642" s="60"/>
      <c r="F642" s="60"/>
      <c r="G642" s="60"/>
      <c r="H642" s="60"/>
      <c r="I642" s="60"/>
      <c r="J642" s="60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  <c r="AA642" s="87"/>
      <c r="AB642" s="87"/>
    </row>
    <row r="643" spans="1:28" ht="15.75" customHeight="1" x14ac:dyDescent="0.25">
      <c r="A643" s="60"/>
      <c r="B643" s="60"/>
      <c r="C643" s="60"/>
      <c r="D643" s="60"/>
      <c r="E643" s="60"/>
      <c r="F643" s="60"/>
      <c r="G643" s="60"/>
      <c r="H643" s="60"/>
      <c r="I643" s="60"/>
      <c r="J643" s="60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  <c r="AA643" s="87"/>
      <c r="AB643" s="87"/>
    </row>
    <row r="644" spans="1:28" ht="15.75" customHeight="1" x14ac:dyDescent="0.25">
      <c r="A644" s="60"/>
      <c r="B644" s="60"/>
      <c r="C644" s="60"/>
      <c r="D644" s="60"/>
      <c r="E644" s="60"/>
      <c r="F644" s="60"/>
      <c r="G644" s="60"/>
      <c r="H644" s="60"/>
      <c r="I644" s="60"/>
      <c r="J644" s="60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  <c r="AA644" s="87"/>
      <c r="AB644" s="87"/>
    </row>
    <row r="645" spans="1:28" ht="15.75" customHeight="1" x14ac:dyDescent="0.25">
      <c r="A645" s="60"/>
      <c r="B645" s="60"/>
      <c r="C645" s="60"/>
      <c r="D645" s="60"/>
      <c r="E645" s="60"/>
      <c r="F645" s="60"/>
      <c r="G645" s="60"/>
      <c r="H645" s="60"/>
      <c r="I645" s="60"/>
      <c r="J645" s="60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</row>
    <row r="646" spans="1:28" ht="15.75" customHeight="1" x14ac:dyDescent="0.25">
      <c r="A646" s="60"/>
      <c r="B646" s="60"/>
      <c r="C646" s="60"/>
      <c r="D646" s="60"/>
      <c r="E646" s="60"/>
      <c r="F646" s="60"/>
      <c r="G646" s="60"/>
      <c r="H646" s="60"/>
      <c r="I646" s="60"/>
      <c r="J646" s="60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  <c r="AA646" s="87"/>
      <c r="AB646" s="87"/>
    </row>
    <row r="647" spans="1:28" ht="15.75" customHeight="1" x14ac:dyDescent="0.25">
      <c r="A647" s="60"/>
      <c r="B647" s="60"/>
      <c r="C647" s="60"/>
      <c r="D647" s="60"/>
      <c r="E647" s="60"/>
      <c r="F647" s="60"/>
      <c r="G647" s="60"/>
      <c r="H647" s="60"/>
      <c r="I647" s="60"/>
      <c r="J647" s="60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  <c r="AA647" s="87"/>
      <c r="AB647" s="87"/>
    </row>
    <row r="648" spans="1:28" ht="15.75" customHeight="1" x14ac:dyDescent="0.25">
      <c r="A648" s="60"/>
      <c r="B648" s="60"/>
      <c r="C648" s="60"/>
      <c r="D648" s="60"/>
      <c r="E648" s="60"/>
      <c r="F648" s="60"/>
      <c r="G648" s="60"/>
      <c r="H648" s="60"/>
      <c r="I648" s="60"/>
      <c r="J648" s="60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  <c r="AA648" s="87"/>
      <c r="AB648" s="87"/>
    </row>
    <row r="649" spans="1:28" ht="15.75" customHeight="1" x14ac:dyDescent="0.25">
      <c r="A649" s="60"/>
      <c r="B649" s="60"/>
      <c r="C649" s="60"/>
      <c r="D649" s="60"/>
      <c r="E649" s="60"/>
      <c r="F649" s="60"/>
      <c r="G649" s="60"/>
      <c r="H649" s="60"/>
      <c r="I649" s="60"/>
      <c r="J649" s="60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  <c r="AA649" s="87"/>
      <c r="AB649" s="87"/>
    </row>
    <row r="650" spans="1:28" ht="15.75" customHeight="1" x14ac:dyDescent="0.25">
      <c r="A650" s="60"/>
      <c r="B650" s="60"/>
      <c r="C650" s="60"/>
      <c r="D650" s="60"/>
      <c r="E650" s="60"/>
      <c r="F650" s="60"/>
      <c r="G650" s="60"/>
      <c r="H650" s="60"/>
      <c r="I650" s="60"/>
      <c r="J650" s="60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  <c r="AA650" s="87"/>
      <c r="AB650" s="87"/>
    </row>
    <row r="651" spans="1:28" ht="15.75" customHeight="1" x14ac:dyDescent="0.25">
      <c r="A651" s="60"/>
      <c r="B651" s="60"/>
      <c r="C651" s="60"/>
      <c r="D651" s="60"/>
      <c r="E651" s="60"/>
      <c r="F651" s="60"/>
      <c r="G651" s="60"/>
      <c r="H651" s="60"/>
      <c r="I651" s="60"/>
      <c r="J651" s="60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  <c r="AA651" s="87"/>
      <c r="AB651" s="87"/>
    </row>
    <row r="652" spans="1:28" ht="15.75" customHeight="1" x14ac:dyDescent="0.25">
      <c r="A652" s="60"/>
      <c r="B652" s="60"/>
      <c r="C652" s="60"/>
      <c r="D652" s="60"/>
      <c r="E652" s="60"/>
      <c r="F652" s="60"/>
      <c r="G652" s="60"/>
      <c r="H652" s="60"/>
      <c r="I652" s="60"/>
      <c r="J652" s="60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  <c r="AA652" s="87"/>
      <c r="AB652" s="87"/>
    </row>
    <row r="653" spans="1:28" ht="15.75" customHeight="1" x14ac:dyDescent="0.25">
      <c r="A653" s="60"/>
      <c r="B653" s="60"/>
      <c r="C653" s="60"/>
      <c r="D653" s="60"/>
      <c r="E653" s="60"/>
      <c r="F653" s="60"/>
      <c r="G653" s="60"/>
      <c r="H653" s="60"/>
      <c r="I653" s="60"/>
      <c r="J653" s="60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  <c r="AA653" s="87"/>
      <c r="AB653" s="87"/>
    </row>
    <row r="654" spans="1:28" ht="15.75" customHeight="1" x14ac:dyDescent="0.25">
      <c r="A654" s="60"/>
      <c r="B654" s="60"/>
      <c r="C654" s="60"/>
      <c r="D654" s="60"/>
      <c r="E654" s="60"/>
      <c r="F654" s="60"/>
      <c r="G654" s="60"/>
      <c r="H654" s="60"/>
      <c r="I654" s="60"/>
      <c r="J654" s="60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  <c r="AA654" s="87"/>
      <c r="AB654" s="87"/>
    </row>
    <row r="655" spans="1:28" ht="15.75" customHeight="1" x14ac:dyDescent="0.25">
      <c r="A655" s="60"/>
      <c r="B655" s="60"/>
      <c r="C655" s="60"/>
      <c r="D655" s="60"/>
      <c r="E655" s="60"/>
      <c r="F655" s="60"/>
      <c r="G655" s="60"/>
      <c r="H655" s="60"/>
      <c r="I655" s="60"/>
      <c r="J655" s="60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  <c r="AA655" s="87"/>
      <c r="AB655" s="87"/>
    </row>
    <row r="656" spans="1:28" ht="15.75" customHeight="1" x14ac:dyDescent="0.25">
      <c r="A656" s="60"/>
      <c r="B656" s="60"/>
      <c r="C656" s="60"/>
      <c r="D656" s="60"/>
      <c r="E656" s="60"/>
      <c r="F656" s="60"/>
      <c r="G656" s="60"/>
      <c r="H656" s="60"/>
      <c r="I656" s="60"/>
      <c r="J656" s="60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  <c r="AA656" s="87"/>
      <c r="AB656" s="87"/>
    </row>
    <row r="657" spans="1:28" ht="15.75" customHeight="1" x14ac:dyDescent="0.25">
      <c r="A657" s="60"/>
      <c r="B657" s="60"/>
      <c r="C657" s="60"/>
      <c r="D657" s="60"/>
      <c r="E657" s="60"/>
      <c r="F657" s="60"/>
      <c r="G657" s="60"/>
      <c r="H657" s="60"/>
      <c r="I657" s="60"/>
      <c r="J657" s="60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  <c r="AA657" s="87"/>
      <c r="AB657" s="87"/>
    </row>
    <row r="658" spans="1:28" ht="15.75" customHeight="1" x14ac:dyDescent="0.25">
      <c r="A658" s="60"/>
      <c r="B658" s="60"/>
      <c r="C658" s="60"/>
      <c r="D658" s="60"/>
      <c r="E658" s="60"/>
      <c r="F658" s="60"/>
      <c r="G658" s="60"/>
      <c r="H658" s="60"/>
      <c r="I658" s="60"/>
      <c r="J658" s="60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  <c r="AA658" s="87"/>
      <c r="AB658" s="87"/>
    </row>
    <row r="659" spans="1:28" ht="15.75" customHeight="1" x14ac:dyDescent="0.25">
      <c r="A659" s="60"/>
      <c r="B659" s="60"/>
      <c r="C659" s="60"/>
      <c r="D659" s="60"/>
      <c r="E659" s="60"/>
      <c r="F659" s="60"/>
      <c r="G659" s="60"/>
      <c r="H659" s="60"/>
      <c r="I659" s="60"/>
      <c r="J659" s="60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  <c r="AA659" s="87"/>
      <c r="AB659" s="87"/>
    </row>
    <row r="660" spans="1:28" ht="15.75" customHeight="1" x14ac:dyDescent="0.25">
      <c r="A660" s="60"/>
      <c r="B660" s="60"/>
      <c r="C660" s="60"/>
      <c r="D660" s="60"/>
      <c r="E660" s="60"/>
      <c r="F660" s="60"/>
      <c r="G660" s="60"/>
      <c r="H660" s="60"/>
      <c r="I660" s="60"/>
      <c r="J660" s="60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  <c r="AA660" s="87"/>
      <c r="AB660" s="87"/>
    </row>
    <row r="661" spans="1:28" ht="15.75" customHeight="1" x14ac:dyDescent="0.25">
      <c r="A661" s="60"/>
      <c r="B661" s="60"/>
      <c r="C661" s="60"/>
      <c r="D661" s="60"/>
      <c r="E661" s="60"/>
      <c r="F661" s="60"/>
      <c r="G661" s="60"/>
      <c r="H661" s="60"/>
      <c r="I661" s="60"/>
      <c r="J661" s="60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  <c r="AA661" s="87"/>
      <c r="AB661" s="87"/>
    </row>
    <row r="662" spans="1:28" ht="15.75" customHeight="1" x14ac:dyDescent="0.25">
      <c r="A662" s="60"/>
      <c r="B662" s="60"/>
      <c r="C662" s="60"/>
      <c r="D662" s="60"/>
      <c r="E662" s="60"/>
      <c r="F662" s="60"/>
      <c r="G662" s="60"/>
      <c r="H662" s="60"/>
      <c r="I662" s="60"/>
      <c r="J662" s="60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  <c r="AA662" s="87"/>
      <c r="AB662" s="87"/>
    </row>
    <row r="663" spans="1:28" ht="15.75" customHeight="1" x14ac:dyDescent="0.25">
      <c r="A663" s="60"/>
      <c r="B663" s="60"/>
      <c r="C663" s="60"/>
      <c r="D663" s="60"/>
      <c r="E663" s="60"/>
      <c r="F663" s="60"/>
      <c r="G663" s="60"/>
      <c r="H663" s="60"/>
      <c r="I663" s="60"/>
      <c r="J663" s="60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  <c r="AA663" s="87"/>
      <c r="AB663" s="87"/>
    </row>
    <row r="664" spans="1:28" ht="15.75" customHeight="1" x14ac:dyDescent="0.25">
      <c r="A664" s="60"/>
      <c r="B664" s="60"/>
      <c r="C664" s="60"/>
      <c r="D664" s="60"/>
      <c r="E664" s="60"/>
      <c r="F664" s="60"/>
      <c r="G664" s="60"/>
      <c r="H664" s="60"/>
      <c r="I664" s="60"/>
      <c r="J664" s="60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  <c r="AA664" s="87"/>
      <c r="AB664" s="87"/>
    </row>
    <row r="665" spans="1:28" ht="15.75" customHeight="1" x14ac:dyDescent="0.25">
      <c r="A665" s="60"/>
      <c r="B665" s="60"/>
      <c r="C665" s="60"/>
      <c r="D665" s="60"/>
      <c r="E665" s="60"/>
      <c r="F665" s="60"/>
      <c r="G665" s="60"/>
      <c r="H665" s="60"/>
      <c r="I665" s="60"/>
      <c r="J665" s="60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  <c r="AA665" s="87"/>
      <c r="AB665" s="87"/>
    </row>
    <row r="666" spans="1:28" ht="15.75" customHeight="1" x14ac:dyDescent="0.25">
      <c r="A666" s="60"/>
      <c r="B666" s="60"/>
      <c r="C666" s="60"/>
      <c r="D666" s="60"/>
      <c r="E666" s="60"/>
      <c r="F666" s="60"/>
      <c r="G666" s="60"/>
      <c r="H666" s="60"/>
      <c r="I666" s="60"/>
      <c r="J666" s="60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  <c r="AA666" s="87"/>
      <c r="AB666" s="87"/>
    </row>
    <row r="667" spans="1:28" ht="15.75" customHeight="1" x14ac:dyDescent="0.25">
      <c r="A667" s="60"/>
      <c r="B667" s="60"/>
      <c r="C667" s="60"/>
      <c r="D667" s="60"/>
      <c r="E667" s="60"/>
      <c r="F667" s="60"/>
      <c r="G667" s="60"/>
      <c r="H667" s="60"/>
      <c r="I667" s="60"/>
      <c r="J667" s="60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  <c r="AA667" s="87"/>
      <c r="AB667" s="87"/>
    </row>
    <row r="668" spans="1:28" ht="15.75" customHeight="1" x14ac:dyDescent="0.25">
      <c r="A668" s="60"/>
      <c r="B668" s="60"/>
      <c r="C668" s="60"/>
      <c r="D668" s="60"/>
      <c r="E668" s="60"/>
      <c r="F668" s="60"/>
      <c r="G668" s="60"/>
      <c r="H668" s="60"/>
      <c r="I668" s="60"/>
      <c r="J668" s="60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  <c r="AA668" s="87"/>
      <c r="AB668" s="87"/>
    </row>
    <row r="669" spans="1:28" ht="15.75" customHeight="1" x14ac:dyDescent="0.25">
      <c r="A669" s="60"/>
      <c r="B669" s="60"/>
      <c r="C669" s="60"/>
      <c r="D669" s="60"/>
      <c r="E669" s="60"/>
      <c r="F669" s="60"/>
      <c r="G669" s="60"/>
      <c r="H669" s="60"/>
      <c r="I669" s="60"/>
      <c r="J669" s="60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  <c r="AA669" s="87"/>
      <c r="AB669" s="87"/>
    </row>
    <row r="670" spans="1:28" ht="15.75" customHeight="1" x14ac:dyDescent="0.25">
      <c r="A670" s="60"/>
      <c r="B670" s="60"/>
      <c r="C670" s="60"/>
      <c r="D670" s="60"/>
      <c r="E670" s="60"/>
      <c r="F670" s="60"/>
      <c r="G670" s="60"/>
      <c r="H670" s="60"/>
      <c r="I670" s="60"/>
      <c r="J670" s="60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  <c r="AA670" s="87"/>
      <c r="AB670" s="87"/>
    </row>
    <row r="671" spans="1:28" ht="15.75" customHeight="1" x14ac:dyDescent="0.25">
      <c r="A671" s="60"/>
      <c r="B671" s="60"/>
      <c r="C671" s="60"/>
      <c r="D671" s="60"/>
      <c r="E671" s="60"/>
      <c r="F671" s="60"/>
      <c r="G671" s="60"/>
      <c r="H671" s="60"/>
      <c r="I671" s="60"/>
      <c r="J671" s="60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  <c r="AA671" s="87"/>
      <c r="AB671" s="87"/>
    </row>
    <row r="672" spans="1:28" ht="15.75" customHeight="1" x14ac:dyDescent="0.25">
      <c r="A672" s="60"/>
      <c r="B672" s="60"/>
      <c r="C672" s="60"/>
      <c r="D672" s="60"/>
      <c r="E672" s="60"/>
      <c r="F672" s="60"/>
      <c r="G672" s="60"/>
      <c r="H672" s="60"/>
      <c r="I672" s="60"/>
      <c r="J672" s="60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  <c r="AA672" s="87"/>
      <c r="AB672" s="87"/>
    </row>
    <row r="673" spans="1:28" ht="15.75" customHeight="1" x14ac:dyDescent="0.25">
      <c r="A673" s="60"/>
      <c r="B673" s="60"/>
      <c r="C673" s="60"/>
      <c r="D673" s="60"/>
      <c r="E673" s="60"/>
      <c r="F673" s="60"/>
      <c r="G673" s="60"/>
      <c r="H673" s="60"/>
      <c r="I673" s="60"/>
      <c r="J673" s="60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  <c r="AA673" s="87"/>
      <c r="AB673" s="87"/>
    </row>
    <row r="674" spans="1:28" ht="15.75" customHeight="1" x14ac:dyDescent="0.25">
      <c r="A674" s="60"/>
      <c r="B674" s="60"/>
      <c r="C674" s="60"/>
      <c r="D674" s="60"/>
      <c r="E674" s="60"/>
      <c r="F674" s="60"/>
      <c r="G674" s="60"/>
      <c r="H674" s="60"/>
      <c r="I674" s="60"/>
      <c r="J674" s="60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  <c r="AA674" s="87"/>
      <c r="AB674" s="87"/>
    </row>
    <row r="675" spans="1:28" ht="15.75" customHeight="1" x14ac:dyDescent="0.25">
      <c r="A675" s="60"/>
      <c r="B675" s="60"/>
      <c r="C675" s="60"/>
      <c r="D675" s="60"/>
      <c r="E675" s="60"/>
      <c r="F675" s="60"/>
      <c r="G675" s="60"/>
      <c r="H675" s="60"/>
      <c r="I675" s="60"/>
      <c r="J675" s="60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  <c r="AA675" s="87"/>
      <c r="AB675" s="87"/>
    </row>
    <row r="676" spans="1:28" ht="15.75" customHeight="1" x14ac:dyDescent="0.25">
      <c r="A676" s="60"/>
      <c r="B676" s="60"/>
      <c r="C676" s="60"/>
      <c r="D676" s="60"/>
      <c r="E676" s="60"/>
      <c r="F676" s="60"/>
      <c r="G676" s="60"/>
      <c r="H676" s="60"/>
      <c r="I676" s="60"/>
      <c r="J676" s="60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  <c r="AA676" s="87"/>
      <c r="AB676" s="87"/>
    </row>
    <row r="677" spans="1:28" ht="15.75" customHeight="1" x14ac:dyDescent="0.25">
      <c r="A677" s="60"/>
      <c r="B677" s="60"/>
      <c r="C677" s="60"/>
      <c r="D677" s="60"/>
      <c r="E677" s="60"/>
      <c r="F677" s="60"/>
      <c r="G677" s="60"/>
      <c r="H677" s="60"/>
      <c r="I677" s="60"/>
      <c r="J677" s="60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  <c r="AA677" s="87"/>
      <c r="AB677" s="87"/>
    </row>
    <row r="678" spans="1:28" ht="15.75" customHeight="1" x14ac:dyDescent="0.25">
      <c r="A678" s="60"/>
      <c r="B678" s="60"/>
      <c r="C678" s="60"/>
      <c r="D678" s="60"/>
      <c r="E678" s="60"/>
      <c r="F678" s="60"/>
      <c r="G678" s="60"/>
      <c r="H678" s="60"/>
      <c r="I678" s="60"/>
      <c r="J678" s="60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  <c r="AA678" s="87"/>
      <c r="AB678" s="87"/>
    </row>
    <row r="679" spans="1:28" ht="15.75" customHeight="1" x14ac:dyDescent="0.25">
      <c r="A679" s="60"/>
      <c r="B679" s="60"/>
      <c r="C679" s="60"/>
      <c r="D679" s="60"/>
      <c r="E679" s="60"/>
      <c r="F679" s="60"/>
      <c r="G679" s="60"/>
      <c r="H679" s="60"/>
      <c r="I679" s="60"/>
      <c r="J679" s="60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  <c r="AA679" s="87"/>
      <c r="AB679" s="87"/>
    </row>
    <row r="680" spans="1:28" ht="15.75" customHeight="1" x14ac:dyDescent="0.25">
      <c r="A680" s="60"/>
      <c r="B680" s="60"/>
      <c r="C680" s="60"/>
      <c r="D680" s="60"/>
      <c r="E680" s="60"/>
      <c r="F680" s="60"/>
      <c r="G680" s="60"/>
      <c r="H680" s="60"/>
      <c r="I680" s="60"/>
      <c r="J680" s="60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  <c r="AA680" s="87"/>
      <c r="AB680" s="87"/>
    </row>
    <row r="681" spans="1:28" ht="15.75" customHeight="1" x14ac:dyDescent="0.25">
      <c r="A681" s="60"/>
      <c r="B681" s="60"/>
      <c r="C681" s="60"/>
      <c r="D681" s="60"/>
      <c r="E681" s="60"/>
      <c r="F681" s="60"/>
      <c r="G681" s="60"/>
      <c r="H681" s="60"/>
      <c r="I681" s="60"/>
      <c r="J681" s="60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  <c r="AA681" s="87"/>
      <c r="AB681" s="87"/>
    </row>
    <row r="682" spans="1:28" ht="15.75" customHeight="1" x14ac:dyDescent="0.25">
      <c r="A682" s="60"/>
      <c r="B682" s="60"/>
      <c r="C682" s="60"/>
      <c r="D682" s="60"/>
      <c r="E682" s="60"/>
      <c r="F682" s="60"/>
      <c r="G682" s="60"/>
      <c r="H682" s="60"/>
      <c r="I682" s="60"/>
      <c r="J682" s="60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  <c r="AA682" s="87"/>
      <c r="AB682" s="87"/>
    </row>
    <row r="683" spans="1:28" ht="15.75" customHeight="1" x14ac:dyDescent="0.25">
      <c r="A683" s="60"/>
      <c r="B683" s="60"/>
      <c r="C683" s="60"/>
      <c r="D683" s="60"/>
      <c r="E683" s="60"/>
      <c r="F683" s="60"/>
      <c r="G683" s="60"/>
      <c r="H683" s="60"/>
      <c r="I683" s="60"/>
      <c r="J683" s="60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  <c r="AA683" s="87"/>
      <c r="AB683" s="87"/>
    </row>
    <row r="684" spans="1:28" ht="15.75" customHeight="1" x14ac:dyDescent="0.25">
      <c r="A684" s="60"/>
      <c r="B684" s="60"/>
      <c r="C684" s="60"/>
      <c r="D684" s="60"/>
      <c r="E684" s="60"/>
      <c r="F684" s="60"/>
      <c r="G684" s="60"/>
      <c r="H684" s="60"/>
      <c r="I684" s="60"/>
      <c r="J684" s="60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  <c r="AA684" s="87"/>
      <c r="AB684" s="87"/>
    </row>
    <row r="685" spans="1:28" ht="15.75" customHeight="1" x14ac:dyDescent="0.25">
      <c r="A685" s="60"/>
      <c r="B685" s="60"/>
      <c r="C685" s="60"/>
      <c r="D685" s="60"/>
      <c r="E685" s="60"/>
      <c r="F685" s="60"/>
      <c r="G685" s="60"/>
      <c r="H685" s="60"/>
      <c r="I685" s="60"/>
      <c r="J685" s="60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  <c r="AA685" s="87"/>
      <c r="AB685" s="87"/>
    </row>
    <row r="686" spans="1:28" ht="15.75" customHeight="1" x14ac:dyDescent="0.25">
      <c r="A686" s="60"/>
      <c r="B686" s="60"/>
      <c r="C686" s="60"/>
      <c r="D686" s="60"/>
      <c r="E686" s="60"/>
      <c r="F686" s="60"/>
      <c r="G686" s="60"/>
      <c r="H686" s="60"/>
      <c r="I686" s="60"/>
      <c r="J686" s="60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  <c r="AA686" s="87"/>
      <c r="AB686" s="87"/>
    </row>
    <row r="687" spans="1:28" ht="15.75" customHeight="1" x14ac:dyDescent="0.25">
      <c r="A687" s="60"/>
      <c r="B687" s="60"/>
      <c r="C687" s="60"/>
      <c r="D687" s="60"/>
      <c r="E687" s="60"/>
      <c r="F687" s="60"/>
      <c r="G687" s="60"/>
      <c r="H687" s="60"/>
      <c r="I687" s="60"/>
      <c r="J687" s="60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  <c r="AA687" s="87"/>
      <c r="AB687" s="87"/>
    </row>
    <row r="688" spans="1:28" ht="15.75" customHeight="1" x14ac:dyDescent="0.25">
      <c r="A688" s="60"/>
      <c r="B688" s="60"/>
      <c r="C688" s="60"/>
      <c r="D688" s="60"/>
      <c r="E688" s="60"/>
      <c r="F688" s="60"/>
      <c r="G688" s="60"/>
      <c r="H688" s="60"/>
      <c r="I688" s="60"/>
      <c r="J688" s="60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  <c r="AA688" s="87"/>
      <c r="AB688" s="87"/>
    </row>
    <row r="689" spans="1:28" ht="15.75" customHeight="1" x14ac:dyDescent="0.25">
      <c r="A689" s="60"/>
      <c r="B689" s="60"/>
      <c r="C689" s="60"/>
      <c r="D689" s="60"/>
      <c r="E689" s="60"/>
      <c r="F689" s="60"/>
      <c r="G689" s="60"/>
      <c r="H689" s="60"/>
      <c r="I689" s="60"/>
      <c r="J689" s="60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  <c r="AA689" s="87"/>
      <c r="AB689" s="87"/>
    </row>
    <row r="690" spans="1:28" ht="15.75" customHeight="1" x14ac:dyDescent="0.25">
      <c r="A690" s="60"/>
      <c r="B690" s="60"/>
      <c r="C690" s="60"/>
      <c r="D690" s="60"/>
      <c r="E690" s="60"/>
      <c r="F690" s="60"/>
      <c r="G690" s="60"/>
      <c r="H690" s="60"/>
      <c r="I690" s="60"/>
      <c r="J690" s="60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  <c r="AA690" s="87"/>
      <c r="AB690" s="87"/>
    </row>
    <row r="691" spans="1:28" ht="15.75" customHeight="1" x14ac:dyDescent="0.25">
      <c r="A691" s="60"/>
      <c r="B691" s="60"/>
      <c r="C691" s="60"/>
      <c r="D691" s="60"/>
      <c r="E691" s="60"/>
      <c r="F691" s="60"/>
      <c r="G691" s="60"/>
      <c r="H691" s="60"/>
      <c r="I691" s="60"/>
      <c r="J691" s="60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  <c r="AA691" s="87"/>
      <c r="AB691" s="87"/>
    </row>
    <row r="692" spans="1:28" ht="15.75" customHeight="1" x14ac:dyDescent="0.25">
      <c r="A692" s="60"/>
      <c r="B692" s="60"/>
      <c r="C692" s="60"/>
      <c r="D692" s="60"/>
      <c r="E692" s="60"/>
      <c r="F692" s="60"/>
      <c r="G692" s="60"/>
      <c r="H692" s="60"/>
      <c r="I692" s="60"/>
      <c r="J692" s="60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  <c r="AA692" s="87"/>
      <c r="AB692" s="87"/>
    </row>
    <row r="693" spans="1:28" ht="15.75" customHeight="1" x14ac:dyDescent="0.25">
      <c r="A693" s="60"/>
      <c r="B693" s="60"/>
      <c r="C693" s="60"/>
      <c r="D693" s="60"/>
      <c r="E693" s="60"/>
      <c r="F693" s="60"/>
      <c r="G693" s="60"/>
      <c r="H693" s="60"/>
      <c r="I693" s="60"/>
      <c r="J693" s="60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  <c r="AA693" s="87"/>
      <c r="AB693" s="87"/>
    </row>
    <row r="694" spans="1:28" ht="15.75" customHeight="1" x14ac:dyDescent="0.25">
      <c r="A694" s="60"/>
      <c r="B694" s="60"/>
      <c r="C694" s="60"/>
      <c r="D694" s="60"/>
      <c r="E694" s="60"/>
      <c r="F694" s="60"/>
      <c r="G694" s="60"/>
      <c r="H694" s="60"/>
      <c r="I694" s="60"/>
      <c r="J694" s="60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  <c r="AA694" s="87"/>
      <c r="AB694" s="87"/>
    </row>
    <row r="695" spans="1:28" ht="15.75" customHeight="1" x14ac:dyDescent="0.25">
      <c r="A695" s="60"/>
      <c r="B695" s="60"/>
      <c r="C695" s="60"/>
      <c r="D695" s="60"/>
      <c r="E695" s="60"/>
      <c r="F695" s="60"/>
      <c r="G695" s="60"/>
      <c r="H695" s="60"/>
      <c r="I695" s="60"/>
      <c r="J695" s="60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  <c r="AA695" s="87"/>
      <c r="AB695" s="87"/>
    </row>
    <row r="696" spans="1:28" ht="15.75" customHeight="1" x14ac:dyDescent="0.25">
      <c r="A696" s="60"/>
      <c r="B696" s="60"/>
      <c r="C696" s="60"/>
      <c r="D696" s="60"/>
      <c r="E696" s="60"/>
      <c r="F696" s="60"/>
      <c r="G696" s="60"/>
      <c r="H696" s="60"/>
      <c r="I696" s="60"/>
      <c r="J696" s="60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  <c r="AA696" s="87"/>
      <c r="AB696" s="87"/>
    </row>
    <row r="697" spans="1:28" ht="15.75" customHeight="1" x14ac:dyDescent="0.25">
      <c r="A697" s="60"/>
      <c r="B697" s="60"/>
      <c r="C697" s="60"/>
      <c r="D697" s="60"/>
      <c r="E697" s="60"/>
      <c r="F697" s="60"/>
      <c r="G697" s="60"/>
      <c r="H697" s="60"/>
      <c r="I697" s="60"/>
      <c r="J697" s="60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  <c r="AA697" s="87"/>
      <c r="AB697" s="87"/>
    </row>
    <row r="698" spans="1:28" ht="15.75" customHeight="1" x14ac:dyDescent="0.25">
      <c r="A698" s="60"/>
      <c r="B698" s="60"/>
      <c r="C698" s="60"/>
      <c r="D698" s="60"/>
      <c r="E698" s="60"/>
      <c r="F698" s="60"/>
      <c r="G698" s="60"/>
      <c r="H698" s="60"/>
      <c r="I698" s="60"/>
      <c r="J698" s="60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  <c r="AA698" s="87"/>
      <c r="AB698" s="87"/>
    </row>
    <row r="699" spans="1:28" ht="15.75" customHeight="1" x14ac:dyDescent="0.25">
      <c r="A699" s="60"/>
      <c r="B699" s="60"/>
      <c r="C699" s="60"/>
      <c r="D699" s="60"/>
      <c r="E699" s="60"/>
      <c r="F699" s="60"/>
      <c r="G699" s="60"/>
      <c r="H699" s="60"/>
      <c r="I699" s="60"/>
      <c r="J699" s="60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  <c r="AA699" s="87"/>
      <c r="AB699" s="87"/>
    </row>
    <row r="700" spans="1:28" ht="15.75" customHeight="1" x14ac:dyDescent="0.25">
      <c r="A700" s="60"/>
      <c r="B700" s="60"/>
      <c r="C700" s="60"/>
      <c r="D700" s="60"/>
      <c r="E700" s="60"/>
      <c r="F700" s="60"/>
      <c r="G700" s="60"/>
      <c r="H700" s="60"/>
      <c r="I700" s="60"/>
      <c r="J700" s="60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  <c r="AA700" s="87"/>
      <c r="AB700" s="87"/>
    </row>
    <row r="701" spans="1:28" ht="15.75" customHeight="1" x14ac:dyDescent="0.25">
      <c r="A701" s="60"/>
      <c r="B701" s="60"/>
      <c r="C701" s="60"/>
      <c r="D701" s="60"/>
      <c r="E701" s="60"/>
      <c r="F701" s="60"/>
      <c r="G701" s="60"/>
      <c r="H701" s="60"/>
      <c r="I701" s="60"/>
      <c r="J701" s="60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  <c r="AA701" s="87"/>
      <c r="AB701" s="87"/>
    </row>
    <row r="702" spans="1:28" ht="15.75" customHeight="1" x14ac:dyDescent="0.25">
      <c r="A702" s="60"/>
      <c r="B702" s="60"/>
      <c r="C702" s="60"/>
      <c r="D702" s="60"/>
      <c r="E702" s="60"/>
      <c r="F702" s="60"/>
      <c r="G702" s="60"/>
      <c r="H702" s="60"/>
      <c r="I702" s="60"/>
      <c r="J702" s="60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  <c r="AA702" s="87"/>
      <c r="AB702" s="87"/>
    </row>
    <row r="703" spans="1:28" ht="15.75" customHeight="1" x14ac:dyDescent="0.25">
      <c r="A703" s="60"/>
      <c r="B703" s="60"/>
      <c r="C703" s="60"/>
      <c r="D703" s="60"/>
      <c r="E703" s="60"/>
      <c r="F703" s="60"/>
      <c r="G703" s="60"/>
      <c r="H703" s="60"/>
      <c r="I703" s="60"/>
      <c r="J703" s="60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  <c r="AA703" s="87"/>
      <c r="AB703" s="87"/>
    </row>
    <row r="704" spans="1:28" ht="15.75" customHeight="1" x14ac:dyDescent="0.25">
      <c r="A704" s="60"/>
      <c r="B704" s="60"/>
      <c r="C704" s="60"/>
      <c r="D704" s="60"/>
      <c r="E704" s="60"/>
      <c r="F704" s="60"/>
      <c r="G704" s="60"/>
      <c r="H704" s="60"/>
      <c r="I704" s="60"/>
      <c r="J704" s="60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  <c r="AA704" s="87"/>
      <c r="AB704" s="87"/>
    </row>
    <row r="705" spans="1:28" ht="15.75" customHeight="1" x14ac:dyDescent="0.25">
      <c r="A705" s="60"/>
      <c r="B705" s="60"/>
      <c r="C705" s="60"/>
      <c r="D705" s="60"/>
      <c r="E705" s="60"/>
      <c r="F705" s="60"/>
      <c r="G705" s="60"/>
      <c r="H705" s="60"/>
      <c r="I705" s="60"/>
      <c r="J705" s="60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  <c r="AA705" s="87"/>
      <c r="AB705" s="87"/>
    </row>
    <row r="706" spans="1:28" ht="15.75" customHeight="1" x14ac:dyDescent="0.25">
      <c r="A706" s="60"/>
      <c r="B706" s="60"/>
      <c r="C706" s="60"/>
      <c r="D706" s="60"/>
      <c r="E706" s="60"/>
      <c r="F706" s="60"/>
      <c r="G706" s="60"/>
      <c r="H706" s="60"/>
      <c r="I706" s="60"/>
      <c r="J706" s="60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  <c r="AA706" s="87"/>
      <c r="AB706" s="87"/>
    </row>
    <row r="707" spans="1:28" ht="15.75" customHeight="1" x14ac:dyDescent="0.25">
      <c r="A707" s="60"/>
      <c r="B707" s="60"/>
      <c r="C707" s="60"/>
      <c r="D707" s="60"/>
      <c r="E707" s="60"/>
      <c r="F707" s="60"/>
      <c r="G707" s="60"/>
      <c r="H707" s="60"/>
      <c r="I707" s="60"/>
      <c r="J707" s="60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  <c r="AA707" s="87"/>
      <c r="AB707" s="87"/>
    </row>
    <row r="708" spans="1:28" ht="15.75" customHeight="1" x14ac:dyDescent="0.25">
      <c r="A708" s="60"/>
      <c r="B708" s="60"/>
      <c r="C708" s="60"/>
      <c r="D708" s="60"/>
      <c r="E708" s="60"/>
      <c r="F708" s="60"/>
      <c r="G708" s="60"/>
      <c r="H708" s="60"/>
      <c r="I708" s="60"/>
      <c r="J708" s="60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  <c r="AA708" s="87"/>
      <c r="AB708" s="87"/>
    </row>
    <row r="709" spans="1:28" ht="15.75" customHeight="1" x14ac:dyDescent="0.25">
      <c r="A709" s="60"/>
      <c r="B709" s="60"/>
      <c r="C709" s="60"/>
      <c r="D709" s="60"/>
      <c r="E709" s="60"/>
      <c r="F709" s="60"/>
      <c r="G709" s="60"/>
      <c r="H709" s="60"/>
      <c r="I709" s="60"/>
      <c r="J709" s="60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  <c r="AA709" s="87"/>
      <c r="AB709" s="87"/>
    </row>
    <row r="710" spans="1:28" ht="15.75" customHeight="1" x14ac:dyDescent="0.25">
      <c r="A710" s="60"/>
      <c r="B710" s="60"/>
      <c r="C710" s="60"/>
      <c r="D710" s="60"/>
      <c r="E710" s="60"/>
      <c r="F710" s="60"/>
      <c r="G710" s="60"/>
      <c r="H710" s="60"/>
      <c r="I710" s="60"/>
      <c r="J710" s="60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  <c r="AA710" s="87"/>
      <c r="AB710" s="87"/>
    </row>
    <row r="711" spans="1:28" ht="15.75" customHeight="1" x14ac:dyDescent="0.25">
      <c r="A711" s="60"/>
      <c r="B711" s="60"/>
      <c r="C711" s="60"/>
      <c r="D711" s="60"/>
      <c r="E711" s="60"/>
      <c r="F711" s="60"/>
      <c r="G711" s="60"/>
      <c r="H711" s="60"/>
      <c r="I711" s="60"/>
      <c r="J711" s="60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  <c r="AA711" s="87"/>
      <c r="AB711" s="87"/>
    </row>
    <row r="712" spans="1:28" ht="15.75" customHeight="1" x14ac:dyDescent="0.25">
      <c r="A712" s="60"/>
      <c r="B712" s="60"/>
      <c r="C712" s="60"/>
      <c r="D712" s="60"/>
      <c r="E712" s="60"/>
      <c r="F712" s="60"/>
      <c r="G712" s="60"/>
      <c r="H712" s="60"/>
      <c r="I712" s="60"/>
      <c r="J712" s="60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  <c r="AA712" s="87"/>
      <c r="AB712" s="87"/>
    </row>
    <row r="713" spans="1:28" ht="15.75" customHeight="1" x14ac:dyDescent="0.25">
      <c r="A713" s="60"/>
      <c r="B713" s="60"/>
      <c r="C713" s="60"/>
      <c r="D713" s="60"/>
      <c r="E713" s="60"/>
      <c r="F713" s="60"/>
      <c r="G713" s="60"/>
      <c r="H713" s="60"/>
      <c r="I713" s="60"/>
      <c r="J713" s="60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  <c r="AA713" s="87"/>
      <c r="AB713" s="87"/>
    </row>
    <row r="714" spans="1:28" ht="15.75" customHeight="1" x14ac:dyDescent="0.25">
      <c r="A714" s="60"/>
      <c r="B714" s="60"/>
      <c r="C714" s="60"/>
      <c r="D714" s="60"/>
      <c r="E714" s="60"/>
      <c r="F714" s="60"/>
      <c r="G714" s="60"/>
      <c r="H714" s="60"/>
      <c r="I714" s="60"/>
      <c r="J714" s="60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  <c r="AA714" s="87"/>
      <c r="AB714" s="87"/>
    </row>
    <row r="715" spans="1:28" ht="15.75" customHeight="1" x14ac:dyDescent="0.25">
      <c r="A715" s="60"/>
      <c r="B715" s="60"/>
      <c r="C715" s="60"/>
      <c r="D715" s="60"/>
      <c r="E715" s="60"/>
      <c r="F715" s="60"/>
      <c r="G715" s="60"/>
      <c r="H715" s="60"/>
      <c r="I715" s="60"/>
      <c r="J715" s="60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  <c r="AA715" s="87"/>
      <c r="AB715" s="87"/>
    </row>
    <row r="716" spans="1:28" ht="15.75" customHeight="1" x14ac:dyDescent="0.25">
      <c r="A716" s="60"/>
      <c r="B716" s="60"/>
      <c r="C716" s="60"/>
      <c r="D716" s="60"/>
      <c r="E716" s="60"/>
      <c r="F716" s="60"/>
      <c r="G716" s="60"/>
      <c r="H716" s="60"/>
      <c r="I716" s="60"/>
      <c r="J716" s="60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  <c r="AA716" s="87"/>
      <c r="AB716" s="87"/>
    </row>
    <row r="717" spans="1:28" ht="15.75" customHeight="1" x14ac:dyDescent="0.25">
      <c r="A717" s="60"/>
      <c r="B717" s="60"/>
      <c r="C717" s="60"/>
      <c r="D717" s="60"/>
      <c r="E717" s="60"/>
      <c r="F717" s="60"/>
      <c r="G717" s="60"/>
      <c r="H717" s="60"/>
      <c r="I717" s="60"/>
      <c r="J717" s="60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  <c r="AA717" s="87"/>
      <c r="AB717" s="87"/>
    </row>
    <row r="718" spans="1:28" ht="15.75" customHeight="1" x14ac:dyDescent="0.25">
      <c r="A718" s="60"/>
      <c r="B718" s="60"/>
      <c r="C718" s="60"/>
      <c r="D718" s="60"/>
      <c r="E718" s="60"/>
      <c r="F718" s="60"/>
      <c r="G718" s="60"/>
      <c r="H718" s="60"/>
      <c r="I718" s="60"/>
      <c r="J718" s="60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  <c r="AA718" s="87"/>
      <c r="AB718" s="87"/>
    </row>
    <row r="719" spans="1:28" ht="15.75" customHeight="1" x14ac:dyDescent="0.25">
      <c r="A719" s="60"/>
      <c r="B719" s="60"/>
      <c r="C719" s="60"/>
      <c r="D719" s="60"/>
      <c r="E719" s="60"/>
      <c r="F719" s="60"/>
      <c r="G719" s="60"/>
      <c r="H719" s="60"/>
      <c r="I719" s="60"/>
      <c r="J719" s="60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  <c r="AA719" s="87"/>
      <c r="AB719" s="87"/>
    </row>
    <row r="720" spans="1:28" ht="15.75" customHeight="1" x14ac:dyDescent="0.25">
      <c r="A720" s="60"/>
      <c r="B720" s="60"/>
      <c r="C720" s="60"/>
      <c r="D720" s="60"/>
      <c r="E720" s="60"/>
      <c r="F720" s="60"/>
      <c r="G720" s="60"/>
      <c r="H720" s="60"/>
      <c r="I720" s="60"/>
      <c r="J720" s="60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  <c r="AA720" s="87"/>
      <c r="AB720" s="87"/>
    </row>
    <row r="721" spans="1:28" ht="15.75" customHeight="1" x14ac:dyDescent="0.25">
      <c r="A721" s="60"/>
      <c r="B721" s="60"/>
      <c r="C721" s="60"/>
      <c r="D721" s="60"/>
      <c r="E721" s="60"/>
      <c r="F721" s="60"/>
      <c r="G721" s="60"/>
      <c r="H721" s="60"/>
      <c r="I721" s="60"/>
      <c r="J721" s="60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  <c r="AA721" s="87"/>
      <c r="AB721" s="87"/>
    </row>
    <row r="722" spans="1:28" ht="15.75" customHeight="1" x14ac:dyDescent="0.25">
      <c r="A722" s="60"/>
      <c r="B722" s="60"/>
      <c r="C722" s="60"/>
      <c r="D722" s="60"/>
      <c r="E722" s="60"/>
      <c r="F722" s="60"/>
      <c r="G722" s="60"/>
      <c r="H722" s="60"/>
      <c r="I722" s="60"/>
      <c r="J722" s="60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  <c r="AA722" s="87"/>
      <c r="AB722" s="87"/>
    </row>
    <row r="723" spans="1:28" ht="15.75" customHeight="1" x14ac:dyDescent="0.25">
      <c r="A723" s="60"/>
      <c r="B723" s="60"/>
      <c r="C723" s="60"/>
      <c r="D723" s="60"/>
      <c r="E723" s="60"/>
      <c r="F723" s="60"/>
      <c r="G723" s="60"/>
      <c r="H723" s="60"/>
      <c r="I723" s="60"/>
      <c r="J723" s="60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  <c r="AA723" s="87"/>
      <c r="AB723" s="87"/>
    </row>
    <row r="724" spans="1:28" ht="15.75" customHeight="1" x14ac:dyDescent="0.25">
      <c r="A724" s="60"/>
      <c r="B724" s="60"/>
      <c r="C724" s="60"/>
      <c r="D724" s="60"/>
      <c r="E724" s="60"/>
      <c r="F724" s="60"/>
      <c r="G724" s="60"/>
      <c r="H724" s="60"/>
      <c r="I724" s="60"/>
      <c r="J724" s="60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  <c r="AA724" s="87"/>
      <c r="AB724" s="87"/>
    </row>
    <row r="725" spans="1:28" ht="15.75" customHeight="1" x14ac:dyDescent="0.25">
      <c r="A725" s="60"/>
      <c r="B725" s="60"/>
      <c r="C725" s="60"/>
      <c r="D725" s="60"/>
      <c r="E725" s="60"/>
      <c r="F725" s="60"/>
      <c r="G725" s="60"/>
      <c r="H725" s="60"/>
      <c r="I725" s="60"/>
      <c r="J725" s="60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  <c r="AA725" s="87"/>
      <c r="AB725" s="87"/>
    </row>
    <row r="726" spans="1:28" ht="15.75" customHeight="1" x14ac:dyDescent="0.25">
      <c r="A726" s="60"/>
      <c r="B726" s="60"/>
      <c r="C726" s="60"/>
      <c r="D726" s="60"/>
      <c r="E726" s="60"/>
      <c r="F726" s="60"/>
      <c r="G726" s="60"/>
      <c r="H726" s="60"/>
      <c r="I726" s="60"/>
      <c r="J726" s="60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  <c r="AA726" s="87"/>
      <c r="AB726" s="87"/>
    </row>
    <row r="727" spans="1:28" ht="15.75" customHeight="1" x14ac:dyDescent="0.25">
      <c r="A727" s="60"/>
      <c r="B727" s="60"/>
      <c r="C727" s="60"/>
      <c r="D727" s="60"/>
      <c r="E727" s="60"/>
      <c r="F727" s="60"/>
      <c r="G727" s="60"/>
      <c r="H727" s="60"/>
      <c r="I727" s="60"/>
      <c r="J727" s="60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  <c r="AA727" s="87"/>
      <c r="AB727" s="87"/>
    </row>
    <row r="728" spans="1:28" ht="15.75" customHeight="1" x14ac:dyDescent="0.25">
      <c r="A728" s="60"/>
      <c r="B728" s="60"/>
      <c r="C728" s="60"/>
      <c r="D728" s="60"/>
      <c r="E728" s="60"/>
      <c r="F728" s="60"/>
      <c r="G728" s="60"/>
      <c r="H728" s="60"/>
      <c r="I728" s="60"/>
      <c r="J728" s="60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  <c r="AA728" s="87"/>
      <c r="AB728" s="87"/>
    </row>
    <row r="729" spans="1:28" ht="15.75" customHeight="1" x14ac:dyDescent="0.25">
      <c r="A729" s="60"/>
      <c r="B729" s="60"/>
      <c r="C729" s="60"/>
      <c r="D729" s="60"/>
      <c r="E729" s="60"/>
      <c r="F729" s="60"/>
      <c r="G729" s="60"/>
      <c r="H729" s="60"/>
      <c r="I729" s="60"/>
      <c r="J729" s="60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  <c r="AA729" s="87"/>
      <c r="AB729" s="87"/>
    </row>
    <row r="730" spans="1:28" ht="15.75" customHeight="1" x14ac:dyDescent="0.25">
      <c r="A730" s="60"/>
      <c r="B730" s="60"/>
      <c r="C730" s="60"/>
      <c r="D730" s="60"/>
      <c r="E730" s="60"/>
      <c r="F730" s="60"/>
      <c r="G730" s="60"/>
      <c r="H730" s="60"/>
      <c r="I730" s="60"/>
      <c r="J730" s="60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  <c r="AA730" s="87"/>
      <c r="AB730" s="87"/>
    </row>
    <row r="731" spans="1:28" ht="15.75" customHeight="1" x14ac:dyDescent="0.25">
      <c r="A731" s="60"/>
      <c r="B731" s="60"/>
      <c r="C731" s="60"/>
      <c r="D731" s="60"/>
      <c r="E731" s="60"/>
      <c r="F731" s="60"/>
      <c r="G731" s="60"/>
      <c r="H731" s="60"/>
      <c r="I731" s="60"/>
      <c r="J731" s="60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  <c r="AA731" s="87"/>
      <c r="AB731" s="87"/>
    </row>
    <row r="732" spans="1:28" ht="15.75" customHeight="1" x14ac:dyDescent="0.25">
      <c r="A732" s="60"/>
      <c r="B732" s="60"/>
      <c r="C732" s="60"/>
      <c r="D732" s="60"/>
      <c r="E732" s="60"/>
      <c r="F732" s="60"/>
      <c r="G732" s="60"/>
      <c r="H732" s="60"/>
      <c r="I732" s="60"/>
      <c r="J732" s="60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  <c r="AA732" s="87"/>
      <c r="AB732" s="87"/>
    </row>
    <row r="733" spans="1:28" ht="15.75" customHeight="1" x14ac:dyDescent="0.25">
      <c r="A733" s="60"/>
      <c r="B733" s="60"/>
      <c r="C733" s="60"/>
      <c r="D733" s="60"/>
      <c r="E733" s="60"/>
      <c r="F733" s="60"/>
      <c r="G733" s="60"/>
      <c r="H733" s="60"/>
      <c r="I733" s="60"/>
      <c r="J733" s="60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  <c r="AA733" s="87"/>
      <c r="AB733" s="87"/>
    </row>
    <row r="734" spans="1:28" ht="15.75" customHeight="1" x14ac:dyDescent="0.25">
      <c r="A734" s="60"/>
      <c r="B734" s="60"/>
      <c r="C734" s="60"/>
      <c r="D734" s="60"/>
      <c r="E734" s="60"/>
      <c r="F734" s="60"/>
      <c r="G734" s="60"/>
      <c r="H734" s="60"/>
      <c r="I734" s="60"/>
      <c r="J734" s="60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  <c r="AA734" s="87"/>
      <c r="AB734" s="87"/>
    </row>
    <row r="735" spans="1:28" ht="15.75" customHeight="1" x14ac:dyDescent="0.25">
      <c r="A735" s="60"/>
      <c r="B735" s="60"/>
      <c r="C735" s="60"/>
      <c r="D735" s="60"/>
      <c r="E735" s="60"/>
      <c r="F735" s="60"/>
      <c r="G735" s="60"/>
      <c r="H735" s="60"/>
      <c r="I735" s="60"/>
      <c r="J735" s="60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  <c r="AA735" s="87"/>
      <c r="AB735" s="87"/>
    </row>
    <row r="736" spans="1:28" ht="15.75" customHeight="1" x14ac:dyDescent="0.25">
      <c r="A736" s="60"/>
      <c r="B736" s="60"/>
      <c r="C736" s="60"/>
      <c r="D736" s="60"/>
      <c r="E736" s="60"/>
      <c r="F736" s="60"/>
      <c r="G736" s="60"/>
      <c r="H736" s="60"/>
      <c r="I736" s="60"/>
      <c r="J736" s="60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  <c r="AA736" s="87"/>
      <c r="AB736" s="87"/>
    </row>
    <row r="737" spans="1:28" ht="15.75" customHeight="1" x14ac:dyDescent="0.25">
      <c r="A737" s="60"/>
      <c r="B737" s="60"/>
      <c r="C737" s="60"/>
      <c r="D737" s="60"/>
      <c r="E737" s="60"/>
      <c r="F737" s="60"/>
      <c r="G737" s="60"/>
      <c r="H737" s="60"/>
      <c r="I737" s="60"/>
      <c r="J737" s="60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  <c r="AA737" s="87"/>
      <c r="AB737" s="87"/>
    </row>
    <row r="738" spans="1:28" ht="15.75" customHeight="1" x14ac:dyDescent="0.25">
      <c r="A738" s="60"/>
      <c r="B738" s="60"/>
      <c r="C738" s="60"/>
      <c r="D738" s="60"/>
      <c r="E738" s="60"/>
      <c r="F738" s="60"/>
      <c r="G738" s="60"/>
      <c r="H738" s="60"/>
      <c r="I738" s="60"/>
      <c r="J738" s="60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  <c r="AA738" s="87"/>
      <c r="AB738" s="87"/>
    </row>
    <row r="739" spans="1:28" ht="15.75" customHeight="1" x14ac:dyDescent="0.25">
      <c r="A739" s="60"/>
      <c r="B739" s="60"/>
      <c r="C739" s="60"/>
      <c r="D739" s="60"/>
      <c r="E739" s="60"/>
      <c r="F739" s="60"/>
      <c r="G739" s="60"/>
      <c r="H739" s="60"/>
      <c r="I739" s="60"/>
      <c r="J739" s="60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  <c r="AA739" s="87"/>
      <c r="AB739" s="87"/>
    </row>
    <row r="740" spans="1:28" ht="15.75" customHeight="1" x14ac:dyDescent="0.25">
      <c r="A740" s="60"/>
      <c r="B740" s="60"/>
      <c r="C740" s="60"/>
      <c r="D740" s="60"/>
      <c r="E740" s="60"/>
      <c r="F740" s="60"/>
      <c r="G740" s="60"/>
      <c r="H740" s="60"/>
      <c r="I740" s="60"/>
      <c r="J740" s="60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  <c r="AA740" s="87"/>
      <c r="AB740" s="87"/>
    </row>
    <row r="741" spans="1:28" ht="15.75" customHeight="1" x14ac:dyDescent="0.25">
      <c r="A741" s="60"/>
      <c r="B741" s="60"/>
      <c r="C741" s="60"/>
      <c r="D741" s="60"/>
      <c r="E741" s="60"/>
      <c r="F741" s="60"/>
      <c r="G741" s="60"/>
      <c r="H741" s="60"/>
      <c r="I741" s="60"/>
      <c r="J741" s="60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  <c r="AA741" s="87"/>
      <c r="AB741" s="87"/>
    </row>
    <row r="742" spans="1:28" ht="15.75" customHeight="1" x14ac:dyDescent="0.25">
      <c r="A742" s="60"/>
      <c r="B742" s="60"/>
      <c r="C742" s="60"/>
      <c r="D742" s="60"/>
      <c r="E742" s="60"/>
      <c r="F742" s="60"/>
      <c r="G742" s="60"/>
      <c r="H742" s="60"/>
      <c r="I742" s="60"/>
      <c r="J742" s="60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  <c r="AA742" s="87"/>
      <c r="AB742" s="87"/>
    </row>
    <row r="743" spans="1:28" ht="15.75" customHeight="1" x14ac:dyDescent="0.25">
      <c r="A743" s="60"/>
      <c r="B743" s="60"/>
      <c r="C743" s="60"/>
      <c r="D743" s="60"/>
      <c r="E743" s="60"/>
      <c r="F743" s="60"/>
      <c r="G743" s="60"/>
      <c r="H743" s="60"/>
      <c r="I743" s="60"/>
      <c r="J743" s="60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  <c r="AA743" s="87"/>
      <c r="AB743" s="87"/>
    </row>
    <row r="744" spans="1:28" ht="15.75" customHeight="1" x14ac:dyDescent="0.25">
      <c r="A744" s="60"/>
      <c r="B744" s="60"/>
      <c r="C744" s="60"/>
      <c r="D744" s="60"/>
      <c r="E744" s="60"/>
      <c r="F744" s="60"/>
      <c r="G744" s="60"/>
      <c r="H744" s="60"/>
      <c r="I744" s="60"/>
      <c r="J744" s="60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  <c r="AA744" s="87"/>
      <c r="AB744" s="87"/>
    </row>
    <row r="745" spans="1:28" ht="15.75" customHeight="1" x14ac:dyDescent="0.25">
      <c r="A745" s="60"/>
      <c r="B745" s="60"/>
      <c r="C745" s="60"/>
      <c r="D745" s="60"/>
      <c r="E745" s="60"/>
      <c r="F745" s="60"/>
      <c r="G745" s="60"/>
      <c r="H745" s="60"/>
      <c r="I745" s="60"/>
      <c r="J745" s="60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  <c r="AA745" s="87"/>
      <c r="AB745" s="87"/>
    </row>
    <row r="746" spans="1:28" ht="15.75" customHeight="1" x14ac:dyDescent="0.25">
      <c r="A746" s="60"/>
      <c r="B746" s="60"/>
      <c r="C746" s="60"/>
      <c r="D746" s="60"/>
      <c r="E746" s="60"/>
      <c r="F746" s="60"/>
      <c r="G746" s="60"/>
      <c r="H746" s="60"/>
      <c r="I746" s="60"/>
      <c r="J746" s="60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  <c r="AA746" s="87"/>
      <c r="AB746" s="87"/>
    </row>
    <row r="747" spans="1:28" ht="15.75" customHeight="1" x14ac:dyDescent="0.25">
      <c r="A747" s="60"/>
      <c r="B747" s="60"/>
      <c r="C747" s="60"/>
      <c r="D747" s="60"/>
      <c r="E747" s="60"/>
      <c r="F747" s="60"/>
      <c r="G747" s="60"/>
      <c r="H747" s="60"/>
      <c r="I747" s="60"/>
      <c r="J747" s="60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  <c r="AA747" s="87"/>
      <c r="AB747" s="87"/>
    </row>
    <row r="748" spans="1:28" ht="15.75" customHeight="1" x14ac:dyDescent="0.25">
      <c r="A748" s="60"/>
      <c r="B748" s="60"/>
      <c r="C748" s="60"/>
      <c r="D748" s="60"/>
      <c r="E748" s="60"/>
      <c r="F748" s="60"/>
      <c r="G748" s="60"/>
      <c r="H748" s="60"/>
      <c r="I748" s="60"/>
      <c r="J748" s="60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  <c r="AA748" s="87"/>
      <c r="AB748" s="87"/>
    </row>
    <row r="749" spans="1:28" ht="15.75" customHeight="1" x14ac:dyDescent="0.25">
      <c r="A749" s="60"/>
      <c r="B749" s="60"/>
      <c r="C749" s="60"/>
      <c r="D749" s="60"/>
      <c r="E749" s="60"/>
      <c r="F749" s="60"/>
      <c r="G749" s="60"/>
      <c r="H749" s="60"/>
      <c r="I749" s="60"/>
      <c r="J749" s="60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  <c r="AA749" s="87"/>
      <c r="AB749" s="87"/>
    </row>
    <row r="750" spans="1:28" ht="15.75" customHeight="1" x14ac:dyDescent="0.25">
      <c r="A750" s="60"/>
      <c r="B750" s="60"/>
      <c r="C750" s="60"/>
      <c r="D750" s="60"/>
      <c r="E750" s="60"/>
      <c r="F750" s="60"/>
      <c r="G750" s="60"/>
      <c r="H750" s="60"/>
      <c r="I750" s="60"/>
      <c r="J750" s="60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  <c r="AA750" s="87"/>
      <c r="AB750" s="87"/>
    </row>
    <row r="751" spans="1:28" ht="15.75" customHeight="1" x14ac:dyDescent="0.25">
      <c r="A751" s="60"/>
      <c r="B751" s="60"/>
      <c r="C751" s="60"/>
      <c r="D751" s="60"/>
      <c r="E751" s="60"/>
      <c r="F751" s="60"/>
      <c r="G751" s="60"/>
      <c r="H751" s="60"/>
      <c r="I751" s="60"/>
      <c r="J751" s="60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  <c r="AA751" s="87"/>
      <c r="AB751" s="87"/>
    </row>
    <row r="752" spans="1:28" ht="15.75" customHeight="1" x14ac:dyDescent="0.25">
      <c r="A752" s="60"/>
      <c r="B752" s="60"/>
      <c r="C752" s="60"/>
      <c r="D752" s="60"/>
      <c r="E752" s="60"/>
      <c r="F752" s="60"/>
      <c r="G752" s="60"/>
      <c r="H752" s="60"/>
      <c r="I752" s="60"/>
      <c r="J752" s="60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  <c r="AA752" s="87"/>
      <c r="AB752" s="87"/>
    </row>
    <row r="753" spans="1:28" ht="15.75" customHeight="1" x14ac:dyDescent="0.25">
      <c r="A753" s="60"/>
      <c r="B753" s="60"/>
      <c r="C753" s="60"/>
      <c r="D753" s="60"/>
      <c r="E753" s="60"/>
      <c r="F753" s="60"/>
      <c r="G753" s="60"/>
      <c r="H753" s="60"/>
      <c r="I753" s="60"/>
      <c r="J753" s="60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  <c r="AA753" s="87"/>
      <c r="AB753" s="87"/>
    </row>
    <row r="754" spans="1:28" ht="15.75" customHeight="1" x14ac:dyDescent="0.25">
      <c r="A754" s="60"/>
      <c r="B754" s="60"/>
      <c r="C754" s="60"/>
      <c r="D754" s="60"/>
      <c r="E754" s="60"/>
      <c r="F754" s="60"/>
      <c r="G754" s="60"/>
      <c r="H754" s="60"/>
      <c r="I754" s="60"/>
      <c r="J754" s="60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  <c r="AA754" s="87"/>
      <c r="AB754" s="87"/>
    </row>
    <row r="755" spans="1:28" ht="15.75" customHeight="1" x14ac:dyDescent="0.25">
      <c r="A755" s="60"/>
      <c r="B755" s="60"/>
      <c r="C755" s="60"/>
      <c r="D755" s="60"/>
      <c r="E755" s="60"/>
      <c r="F755" s="60"/>
      <c r="G755" s="60"/>
      <c r="H755" s="60"/>
      <c r="I755" s="60"/>
      <c r="J755" s="60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  <c r="AA755" s="87"/>
      <c r="AB755" s="87"/>
    </row>
    <row r="756" spans="1:28" ht="15.75" customHeight="1" x14ac:dyDescent="0.25">
      <c r="A756" s="60"/>
      <c r="B756" s="60"/>
      <c r="C756" s="60"/>
      <c r="D756" s="60"/>
      <c r="E756" s="60"/>
      <c r="F756" s="60"/>
      <c r="G756" s="60"/>
      <c r="H756" s="60"/>
      <c r="I756" s="60"/>
      <c r="J756" s="60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  <c r="AA756" s="87"/>
      <c r="AB756" s="87"/>
    </row>
    <row r="757" spans="1:28" ht="15.75" customHeight="1" x14ac:dyDescent="0.25">
      <c r="A757" s="60"/>
      <c r="B757" s="60"/>
      <c r="C757" s="60"/>
      <c r="D757" s="60"/>
      <c r="E757" s="60"/>
      <c r="F757" s="60"/>
      <c r="G757" s="60"/>
      <c r="H757" s="60"/>
      <c r="I757" s="60"/>
      <c r="J757" s="60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  <c r="AA757" s="87"/>
      <c r="AB757" s="87"/>
    </row>
    <row r="758" spans="1:28" ht="15.75" customHeight="1" x14ac:dyDescent="0.25">
      <c r="A758" s="60"/>
      <c r="B758" s="60"/>
      <c r="C758" s="60"/>
      <c r="D758" s="60"/>
      <c r="E758" s="60"/>
      <c r="F758" s="60"/>
      <c r="G758" s="60"/>
      <c r="H758" s="60"/>
      <c r="I758" s="60"/>
      <c r="J758" s="60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  <c r="AA758" s="87"/>
      <c r="AB758" s="87"/>
    </row>
    <row r="759" spans="1:28" ht="15.75" customHeight="1" x14ac:dyDescent="0.25">
      <c r="A759" s="60"/>
      <c r="B759" s="60"/>
      <c r="C759" s="60"/>
      <c r="D759" s="60"/>
      <c r="E759" s="60"/>
      <c r="F759" s="60"/>
      <c r="G759" s="60"/>
      <c r="H759" s="60"/>
      <c r="I759" s="60"/>
      <c r="J759" s="60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  <c r="AA759" s="87"/>
      <c r="AB759" s="87"/>
    </row>
    <row r="760" spans="1:28" ht="15.75" customHeight="1" x14ac:dyDescent="0.25">
      <c r="A760" s="60"/>
      <c r="B760" s="60"/>
      <c r="C760" s="60"/>
      <c r="D760" s="60"/>
      <c r="E760" s="60"/>
      <c r="F760" s="60"/>
      <c r="G760" s="60"/>
      <c r="H760" s="60"/>
      <c r="I760" s="60"/>
      <c r="J760" s="60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  <c r="AA760" s="87"/>
      <c r="AB760" s="87"/>
    </row>
    <row r="761" spans="1:28" ht="15.75" customHeight="1" x14ac:dyDescent="0.25">
      <c r="A761" s="60"/>
      <c r="B761" s="60"/>
      <c r="C761" s="60"/>
      <c r="D761" s="60"/>
      <c r="E761" s="60"/>
      <c r="F761" s="60"/>
      <c r="G761" s="60"/>
      <c r="H761" s="60"/>
      <c r="I761" s="60"/>
      <c r="J761" s="60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  <c r="AA761" s="87"/>
      <c r="AB761" s="87"/>
    </row>
    <row r="762" spans="1:28" ht="15.75" customHeight="1" x14ac:dyDescent="0.25">
      <c r="A762" s="60"/>
      <c r="B762" s="60"/>
      <c r="C762" s="60"/>
      <c r="D762" s="60"/>
      <c r="E762" s="60"/>
      <c r="F762" s="60"/>
      <c r="G762" s="60"/>
      <c r="H762" s="60"/>
      <c r="I762" s="60"/>
      <c r="J762" s="60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  <c r="AA762" s="87"/>
      <c r="AB762" s="87"/>
    </row>
    <row r="763" spans="1:28" ht="15.75" customHeight="1" x14ac:dyDescent="0.25">
      <c r="A763" s="60"/>
      <c r="B763" s="60"/>
      <c r="C763" s="60"/>
      <c r="D763" s="60"/>
      <c r="E763" s="60"/>
      <c r="F763" s="60"/>
      <c r="G763" s="60"/>
      <c r="H763" s="60"/>
      <c r="I763" s="60"/>
      <c r="J763" s="60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  <c r="AA763" s="87"/>
      <c r="AB763" s="87"/>
    </row>
    <row r="764" spans="1:28" ht="15.75" customHeight="1" x14ac:dyDescent="0.25">
      <c r="A764" s="60"/>
      <c r="B764" s="60"/>
      <c r="C764" s="60"/>
      <c r="D764" s="60"/>
      <c r="E764" s="60"/>
      <c r="F764" s="60"/>
      <c r="G764" s="60"/>
      <c r="H764" s="60"/>
      <c r="I764" s="60"/>
      <c r="J764" s="60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  <c r="AA764" s="87"/>
      <c r="AB764" s="87"/>
    </row>
    <row r="765" spans="1:28" ht="15.75" customHeight="1" x14ac:dyDescent="0.25">
      <c r="A765" s="60"/>
      <c r="B765" s="60"/>
      <c r="C765" s="60"/>
      <c r="D765" s="60"/>
      <c r="E765" s="60"/>
      <c r="F765" s="60"/>
      <c r="G765" s="60"/>
      <c r="H765" s="60"/>
      <c r="I765" s="60"/>
      <c r="J765" s="60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  <c r="AA765" s="87"/>
      <c r="AB765" s="87"/>
    </row>
    <row r="766" spans="1:28" ht="15.75" customHeight="1" x14ac:dyDescent="0.25">
      <c r="A766" s="60"/>
      <c r="B766" s="60"/>
      <c r="C766" s="60"/>
      <c r="D766" s="60"/>
      <c r="E766" s="60"/>
      <c r="F766" s="60"/>
      <c r="G766" s="60"/>
      <c r="H766" s="60"/>
      <c r="I766" s="60"/>
      <c r="J766" s="60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  <c r="AA766" s="87"/>
      <c r="AB766" s="87"/>
    </row>
    <row r="767" spans="1:28" ht="15.75" customHeight="1" x14ac:dyDescent="0.25">
      <c r="A767" s="60"/>
      <c r="B767" s="60"/>
      <c r="C767" s="60"/>
      <c r="D767" s="60"/>
      <c r="E767" s="60"/>
      <c r="F767" s="60"/>
      <c r="G767" s="60"/>
      <c r="H767" s="60"/>
      <c r="I767" s="60"/>
      <c r="J767" s="60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  <c r="AA767" s="87"/>
      <c r="AB767" s="87"/>
    </row>
    <row r="768" spans="1:28" ht="15.75" customHeight="1" x14ac:dyDescent="0.25">
      <c r="A768" s="60"/>
      <c r="B768" s="60"/>
      <c r="C768" s="60"/>
      <c r="D768" s="60"/>
      <c r="E768" s="60"/>
      <c r="F768" s="60"/>
      <c r="G768" s="60"/>
      <c r="H768" s="60"/>
      <c r="I768" s="60"/>
      <c r="J768" s="60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  <c r="AA768" s="87"/>
      <c r="AB768" s="87"/>
    </row>
    <row r="769" spans="1:28" ht="15.75" customHeight="1" x14ac:dyDescent="0.25">
      <c r="A769" s="60"/>
      <c r="B769" s="60"/>
      <c r="C769" s="60"/>
      <c r="D769" s="60"/>
      <c r="E769" s="60"/>
      <c r="F769" s="60"/>
      <c r="G769" s="60"/>
      <c r="H769" s="60"/>
      <c r="I769" s="60"/>
      <c r="J769" s="60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  <c r="AA769" s="87"/>
      <c r="AB769" s="87"/>
    </row>
    <row r="770" spans="1:28" ht="15.75" customHeight="1" x14ac:dyDescent="0.25">
      <c r="A770" s="60"/>
      <c r="B770" s="60"/>
      <c r="C770" s="60"/>
      <c r="D770" s="60"/>
      <c r="E770" s="60"/>
      <c r="F770" s="60"/>
      <c r="G770" s="60"/>
      <c r="H770" s="60"/>
      <c r="I770" s="60"/>
      <c r="J770" s="60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  <c r="AA770" s="87"/>
      <c r="AB770" s="87"/>
    </row>
    <row r="771" spans="1:28" ht="15.75" customHeight="1" x14ac:dyDescent="0.25">
      <c r="A771" s="60"/>
      <c r="B771" s="60"/>
      <c r="C771" s="60"/>
      <c r="D771" s="60"/>
      <c r="E771" s="60"/>
      <c r="F771" s="60"/>
      <c r="G771" s="60"/>
      <c r="H771" s="60"/>
      <c r="I771" s="60"/>
      <c r="J771" s="60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  <c r="AA771" s="87"/>
      <c r="AB771" s="87"/>
    </row>
    <row r="772" spans="1:28" ht="15.75" customHeight="1" x14ac:dyDescent="0.25">
      <c r="A772" s="60"/>
      <c r="B772" s="60"/>
      <c r="C772" s="60"/>
      <c r="D772" s="60"/>
      <c r="E772" s="60"/>
      <c r="F772" s="60"/>
      <c r="G772" s="60"/>
      <c r="H772" s="60"/>
      <c r="I772" s="60"/>
      <c r="J772" s="60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  <c r="AA772" s="87"/>
      <c r="AB772" s="87"/>
    </row>
    <row r="773" spans="1:28" ht="15.75" customHeight="1" x14ac:dyDescent="0.25">
      <c r="A773" s="60"/>
      <c r="B773" s="60"/>
      <c r="C773" s="60"/>
      <c r="D773" s="60"/>
      <c r="E773" s="60"/>
      <c r="F773" s="60"/>
      <c r="G773" s="60"/>
      <c r="H773" s="60"/>
      <c r="I773" s="60"/>
      <c r="J773" s="60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  <c r="AA773" s="87"/>
      <c r="AB773" s="87"/>
    </row>
    <row r="774" spans="1:28" ht="15.75" customHeight="1" x14ac:dyDescent="0.25">
      <c r="A774" s="60"/>
      <c r="B774" s="60"/>
      <c r="C774" s="60"/>
      <c r="D774" s="60"/>
      <c r="E774" s="60"/>
      <c r="F774" s="60"/>
      <c r="G774" s="60"/>
      <c r="H774" s="60"/>
      <c r="I774" s="60"/>
      <c r="J774" s="60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  <c r="AA774" s="87"/>
      <c r="AB774" s="87"/>
    </row>
    <row r="775" spans="1:28" ht="15.75" customHeight="1" x14ac:dyDescent="0.25">
      <c r="A775" s="60"/>
      <c r="B775" s="60"/>
      <c r="C775" s="60"/>
      <c r="D775" s="60"/>
      <c r="E775" s="60"/>
      <c r="F775" s="60"/>
      <c r="G775" s="60"/>
      <c r="H775" s="60"/>
      <c r="I775" s="60"/>
      <c r="J775" s="60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  <c r="AA775" s="87"/>
      <c r="AB775" s="87"/>
    </row>
    <row r="776" spans="1:28" ht="15.75" customHeight="1" x14ac:dyDescent="0.25">
      <c r="A776" s="60"/>
      <c r="B776" s="60"/>
      <c r="C776" s="60"/>
      <c r="D776" s="60"/>
      <c r="E776" s="60"/>
      <c r="F776" s="60"/>
      <c r="G776" s="60"/>
      <c r="H776" s="60"/>
      <c r="I776" s="60"/>
      <c r="J776" s="60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  <c r="AA776" s="87"/>
      <c r="AB776" s="87"/>
    </row>
    <row r="777" spans="1:28" ht="15.75" customHeight="1" x14ac:dyDescent="0.25">
      <c r="A777" s="60"/>
      <c r="B777" s="60"/>
      <c r="C777" s="60"/>
      <c r="D777" s="60"/>
      <c r="E777" s="60"/>
      <c r="F777" s="60"/>
      <c r="G777" s="60"/>
      <c r="H777" s="60"/>
      <c r="I777" s="60"/>
      <c r="J777" s="60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  <c r="AA777" s="87"/>
      <c r="AB777" s="87"/>
    </row>
    <row r="778" spans="1:28" ht="15.75" customHeight="1" x14ac:dyDescent="0.25">
      <c r="A778" s="60"/>
      <c r="B778" s="60"/>
      <c r="C778" s="60"/>
      <c r="D778" s="60"/>
      <c r="E778" s="60"/>
      <c r="F778" s="60"/>
      <c r="G778" s="60"/>
      <c r="H778" s="60"/>
      <c r="I778" s="60"/>
      <c r="J778" s="60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  <c r="AA778" s="87"/>
      <c r="AB778" s="87"/>
    </row>
    <row r="779" spans="1:28" ht="15.75" customHeight="1" x14ac:dyDescent="0.25">
      <c r="A779" s="60"/>
      <c r="B779" s="60"/>
      <c r="C779" s="60"/>
      <c r="D779" s="60"/>
      <c r="E779" s="60"/>
      <c r="F779" s="60"/>
      <c r="G779" s="60"/>
      <c r="H779" s="60"/>
      <c r="I779" s="60"/>
      <c r="J779" s="60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  <c r="AA779" s="87"/>
      <c r="AB779" s="87"/>
    </row>
    <row r="780" spans="1:28" ht="15.75" customHeight="1" x14ac:dyDescent="0.25">
      <c r="A780" s="60"/>
      <c r="B780" s="60"/>
      <c r="C780" s="60"/>
      <c r="D780" s="60"/>
      <c r="E780" s="60"/>
      <c r="F780" s="60"/>
      <c r="G780" s="60"/>
      <c r="H780" s="60"/>
      <c r="I780" s="60"/>
      <c r="J780" s="60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  <c r="AA780" s="87"/>
      <c r="AB780" s="87"/>
    </row>
    <row r="781" spans="1:28" ht="15.75" customHeight="1" x14ac:dyDescent="0.25">
      <c r="A781" s="60"/>
      <c r="B781" s="60"/>
      <c r="C781" s="60"/>
      <c r="D781" s="60"/>
      <c r="E781" s="60"/>
      <c r="F781" s="60"/>
      <c r="G781" s="60"/>
      <c r="H781" s="60"/>
      <c r="I781" s="60"/>
      <c r="J781" s="60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  <c r="AA781" s="87"/>
      <c r="AB781" s="87"/>
    </row>
    <row r="782" spans="1:28" ht="15.75" customHeight="1" x14ac:dyDescent="0.25">
      <c r="A782" s="60"/>
      <c r="B782" s="60"/>
      <c r="C782" s="60"/>
      <c r="D782" s="60"/>
      <c r="E782" s="60"/>
      <c r="F782" s="60"/>
      <c r="G782" s="60"/>
      <c r="H782" s="60"/>
      <c r="I782" s="60"/>
      <c r="J782" s="60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  <c r="AA782" s="87"/>
      <c r="AB782" s="87"/>
    </row>
    <row r="783" spans="1:28" ht="15.75" customHeight="1" x14ac:dyDescent="0.25">
      <c r="A783" s="60"/>
      <c r="B783" s="60"/>
      <c r="C783" s="60"/>
      <c r="D783" s="60"/>
      <c r="E783" s="60"/>
      <c r="F783" s="60"/>
      <c r="G783" s="60"/>
      <c r="H783" s="60"/>
      <c r="I783" s="60"/>
      <c r="J783" s="60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  <c r="AA783" s="87"/>
      <c r="AB783" s="87"/>
    </row>
    <row r="784" spans="1:28" ht="15.75" customHeight="1" x14ac:dyDescent="0.25">
      <c r="A784" s="60"/>
      <c r="B784" s="60"/>
      <c r="C784" s="60"/>
      <c r="D784" s="60"/>
      <c r="E784" s="60"/>
      <c r="F784" s="60"/>
      <c r="G784" s="60"/>
      <c r="H784" s="60"/>
      <c r="I784" s="60"/>
      <c r="J784" s="60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  <c r="AA784" s="87"/>
      <c r="AB784" s="87"/>
    </row>
    <row r="785" spans="1:28" ht="15.75" customHeight="1" x14ac:dyDescent="0.25">
      <c r="A785" s="60"/>
      <c r="B785" s="60"/>
      <c r="C785" s="60"/>
      <c r="D785" s="60"/>
      <c r="E785" s="60"/>
      <c r="F785" s="60"/>
      <c r="G785" s="60"/>
      <c r="H785" s="60"/>
      <c r="I785" s="60"/>
      <c r="J785" s="60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  <c r="AA785" s="87"/>
      <c r="AB785" s="87"/>
    </row>
    <row r="786" spans="1:28" ht="15.75" customHeight="1" x14ac:dyDescent="0.25">
      <c r="A786" s="60"/>
      <c r="B786" s="60"/>
      <c r="C786" s="60"/>
      <c r="D786" s="60"/>
      <c r="E786" s="60"/>
      <c r="F786" s="60"/>
      <c r="G786" s="60"/>
      <c r="H786" s="60"/>
      <c r="I786" s="60"/>
      <c r="J786" s="60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  <c r="AA786" s="87"/>
      <c r="AB786" s="87"/>
    </row>
    <row r="787" spans="1:28" ht="15.75" customHeight="1" x14ac:dyDescent="0.25">
      <c r="A787" s="60"/>
      <c r="B787" s="60"/>
      <c r="C787" s="60"/>
      <c r="D787" s="60"/>
      <c r="E787" s="60"/>
      <c r="F787" s="60"/>
      <c r="G787" s="60"/>
      <c r="H787" s="60"/>
      <c r="I787" s="60"/>
      <c r="J787" s="60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  <c r="AA787" s="87"/>
      <c r="AB787" s="87"/>
    </row>
    <row r="788" spans="1:28" ht="15.75" customHeight="1" x14ac:dyDescent="0.25">
      <c r="A788" s="60"/>
      <c r="B788" s="60"/>
      <c r="C788" s="60"/>
      <c r="D788" s="60"/>
      <c r="E788" s="60"/>
      <c r="F788" s="60"/>
      <c r="G788" s="60"/>
      <c r="H788" s="60"/>
      <c r="I788" s="60"/>
      <c r="J788" s="60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  <c r="AA788" s="87"/>
      <c r="AB788" s="87"/>
    </row>
    <row r="789" spans="1:28" ht="15.75" customHeight="1" x14ac:dyDescent="0.25">
      <c r="A789" s="60"/>
      <c r="B789" s="60"/>
      <c r="C789" s="60"/>
      <c r="D789" s="60"/>
      <c r="E789" s="60"/>
      <c r="F789" s="60"/>
      <c r="G789" s="60"/>
      <c r="H789" s="60"/>
      <c r="I789" s="60"/>
      <c r="J789" s="60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  <c r="AA789" s="87"/>
      <c r="AB789" s="87"/>
    </row>
    <row r="790" spans="1:28" ht="15.75" customHeight="1" x14ac:dyDescent="0.25">
      <c r="A790" s="60"/>
      <c r="B790" s="60"/>
      <c r="C790" s="60"/>
      <c r="D790" s="60"/>
      <c r="E790" s="60"/>
      <c r="F790" s="60"/>
      <c r="G790" s="60"/>
      <c r="H790" s="60"/>
      <c r="I790" s="60"/>
      <c r="J790" s="60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  <c r="AA790" s="87"/>
      <c r="AB790" s="87"/>
    </row>
    <row r="791" spans="1:28" ht="15.75" customHeight="1" x14ac:dyDescent="0.25">
      <c r="A791" s="60"/>
      <c r="B791" s="60"/>
      <c r="C791" s="60"/>
      <c r="D791" s="60"/>
      <c r="E791" s="60"/>
      <c r="F791" s="60"/>
      <c r="G791" s="60"/>
      <c r="H791" s="60"/>
      <c r="I791" s="60"/>
      <c r="J791" s="60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  <c r="AA791" s="87"/>
      <c r="AB791" s="87"/>
    </row>
    <row r="792" spans="1:28" ht="15.75" customHeight="1" x14ac:dyDescent="0.25">
      <c r="A792" s="60"/>
      <c r="B792" s="60"/>
      <c r="C792" s="60"/>
      <c r="D792" s="60"/>
      <c r="E792" s="60"/>
      <c r="F792" s="60"/>
      <c r="G792" s="60"/>
      <c r="H792" s="60"/>
      <c r="I792" s="60"/>
      <c r="J792" s="60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  <c r="AA792" s="87"/>
      <c r="AB792" s="87"/>
    </row>
    <row r="793" spans="1:28" ht="15.75" customHeight="1" x14ac:dyDescent="0.25">
      <c r="A793" s="60"/>
      <c r="B793" s="60"/>
      <c r="C793" s="60"/>
      <c r="D793" s="60"/>
      <c r="E793" s="60"/>
      <c r="F793" s="60"/>
      <c r="G793" s="60"/>
      <c r="H793" s="60"/>
      <c r="I793" s="60"/>
      <c r="J793" s="60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  <c r="AA793" s="87"/>
      <c r="AB793" s="87"/>
    </row>
    <row r="794" spans="1:28" ht="15.75" customHeight="1" x14ac:dyDescent="0.25">
      <c r="A794" s="60"/>
      <c r="B794" s="60"/>
      <c r="C794" s="60"/>
      <c r="D794" s="60"/>
      <c r="E794" s="60"/>
      <c r="F794" s="60"/>
      <c r="G794" s="60"/>
      <c r="H794" s="60"/>
      <c r="I794" s="60"/>
      <c r="J794" s="60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  <c r="AA794" s="87"/>
      <c r="AB794" s="87"/>
    </row>
    <row r="795" spans="1:28" ht="15.75" customHeight="1" x14ac:dyDescent="0.25">
      <c r="A795" s="60"/>
      <c r="B795" s="60"/>
      <c r="C795" s="60"/>
      <c r="D795" s="60"/>
      <c r="E795" s="60"/>
      <c r="F795" s="60"/>
      <c r="G795" s="60"/>
      <c r="H795" s="60"/>
      <c r="I795" s="60"/>
      <c r="J795" s="60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  <c r="AA795" s="87"/>
      <c r="AB795" s="87"/>
    </row>
    <row r="796" spans="1:28" ht="15.75" customHeight="1" x14ac:dyDescent="0.25">
      <c r="A796" s="60"/>
      <c r="B796" s="60"/>
      <c r="C796" s="60"/>
      <c r="D796" s="60"/>
      <c r="E796" s="60"/>
      <c r="F796" s="60"/>
      <c r="G796" s="60"/>
      <c r="H796" s="60"/>
      <c r="I796" s="60"/>
      <c r="J796" s="60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  <c r="AA796" s="87"/>
      <c r="AB796" s="87"/>
    </row>
    <row r="797" spans="1:28" ht="15.75" customHeight="1" x14ac:dyDescent="0.25">
      <c r="A797" s="60"/>
      <c r="B797" s="60"/>
      <c r="C797" s="60"/>
      <c r="D797" s="60"/>
      <c r="E797" s="60"/>
      <c r="F797" s="60"/>
      <c r="G797" s="60"/>
      <c r="H797" s="60"/>
      <c r="I797" s="60"/>
      <c r="J797" s="60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  <c r="AA797" s="87"/>
      <c r="AB797" s="87"/>
    </row>
    <row r="798" spans="1:28" ht="15.75" customHeight="1" x14ac:dyDescent="0.25">
      <c r="A798" s="60"/>
      <c r="B798" s="60"/>
      <c r="C798" s="60"/>
      <c r="D798" s="60"/>
      <c r="E798" s="60"/>
      <c r="F798" s="60"/>
      <c r="G798" s="60"/>
      <c r="H798" s="60"/>
      <c r="I798" s="60"/>
      <c r="J798" s="60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  <c r="AA798" s="87"/>
      <c r="AB798" s="87"/>
    </row>
    <row r="799" spans="1:28" ht="15.75" customHeight="1" x14ac:dyDescent="0.25">
      <c r="A799" s="60"/>
      <c r="B799" s="60"/>
      <c r="C799" s="60"/>
      <c r="D799" s="60"/>
      <c r="E799" s="60"/>
      <c r="F799" s="60"/>
      <c r="G799" s="60"/>
      <c r="H799" s="60"/>
      <c r="I799" s="60"/>
      <c r="J799" s="60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  <c r="AA799" s="87"/>
      <c r="AB799" s="87"/>
    </row>
    <row r="800" spans="1:28" ht="15.75" customHeight="1" x14ac:dyDescent="0.25">
      <c r="A800" s="60"/>
      <c r="B800" s="60"/>
      <c r="C800" s="60"/>
      <c r="D800" s="60"/>
      <c r="E800" s="60"/>
      <c r="F800" s="60"/>
      <c r="G800" s="60"/>
      <c r="H800" s="60"/>
      <c r="I800" s="60"/>
      <c r="J800" s="60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  <c r="AA800" s="87"/>
      <c r="AB800" s="87"/>
    </row>
    <row r="801" spans="1:28" ht="15.75" customHeight="1" x14ac:dyDescent="0.25">
      <c r="A801" s="60"/>
      <c r="B801" s="60"/>
      <c r="C801" s="60"/>
      <c r="D801" s="60"/>
      <c r="E801" s="60"/>
      <c r="F801" s="60"/>
      <c r="G801" s="60"/>
      <c r="H801" s="60"/>
      <c r="I801" s="60"/>
      <c r="J801" s="60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  <c r="AA801" s="87"/>
      <c r="AB801" s="87"/>
    </row>
    <row r="802" spans="1:28" ht="15.75" customHeight="1" x14ac:dyDescent="0.25">
      <c r="A802" s="60"/>
      <c r="B802" s="60"/>
      <c r="C802" s="60"/>
      <c r="D802" s="60"/>
      <c r="E802" s="60"/>
      <c r="F802" s="60"/>
      <c r="G802" s="60"/>
      <c r="H802" s="60"/>
      <c r="I802" s="60"/>
      <c r="J802" s="60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  <c r="AA802" s="87"/>
      <c r="AB802" s="87"/>
    </row>
    <row r="803" spans="1:28" ht="15.75" customHeight="1" x14ac:dyDescent="0.25">
      <c r="A803" s="60"/>
      <c r="B803" s="60"/>
      <c r="C803" s="60"/>
      <c r="D803" s="60"/>
      <c r="E803" s="60"/>
      <c r="F803" s="60"/>
      <c r="G803" s="60"/>
      <c r="H803" s="60"/>
      <c r="I803" s="60"/>
      <c r="J803" s="60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  <c r="AA803" s="87"/>
      <c r="AB803" s="87"/>
    </row>
    <row r="804" spans="1:28" ht="15.75" customHeight="1" x14ac:dyDescent="0.25">
      <c r="A804" s="60"/>
      <c r="B804" s="60"/>
      <c r="C804" s="60"/>
      <c r="D804" s="60"/>
      <c r="E804" s="60"/>
      <c r="F804" s="60"/>
      <c r="G804" s="60"/>
      <c r="H804" s="60"/>
      <c r="I804" s="60"/>
      <c r="J804" s="60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  <c r="AA804" s="87"/>
      <c r="AB804" s="87"/>
    </row>
    <row r="805" spans="1:28" ht="15.75" customHeight="1" x14ac:dyDescent="0.25">
      <c r="A805" s="60"/>
      <c r="B805" s="60"/>
      <c r="C805" s="60"/>
      <c r="D805" s="60"/>
      <c r="E805" s="60"/>
      <c r="F805" s="60"/>
      <c r="G805" s="60"/>
      <c r="H805" s="60"/>
      <c r="I805" s="60"/>
      <c r="J805" s="60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  <c r="AA805" s="87"/>
      <c r="AB805" s="87"/>
    </row>
    <row r="806" spans="1:28" ht="15.75" customHeight="1" x14ac:dyDescent="0.25">
      <c r="A806" s="60"/>
      <c r="B806" s="60"/>
      <c r="C806" s="60"/>
      <c r="D806" s="60"/>
      <c r="E806" s="60"/>
      <c r="F806" s="60"/>
      <c r="G806" s="60"/>
      <c r="H806" s="60"/>
      <c r="I806" s="60"/>
      <c r="J806" s="60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  <c r="AA806" s="87"/>
      <c r="AB806" s="87"/>
    </row>
    <row r="807" spans="1:28" ht="15.75" customHeight="1" x14ac:dyDescent="0.25">
      <c r="A807" s="60"/>
      <c r="B807" s="60"/>
      <c r="C807" s="60"/>
      <c r="D807" s="60"/>
      <c r="E807" s="60"/>
      <c r="F807" s="60"/>
      <c r="G807" s="60"/>
      <c r="H807" s="60"/>
      <c r="I807" s="60"/>
      <c r="J807" s="60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  <c r="AA807" s="87"/>
      <c r="AB807" s="87"/>
    </row>
    <row r="808" spans="1:28" ht="15.75" customHeight="1" x14ac:dyDescent="0.25">
      <c r="A808" s="60"/>
      <c r="B808" s="60"/>
      <c r="C808" s="60"/>
      <c r="D808" s="60"/>
      <c r="E808" s="60"/>
      <c r="F808" s="60"/>
      <c r="G808" s="60"/>
      <c r="H808" s="60"/>
      <c r="I808" s="60"/>
      <c r="J808" s="60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  <c r="AA808" s="87"/>
      <c r="AB808" s="87"/>
    </row>
    <row r="809" spans="1:28" ht="15.75" customHeight="1" x14ac:dyDescent="0.25">
      <c r="A809" s="60"/>
      <c r="B809" s="60"/>
      <c r="C809" s="60"/>
      <c r="D809" s="60"/>
      <c r="E809" s="60"/>
      <c r="F809" s="60"/>
      <c r="G809" s="60"/>
      <c r="H809" s="60"/>
      <c r="I809" s="60"/>
      <c r="J809" s="60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  <c r="AA809" s="87"/>
      <c r="AB809" s="87"/>
    </row>
    <row r="810" spans="1:28" ht="15.75" customHeight="1" x14ac:dyDescent="0.25">
      <c r="A810" s="60"/>
      <c r="B810" s="60"/>
      <c r="C810" s="60"/>
      <c r="D810" s="60"/>
      <c r="E810" s="60"/>
      <c r="F810" s="60"/>
      <c r="G810" s="60"/>
      <c r="H810" s="60"/>
      <c r="I810" s="60"/>
      <c r="J810" s="60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  <c r="AA810" s="87"/>
      <c r="AB810" s="87"/>
    </row>
    <row r="811" spans="1:28" ht="15.75" customHeight="1" x14ac:dyDescent="0.25">
      <c r="A811" s="60"/>
      <c r="B811" s="60"/>
      <c r="C811" s="60"/>
      <c r="D811" s="60"/>
      <c r="E811" s="60"/>
      <c r="F811" s="60"/>
      <c r="G811" s="60"/>
      <c r="H811" s="60"/>
      <c r="I811" s="60"/>
      <c r="J811" s="60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  <c r="AA811" s="87"/>
      <c r="AB811" s="87"/>
    </row>
    <row r="812" spans="1:28" ht="15.75" customHeight="1" x14ac:dyDescent="0.25">
      <c r="A812" s="60"/>
      <c r="B812" s="60"/>
      <c r="C812" s="60"/>
      <c r="D812" s="60"/>
      <c r="E812" s="60"/>
      <c r="F812" s="60"/>
      <c r="G812" s="60"/>
      <c r="H812" s="60"/>
      <c r="I812" s="60"/>
      <c r="J812" s="60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  <c r="AA812" s="87"/>
      <c r="AB812" s="87"/>
    </row>
    <row r="813" spans="1:28" ht="15.75" customHeight="1" x14ac:dyDescent="0.25">
      <c r="A813" s="60"/>
      <c r="B813" s="60"/>
      <c r="C813" s="60"/>
      <c r="D813" s="60"/>
      <c r="E813" s="60"/>
      <c r="F813" s="60"/>
      <c r="G813" s="60"/>
      <c r="H813" s="60"/>
      <c r="I813" s="60"/>
      <c r="J813" s="60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  <c r="AA813" s="87"/>
      <c r="AB813" s="87"/>
    </row>
    <row r="814" spans="1:28" ht="15.75" customHeight="1" x14ac:dyDescent="0.25">
      <c r="A814" s="60"/>
      <c r="B814" s="60"/>
      <c r="C814" s="60"/>
      <c r="D814" s="60"/>
      <c r="E814" s="60"/>
      <c r="F814" s="60"/>
      <c r="G814" s="60"/>
      <c r="H814" s="60"/>
      <c r="I814" s="60"/>
      <c r="J814" s="60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  <c r="AA814" s="87"/>
      <c r="AB814" s="87"/>
    </row>
    <row r="815" spans="1:28" ht="15.75" customHeight="1" x14ac:dyDescent="0.25">
      <c r="A815" s="60"/>
      <c r="B815" s="60"/>
      <c r="C815" s="60"/>
      <c r="D815" s="60"/>
      <c r="E815" s="60"/>
      <c r="F815" s="60"/>
      <c r="G815" s="60"/>
      <c r="H815" s="60"/>
      <c r="I815" s="60"/>
      <c r="J815" s="60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  <c r="AA815" s="87"/>
      <c r="AB815" s="87"/>
    </row>
    <row r="816" spans="1:28" ht="15.75" customHeight="1" x14ac:dyDescent="0.25">
      <c r="A816" s="60"/>
      <c r="B816" s="60"/>
      <c r="C816" s="60"/>
      <c r="D816" s="60"/>
      <c r="E816" s="60"/>
      <c r="F816" s="60"/>
      <c r="G816" s="60"/>
      <c r="H816" s="60"/>
      <c r="I816" s="60"/>
      <c r="J816" s="60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  <c r="AA816" s="87"/>
      <c r="AB816" s="87"/>
    </row>
    <row r="817" spans="1:28" ht="15.75" customHeight="1" x14ac:dyDescent="0.25">
      <c r="A817" s="60"/>
      <c r="B817" s="60"/>
      <c r="C817" s="60"/>
      <c r="D817" s="60"/>
      <c r="E817" s="60"/>
      <c r="F817" s="60"/>
      <c r="G817" s="60"/>
      <c r="H817" s="60"/>
      <c r="I817" s="60"/>
      <c r="J817" s="60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  <c r="AA817" s="87"/>
      <c r="AB817" s="87"/>
    </row>
    <row r="818" spans="1:28" ht="15.75" customHeight="1" x14ac:dyDescent="0.25">
      <c r="A818" s="60"/>
      <c r="B818" s="60"/>
      <c r="C818" s="60"/>
      <c r="D818" s="60"/>
      <c r="E818" s="60"/>
      <c r="F818" s="60"/>
      <c r="G818" s="60"/>
      <c r="H818" s="60"/>
      <c r="I818" s="60"/>
      <c r="J818" s="60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  <c r="AA818" s="87"/>
      <c r="AB818" s="87"/>
    </row>
    <row r="819" spans="1:28" ht="15.75" customHeight="1" x14ac:dyDescent="0.25">
      <c r="A819" s="60"/>
      <c r="B819" s="60"/>
      <c r="C819" s="60"/>
      <c r="D819" s="60"/>
      <c r="E819" s="60"/>
      <c r="F819" s="60"/>
      <c r="G819" s="60"/>
      <c r="H819" s="60"/>
      <c r="I819" s="60"/>
      <c r="J819" s="60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  <c r="AA819" s="87"/>
      <c r="AB819" s="87"/>
    </row>
    <row r="820" spans="1:28" ht="15.75" customHeight="1" x14ac:dyDescent="0.25">
      <c r="A820" s="60"/>
      <c r="B820" s="60"/>
      <c r="C820" s="60"/>
      <c r="D820" s="60"/>
      <c r="E820" s="60"/>
      <c r="F820" s="60"/>
      <c r="G820" s="60"/>
      <c r="H820" s="60"/>
      <c r="I820" s="60"/>
      <c r="J820" s="60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  <c r="AA820" s="87"/>
      <c r="AB820" s="87"/>
    </row>
    <row r="821" spans="1:28" ht="15.75" customHeight="1" x14ac:dyDescent="0.25">
      <c r="A821" s="60"/>
      <c r="B821" s="60"/>
      <c r="C821" s="60"/>
      <c r="D821" s="60"/>
      <c r="E821" s="60"/>
      <c r="F821" s="60"/>
      <c r="G821" s="60"/>
      <c r="H821" s="60"/>
      <c r="I821" s="60"/>
      <c r="J821" s="60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  <c r="AA821" s="87"/>
      <c r="AB821" s="87"/>
    </row>
    <row r="822" spans="1:28" ht="15.75" customHeight="1" x14ac:dyDescent="0.25">
      <c r="A822" s="60"/>
      <c r="B822" s="60"/>
      <c r="C822" s="60"/>
      <c r="D822" s="60"/>
      <c r="E822" s="60"/>
      <c r="F822" s="60"/>
      <c r="G822" s="60"/>
      <c r="H822" s="60"/>
      <c r="I822" s="60"/>
      <c r="J822" s="60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  <c r="AA822" s="87"/>
      <c r="AB822" s="87"/>
    </row>
    <row r="823" spans="1:28" ht="15.75" customHeight="1" x14ac:dyDescent="0.25">
      <c r="A823" s="60"/>
      <c r="B823" s="60"/>
      <c r="C823" s="60"/>
      <c r="D823" s="60"/>
      <c r="E823" s="60"/>
      <c r="F823" s="60"/>
      <c r="G823" s="60"/>
      <c r="H823" s="60"/>
      <c r="I823" s="60"/>
      <c r="J823" s="60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  <c r="AA823" s="87"/>
      <c r="AB823" s="87"/>
    </row>
    <row r="824" spans="1:28" ht="15.75" customHeight="1" x14ac:dyDescent="0.25">
      <c r="A824" s="60"/>
      <c r="B824" s="60"/>
      <c r="C824" s="60"/>
      <c r="D824" s="60"/>
      <c r="E824" s="60"/>
      <c r="F824" s="60"/>
      <c r="G824" s="60"/>
      <c r="H824" s="60"/>
      <c r="I824" s="60"/>
      <c r="J824" s="60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  <c r="AA824" s="87"/>
      <c r="AB824" s="87"/>
    </row>
    <row r="825" spans="1:28" ht="15.75" customHeight="1" x14ac:dyDescent="0.25">
      <c r="A825" s="60"/>
      <c r="B825" s="60"/>
      <c r="C825" s="60"/>
      <c r="D825" s="60"/>
      <c r="E825" s="60"/>
      <c r="F825" s="60"/>
      <c r="G825" s="60"/>
      <c r="H825" s="60"/>
      <c r="I825" s="60"/>
      <c r="J825" s="60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  <c r="AA825" s="87"/>
      <c r="AB825" s="87"/>
    </row>
    <row r="826" spans="1:28" ht="15.75" customHeight="1" x14ac:dyDescent="0.25">
      <c r="A826" s="60"/>
      <c r="B826" s="60"/>
      <c r="C826" s="60"/>
      <c r="D826" s="60"/>
      <c r="E826" s="60"/>
      <c r="F826" s="60"/>
      <c r="G826" s="60"/>
      <c r="H826" s="60"/>
      <c r="I826" s="60"/>
      <c r="J826" s="60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  <c r="AA826" s="87"/>
      <c r="AB826" s="87"/>
    </row>
    <row r="827" spans="1:28" ht="15.75" customHeight="1" x14ac:dyDescent="0.25">
      <c r="A827" s="60"/>
      <c r="B827" s="60"/>
      <c r="C827" s="60"/>
      <c r="D827" s="60"/>
      <c r="E827" s="60"/>
      <c r="F827" s="60"/>
      <c r="G827" s="60"/>
      <c r="H827" s="60"/>
      <c r="I827" s="60"/>
      <c r="J827" s="60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  <c r="AA827" s="87"/>
      <c r="AB827" s="87"/>
    </row>
    <row r="828" spans="1:28" ht="15.75" customHeight="1" x14ac:dyDescent="0.25">
      <c r="A828" s="60"/>
      <c r="B828" s="60"/>
      <c r="C828" s="60"/>
      <c r="D828" s="60"/>
      <c r="E828" s="60"/>
      <c r="F828" s="60"/>
      <c r="G828" s="60"/>
      <c r="H828" s="60"/>
      <c r="I828" s="60"/>
      <c r="J828" s="60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  <c r="AA828" s="87"/>
      <c r="AB828" s="87"/>
    </row>
    <row r="829" spans="1:28" ht="15.75" customHeight="1" x14ac:dyDescent="0.25">
      <c r="A829" s="60"/>
      <c r="B829" s="60"/>
      <c r="C829" s="60"/>
      <c r="D829" s="60"/>
      <c r="E829" s="60"/>
      <c r="F829" s="60"/>
      <c r="G829" s="60"/>
      <c r="H829" s="60"/>
      <c r="I829" s="60"/>
      <c r="J829" s="60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  <c r="AA829" s="87"/>
      <c r="AB829" s="87"/>
    </row>
    <row r="830" spans="1:28" ht="15.75" customHeight="1" x14ac:dyDescent="0.25">
      <c r="A830" s="60"/>
      <c r="B830" s="60"/>
      <c r="C830" s="60"/>
      <c r="D830" s="60"/>
      <c r="E830" s="60"/>
      <c r="F830" s="60"/>
      <c r="G830" s="60"/>
      <c r="H830" s="60"/>
      <c r="I830" s="60"/>
      <c r="J830" s="60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  <c r="AA830" s="87"/>
      <c r="AB830" s="87"/>
    </row>
    <row r="831" spans="1:28" ht="15.75" customHeight="1" x14ac:dyDescent="0.25">
      <c r="A831" s="60"/>
      <c r="B831" s="60"/>
      <c r="C831" s="60"/>
      <c r="D831" s="60"/>
      <c r="E831" s="60"/>
      <c r="F831" s="60"/>
      <c r="G831" s="60"/>
      <c r="H831" s="60"/>
      <c r="I831" s="60"/>
      <c r="J831" s="60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  <c r="AA831" s="87"/>
      <c r="AB831" s="87"/>
    </row>
    <row r="832" spans="1:28" ht="15.75" customHeight="1" x14ac:dyDescent="0.25">
      <c r="A832" s="60"/>
      <c r="B832" s="60"/>
      <c r="C832" s="60"/>
      <c r="D832" s="60"/>
      <c r="E832" s="60"/>
      <c r="F832" s="60"/>
      <c r="G832" s="60"/>
      <c r="H832" s="60"/>
      <c r="I832" s="60"/>
      <c r="J832" s="60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  <c r="AA832" s="87"/>
      <c r="AB832" s="87"/>
    </row>
    <row r="833" spans="1:28" ht="15.75" customHeight="1" x14ac:dyDescent="0.25">
      <c r="A833" s="60"/>
      <c r="B833" s="60"/>
      <c r="C833" s="60"/>
      <c r="D833" s="60"/>
      <c r="E833" s="60"/>
      <c r="F833" s="60"/>
      <c r="G833" s="60"/>
      <c r="H833" s="60"/>
      <c r="I833" s="60"/>
      <c r="J833" s="60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  <c r="AA833" s="87"/>
      <c r="AB833" s="87"/>
    </row>
    <row r="834" spans="1:28" ht="15.75" customHeight="1" x14ac:dyDescent="0.25">
      <c r="A834" s="60"/>
      <c r="B834" s="60"/>
      <c r="C834" s="60"/>
      <c r="D834" s="60"/>
      <c r="E834" s="60"/>
      <c r="F834" s="60"/>
      <c r="G834" s="60"/>
      <c r="H834" s="60"/>
      <c r="I834" s="60"/>
      <c r="J834" s="60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  <c r="AA834" s="87"/>
      <c r="AB834" s="87"/>
    </row>
    <row r="835" spans="1:28" ht="15.75" customHeight="1" x14ac:dyDescent="0.25">
      <c r="A835" s="60"/>
      <c r="B835" s="60"/>
      <c r="C835" s="60"/>
      <c r="D835" s="60"/>
      <c r="E835" s="60"/>
      <c r="F835" s="60"/>
      <c r="G835" s="60"/>
      <c r="H835" s="60"/>
      <c r="I835" s="60"/>
      <c r="J835" s="60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  <c r="AA835" s="87"/>
      <c r="AB835" s="87"/>
    </row>
    <row r="836" spans="1:28" ht="15.75" customHeight="1" x14ac:dyDescent="0.25">
      <c r="A836" s="60"/>
      <c r="B836" s="60"/>
      <c r="C836" s="60"/>
      <c r="D836" s="60"/>
      <c r="E836" s="60"/>
      <c r="F836" s="60"/>
      <c r="G836" s="60"/>
      <c r="H836" s="60"/>
      <c r="I836" s="60"/>
      <c r="J836" s="60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  <c r="AA836" s="87"/>
      <c r="AB836" s="87"/>
    </row>
    <row r="837" spans="1:28" ht="15.75" customHeight="1" x14ac:dyDescent="0.25">
      <c r="A837" s="60"/>
      <c r="B837" s="60"/>
      <c r="C837" s="60"/>
      <c r="D837" s="60"/>
      <c r="E837" s="60"/>
      <c r="F837" s="60"/>
      <c r="G837" s="60"/>
      <c r="H837" s="60"/>
      <c r="I837" s="60"/>
      <c r="J837" s="60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  <c r="AA837" s="87"/>
      <c r="AB837" s="87"/>
    </row>
    <row r="838" spans="1:28" ht="15.75" customHeight="1" x14ac:dyDescent="0.25">
      <c r="A838" s="60"/>
      <c r="B838" s="60"/>
      <c r="C838" s="60"/>
      <c r="D838" s="60"/>
      <c r="E838" s="60"/>
      <c r="F838" s="60"/>
      <c r="G838" s="60"/>
      <c r="H838" s="60"/>
      <c r="I838" s="60"/>
      <c r="J838" s="60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  <c r="AA838" s="87"/>
      <c r="AB838" s="87"/>
    </row>
    <row r="839" spans="1:28" ht="15.75" customHeight="1" x14ac:dyDescent="0.25">
      <c r="A839" s="60"/>
      <c r="B839" s="60"/>
      <c r="C839" s="60"/>
      <c r="D839" s="60"/>
      <c r="E839" s="60"/>
      <c r="F839" s="60"/>
      <c r="G839" s="60"/>
      <c r="H839" s="60"/>
      <c r="I839" s="60"/>
      <c r="J839" s="60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  <c r="AA839" s="87"/>
      <c r="AB839" s="87"/>
    </row>
    <row r="840" spans="1:28" ht="15.75" customHeight="1" x14ac:dyDescent="0.25">
      <c r="A840" s="60"/>
      <c r="B840" s="60"/>
      <c r="C840" s="60"/>
      <c r="D840" s="60"/>
      <c r="E840" s="60"/>
      <c r="F840" s="60"/>
      <c r="G840" s="60"/>
      <c r="H840" s="60"/>
      <c r="I840" s="60"/>
      <c r="J840" s="60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  <c r="AA840" s="87"/>
      <c r="AB840" s="87"/>
    </row>
    <row r="841" spans="1:28" ht="15.75" customHeight="1" x14ac:dyDescent="0.25">
      <c r="A841" s="60"/>
      <c r="B841" s="60"/>
      <c r="C841" s="60"/>
      <c r="D841" s="60"/>
      <c r="E841" s="60"/>
      <c r="F841" s="60"/>
      <c r="G841" s="60"/>
      <c r="H841" s="60"/>
      <c r="I841" s="60"/>
      <c r="J841" s="60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  <c r="AA841" s="87"/>
      <c r="AB841" s="87"/>
    </row>
    <row r="842" spans="1:28" ht="15.75" customHeight="1" x14ac:dyDescent="0.25">
      <c r="A842" s="60"/>
      <c r="B842" s="60"/>
      <c r="C842" s="60"/>
      <c r="D842" s="60"/>
      <c r="E842" s="60"/>
      <c r="F842" s="60"/>
      <c r="G842" s="60"/>
      <c r="H842" s="60"/>
      <c r="I842" s="60"/>
      <c r="J842" s="60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  <c r="AA842" s="87"/>
      <c r="AB842" s="87"/>
    </row>
    <row r="843" spans="1:28" ht="15.75" customHeight="1" x14ac:dyDescent="0.25">
      <c r="A843" s="60"/>
      <c r="B843" s="60"/>
      <c r="C843" s="60"/>
      <c r="D843" s="60"/>
      <c r="E843" s="60"/>
      <c r="F843" s="60"/>
      <c r="G843" s="60"/>
      <c r="H843" s="60"/>
      <c r="I843" s="60"/>
      <c r="J843" s="60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  <c r="AA843" s="87"/>
      <c r="AB843" s="87"/>
    </row>
    <row r="844" spans="1:28" ht="15.75" customHeight="1" x14ac:dyDescent="0.25">
      <c r="A844" s="60"/>
      <c r="B844" s="60"/>
      <c r="C844" s="60"/>
      <c r="D844" s="60"/>
      <c r="E844" s="60"/>
      <c r="F844" s="60"/>
      <c r="G844" s="60"/>
      <c r="H844" s="60"/>
      <c r="I844" s="60"/>
      <c r="J844" s="60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  <c r="AA844" s="87"/>
      <c r="AB844" s="87"/>
    </row>
    <row r="845" spans="1:28" ht="15.75" customHeight="1" x14ac:dyDescent="0.25">
      <c r="A845" s="60"/>
      <c r="B845" s="60"/>
      <c r="C845" s="60"/>
      <c r="D845" s="60"/>
      <c r="E845" s="60"/>
      <c r="F845" s="60"/>
      <c r="G845" s="60"/>
      <c r="H845" s="60"/>
      <c r="I845" s="60"/>
      <c r="J845" s="60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  <c r="AA845" s="87"/>
      <c r="AB845" s="87"/>
    </row>
    <row r="846" spans="1:28" ht="15.75" customHeight="1" x14ac:dyDescent="0.25">
      <c r="A846" s="60"/>
      <c r="B846" s="60"/>
      <c r="C846" s="60"/>
      <c r="D846" s="60"/>
      <c r="E846" s="60"/>
      <c r="F846" s="60"/>
      <c r="G846" s="60"/>
      <c r="H846" s="60"/>
      <c r="I846" s="60"/>
      <c r="J846" s="60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  <c r="AA846" s="87"/>
      <c r="AB846" s="87"/>
    </row>
    <row r="847" spans="1:28" ht="15.75" customHeight="1" x14ac:dyDescent="0.25">
      <c r="A847" s="60"/>
      <c r="B847" s="60"/>
      <c r="C847" s="60"/>
      <c r="D847" s="60"/>
      <c r="E847" s="60"/>
      <c r="F847" s="60"/>
      <c r="G847" s="60"/>
      <c r="H847" s="60"/>
      <c r="I847" s="60"/>
      <c r="J847" s="60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  <c r="AA847" s="87"/>
      <c r="AB847" s="87"/>
    </row>
    <row r="848" spans="1:28" ht="15.75" customHeight="1" x14ac:dyDescent="0.25">
      <c r="A848" s="60"/>
      <c r="B848" s="60"/>
      <c r="C848" s="60"/>
      <c r="D848" s="60"/>
      <c r="E848" s="60"/>
      <c r="F848" s="60"/>
      <c r="G848" s="60"/>
      <c r="H848" s="60"/>
      <c r="I848" s="60"/>
      <c r="J848" s="60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  <c r="AA848" s="87"/>
      <c r="AB848" s="87"/>
    </row>
    <row r="849" spans="1:28" ht="15.75" customHeight="1" x14ac:dyDescent="0.25">
      <c r="A849" s="60"/>
      <c r="B849" s="60"/>
      <c r="C849" s="60"/>
      <c r="D849" s="60"/>
      <c r="E849" s="60"/>
      <c r="F849" s="60"/>
      <c r="G849" s="60"/>
      <c r="H849" s="60"/>
      <c r="I849" s="60"/>
      <c r="J849" s="60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  <c r="AA849" s="87"/>
      <c r="AB849" s="87"/>
    </row>
    <row r="850" spans="1:28" ht="15.75" customHeight="1" x14ac:dyDescent="0.25">
      <c r="A850" s="60"/>
      <c r="B850" s="60"/>
      <c r="C850" s="60"/>
      <c r="D850" s="60"/>
      <c r="E850" s="60"/>
      <c r="F850" s="60"/>
      <c r="G850" s="60"/>
      <c r="H850" s="60"/>
      <c r="I850" s="60"/>
      <c r="J850" s="60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  <c r="AA850" s="87"/>
      <c r="AB850" s="87"/>
    </row>
    <row r="851" spans="1:28" ht="15.75" customHeight="1" x14ac:dyDescent="0.25">
      <c r="A851" s="60"/>
      <c r="B851" s="60"/>
      <c r="C851" s="60"/>
      <c r="D851" s="60"/>
      <c r="E851" s="60"/>
      <c r="F851" s="60"/>
      <c r="G851" s="60"/>
      <c r="H851" s="60"/>
      <c r="I851" s="60"/>
      <c r="J851" s="60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  <c r="AA851" s="87"/>
      <c r="AB851" s="87"/>
    </row>
    <row r="852" spans="1:28" ht="15.75" customHeight="1" x14ac:dyDescent="0.25">
      <c r="A852" s="60"/>
      <c r="B852" s="60"/>
      <c r="C852" s="60"/>
      <c r="D852" s="60"/>
      <c r="E852" s="60"/>
      <c r="F852" s="60"/>
      <c r="G852" s="60"/>
      <c r="H852" s="60"/>
      <c r="I852" s="60"/>
      <c r="J852" s="60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  <c r="AA852" s="87"/>
      <c r="AB852" s="87"/>
    </row>
    <row r="853" spans="1:28" ht="15.75" customHeight="1" x14ac:dyDescent="0.25">
      <c r="A853" s="60"/>
      <c r="B853" s="60"/>
      <c r="C853" s="60"/>
      <c r="D853" s="60"/>
      <c r="E853" s="60"/>
      <c r="F853" s="60"/>
      <c r="G853" s="60"/>
      <c r="H853" s="60"/>
      <c r="I853" s="60"/>
      <c r="J853" s="60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  <c r="AA853" s="87"/>
      <c r="AB853" s="87"/>
    </row>
    <row r="854" spans="1:28" ht="15.75" customHeight="1" x14ac:dyDescent="0.25">
      <c r="A854" s="60"/>
      <c r="B854" s="60"/>
      <c r="C854" s="60"/>
      <c r="D854" s="60"/>
      <c r="E854" s="60"/>
      <c r="F854" s="60"/>
      <c r="G854" s="60"/>
      <c r="H854" s="60"/>
      <c r="I854" s="60"/>
      <c r="J854" s="60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  <c r="AA854" s="87"/>
      <c r="AB854" s="87"/>
    </row>
    <row r="855" spans="1:28" ht="15.75" customHeight="1" x14ac:dyDescent="0.25">
      <c r="A855" s="60"/>
      <c r="B855" s="60"/>
      <c r="C855" s="60"/>
      <c r="D855" s="60"/>
      <c r="E855" s="60"/>
      <c r="F855" s="60"/>
      <c r="G855" s="60"/>
      <c r="H855" s="60"/>
      <c r="I855" s="60"/>
      <c r="J855" s="60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  <c r="AA855" s="87"/>
      <c r="AB855" s="87"/>
    </row>
    <row r="856" spans="1:28" ht="15.75" customHeight="1" x14ac:dyDescent="0.25">
      <c r="A856" s="60"/>
      <c r="B856" s="60"/>
      <c r="C856" s="60"/>
      <c r="D856" s="60"/>
      <c r="E856" s="60"/>
      <c r="F856" s="60"/>
      <c r="G856" s="60"/>
      <c r="H856" s="60"/>
      <c r="I856" s="60"/>
      <c r="J856" s="60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  <c r="AA856" s="87"/>
      <c r="AB856" s="87"/>
    </row>
    <row r="857" spans="1:28" ht="15.75" customHeight="1" x14ac:dyDescent="0.25">
      <c r="A857" s="60"/>
      <c r="B857" s="60"/>
      <c r="C857" s="60"/>
      <c r="D857" s="60"/>
      <c r="E857" s="60"/>
      <c r="F857" s="60"/>
      <c r="G857" s="60"/>
      <c r="H857" s="60"/>
      <c r="I857" s="60"/>
      <c r="J857" s="60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  <c r="AA857" s="87"/>
      <c r="AB857" s="87"/>
    </row>
    <row r="858" spans="1:28" ht="15.75" customHeight="1" x14ac:dyDescent="0.25">
      <c r="A858" s="60"/>
      <c r="B858" s="60"/>
      <c r="C858" s="60"/>
      <c r="D858" s="60"/>
      <c r="E858" s="60"/>
      <c r="F858" s="60"/>
      <c r="G858" s="60"/>
      <c r="H858" s="60"/>
      <c r="I858" s="60"/>
      <c r="J858" s="60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  <c r="AA858" s="87"/>
      <c r="AB858" s="87"/>
    </row>
    <row r="859" spans="1:28" ht="15.75" customHeight="1" x14ac:dyDescent="0.25">
      <c r="A859" s="60"/>
      <c r="B859" s="60"/>
      <c r="C859" s="60"/>
      <c r="D859" s="60"/>
      <c r="E859" s="60"/>
      <c r="F859" s="60"/>
      <c r="G859" s="60"/>
      <c r="H859" s="60"/>
      <c r="I859" s="60"/>
      <c r="J859" s="60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  <c r="AA859" s="87"/>
      <c r="AB859" s="87"/>
    </row>
    <row r="860" spans="1:28" ht="15.75" customHeight="1" x14ac:dyDescent="0.25">
      <c r="A860" s="60"/>
      <c r="B860" s="60"/>
      <c r="C860" s="60"/>
      <c r="D860" s="60"/>
      <c r="E860" s="60"/>
      <c r="F860" s="60"/>
      <c r="G860" s="60"/>
      <c r="H860" s="60"/>
      <c r="I860" s="60"/>
      <c r="J860" s="60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  <c r="AA860" s="87"/>
      <c r="AB860" s="87"/>
    </row>
    <row r="861" spans="1:28" ht="15.75" customHeight="1" x14ac:dyDescent="0.25">
      <c r="A861" s="60"/>
      <c r="B861" s="60"/>
      <c r="C861" s="60"/>
      <c r="D861" s="60"/>
      <c r="E861" s="60"/>
      <c r="F861" s="60"/>
      <c r="G861" s="60"/>
      <c r="H861" s="60"/>
      <c r="I861" s="60"/>
      <c r="J861" s="60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  <c r="AA861" s="87"/>
      <c r="AB861" s="87"/>
    </row>
    <row r="862" spans="1:28" ht="15.75" customHeight="1" x14ac:dyDescent="0.25">
      <c r="A862" s="60"/>
      <c r="B862" s="60"/>
      <c r="C862" s="60"/>
      <c r="D862" s="60"/>
      <c r="E862" s="60"/>
      <c r="F862" s="60"/>
      <c r="G862" s="60"/>
      <c r="H862" s="60"/>
      <c r="I862" s="60"/>
      <c r="J862" s="60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  <c r="AA862" s="87"/>
      <c r="AB862" s="87"/>
    </row>
    <row r="863" spans="1:28" ht="15.75" customHeight="1" x14ac:dyDescent="0.25">
      <c r="A863" s="60"/>
      <c r="B863" s="60"/>
      <c r="C863" s="60"/>
      <c r="D863" s="60"/>
      <c r="E863" s="60"/>
      <c r="F863" s="60"/>
      <c r="G863" s="60"/>
      <c r="H863" s="60"/>
      <c r="I863" s="60"/>
      <c r="J863" s="60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  <c r="AA863" s="87"/>
      <c r="AB863" s="87"/>
    </row>
    <row r="864" spans="1:28" ht="15.75" customHeight="1" x14ac:dyDescent="0.25">
      <c r="A864" s="60"/>
      <c r="B864" s="60"/>
      <c r="C864" s="60"/>
      <c r="D864" s="60"/>
      <c r="E864" s="60"/>
      <c r="F864" s="60"/>
      <c r="G864" s="60"/>
      <c r="H864" s="60"/>
      <c r="I864" s="60"/>
      <c r="J864" s="60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  <c r="AA864" s="87"/>
      <c r="AB864" s="87"/>
    </row>
    <row r="865" spans="1:28" ht="15.75" customHeight="1" x14ac:dyDescent="0.25">
      <c r="A865" s="60"/>
      <c r="B865" s="60"/>
      <c r="C865" s="60"/>
      <c r="D865" s="60"/>
      <c r="E865" s="60"/>
      <c r="F865" s="60"/>
      <c r="G865" s="60"/>
      <c r="H865" s="60"/>
      <c r="I865" s="60"/>
      <c r="J865" s="60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  <c r="AA865" s="87"/>
      <c r="AB865" s="87"/>
    </row>
    <row r="866" spans="1:28" ht="15.75" customHeight="1" x14ac:dyDescent="0.25">
      <c r="A866" s="60"/>
      <c r="B866" s="60"/>
      <c r="C866" s="60"/>
      <c r="D866" s="60"/>
      <c r="E866" s="60"/>
      <c r="F866" s="60"/>
      <c r="G866" s="60"/>
      <c r="H866" s="60"/>
      <c r="I866" s="60"/>
      <c r="J866" s="60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  <c r="AA866" s="87"/>
      <c r="AB866" s="87"/>
    </row>
    <row r="867" spans="1:28" ht="15.75" customHeight="1" x14ac:dyDescent="0.25">
      <c r="A867" s="60"/>
      <c r="B867" s="60"/>
      <c r="C867" s="60"/>
      <c r="D867" s="60"/>
      <c r="E867" s="60"/>
      <c r="F867" s="60"/>
      <c r="G867" s="60"/>
      <c r="H867" s="60"/>
      <c r="I867" s="60"/>
      <c r="J867" s="60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  <c r="AA867" s="87"/>
      <c r="AB867" s="87"/>
    </row>
    <row r="868" spans="1:28" ht="15.75" customHeight="1" x14ac:dyDescent="0.25">
      <c r="A868" s="60"/>
      <c r="B868" s="60"/>
      <c r="C868" s="60"/>
      <c r="D868" s="60"/>
      <c r="E868" s="60"/>
      <c r="F868" s="60"/>
      <c r="G868" s="60"/>
      <c r="H868" s="60"/>
      <c r="I868" s="60"/>
      <c r="J868" s="60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  <c r="AA868" s="87"/>
      <c r="AB868" s="87"/>
    </row>
    <row r="869" spans="1:28" ht="15.75" customHeight="1" x14ac:dyDescent="0.25">
      <c r="A869" s="60"/>
      <c r="B869" s="60"/>
      <c r="C869" s="60"/>
      <c r="D869" s="60"/>
      <c r="E869" s="60"/>
      <c r="F869" s="60"/>
      <c r="G869" s="60"/>
      <c r="H869" s="60"/>
      <c r="I869" s="60"/>
      <c r="J869" s="60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  <c r="AA869" s="87"/>
      <c r="AB869" s="87"/>
    </row>
    <row r="870" spans="1:28" ht="15.75" customHeight="1" x14ac:dyDescent="0.25">
      <c r="A870" s="60"/>
      <c r="B870" s="60"/>
      <c r="C870" s="60"/>
      <c r="D870" s="60"/>
      <c r="E870" s="60"/>
      <c r="F870" s="60"/>
      <c r="G870" s="60"/>
      <c r="H870" s="60"/>
      <c r="I870" s="60"/>
      <c r="J870" s="60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  <c r="AA870" s="87"/>
      <c r="AB870" s="87"/>
    </row>
    <row r="871" spans="1:28" ht="15.75" customHeight="1" x14ac:dyDescent="0.25">
      <c r="A871" s="60"/>
      <c r="B871" s="60"/>
      <c r="C871" s="60"/>
      <c r="D871" s="60"/>
      <c r="E871" s="60"/>
      <c r="F871" s="60"/>
      <c r="G871" s="60"/>
      <c r="H871" s="60"/>
      <c r="I871" s="60"/>
      <c r="J871" s="60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  <c r="AA871" s="87"/>
      <c r="AB871" s="87"/>
    </row>
    <row r="872" spans="1:28" ht="15.75" customHeight="1" x14ac:dyDescent="0.25">
      <c r="A872" s="60"/>
      <c r="B872" s="60"/>
      <c r="C872" s="60"/>
      <c r="D872" s="60"/>
      <c r="E872" s="60"/>
      <c r="F872" s="60"/>
      <c r="G872" s="60"/>
      <c r="H872" s="60"/>
      <c r="I872" s="60"/>
      <c r="J872" s="60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  <c r="AA872" s="87"/>
      <c r="AB872" s="87"/>
    </row>
    <row r="873" spans="1:28" ht="15.75" customHeight="1" x14ac:dyDescent="0.25">
      <c r="A873" s="60"/>
      <c r="B873" s="60"/>
      <c r="C873" s="60"/>
      <c r="D873" s="60"/>
      <c r="E873" s="60"/>
      <c r="F873" s="60"/>
      <c r="G873" s="60"/>
      <c r="H873" s="60"/>
      <c r="I873" s="60"/>
      <c r="J873" s="60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  <c r="AA873" s="87"/>
      <c r="AB873" s="87"/>
    </row>
    <row r="874" spans="1:28" ht="15.75" customHeight="1" x14ac:dyDescent="0.25">
      <c r="A874" s="60"/>
      <c r="B874" s="60"/>
      <c r="C874" s="60"/>
      <c r="D874" s="60"/>
      <c r="E874" s="60"/>
      <c r="F874" s="60"/>
      <c r="G874" s="60"/>
      <c r="H874" s="60"/>
      <c r="I874" s="60"/>
      <c r="J874" s="60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  <c r="AA874" s="87"/>
      <c r="AB874" s="87"/>
    </row>
    <row r="875" spans="1:28" ht="15.75" customHeight="1" x14ac:dyDescent="0.25">
      <c r="A875" s="60"/>
      <c r="B875" s="60"/>
      <c r="C875" s="60"/>
      <c r="D875" s="60"/>
      <c r="E875" s="60"/>
      <c r="F875" s="60"/>
      <c r="G875" s="60"/>
      <c r="H875" s="60"/>
      <c r="I875" s="60"/>
      <c r="J875" s="60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  <c r="AA875" s="87"/>
      <c r="AB875" s="87"/>
    </row>
    <row r="876" spans="1:28" ht="15.75" customHeight="1" x14ac:dyDescent="0.25">
      <c r="A876" s="60"/>
      <c r="B876" s="60"/>
      <c r="C876" s="60"/>
      <c r="D876" s="60"/>
      <c r="E876" s="60"/>
      <c r="F876" s="60"/>
      <c r="G876" s="60"/>
      <c r="H876" s="60"/>
      <c r="I876" s="60"/>
      <c r="J876" s="60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  <c r="AA876" s="87"/>
      <c r="AB876" s="87"/>
    </row>
    <row r="877" spans="1:28" ht="15.75" customHeight="1" x14ac:dyDescent="0.25">
      <c r="A877" s="60"/>
      <c r="B877" s="60"/>
      <c r="C877" s="60"/>
      <c r="D877" s="60"/>
      <c r="E877" s="60"/>
      <c r="F877" s="60"/>
      <c r="G877" s="60"/>
      <c r="H877" s="60"/>
      <c r="I877" s="60"/>
      <c r="J877" s="60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  <c r="AA877" s="87"/>
      <c r="AB877" s="87"/>
    </row>
    <row r="878" spans="1:28" ht="15.75" customHeight="1" x14ac:dyDescent="0.25">
      <c r="A878" s="60"/>
      <c r="B878" s="60"/>
      <c r="C878" s="60"/>
      <c r="D878" s="60"/>
      <c r="E878" s="60"/>
      <c r="F878" s="60"/>
      <c r="G878" s="60"/>
      <c r="H878" s="60"/>
      <c r="I878" s="60"/>
      <c r="J878" s="60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  <c r="AA878" s="87"/>
      <c r="AB878" s="87"/>
    </row>
    <row r="879" spans="1:28" ht="15.75" customHeight="1" x14ac:dyDescent="0.25">
      <c r="A879" s="60"/>
      <c r="B879" s="60"/>
      <c r="C879" s="60"/>
      <c r="D879" s="60"/>
      <c r="E879" s="60"/>
      <c r="F879" s="60"/>
      <c r="G879" s="60"/>
      <c r="H879" s="60"/>
      <c r="I879" s="60"/>
      <c r="J879" s="60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  <c r="AA879" s="87"/>
      <c r="AB879" s="87"/>
    </row>
    <row r="880" spans="1:28" ht="15.75" customHeight="1" x14ac:dyDescent="0.25">
      <c r="A880" s="60"/>
      <c r="B880" s="60"/>
      <c r="C880" s="60"/>
      <c r="D880" s="60"/>
      <c r="E880" s="60"/>
      <c r="F880" s="60"/>
      <c r="G880" s="60"/>
      <c r="H880" s="60"/>
      <c r="I880" s="60"/>
      <c r="J880" s="60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  <c r="AA880" s="87"/>
      <c r="AB880" s="87"/>
    </row>
    <row r="881" spans="1:28" ht="15.75" customHeight="1" x14ac:dyDescent="0.25">
      <c r="A881" s="60"/>
      <c r="B881" s="60"/>
      <c r="C881" s="60"/>
      <c r="D881" s="60"/>
      <c r="E881" s="60"/>
      <c r="F881" s="60"/>
      <c r="G881" s="60"/>
      <c r="H881" s="60"/>
      <c r="I881" s="60"/>
      <c r="J881" s="60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  <c r="AA881" s="87"/>
      <c r="AB881" s="87"/>
    </row>
    <row r="882" spans="1:28" ht="15.75" customHeight="1" x14ac:dyDescent="0.25">
      <c r="A882" s="60"/>
      <c r="B882" s="60"/>
      <c r="C882" s="60"/>
      <c r="D882" s="60"/>
      <c r="E882" s="60"/>
      <c r="F882" s="60"/>
      <c r="G882" s="60"/>
      <c r="H882" s="60"/>
      <c r="I882" s="60"/>
      <c r="J882" s="60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  <c r="AA882" s="87"/>
      <c r="AB882" s="87"/>
    </row>
    <row r="883" spans="1:28" ht="15.75" customHeight="1" x14ac:dyDescent="0.25">
      <c r="A883" s="60"/>
      <c r="B883" s="60"/>
      <c r="C883" s="60"/>
      <c r="D883" s="60"/>
      <c r="E883" s="60"/>
      <c r="F883" s="60"/>
      <c r="G883" s="60"/>
      <c r="H883" s="60"/>
      <c r="I883" s="60"/>
      <c r="J883" s="60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  <c r="AA883" s="87"/>
      <c r="AB883" s="87"/>
    </row>
    <row r="884" spans="1:28" ht="15.75" customHeight="1" x14ac:dyDescent="0.25">
      <c r="A884" s="60"/>
      <c r="B884" s="60"/>
      <c r="C884" s="60"/>
      <c r="D884" s="60"/>
      <c r="E884" s="60"/>
      <c r="F884" s="60"/>
      <c r="G884" s="60"/>
      <c r="H884" s="60"/>
      <c r="I884" s="60"/>
      <c r="J884" s="60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  <c r="AA884" s="87"/>
      <c r="AB884" s="87"/>
    </row>
    <row r="885" spans="1:28" ht="15.75" customHeight="1" x14ac:dyDescent="0.25">
      <c r="A885" s="60"/>
      <c r="B885" s="60"/>
      <c r="C885" s="60"/>
      <c r="D885" s="60"/>
      <c r="E885" s="60"/>
      <c r="F885" s="60"/>
      <c r="G885" s="60"/>
      <c r="H885" s="60"/>
      <c r="I885" s="60"/>
      <c r="J885" s="60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  <c r="AA885" s="87"/>
      <c r="AB885" s="87"/>
    </row>
    <row r="886" spans="1:28" ht="15.75" customHeight="1" x14ac:dyDescent="0.25">
      <c r="A886" s="60"/>
      <c r="B886" s="60"/>
      <c r="C886" s="60"/>
      <c r="D886" s="60"/>
      <c r="E886" s="60"/>
      <c r="F886" s="60"/>
      <c r="G886" s="60"/>
      <c r="H886" s="60"/>
      <c r="I886" s="60"/>
      <c r="J886" s="60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  <c r="AA886" s="87"/>
      <c r="AB886" s="87"/>
    </row>
    <row r="887" spans="1:28" ht="15.75" customHeight="1" x14ac:dyDescent="0.25">
      <c r="A887" s="60"/>
      <c r="B887" s="60"/>
      <c r="C887" s="60"/>
      <c r="D887" s="60"/>
      <c r="E887" s="60"/>
      <c r="F887" s="60"/>
      <c r="G887" s="60"/>
      <c r="H887" s="60"/>
      <c r="I887" s="60"/>
      <c r="J887" s="60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  <c r="AA887" s="87"/>
      <c r="AB887" s="87"/>
    </row>
    <row r="888" spans="1:28" ht="15.75" customHeight="1" x14ac:dyDescent="0.25">
      <c r="A888" s="60"/>
      <c r="B888" s="60"/>
      <c r="C888" s="60"/>
      <c r="D888" s="60"/>
      <c r="E888" s="60"/>
      <c r="F888" s="60"/>
      <c r="G888" s="60"/>
      <c r="H888" s="60"/>
      <c r="I888" s="60"/>
      <c r="J888" s="60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  <c r="AA888" s="87"/>
      <c r="AB888" s="87"/>
    </row>
    <row r="889" spans="1:28" ht="15.75" customHeight="1" x14ac:dyDescent="0.25">
      <c r="A889" s="60"/>
      <c r="B889" s="60"/>
      <c r="C889" s="60"/>
      <c r="D889" s="60"/>
      <c r="E889" s="60"/>
      <c r="F889" s="60"/>
      <c r="G889" s="60"/>
      <c r="H889" s="60"/>
      <c r="I889" s="60"/>
      <c r="J889" s="60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  <c r="AA889" s="87"/>
      <c r="AB889" s="87"/>
    </row>
    <row r="890" spans="1:28" ht="15.75" customHeight="1" x14ac:dyDescent="0.25">
      <c r="A890" s="60"/>
      <c r="B890" s="60"/>
      <c r="C890" s="60"/>
      <c r="D890" s="60"/>
      <c r="E890" s="60"/>
      <c r="F890" s="60"/>
      <c r="G890" s="60"/>
      <c r="H890" s="60"/>
      <c r="I890" s="60"/>
      <c r="J890" s="60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  <c r="AA890" s="87"/>
      <c r="AB890" s="87"/>
    </row>
    <row r="891" spans="1:28" ht="15.75" customHeight="1" x14ac:dyDescent="0.25">
      <c r="A891" s="60"/>
      <c r="B891" s="60"/>
      <c r="C891" s="60"/>
      <c r="D891" s="60"/>
      <c r="E891" s="60"/>
      <c r="F891" s="60"/>
      <c r="G891" s="60"/>
      <c r="H891" s="60"/>
      <c r="I891" s="60"/>
      <c r="J891" s="60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  <c r="AA891" s="87"/>
      <c r="AB891" s="87"/>
    </row>
    <row r="892" spans="1:28" ht="15.75" customHeight="1" x14ac:dyDescent="0.25">
      <c r="A892" s="60"/>
      <c r="B892" s="60"/>
      <c r="C892" s="60"/>
      <c r="D892" s="60"/>
      <c r="E892" s="60"/>
      <c r="F892" s="60"/>
      <c r="G892" s="60"/>
      <c r="H892" s="60"/>
      <c r="I892" s="60"/>
      <c r="J892" s="60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  <c r="AA892" s="87"/>
      <c r="AB892" s="87"/>
    </row>
    <row r="893" spans="1:28" ht="15.75" customHeight="1" x14ac:dyDescent="0.25">
      <c r="A893" s="60"/>
      <c r="B893" s="60"/>
      <c r="C893" s="60"/>
      <c r="D893" s="60"/>
      <c r="E893" s="60"/>
      <c r="F893" s="60"/>
      <c r="G893" s="60"/>
      <c r="H893" s="60"/>
      <c r="I893" s="60"/>
      <c r="J893" s="60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  <c r="AA893" s="87"/>
      <c r="AB893" s="87"/>
    </row>
    <row r="894" spans="1:28" ht="15.75" customHeight="1" x14ac:dyDescent="0.25">
      <c r="A894" s="60"/>
      <c r="B894" s="60"/>
      <c r="C894" s="60"/>
      <c r="D894" s="60"/>
      <c r="E894" s="60"/>
      <c r="F894" s="60"/>
      <c r="G894" s="60"/>
      <c r="H894" s="60"/>
      <c r="I894" s="60"/>
      <c r="J894" s="60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  <c r="AA894" s="87"/>
      <c r="AB894" s="87"/>
    </row>
    <row r="895" spans="1:28" ht="15.75" customHeight="1" x14ac:dyDescent="0.25">
      <c r="A895" s="60"/>
      <c r="B895" s="60"/>
      <c r="C895" s="60"/>
      <c r="D895" s="60"/>
      <c r="E895" s="60"/>
      <c r="F895" s="60"/>
      <c r="G895" s="60"/>
      <c r="H895" s="60"/>
      <c r="I895" s="60"/>
      <c r="J895" s="60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  <c r="AA895" s="87"/>
      <c r="AB895" s="87"/>
    </row>
    <row r="896" spans="1:28" ht="15.75" customHeight="1" x14ac:dyDescent="0.25">
      <c r="A896" s="60"/>
      <c r="B896" s="60"/>
      <c r="C896" s="60"/>
      <c r="D896" s="60"/>
      <c r="E896" s="60"/>
      <c r="F896" s="60"/>
      <c r="G896" s="60"/>
      <c r="H896" s="60"/>
      <c r="I896" s="60"/>
      <c r="J896" s="60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  <c r="AA896" s="87"/>
      <c r="AB896" s="87"/>
    </row>
    <row r="897" spans="1:28" ht="15.75" customHeight="1" x14ac:dyDescent="0.25">
      <c r="A897" s="60"/>
      <c r="B897" s="60"/>
      <c r="C897" s="60"/>
      <c r="D897" s="60"/>
      <c r="E897" s="60"/>
      <c r="F897" s="60"/>
      <c r="G897" s="60"/>
      <c r="H897" s="60"/>
      <c r="I897" s="60"/>
      <c r="J897" s="60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  <c r="AA897" s="87"/>
      <c r="AB897" s="87"/>
    </row>
    <row r="898" spans="1:28" ht="15.75" customHeight="1" x14ac:dyDescent="0.25">
      <c r="A898" s="60"/>
      <c r="B898" s="60"/>
      <c r="C898" s="60"/>
      <c r="D898" s="60"/>
      <c r="E898" s="60"/>
      <c r="F898" s="60"/>
      <c r="G898" s="60"/>
      <c r="H898" s="60"/>
      <c r="I898" s="60"/>
      <c r="J898" s="60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  <c r="AA898" s="87"/>
      <c r="AB898" s="87"/>
    </row>
    <row r="899" spans="1:28" ht="15.75" customHeight="1" x14ac:dyDescent="0.25">
      <c r="A899" s="60"/>
      <c r="B899" s="60"/>
      <c r="C899" s="60"/>
      <c r="D899" s="60"/>
      <c r="E899" s="60"/>
      <c r="F899" s="60"/>
      <c r="G899" s="60"/>
      <c r="H899" s="60"/>
      <c r="I899" s="60"/>
      <c r="J899" s="60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  <c r="AA899" s="87"/>
      <c r="AB899" s="87"/>
    </row>
    <row r="900" spans="1:28" ht="15.75" customHeight="1" x14ac:dyDescent="0.25">
      <c r="A900" s="60"/>
      <c r="B900" s="60"/>
      <c r="C900" s="60"/>
      <c r="D900" s="60"/>
      <c r="E900" s="60"/>
      <c r="F900" s="60"/>
      <c r="G900" s="60"/>
      <c r="H900" s="60"/>
      <c r="I900" s="60"/>
      <c r="J900" s="60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  <c r="AA900" s="87"/>
      <c r="AB900" s="87"/>
    </row>
    <row r="901" spans="1:28" ht="15.75" customHeight="1" x14ac:dyDescent="0.25">
      <c r="A901" s="60"/>
      <c r="B901" s="60"/>
      <c r="C901" s="60"/>
      <c r="D901" s="60"/>
      <c r="E901" s="60"/>
      <c r="F901" s="60"/>
      <c r="G901" s="60"/>
      <c r="H901" s="60"/>
      <c r="I901" s="60"/>
      <c r="J901" s="60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  <c r="AA901" s="87"/>
      <c r="AB901" s="87"/>
    </row>
    <row r="902" spans="1:28" ht="15.75" customHeight="1" x14ac:dyDescent="0.25">
      <c r="A902" s="60"/>
      <c r="B902" s="60"/>
      <c r="C902" s="60"/>
      <c r="D902" s="60"/>
      <c r="E902" s="60"/>
      <c r="F902" s="60"/>
      <c r="G902" s="60"/>
      <c r="H902" s="60"/>
      <c r="I902" s="60"/>
      <c r="J902" s="60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  <c r="AA902" s="87"/>
      <c r="AB902" s="87"/>
    </row>
    <row r="903" spans="1:28" ht="15.75" customHeight="1" x14ac:dyDescent="0.25">
      <c r="A903" s="60"/>
      <c r="B903" s="60"/>
      <c r="C903" s="60"/>
      <c r="D903" s="60"/>
      <c r="E903" s="60"/>
      <c r="F903" s="60"/>
      <c r="G903" s="60"/>
      <c r="H903" s="60"/>
      <c r="I903" s="60"/>
      <c r="J903" s="60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  <c r="AA903" s="87"/>
      <c r="AB903" s="87"/>
    </row>
    <row r="904" spans="1:28" ht="15.75" customHeight="1" x14ac:dyDescent="0.25">
      <c r="A904" s="60"/>
      <c r="B904" s="60"/>
      <c r="C904" s="60"/>
      <c r="D904" s="60"/>
      <c r="E904" s="60"/>
      <c r="F904" s="60"/>
      <c r="G904" s="60"/>
      <c r="H904" s="60"/>
      <c r="I904" s="60"/>
      <c r="J904" s="60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  <c r="AA904" s="87"/>
      <c r="AB904" s="87"/>
    </row>
    <row r="905" spans="1:28" ht="15.75" customHeight="1" x14ac:dyDescent="0.25">
      <c r="A905" s="60"/>
      <c r="B905" s="60"/>
      <c r="C905" s="60"/>
      <c r="D905" s="60"/>
      <c r="E905" s="60"/>
      <c r="F905" s="60"/>
      <c r="G905" s="60"/>
      <c r="H905" s="60"/>
      <c r="I905" s="60"/>
      <c r="J905" s="60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  <c r="AA905" s="87"/>
      <c r="AB905" s="87"/>
    </row>
    <row r="906" spans="1:28" ht="15.75" customHeight="1" x14ac:dyDescent="0.25">
      <c r="A906" s="60"/>
      <c r="B906" s="60"/>
      <c r="C906" s="60"/>
      <c r="D906" s="60"/>
      <c r="E906" s="60"/>
      <c r="F906" s="60"/>
      <c r="G906" s="60"/>
      <c r="H906" s="60"/>
      <c r="I906" s="60"/>
      <c r="J906" s="60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  <c r="AA906" s="87"/>
      <c r="AB906" s="87"/>
    </row>
    <row r="907" spans="1:28" ht="15.75" customHeight="1" x14ac:dyDescent="0.25">
      <c r="A907" s="60"/>
      <c r="B907" s="60"/>
      <c r="C907" s="60"/>
      <c r="D907" s="60"/>
      <c r="E907" s="60"/>
      <c r="F907" s="60"/>
      <c r="G907" s="60"/>
      <c r="H907" s="60"/>
      <c r="I907" s="60"/>
      <c r="J907" s="60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  <c r="AA907" s="87"/>
      <c r="AB907" s="87"/>
    </row>
    <row r="908" spans="1:28" ht="15.75" customHeight="1" x14ac:dyDescent="0.25">
      <c r="A908" s="60"/>
      <c r="B908" s="60"/>
      <c r="C908" s="60"/>
      <c r="D908" s="60"/>
      <c r="E908" s="60"/>
      <c r="F908" s="60"/>
      <c r="G908" s="60"/>
      <c r="H908" s="60"/>
      <c r="I908" s="60"/>
      <c r="J908" s="60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  <c r="AA908" s="87"/>
      <c r="AB908" s="87"/>
    </row>
    <row r="909" spans="1:28" ht="15.75" customHeight="1" x14ac:dyDescent="0.25">
      <c r="A909" s="60"/>
      <c r="B909" s="60"/>
      <c r="C909" s="60"/>
      <c r="D909" s="60"/>
      <c r="E909" s="60"/>
      <c r="F909" s="60"/>
      <c r="G909" s="60"/>
      <c r="H909" s="60"/>
      <c r="I909" s="60"/>
      <c r="J909" s="60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  <c r="AA909" s="87"/>
      <c r="AB909" s="87"/>
    </row>
    <row r="910" spans="1:28" ht="15.75" customHeight="1" x14ac:dyDescent="0.25">
      <c r="A910" s="60"/>
      <c r="B910" s="60"/>
      <c r="C910" s="60"/>
      <c r="D910" s="60"/>
      <c r="E910" s="60"/>
      <c r="F910" s="60"/>
      <c r="G910" s="60"/>
      <c r="H910" s="60"/>
      <c r="I910" s="60"/>
      <c r="J910" s="60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  <c r="AA910" s="87"/>
      <c r="AB910" s="87"/>
    </row>
    <row r="911" spans="1:28" ht="15.75" customHeight="1" x14ac:dyDescent="0.25">
      <c r="A911" s="60"/>
      <c r="B911" s="60"/>
      <c r="C911" s="60"/>
      <c r="D911" s="60"/>
      <c r="E911" s="60"/>
      <c r="F911" s="60"/>
      <c r="G911" s="60"/>
      <c r="H911" s="60"/>
      <c r="I911" s="60"/>
      <c r="J911" s="60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  <c r="AA911" s="87"/>
      <c r="AB911" s="87"/>
    </row>
    <row r="912" spans="1:28" ht="15.75" customHeight="1" x14ac:dyDescent="0.25">
      <c r="A912" s="60"/>
      <c r="B912" s="60"/>
      <c r="C912" s="60"/>
      <c r="D912" s="60"/>
      <c r="E912" s="60"/>
      <c r="F912" s="60"/>
      <c r="G912" s="60"/>
      <c r="H912" s="60"/>
      <c r="I912" s="60"/>
      <c r="J912" s="60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  <c r="AA912" s="87"/>
      <c r="AB912" s="87"/>
    </row>
    <row r="913" spans="1:28" ht="15.75" customHeight="1" x14ac:dyDescent="0.25">
      <c r="A913" s="60"/>
      <c r="B913" s="60"/>
      <c r="C913" s="60"/>
      <c r="D913" s="60"/>
      <c r="E913" s="60"/>
      <c r="F913" s="60"/>
      <c r="G913" s="60"/>
      <c r="H913" s="60"/>
      <c r="I913" s="60"/>
      <c r="J913" s="60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  <c r="AA913" s="87"/>
      <c r="AB913" s="87"/>
    </row>
    <row r="914" spans="1:28" ht="15.75" customHeight="1" x14ac:dyDescent="0.25">
      <c r="A914" s="60"/>
      <c r="B914" s="60"/>
      <c r="C914" s="60"/>
      <c r="D914" s="60"/>
      <c r="E914" s="60"/>
      <c r="F914" s="60"/>
      <c r="G914" s="60"/>
      <c r="H914" s="60"/>
      <c r="I914" s="60"/>
      <c r="J914" s="60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  <c r="AA914" s="87"/>
      <c r="AB914" s="87"/>
    </row>
    <row r="915" spans="1:28" ht="15.75" customHeight="1" x14ac:dyDescent="0.25">
      <c r="A915" s="60"/>
      <c r="B915" s="60"/>
      <c r="C915" s="60"/>
      <c r="D915" s="60"/>
      <c r="E915" s="60"/>
      <c r="F915" s="60"/>
      <c r="G915" s="60"/>
      <c r="H915" s="60"/>
      <c r="I915" s="60"/>
      <c r="J915" s="60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  <c r="AA915" s="87"/>
      <c r="AB915" s="87"/>
    </row>
    <row r="916" spans="1:28" ht="15.75" customHeight="1" x14ac:dyDescent="0.25">
      <c r="A916" s="60"/>
      <c r="B916" s="60"/>
      <c r="C916" s="60"/>
      <c r="D916" s="60"/>
      <c r="E916" s="60"/>
      <c r="F916" s="60"/>
      <c r="G916" s="60"/>
      <c r="H916" s="60"/>
      <c r="I916" s="60"/>
      <c r="J916" s="60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  <c r="AA916" s="87"/>
      <c r="AB916" s="87"/>
    </row>
    <row r="917" spans="1:28" ht="15.75" customHeight="1" x14ac:dyDescent="0.25">
      <c r="A917" s="60"/>
      <c r="B917" s="60"/>
      <c r="C917" s="60"/>
      <c r="D917" s="60"/>
      <c r="E917" s="60"/>
      <c r="F917" s="60"/>
      <c r="G917" s="60"/>
      <c r="H917" s="60"/>
      <c r="I917" s="60"/>
      <c r="J917" s="60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  <c r="AA917" s="87"/>
      <c r="AB917" s="87"/>
    </row>
    <row r="918" spans="1:28" ht="15.75" customHeight="1" x14ac:dyDescent="0.25">
      <c r="A918" s="60"/>
      <c r="B918" s="60"/>
      <c r="C918" s="60"/>
      <c r="D918" s="60"/>
      <c r="E918" s="60"/>
      <c r="F918" s="60"/>
      <c r="G918" s="60"/>
      <c r="H918" s="60"/>
      <c r="I918" s="60"/>
      <c r="J918" s="60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  <c r="AA918" s="87"/>
      <c r="AB918" s="87"/>
    </row>
    <row r="919" spans="1:28" ht="15.75" customHeight="1" x14ac:dyDescent="0.25">
      <c r="A919" s="60"/>
      <c r="B919" s="60"/>
      <c r="C919" s="60"/>
      <c r="D919" s="60"/>
      <c r="E919" s="60"/>
      <c r="F919" s="60"/>
      <c r="G919" s="60"/>
      <c r="H919" s="60"/>
      <c r="I919" s="60"/>
      <c r="J919" s="60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  <c r="AA919" s="87"/>
      <c r="AB919" s="87"/>
    </row>
    <row r="920" spans="1:28" ht="15.75" customHeight="1" x14ac:dyDescent="0.25">
      <c r="A920" s="60"/>
      <c r="B920" s="60"/>
      <c r="C920" s="60"/>
      <c r="D920" s="60"/>
      <c r="E920" s="60"/>
      <c r="F920" s="60"/>
      <c r="G920" s="60"/>
      <c r="H920" s="60"/>
      <c r="I920" s="60"/>
      <c r="J920" s="60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  <c r="AA920" s="87"/>
      <c r="AB920" s="87"/>
    </row>
    <row r="921" spans="1:28" ht="15.75" customHeight="1" x14ac:dyDescent="0.25">
      <c r="A921" s="60"/>
      <c r="B921" s="60"/>
      <c r="C921" s="60"/>
      <c r="D921" s="60"/>
      <c r="E921" s="60"/>
      <c r="F921" s="60"/>
      <c r="G921" s="60"/>
      <c r="H921" s="60"/>
      <c r="I921" s="60"/>
      <c r="J921" s="60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  <c r="AA921" s="87"/>
      <c r="AB921" s="87"/>
    </row>
    <row r="922" spans="1:28" ht="15.75" customHeight="1" x14ac:dyDescent="0.25">
      <c r="A922" s="60"/>
      <c r="B922" s="60"/>
      <c r="C922" s="60"/>
      <c r="D922" s="60"/>
      <c r="E922" s="60"/>
      <c r="F922" s="60"/>
      <c r="G922" s="60"/>
      <c r="H922" s="60"/>
      <c r="I922" s="60"/>
      <c r="J922" s="60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  <c r="AA922" s="87"/>
      <c r="AB922" s="87"/>
    </row>
    <row r="923" spans="1:28" ht="15.75" customHeight="1" x14ac:dyDescent="0.25">
      <c r="A923" s="60"/>
      <c r="B923" s="60"/>
      <c r="C923" s="60"/>
      <c r="D923" s="60"/>
      <c r="E923" s="60"/>
      <c r="F923" s="60"/>
      <c r="G923" s="60"/>
      <c r="H923" s="60"/>
      <c r="I923" s="60"/>
      <c r="J923" s="60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  <c r="AA923" s="87"/>
      <c r="AB923" s="87"/>
    </row>
    <row r="924" spans="1:28" ht="15.75" customHeight="1" x14ac:dyDescent="0.25">
      <c r="A924" s="60"/>
      <c r="B924" s="60"/>
      <c r="C924" s="60"/>
      <c r="D924" s="60"/>
      <c r="E924" s="60"/>
      <c r="F924" s="60"/>
      <c r="G924" s="60"/>
      <c r="H924" s="60"/>
      <c r="I924" s="60"/>
      <c r="J924" s="60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  <c r="AA924" s="87"/>
      <c r="AB924" s="87"/>
    </row>
    <row r="925" spans="1:28" ht="15.75" customHeight="1" x14ac:dyDescent="0.25">
      <c r="A925" s="60"/>
      <c r="B925" s="60"/>
      <c r="C925" s="60"/>
      <c r="D925" s="60"/>
      <c r="E925" s="60"/>
      <c r="F925" s="60"/>
      <c r="G925" s="60"/>
      <c r="H925" s="60"/>
      <c r="I925" s="60"/>
      <c r="J925" s="60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  <c r="AA925" s="87"/>
      <c r="AB925" s="87"/>
    </row>
    <row r="926" spans="1:28" ht="15.75" customHeight="1" x14ac:dyDescent="0.25">
      <c r="A926" s="60"/>
      <c r="B926" s="60"/>
      <c r="C926" s="60"/>
      <c r="D926" s="60"/>
      <c r="E926" s="60"/>
      <c r="F926" s="60"/>
      <c r="G926" s="60"/>
      <c r="H926" s="60"/>
      <c r="I926" s="60"/>
      <c r="J926" s="60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  <c r="AA926" s="87"/>
      <c r="AB926" s="87"/>
    </row>
    <row r="927" spans="1:28" ht="15.75" customHeight="1" x14ac:dyDescent="0.25">
      <c r="A927" s="60"/>
      <c r="B927" s="60"/>
      <c r="C927" s="60"/>
      <c r="D927" s="60"/>
      <c r="E927" s="60"/>
      <c r="F927" s="60"/>
      <c r="G927" s="60"/>
      <c r="H927" s="60"/>
      <c r="I927" s="60"/>
      <c r="J927" s="60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  <c r="AA927" s="87"/>
      <c r="AB927" s="87"/>
    </row>
    <row r="928" spans="1:28" ht="15.75" customHeight="1" x14ac:dyDescent="0.25">
      <c r="A928" s="60"/>
      <c r="B928" s="60"/>
      <c r="C928" s="60"/>
      <c r="D928" s="60"/>
      <c r="E928" s="60"/>
      <c r="F928" s="60"/>
      <c r="G928" s="60"/>
      <c r="H928" s="60"/>
      <c r="I928" s="60"/>
      <c r="J928" s="60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  <c r="AA928" s="87"/>
      <c r="AB928" s="87"/>
    </row>
    <row r="929" spans="1:28" ht="15.75" customHeight="1" x14ac:dyDescent="0.25">
      <c r="A929" s="60"/>
      <c r="B929" s="60"/>
      <c r="C929" s="60"/>
      <c r="D929" s="60"/>
      <c r="E929" s="60"/>
      <c r="F929" s="60"/>
      <c r="G929" s="60"/>
      <c r="H929" s="60"/>
      <c r="I929" s="60"/>
      <c r="J929" s="60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  <c r="AA929" s="87"/>
      <c r="AB929" s="87"/>
    </row>
    <row r="930" spans="1:28" ht="15.75" customHeight="1" x14ac:dyDescent="0.25">
      <c r="A930" s="60"/>
      <c r="B930" s="60"/>
      <c r="C930" s="60"/>
      <c r="D930" s="60"/>
      <c r="E930" s="60"/>
      <c r="F930" s="60"/>
      <c r="G930" s="60"/>
      <c r="H930" s="60"/>
      <c r="I930" s="60"/>
      <c r="J930" s="60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  <c r="AA930" s="87"/>
      <c r="AB930" s="87"/>
    </row>
    <row r="931" spans="1:28" ht="15.75" customHeight="1" x14ac:dyDescent="0.25">
      <c r="A931" s="60"/>
      <c r="B931" s="60"/>
      <c r="C931" s="60"/>
      <c r="D931" s="60"/>
      <c r="E931" s="60"/>
      <c r="F931" s="60"/>
      <c r="G931" s="60"/>
      <c r="H931" s="60"/>
      <c r="I931" s="60"/>
      <c r="J931" s="60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  <c r="AA931" s="87"/>
      <c r="AB931" s="87"/>
    </row>
    <row r="932" spans="1:28" ht="15.75" customHeight="1" x14ac:dyDescent="0.25">
      <c r="A932" s="60"/>
      <c r="B932" s="60"/>
      <c r="C932" s="60"/>
      <c r="D932" s="60"/>
      <c r="E932" s="60"/>
      <c r="F932" s="60"/>
      <c r="G932" s="60"/>
      <c r="H932" s="60"/>
      <c r="I932" s="60"/>
      <c r="J932" s="60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  <c r="AA932" s="87"/>
      <c r="AB932" s="87"/>
    </row>
    <row r="933" spans="1:28" ht="15.75" customHeight="1" x14ac:dyDescent="0.25">
      <c r="A933" s="60"/>
      <c r="B933" s="60"/>
      <c r="C933" s="60"/>
      <c r="D933" s="60"/>
      <c r="E933" s="60"/>
      <c r="F933" s="60"/>
      <c r="G933" s="60"/>
      <c r="H933" s="60"/>
      <c r="I933" s="60"/>
      <c r="J933" s="60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  <c r="AA933" s="87"/>
      <c r="AB933" s="87"/>
    </row>
    <row r="934" spans="1:28" ht="15.75" customHeight="1" x14ac:dyDescent="0.25">
      <c r="A934" s="60"/>
      <c r="B934" s="60"/>
      <c r="C934" s="60"/>
      <c r="D934" s="60"/>
      <c r="E934" s="60"/>
      <c r="F934" s="60"/>
      <c r="G934" s="60"/>
      <c r="H934" s="60"/>
      <c r="I934" s="60"/>
      <c r="J934" s="60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  <c r="AA934" s="87"/>
      <c r="AB934" s="87"/>
    </row>
    <row r="935" spans="1:28" ht="15.75" customHeight="1" x14ac:dyDescent="0.25">
      <c r="A935" s="60"/>
      <c r="B935" s="60"/>
      <c r="C935" s="60"/>
      <c r="D935" s="60"/>
      <c r="E935" s="60"/>
      <c r="F935" s="60"/>
      <c r="G935" s="60"/>
      <c r="H935" s="60"/>
      <c r="I935" s="60"/>
      <c r="J935" s="60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  <c r="AA935" s="87"/>
      <c r="AB935" s="87"/>
    </row>
    <row r="936" spans="1:28" ht="15.75" customHeight="1" x14ac:dyDescent="0.25">
      <c r="A936" s="60"/>
      <c r="B936" s="60"/>
      <c r="C936" s="60"/>
      <c r="D936" s="60"/>
      <c r="E936" s="60"/>
      <c r="F936" s="60"/>
      <c r="G936" s="60"/>
      <c r="H936" s="60"/>
      <c r="I936" s="60"/>
      <c r="J936" s="60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  <c r="AA936" s="87"/>
      <c r="AB936" s="87"/>
    </row>
    <row r="937" spans="1:28" ht="15.75" customHeight="1" x14ac:dyDescent="0.25">
      <c r="A937" s="60"/>
      <c r="B937" s="60"/>
      <c r="C937" s="60"/>
      <c r="D937" s="60"/>
      <c r="E937" s="60"/>
      <c r="F937" s="60"/>
      <c r="G937" s="60"/>
      <c r="H937" s="60"/>
      <c r="I937" s="60"/>
      <c r="J937" s="60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  <c r="AA937" s="87"/>
      <c r="AB937" s="87"/>
    </row>
    <row r="938" spans="1:28" ht="15.75" customHeight="1" x14ac:dyDescent="0.25">
      <c r="A938" s="60"/>
      <c r="B938" s="60"/>
      <c r="C938" s="60"/>
      <c r="D938" s="60"/>
      <c r="E938" s="60"/>
      <c r="F938" s="60"/>
      <c r="G938" s="60"/>
      <c r="H938" s="60"/>
      <c r="I938" s="60"/>
      <c r="J938" s="60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  <c r="AA938" s="87"/>
      <c r="AB938" s="87"/>
    </row>
    <row r="939" spans="1:28" ht="15.75" customHeight="1" x14ac:dyDescent="0.25">
      <c r="A939" s="60"/>
      <c r="B939" s="60"/>
      <c r="C939" s="60"/>
      <c r="D939" s="60"/>
      <c r="E939" s="60"/>
      <c r="F939" s="60"/>
      <c r="G939" s="60"/>
      <c r="H939" s="60"/>
      <c r="I939" s="60"/>
      <c r="J939" s="60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  <c r="AA939" s="87"/>
      <c r="AB939" s="87"/>
    </row>
    <row r="940" spans="1:28" ht="15.75" customHeight="1" x14ac:dyDescent="0.25">
      <c r="A940" s="60"/>
      <c r="B940" s="60"/>
      <c r="C940" s="60"/>
      <c r="D940" s="60"/>
      <c r="E940" s="60"/>
      <c r="F940" s="60"/>
      <c r="G940" s="60"/>
      <c r="H940" s="60"/>
      <c r="I940" s="60"/>
      <c r="J940" s="60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  <c r="AA940" s="87"/>
      <c r="AB940" s="87"/>
    </row>
    <row r="941" spans="1:28" ht="15.75" customHeight="1" x14ac:dyDescent="0.25">
      <c r="A941" s="60"/>
      <c r="B941" s="60"/>
      <c r="C941" s="60"/>
      <c r="D941" s="60"/>
      <c r="E941" s="60"/>
      <c r="F941" s="60"/>
      <c r="G941" s="60"/>
      <c r="H941" s="60"/>
      <c r="I941" s="60"/>
      <c r="J941" s="60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  <c r="AA941" s="87"/>
      <c r="AB941" s="87"/>
    </row>
    <row r="942" spans="1:28" ht="15.75" customHeight="1" x14ac:dyDescent="0.25">
      <c r="A942" s="60"/>
      <c r="B942" s="60"/>
      <c r="C942" s="60"/>
      <c r="D942" s="60"/>
      <c r="E942" s="60"/>
      <c r="F942" s="60"/>
      <c r="G942" s="60"/>
      <c r="H942" s="60"/>
      <c r="I942" s="60"/>
      <c r="J942" s="60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  <c r="AA942" s="87"/>
      <c r="AB942" s="87"/>
    </row>
    <row r="943" spans="1:28" ht="15.75" customHeight="1" x14ac:dyDescent="0.25">
      <c r="A943" s="60"/>
      <c r="B943" s="60"/>
      <c r="C943" s="60"/>
      <c r="D943" s="60"/>
      <c r="E943" s="60"/>
      <c r="F943" s="60"/>
      <c r="G943" s="60"/>
      <c r="H943" s="60"/>
      <c r="I943" s="60"/>
      <c r="J943" s="60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  <c r="AA943" s="87"/>
      <c r="AB943" s="87"/>
    </row>
    <row r="944" spans="1:28" ht="15.75" customHeight="1" x14ac:dyDescent="0.25">
      <c r="A944" s="60"/>
      <c r="B944" s="60"/>
      <c r="C944" s="60"/>
      <c r="D944" s="60"/>
      <c r="E944" s="60"/>
      <c r="F944" s="60"/>
      <c r="G944" s="60"/>
      <c r="H944" s="60"/>
      <c r="I944" s="60"/>
      <c r="J944" s="60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  <c r="AA944" s="87"/>
      <c r="AB944" s="87"/>
    </row>
    <row r="945" spans="1:28" ht="15.75" customHeight="1" x14ac:dyDescent="0.25">
      <c r="A945" s="60"/>
      <c r="B945" s="60"/>
      <c r="C945" s="60"/>
      <c r="D945" s="60"/>
      <c r="E945" s="60"/>
      <c r="F945" s="60"/>
      <c r="G945" s="60"/>
      <c r="H945" s="60"/>
      <c r="I945" s="60"/>
      <c r="J945" s="60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  <c r="AA945" s="87"/>
      <c r="AB945" s="87"/>
    </row>
    <row r="946" spans="1:28" ht="15.75" customHeight="1" x14ac:dyDescent="0.25">
      <c r="A946" s="60"/>
      <c r="B946" s="60"/>
      <c r="C946" s="60"/>
      <c r="D946" s="60"/>
      <c r="E946" s="60"/>
      <c r="F946" s="60"/>
      <c r="G946" s="60"/>
      <c r="H946" s="60"/>
      <c r="I946" s="60"/>
      <c r="J946" s="60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  <c r="AA946" s="87"/>
      <c r="AB946" s="87"/>
    </row>
    <row r="947" spans="1:28" ht="15.75" customHeight="1" x14ac:dyDescent="0.25">
      <c r="A947" s="60"/>
      <c r="B947" s="60"/>
      <c r="C947" s="60"/>
      <c r="D947" s="60"/>
      <c r="E947" s="60"/>
      <c r="F947" s="60"/>
      <c r="G947" s="60"/>
      <c r="H947" s="60"/>
      <c r="I947" s="60"/>
      <c r="J947" s="60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  <c r="AA947" s="87"/>
      <c r="AB947" s="87"/>
    </row>
    <row r="948" spans="1:28" ht="15.75" customHeight="1" x14ac:dyDescent="0.25">
      <c r="A948" s="60"/>
      <c r="B948" s="60"/>
      <c r="C948" s="60"/>
      <c r="D948" s="60"/>
      <c r="E948" s="60"/>
      <c r="F948" s="60"/>
      <c r="G948" s="60"/>
      <c r="H948" s="60"/>
      <c r="I948" s="60"/>
      <c r="J948" s="60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  <c r="AA948" s="87"/>
      <c r="AB948" s="87"/>
    </row>
    <row r="949" spans="1:28" ht="15.75" customHeight="1" x14ac:dyDescent="0.25">
      <c r="A949" s="60"/>
      <c r="B949" s="60"/>
      <c r="C949" s="60"/>
      <c r="D949" s="60"/>
      <c r="E949" s="60"/>
      <c r="F949" s="60"/>
      <c r="G949" s="60"/>
      <c r="H949" s="60"/>
      <c r="I949" s="60"/>
      <c r="J949" s="60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  <c r="AA949" s="87"/>
      <c r="AB949" s="87"/>
    </row>
    <row r="950" spans="1:28" ht="15.75" customHeight="1" x14ac:dyDescent="0.25">
      <c r="A950" s="60"/>
      <c r="B950" s="60"/>
      <c r="C950" s="60"/>
      <c r="D950" s="60"/>
      <c r="E950" s="60"/>
      <c r="F950" s="60"/>
      <c r="G950" s="60"/>
      <c r="H950" s="60"/>
      <c r="I950" s="60"/>
      <c r="J950" s="60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  <c r="AA950" s="87"/>
      <c r="AB950" s="87"/>
    </row>
    <row r="951" spans="1:28" ht="15.75" customHeight="1" x14ac:dyDescent="0.25">
      <c r="A951" s="60"/>
      <c r="B951" s="60"/>
      <c r="C951" s="60"/>
      <c r="D951" s="60"/>
      <c r="E951" s="60"/>
      <c r="F951" s="60"/>
      <c r="G951" s="60"/>
      <c r="H951" s="60"/>
      <c r="I951" s="60"/>
      <c r="J951" s="60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  <c r="AA951" s="87"/>
      <c r="AB951" s="87"/>
    </row>
    <row r="952" spans="1:28" ht="15.75" customHeight="1" x14ac:dyDescent="0.25">
      <c r="A952" s="60"/>
      <c r="B952" s="60"/>
      <c r="C952" s="60"/>
      <c r="D952" s="60"/>
      <c r="E952" s="60"/>
      <c r="F952" s="60"/>
      <c r="G952" s="60"/>
      <c r="H952" s="60"/>
      <c r="I952" s="60"/>
      <c r="J952" s="60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  <c r="AA952" s="87"/>
      <c r="AB952" s="87"/>
    </row>
    <row r="953" spans="1:28" ht="15.75" customHeight="1" x14ac:dyDescent="0.25">
      <c r="A953" s="60"/>
      <c r="B953" s="60"/>
      <c r="C953" s="60"/>
      <c r="D953" s="60"/>
      <c r="E953" s="60"/>
      <c r="F953" s="60"/>
      <c r="G953" s="60"/>
      <c r="H953" s="60"/>
      <c r="I953" s="60"/>
      <c r="J953" s="60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  <c r="AA953" s="87"/>
      <c r="AB953" s="87"/>
    </row>
    <row r="954" spans="1:28" ht="15.75" customHeight="1" x14ac:dyDescent="0.25">
      <c r="A954" s="60"/>
      <c r="B954" s="60"/>
      <c r="C954" s="60"/>
      <c r="D954" s="60"/>
      <c r="E954" s="60"/>
      <c r="F954" s="60"/>
      <c r="G954" s="60"/>
      <c r="H954" s="60"/>
      <c r="I954" s="60"/>
      <c r="J954" s="60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  <c r="AA954" s="87"/>
      <c r="AB954" s="87"/>
    </row>
    <row r="955" spans="1:28" ht="15.75" customHeight="1" x14ac:dyDescent="0.25">
      <c r="A955" s="60"/>
      <c r="B955" s="60"/>
      <c r="C955" s="60"/>
      <c r="D955" s="60"/>
      <c r="E955" s="60"/>
      <c r="F955" s="60"/>
      <c r="G955" s="60"/>
      <c r="H955" s="60"/>
      <c r="I955" s="60"/>
      <c r="J955" s="60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  <c r="AA955" s="87"/>
      <c r="AB955" s="87"/>
    </row>
    <row r="956" spans="1:28" ht="15.75" customHeight="1" x14ac:dyDescent="0.25">
      <c r="A956" s="60"/>
      <c r="B956" s="60"/>
      <c r="C956" s="60"/>
      <c r="D956" s="60"/>
      <c r="E956" s="60"/>
      <c r="F956" s="60"/>
      <c r="G956" s="60"/>
      <c r="H956" s="60"/>
      <c r="I956" s="60"/>
      <c r="J956" s="60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  <c r="AA956" s="87"/>
      <c r="AB956" s="87"/>
    </row>
    <row r="957" spans="1:28" ht="15.75" customHeight="1" x14ac:dyDescent="0.25">
      <c r="A957" s="60"/>
      <c r="B957" s="60"/>
      <c r="C957" s="60"/>
      <c r="D957" s="60"/>
      <c r="E957" s="60"/>
      <c r="F957" s="60"/>
      <c r="G957" s="60"/>
      <c r="H957" s="60"/>
      <c r="I957" s="60"/>
      <c r="J957" s="60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  <c r="AA957" s="87"/>
      <c r="AB957" s="87"/>
    </row>
    <row r="958" spans="1:28" ht="15.75" customHeight="1" x14ac:dyDescent="0.25">
      <c r="A958" s="60"/>
      <c r="B958" s="60"/>
      <c r="C958" s="60"/>
      <c r="D958" s="60"/>
      <c r="E958" s="60"/>
      <c r="F958" s="60"/>
      <c r="G958" s="60"/>
      <c r="H958" s="60"/>
      <c r="I958" s="60"/>
      <c r="J958" s="60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  <c r="AA958" s="87"/>
      <c r="AB958" s="87"/>
    </row>
    <row r="959" spans="1:28" ht="15.75" customHeight="1" x14ac:dyDescent="0.25">
      <c r="A959" s="60"/>
      <c r="B959" s="60"/>
      <c r="C959" s="60"/>
      <c r="D959" s="60"/>
      <c r="E959" s="60"/>
      <c r="F959" s="60"/>
      <c r="G959" s="60"/>
      <c r="H959" s="60"/>
      <c r="I959" s="60"/>
      <c r="J959" s="60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  <c r="AA959" s="87"/>
      <c r="AB959" s="87"/>
    </row>
    <row r="960" spans="1:28" ht="15.75" customHeight="1" x14ac:dyDescent="0.25">
      <c r="A960" s="60"/>
      <c r="B960" s="60"/>
      <c r="C960" s="60"/>
      <c r="D960" s="60"/>
      <c r="E960" s="60"/>
      <c r="F960" s="60"/>
      <c r="G960" s="60"/>
      <c r="H960" s="60"/>
      <c r="I960" s="60"/>
      <c r="J960" s="60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  <c r="AA960" s="87"/>
      <c r="AB960" s="87"/>
    </row>
    <row r="961" spans="1:28" ht="15.75" customHeight="1" x14ac:dyDescent="0.25">
      <c r="A961" s="60"/>
      <c r="B961" s="60"/>
      <c r="C961" s="60"/>
      <c r="D961" s="60"/>
      <c r="E961" s="60"/>
      <c r="F961" s="60"/>
      <c r="G961" s="60"/>
      <c r="H961" s="60"/>
      <c r="I961" s="60"/>
      <c r="J961" s="60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  <c r="AA961" s="87"/>
      <c r="AB961" s="87"/>
    </row>
    <row r="962" spans="1:28" ht="15.75" customHeight="1" x14ac:dyDescent="0.25">
      <c r="A962" s="60"/>
      <c r="B962" s="60"/>
      <c r="C962" s="60"/>
      <c r="D962" s="60"/>
      <c r="E962" s="60"/>
      <c r="F962" s="60"/>
      <c r="G962" s="60"/>
      <c r="H962" s="60"/>
      <c r="I962" s="60"/>
      <c r="J962" s="60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  <c r="AA962" s="87"/>
      <c r="AB962" s="87"/>
    </row>
    <row r="963" spans="1:28" ht="15.75" customHeight="1" x14ac:dyDescent="0.25">
      <c r="A963" s="60"/>
      <c r="B963" s="60"/>
      <c r="C963" s="60"/>
      <c r="D963" s="60"/>
      <c r="E963" s="60"/>
      <c r="F963" s="60"/>
      <c r="G963" s="60"/>
      <c r="H963" s="60"/>
      <c r="I963" s="60"/>
      <c r="J963" s="60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  <c r="AA963" s="87"/>
      <c r="AB963" s="87"/>
    </row>
    <row r="964" spans="1:28" ht="15.75" customHeight="1" x14ac:dyDescent="0.25">
      <c r="A964" s="60"/>
      <c r="B964" s="60"/>
      <c r="C964" s="60"/>
      <c r="D964" s="60"/>
      <c r="E964" s="60"/>
      <c r="F964" s="60"/>
      <c r="G964" s="60"/>
      <c r="H964" s="60"/>
      <c r="I964" s="60"/>
      <c r="J964" s="60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  <c r="AA964" s="87"/>
      <c r="AB964" s="87"/>
    </row>
    <row r="965" spans="1:28" ht="15.75" customHeight="1" x14ac:dyDescent="0.25">
      <c r="A965" s="60"/>
      <c r="B965" s="60"/>
      <c r="C965" s="60"/>
      <c r="D965" s="60"/>
      <c r="E965" s="60"/>
      <c r="F965" s="60"/>
      <c r="G965" s="60"/>
      <c r="H965" s="60"/>
      <c r="I965" s="60"/>
      <c r="J965" s="60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  <c r="AA965" s="87"/>
      <c r="AB965" s="87"/>
    </row>
    <row r="966" spans="1:28" ht="15.75" customHeight="1" x14ac:dyDescent="0.25">
      <c r="A966" s="60"/>
      <c r="B966" s="60"/>
      <c r="C966" s="60"/>
      <c r="D966" s="60"/>
      <c r="E966" s="60"/>
      <c r="F966" s="60"/>
      <c r="G966" s="60"/>
      <c r="H966" s="60"/>
      <c r="I966" s="60"/>
      <c r="J966" s="60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  <c r="AA966" s="87"/>
      <c r="AB966" s="87"/>
    </row>
    <row r="967" spans="1:28" ht="15.75" customHeight="1" x14ac:dyDescent="0.25">
      <c r="A967" s="60"/>
      <c r="B967" s="60"/>
      <c r="C967" s="60"/>
      <c r="D967" s="60"/>
      <c r="E967" s="60"/>
      <c r="F967" s="60"/>
      <c r="G967" s="60"/>
      <c r="H967" s="60"/>
      <c r="I967" s="60"/>
      <c r="J967" s="60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  <c r="AA967" s="87"/>
      <c r="AB967" s="87"/>
    </row>
    <row r="968" spans="1:28" ht="15.75" customHeight="1" x14ac:dyDescent="0.25">
      <c r="A968" s="60"/>
      <c r="B968" s="60"/>
      <c r="C968" s="60"/>
      <c r="D968" s="60"/>
      <c r="E968" s="60"/>
      <c r="F968" s="60"/>
      <c r="G968" s="60"/>
      <c r="H968" s="60"/>
      <c r="I968" s="60"/>
      <c r="J968" s="60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  <c r="AA968" s="87"/>
      <c r="AB968" s="87"/>
    </row>
    <row r="969" spans="1:28" ht="15.75" customHeight="1" x14ac:dyDescent="0.25">
      <c r="A969" s="60"/>
      <c r="B969" s="60"/>
      <c r="C969" s="60"/>
      <c r="D969" s="60"/>
      <c r="E969" s="60"/>
      <c r="F969" s="60"/>
      <c r="G969" s="60"/>
      <c r="H969" s="60"/>
      <c r="I969" s="60"/>
      <c r="J969" s="60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  <c r="AA969" s="87"/>
      <c r="AB969" s="87"/>
    </row>
    <row r="970" spans="1:28" ht="15.75" customHeight="1" x14ac:dyDescent="0.25">
      <c r="A970" s="60"/>
      <c r="B970" s="60"/>
      <c r="C970" s="60"/>
      <c r="D970" s="60"/>
      <c r="E970" s="60"/>
      <c r="F970" s="60"/>
      <c r="G970" s="60"/>
      <c r="H970" s="60"/>
      <c r="I970" s="60"/>
      <c r="J970" s="60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  <c r="AA970" s="87"/>
      <c r="AB970" s="87"/>
    </row>
    <row r="971" spans="1:28" ht="15.75" customHeight="1" x14ac:dyDescent="0.25">
      <c r="A971" s="60"/>
      <c r="B971" s="60"/>
      <c r="C971" s="60"/>
      <c r="D971" s="60"/>
      <c r="E971" s="60"/>
      <c r="F971" s="60"/>
      <c r="G971" s="60"/>
      <c r="H971" s="60"/>
      <c r="I971" s="60"/>
      <c r="J971" s="60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  <c r="AA971" s="87"/>
      <c r="AB971" s="87"/>
    </row>
    <row r="972" spans="1:28" ht="15.75" customHeight="1" x14ac:dyDescent="0.25">
      <c r="A972" s="60"/>
      <c r="B972" s="60"/>
      <c r="C972" s="60"/>
      <c r="D972" s="60"/>
      <c r="E972" s="60"/>
      <c r="F972" s="60"/>
      <c r="G972" s="60"/>
      <c r="H972" s="60"/>
      <c r="I972" s="60"/>
      <c r="J972" s="60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  <c r="AA972" s="87"/>
      <c r="AB972" s="87"/>
    </row>
    <row r="973" spans="1:28" ht="15.75" customHeight="1" x14ac:dyDescent="0.25">
      <c r="A973" s="60"/>
      <c r="B973" s="60"/>
      <c r="C973" s="60"/>
      <c r="D973" s="60"/>
      <c r="E973" s="60"/>
      <c r="F973" s="60"/>
      <c r="G973" s="60"/>
      <c r="H973" s="60"/>
      <c r="I973" s="60"/>
      <c r="J973" s="60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  <c r="AA973" s="87"/>
      <c r="AB973" s="87"/>
    </row>
    <row r="974" spans="1:28" ht="15.75" customHeight="1" x14ac:dyDescent="0.25">
      <c r="A974" s="60"/>
      <c r="B974" s="60"/>
      <c r="C974" s="60"/>
      <c r="D974" s="60"/>
      <c r="E974" s="60"/>
      <c r="F974" s="60"/>
      <c r="G974" s="60"/>
      <c r="H974" s="60"/>
      <c r="I974" s="60"/>
      <c r="J974" s="60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  <c r="AA974" s="87"/>
      <c r="AB974" s="87"/>
    </row>
    <row r="975" spans="1:28" ht="15.75" customHeight="1" x14ac:dyDescent="0.25">
      <c r="A975" s="60"/>
      <c r="B975" s="60"/>
      <c r="C975" s="60"/>
      <c r="D975" s="60"/>
      <c r="E975" s="60"/>
      <c r="F975" s="60"/>
      <c r="G975" s="60"/>
      <c r="H975" s="60"/>
      <c r="I975" s="60"/>
      <c r="J975" s="60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  <c r="AA975" s="87"/>
      <c r="AB975" s="87"/>
    </row>
    <row r="976" spans="1:28" ht="15.75" customHeight="1" x14ac:dyDescent="0.25">
      <c r="A976" s="60"/>
      <c r="B976" s="60"/>
      <c r="C976" s="60"/>
      <c r="D976" s="60"/>
      <c r="E976" s="60"/>
      <c r="F976" s="60"/>
      <c r="G976" s="60"/>
      <c r="H976" s="60"/>
      <c r="I976" s="60"/>
      <c r="J976" s="60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  <c r="AA976" s="87"/>
      <c r="AB976" s="87"/>
    </row>
    <row r="977" spans="1:28" ht="15.75" customHeight="1" x14ac:dyDescent="0.25">
      <c r="A977" s="60"/>
      <c r="B977" s="60"/>
      <c r="C977" s="60"/>
      <c r="D977" s="60"/>
      <c r="E977" s="60"/>
      <c r="F977" s="60"/>
      <c r="G977" s="60"/>
      <c r="H977" s="60"/>
      <c r="I977" s="60"/>
      <c r="J977" s="60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  <c r="AA977" s="87"/>
      <c r="AB977" s="87"/>
    </row>
    <row r="978" spans="1:28" ht="15.75" customHeight="1" x14ac:dyDescent="0.25">
      <c r="A978" s="60"/>
      <c r="B978" s="60"/>
      <c r="C978" s="60"/>
      <c r="D978" s="60"/>
      <c r="E978" s="60"/>
      <c r="F978" s="60"/>
      <c r="G978" s="60"/>
      <c r="H978" s="60"/>
      <c r="I978" s="60"/>
      <c r="J978" s="60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  <c r="AA978" s="87"/>
      <c r="AB978" s="87"/>
    </row>
    <row r="979" spans="1:28" ht="15.75" customHeight="1" x14ac:dyDescent="0.25">
      <c r="A979" s="60"/>
      <c r="B979" s="60"/>
      <c r="C979" s="60"/>
      <c r="D979" s="60"/>
      <c r="E979" s="60"/>
      <c r="F979" s="60"/>
      <c r="G979" s="60"/>
      <c r="H979" s="60"/>
      <c r="I979" s="60"/>
      <c r="J979" s="60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  <c r="AA979" s="87"/>
      <c r="AB979" s="87"/>
    </row>
    <row r="980" spans="1:28" ht="15.75" customHeight="1" x14ac:dyDescent="0.25">
      <c r="A980" s="60"/>
      <c r="B980" s="60"/>
      <c r="C980" s="60"/>
      <c r="D980" s="60"/>
      <c r="E980" s="60"/>
      <c r="F980" s="60"/>
      <c r="G980" s="60"/>
      <c r="H980" s="60"/>
      <c r="I980" s="60"/>
      <c r="J980" s="60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  <c r="AA980" s="87"/>
      <c r="AB980" s="87"/>
    </row>
    <row r="981" spans="1:28" ht="15.75" customHeight="1" x14ac:dyDescent="0.25">
      <c r="A981" s="60"/>
      <c r="B981" s="60"/>
      <c r="C981" s="60"/>
      <c r="D981" s="60"/>
      <c r="E981" s="60"/>
      <c r="F981" s="60"/>
      <c r="G981" s="60"/>
      <c r="H981" s="60"/>
      <c r="I981" s="60"/>
      <c r="J981" s="60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  <c r="AA981" s="87"/>
      <c r="AB981" s="87"/>
    </row>
    <row r="982" spans="1:28" ht="15.75" customHeight="1" x14ac:dyDescent="0.25">
      <c r="A982" s="60"/>
      <c r="B982" s="60"/>
      <c r="C982" s="60"/>
      <c r="D982" s="60"/>
      <c r="E982" s="60"/>
      <c r="F982" s="60"/>
      <c r="G982" s="60"/>
      <c r="H982" s="60"/>
      <c r="I982" s="60"/>
      <c r="J982" s="60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  <c r="AA982" s="87"/>
      <c r="AB982" s="87"/>
    </row>
    <row r="983" spans="1:28" ht="15.75" customHeight="1" x14ac:dyDescent="0.25">
      <c r="A983" s="60"/>
      <c r="B983" s="60"/>
      <c r="C983" s="60"/>
      <c r="D983" s="60"/>
      <c r="E983" s="60"/>
      <c r="F983" s="60"/>
      <c r="G983" s="60"/>
      <c r="H983" s="60"/>
      <c r="I983" s="60"/>
      <c r="J983" s="60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  <c r="AA983" s="87"/>
      <c r="AB983" s="87"/>
    </row>
    <row r="984" spans="1:28" ht="15.75" customHeight="1" x14ac:dyDescent="0.25">
      <c r="A984" s="60"/>
      <c r="B984" s="60"/>
      <c r="C984" s="60"/>
      <c r="D984" s="60"/>
      <c r="E984" s="60"/>
      <c r="F984" s="60"/>
      <c r="G984" s="60"/>
      <c r="H984" s="60"/>
      <c r="I984" s="60"/>
      <c r="J984" s="60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  <c r="AA984" s="87"/>
      <c r="AB984" s="87"/>
    </row>
    <row r="985" spans="1:28" ht="15.75" customHeight="1" x14ac:dyDescent="0.25">
      <c r="A985" s="60"/>
      <c r="B985" s="60"/>
      <c r="C985" s="60"/>
      <c r="D985" s="60"/>
      <c r="E985" s="60"/>
      <c r="F985" s="60"/>
      <c r="G985" s="60"/>
      <c r="H985" s="60"/>
      <c r="I985" s="60"/>
      <c r="J985" s="60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  <c r="AA985" s="87"/>
      <c r="AB985" s="87"/>
    </row>
    <row r="986" spans="1:28" ht="15.75" customHeight="1" x14ac:dyDescent="0.25">
      <c r="A986" s="60"/>
      <c r="B986" s="60"/>
      <c r="C986" s="60"/>
      <c r="D986" s="60"/>
      <c r="E986" s="60"/>
      <c r="F986" s="60"/>
      <c r="G986" s="60"/>
      <c r="H986" s="60"/>
      <c r="I986" s="60"/>
      <c r="J986" s="60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  <c r="AA986" s="87"/>
      <c r="AB986" s="87"/>
    </row>
    <row r="987" spans="1:28" ht="15.75" customHeight="1" x14ac:dyDescent="0.25">
      <c r="A987" s="60"/>
      <c r="B987" s="60"/>
      <c r="C987" s="60"/>
      <c r="D987" s="60"/>
      <c r="E987" s="60"/>
      <c r="F987" s="60"/>
      <c r="G987" s="60"/>
      <c r="H987" s="60"/>
      <c r="I987" s="60"/>
      <c r="J987" s="60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  <c r="AA987" s="87"/>
      <c r="AB987" s="87"/>
    </row>
    <row r="988" spans="1:28" ht="15.75" customHeight="1" x14ac:dyDescent="0.25">
      <c r="A988" s="60"/>
      <c r="B988" s="60"/>
      <c r="C988" s="60"/>
      <c r="D988" s="60"/>
      <c r="E988" s="60"/>
      <c r="F988" s="60"/>
      <c r="G988" s="60"/>
      <c r="H988" s="60"/>
      <c r="I988" s="60"/>
      <c r="J988" s="60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  <c r="AA988" s="87"/>
      <c r="AB988" s="87"/>
    </row>
    <row r="989" spans="1:28" ht="15.75" customHeight="1" x14ac:dyDescent="0.25">
      <c r="A989" s="60"/>
      <c r="B989" s="60"/>
      <c r="C989" s="60"/>
      <c r="D989" s="60"/>
      <c r="E989" s="60"/>
      <c r="F989" s="60"/>
      <c r="G989" s="60"/>
      <c r="H989" s="60"/>
      <c r="I989" s="60"/>
      <c r="J989" s="60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  <c r="AA989" s="87"/>
      <c r="AB989" s="87"/>
    </row>
    <row r="990" spans="1:28" ht="15.75" customHeight="1" x14ac:dyDescent="0.25">
      <c r="A990" s="60"/>
      <c r="B990" s="60"/>
      <c r="C990" s="60"/>
      <c r="D990" s="60"/>
      <c r="E990" s="60"/>
      <c r="F990" s="60"/>
      <c r="G990" s="60"/>
      <c r="H990" s="60"/>
      <c r="I990" s="60"/>
      <c r="J990" s="60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  <c r="AA990" s="87"/>
      <c r="AB990" s="87"/>
    </row>
    <row r="991" spans="1:28" ht="15.75" customHeight="1" x14ac:dyDescent="0.25">
      <c r="A991" s="60"/>
      <c r="B991" s="60"/>
      <c r="C991" s="60"/>
      <c r="D991" s="60"/>
      <c r="E991" s="60"/>
      <c r="F991" s="60"/>
      <c r="G991" s="60"/>
      <c r="H991" s="60"/>
      <c r="I991" s="60"/>
      <c r="J991" s="60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  <c r="AA991" s="87"/>
      <c r="AB991" s="87"/>
    </row>
    <row r="992" spans="1:28" ht="15.75" customHeight="1" x14ac:dyDescent="0.25">
      <c r="A992" s="60"/>
      <c r="B992" s="60"/>
      <c r="C992" s="60"/>
      <c r="D992" s="60"/>
      <c r="E992" s="60"/>
      <c r="F992" s="60"/>
      <c r="G992" s="60"/>
      <c r="H992" s="60"/>
      <c r="I992" s="60"/>
      <c r="J992" s="60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  <c r="AA992" s="87"/>
      <c r="AB992" s="87"/>
    </row>
    <row r="993" spans="1:28" ht="15.75" customHeight="1" x14ac:dyDescent="0.25">
      <c r="A993" s="60"/>
      <c r="B993" s="60"/>
      <c r="C993" s="60"/>
      <c r="D993" s="60"/>
      <c r="E993" s="60"/>
      <c r="F993" s="60"/>
      <c r="G993" s="60"/>
      <c r="H993" s="60"/>
      <c r="I993" s="60"/>
      <c r="J993" s="60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  <c r="AA993" s="87"/>
      <c r="AB993" s="87"/>
    </row>
    <row r="994" spans="1:28" ht="15.75" customHeight="1" x14ac:dyDescent="0.25">
      <c r="A994" s="60"/>
      <c r="B994" s="60"/>
      <c r="C994" s="60"/>
      <c r="D994" s="60"/>
      <c r="E994" s="60"/>
      <c r="F994" s="60"/>
      <c r="G994" s="60"/>
      <c r="H994" s="60"/>
      <c r="I994" s="60"/>
      <c r="J994" s="60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  <c r="AA994" s="87"/>
      <c r="AB994" s="87"/>
    </row>
    <row r="995" spans="1:28" ht="15.75" customHeight="1" x14ac:dyDescent="0.25">
      <c r="A995" s="60"/>
      <c r="B995" s="60"/>
      <c r="C995" s="60"/>
      <c r="D995" s="60"/>
      <c r="E995" s="60"/>
      <c r="F995" s="60"/>
      <c r="G995" s="60"/>
      <c r="H995" s="60"/>
      <c r="I995" s="60"/>
      <c r="J995" s="60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  <c r="AA995" s="87"/>
      <c r="AB995" s="87"/>
    </row>
    <row r="996" spans="1:28" ht="15.75" customHeight="1" x14ac:dyDescent="0.25">
      <c r="A996" s="60"/>
      <c r="B996" s="60"/>
      <c r="C996" s="60"/>
      <c r="D996" s="60"/>
      <c r="E996" s="60"/>
      <c r="F996" s="60"/>
      <c r="G996" s="60"/>
      <c r="H996" s="60"/>
      <c r="I996" s="60"/>
      <c r="J996" s="60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  <c r="AA996" s="87"/>
      <c r="AB996" s="87"/>
    </row>
    <row r="997" spans="1:28" ht="15.75" customHeight="1" x14ac:dyDescent="0.25">
      <c r="A997" s="60"/>
      <c r="B997" s="60"/>
      <c r="C997" s="60"/>
      <c r="D997" s="60"/>
      <c r="E997" s="60"/>
      <c r="F997" s="60"/>
      <c r="G997" s="60"/>
      <c r="H997" s="60"/>
      <c r="I997" s="60"/>
      <c r="J997" s="60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  <c r="AA997" s="87"/>
      <c r="AB997" s="87"/>
    </row>
    <row r="998" spans="1:28" ht="15.75" customHeight="1" x14ac:dyDescent="0.25">
      <c r="A998" s="60"/>
      <c r="B998" s="60"/>
      <c r="C998" s="60"/>
      <c r="D998" s="60"/>
      <c r="E998" s="60"/>
      <c r="F998" s="60"/>
      <c r="G998" s="60"/>
      <c r="H998" s="60"/>
      <c r="I998" s="60"/>
      <c r="J998" s="60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  <c r="AA998" s="87"/>
      <c r="AB998" s="87"/>
    </row>
    <row r="999" spans="1:28" ht="15.75" customHeight="1" x14ac:dyDescent="0.25">
      <c r="A999" s="60"/>
      <c r="B999" s="60"/>
      <c r="C999" s="60"/>
      <c r="D999" s="60"/>
      <c r="E999" s="60"/>
      <c r="F999" s="60"/>
      <c r="G999" s="60"/>
      <c r="H999" s="60"/>
      <c r="I999" s="60"/>
      <c r="J999" s="60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  <c r="AA999" s="87"/>
      <c r="AB999" s="87"/>
    </row>
    <row r="1000" spans="1:28" ht="15.75" customHeight="1" x14ac:dyDescent="0.25">
      <c r="A1000" s="60"/>
      <c r="B1000" s="60"/>
      <c r="C1000" s="60"/>
      <c r="D1000" s="60"/>
      <c r="E1000" s="60"/>
      <c r="F1000" s="60"/>
      <c r="G1000" s="60"/>
      <c r="H1000" s="60"/>
      <c r="I1000" s="60"/>
      <c r="J1000" s="60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  <c r="AA1000" s="87"/>
      <c r="AB1000" s="87"/>
    </row>
    <row r="1001" spans="1:28" ht="15.75" customHeight="1" x14ac:dyDescent="0.25">
      <c r="A1001" s="60"/>
      <c r="B1001" s="60"/>
      <c r="C1001" s="60"/>
      <c r="D1001" s="60"/>
      <c r="E1001" s="60"/>
      <c r="F1001" s="60"/>
      <c r="G1001" s="60"/>
      <c r="H1001" s="60"/>
      <c r="I1001" s="60"/>
      <c r="J1001" s="60"/>
      <c r="K1001" s="87"/>
      <c r="L1001" s="87"/>
      <c r="M1001" s="87"/>
      <c r="N1001" s="87"/>
      <c r="O1001" s="87"/>
      <c r="P1001" s="87"/>
      <c r="Q1001" s="87"/>
      <c r="R1001" s="87"/>
      <c r="S1001" s="87"/>
      <c r="T1001" s="87"/>
      <c r="U1001" s="87"/>
      <c r="V1001" s="87"/>
      <c r="W1001" s="87"/>
      <c r="X1001" s="87"/>
      <c r="Y1001" s="87"/>
      <c r="Z1001" s="87"/>
      <c r="AA1001" s="87"/>
      <c r="AB1001" s="87"/>
    </row>
    <row r="1002" spans="1:28" ht="15.75" customHeight="1" x14ac:dyDescent="0.25">
      <c r="A1002" s="60"/>
      <c r="B1002" s="60"/>
      <c r="C1002" s="60"/>
      <c r="D1002" s="60"/>
      <c r="E1002" s="60"/>
      <c r="F1002" s="60"/>
      <c r="G1002" s="60"/>
      <c r="H1002" s="60"/>
      <c r="I1002" s="60"/>
      <c r="J1002" s="60"/>
      <c r="K1002" s="87"/>
      <c r="L1002" s="87"/>
      <c r="M1002" s="87"/>
      <c r="N1002" s="87"/>
      <c r="O1002" s="87"/>
      <c r="P1002" s="87"/>
      <c r="Q1002" s="87"/>
      <c r="R1002" s="87"/>
      <c r="S1002" s="87"/>
      <c r="T1002" s="87"/>
      <c r="U1002" s="87"/>
      <c r="V1002" s="87"/>
      <c r="W1002" s="87"/>
      <c r="X1002" s="87"/>
      <c r="Y1002" s="87"/>
      <c r="Z1002" s="87"/>
      <c r="AA1002" s="87"/>
      <c r="AB1002" s="87"/>
    </row>
    <row r="1003" spans="1:28" ht="15.75" customHeight="1" x14ac:dyDescent="0.25">
      <c r="A1003" s="60"/>
      <c r="B1003" s="60"/>
      <c r="C1003" s="60"/>
      <c r="D1003" s="60"/>
      <c r="E1003" s="60"/>
      <c r="F1003" s="60"/>
      <c r="G1003" s="60"/>
      <c r="H1003" s="60"/>
      <c r="I1003" s="60"/>
      <c r="J1003" s="60"/>
      <c r="K1003" s="87"/>
      <c r="L1003" s="87"/>
      <c r="M1003" s="87"/>
      <c r="N1003" s="87"/>
      <c r="O1003" s="87"/>
      <c r="P1003" s="87"/>
      <c r="Q1003" s="87"/>
      <c r="R1003" s="87"/>
      <c r="S1003" s="87"/>
      <c r="T1003" s="87"/>
      <c r="U1003" s="87"/>
      <c r="V1003" s="87"/>
      <c r="W1003" s="87"/>
      <c r="X1003" s="87"/>
      <c r="Y1003" s="87"/>
      <c r="Z1003" s="87"/>
      <c r="AA1003" s="87"/>
      <c r="AB1003" s="87"/>
    </row>
    <row r="1004" spans="1:28" ht="15.75" customHeight="1" x14ac:dyDescent="0.25">
      <c r="A1004" s="60"/>
      <c r="B1004" s="60"/>
      <c r="C1004" s="60"/>
      <c r="D1004" s="60"/>
      <c r="E1004" s="60"/>
      <c r="F1004" s="60"/>
      <c r="G1004" s="60"/>
      <c r="H1004" s="60"/>
      <c r="I1004" s="60"/>
      <c r="J1004" s="60"/>
      <c r="K1004" s="87"/>
      <c r="L1004" s="87"/>
      <c r="M1004" s="87"/>
      <c r="N1004" s="87"/>
      <c r="O1004" s="87"/>
      <c r="P1004" s="87"/>
      <c r="Q1004" s="87"/>
      <c r="R1004" s="87"/>
      <c r="S1004" s="87"/>
      <c r="T1004" s="87"/>
      <c r="U1004" s="87"/>
      <c r="V1004" s="87"/>
      <c r="W1004" s="87"/>
      <c r="X1004" s="87"/>
      <c r="Y1004" s="87"/>
      <c r="Z1004" s="87"/>
      <c r="AA1004" s="87"/>
      <c r="AB1004" s="87"/>
    </row>
    <row r="1005" spans="1:28" ht="15.75" customHeight="1" x14ac:dyDescent="0.25">
      <c r="A1005" s="60"/>
      <c r="B1005" s="60"/>
      <c r="C1005" s="60"/>
      <c r="D1005" s="60"/>
      <c r="E1005" s="60"/>
      <c r="F1005" s="60"/>
      <c r="G1005" s="60"/>
      <c r="H1005" s="60"/>
      <c r="I1005" s="60"/>
      <c r="J1005" s="60"/>
      <c r="K1005" s="87"/>
      <c r="L1005" s="87"/>
      <c r="M1005" s="87"/>
      <c r="N1005" s="87"/>
      <c r="O1005" s="87"/>
      <c r="P1005" s="87"/>
      <c r="Q1005" s="87"/>
      <c r="R1005" s="87"/>
      <c r="S1005" s="87"/>
      <c r="T1005" s="87"/>
      <c r="U1005" s="87"/>
      <c r="V1005" s="87"/>
      <c r="W1005" s="87"/>
      <c r="X1005" s="87"/>
      <c r="Y1005" s="87"/>
      <c r="Z1005" s="87"/>
      <c r="AA1005" s="87"/>
      <c r="AB1005" s="87"/>
    </row>
    <row r="1006" spans="1:28" ht="15.75" customHeight="1" x14ac:dyDescent="0.25">
      <c r="A1006" s="60"/>
      <c r="B1006" s="60"/>
      <c r="C1006" s="60"/>
      <c r="D1006" s="60"/>
      <c r="E1006" s="60"/>
      <c r="F1006" s="60"/>
      <c r="G1006" s="60"/>
      <c r="H1006" s="60"/>
      <c r="I1006" s="60"/>
      <c r="J1006" s="60"/>
      <c r="K1006" s="87"/>
      <c r="L1006" s="87"/>
      <c r="M1006" s="87"/>
      <c r="N1006" s="87"/>
      <c r="O1006" s="87"/>
      <c r="P1006" s="87"/>
      <c r="Q1006" s="87"/>
      <c r="R1006" s="87"/>
      <c r="S1006" s="87"/>
      <c r="T1006" s="87"/>
      <c r="U1006" s="87"/>
      <c r="V1006" s="87"/>
      <c r="W1006" s="87"/>
      <c r="X1006" s="87"/>
      <c r="Y1006" s="87"/>
      <c r="Z1006" s="87"/>
      <c r="AA1006" s="87"/>
      <c r="AB1006" s="87"/>
    </row>
    <row r="1007" spans="1:28" ht="15.75" customHeight="1" x14ac:dyDescent="0.25">
      <c r="A1007" s="60"/>
      <c r="B1007" s="60"/>
      <c r="C1007" s="60"/>
      <c r="D1007" s="60"/>
      <c r="E1007" s="60"/>
      <c r="F1007" s="60"/>
      <c r="G1007" s="60"/>
      <c r="H1007" s="60"/>
      <c r="I1007" s="60"/>
      <c r="J1007" s="60"/>
      <c r="K1007" s="87"/>
      <c r="L1007" s="87"/>
      <c r="M1007" s="87"/>
      <c r="N1007" s="87"/>
      <c r="O1007" s="87"/>
      <c r="P1007" s="87"/>
      <c r="Q1007" s="87"/>
      <c r="R1007" s="87"/>
      <c r="S1007" s="87"/>
      <c r="T1007" s="87"/>
      <c r="U1007" s="87"/>
      <c r="V1007" s="87"/>
      <c r="W1007" s="87"/>
      <c r="X1007" s="87"/>
      <c r="Y1007" s="87"/>
      <c r="Z1007" s="87"/>
      <c r="AA1007" s="87"/>
      <c r="AB1007" s="87"/>
    </row>
    <row r="1008" spans="1:28" ht="15.75" customHeight="1" x14ac:dyDescent="0.25">
      <c r="A1008" s="60"/>
      <c r="B1008" s="60"/>
      <c r="C1008" s="60"/>
      <c r="D1008" s="60"/>
      <c r="E1008" s="60"/>
      <c r="F1008" s="60"/>
      <c r="G1008" s="60"/>
      <c r="H1008" s="60"/>
      <c r="I1008" s="60"/>
      <c r="J1008" s="60"/>
      <c r="K1008" s="87"/>
      <c r="L1008" s="87"/>
      <c r="M1008" s="87"/>
      <c r="N1008" s="87"/>
      <c r="O1008" s="87"/>
      <c r="P1008" s="87"/>
      <c r="Q1008" s="87"/>
      <c r="R1008" s="87"/>
      <c r="S1008" s="87"/>
      <c r="T1008" s="87"/>
      <c r="U1008" s="87"/>
      <c r="V1008" s="87"/>
      <c r="W1008" s="87"/>
      <c r="X1008" s="87"/>
      <c r="Y1008" s="87"/>
      <c r="Z1008" s="87"/>
      <c r="AA1008" s="87"/>
      <c r="AB1008" s="87"/>
    </row>
    <row r="1009" spans="1:28" ht="15.75" customHeight="1" x14ac:dyDescent="0.25">
      <c r="A1009" s="60"/>
      <c r="B1009" s="60"/>
      <c r="C1009" s="60"/>
      <c r="D1009" s="60"/>
      <c r="E1009" s="60"/>
      <c r="F1009" s="60"/>
      <c r="G1009" s="60"/>
      <c r="H1009" s="60"/>
      <c r="I1009" s="60"/>
      <c r="J1009" s="60"/>
      <c r="K1009" s="87"/>
      <c r="L1009" s="87"/>
      <c r="M1009" s="87"/>
      <c r="N1009" s="87"/>
      <c r="O1009" s="87"/>
      <c r="P1009" s="87"/>
      <c r="Q1009" s="87"/>
      <c r="R1009" s="87"/>
      <c r="S1009" s="87"/>
      <c r="T1009" s="87"/>
      <c r="U1009" s="87"/>
      <c r="V1009" s="87"/>
      <c r="W1009" s="87"/>
      <c r="X1009" s="87"/>
      <c r="Y1009" s="87"/>
      <c r="Z1009" s="87"/>
      <c r="AA1009" s="87"/>
      <c r="AB1009" s="87"/>
    </row>
    <row r="1010" spans="1:28" ht="15.75" customHeight="1" x14ac:dyDescent="0.25">
      <c r="A1010" s="60"/>
      <c r="B1010" s="60"/>
      <c r="C1010" s="60"/>
      <c r="D1010" s="60"/>
      <c r="E1010" s="60"/>
      <c r="F1010" s="60"/>
      <c r="G1010" s="60"/>
      <c r="H1010" s="60"/>
      <c r="I1010" s="60"/>
      <c r="J1010" s="60"/>
      <c r="K1010" s="87"/>
      <c r="L1010" s="87"/>
      <c r="M1010" s="87"/>
      <c r="N1010" s="87"/>
      <c r="O1010" s="87"/>
      <c r="P1010" s="87"/>
      <c r="Q1010" s="87"/>
      <c r="R1010" s="87"/>
      <c r="S1010" s="87"/>
      <c r="T1010" s="87"/>
      <c r="U1010" s="87"/>
      <c r="V1010" s="87"/>
      <c r="W1010" s="87"/>
      <c r="X1010" s="87"/>
      <c r="Y1010" s="87"/>
      <c r="Z1010" s="87"/>
      <c r="AA1010" s="87"/>
      <c r="AB1010" s="87"/>
    </row>
    <row r="1011" spans="1:28" ht="15.75" customHeight="1" x14ac:dyDescent="0.25">
      <c r="A1011" s="60"/>
      <c r="B1011" s="60"/>
      <c r="C1011" s="60"/>
      <c r="D1011" s="60"/>
      <c r="E1011" s="60"/>
      <c r="F1011" s="60"/>
      <c r="G1011" s="60"/>
      <c r="H1011" s="60"/>
      <c r="I1011" s="60"/>
      <c r="J1011" s="60"/>
      <c r="K1011" s="87"/>
      <c r="L1011" s="87"/>
      <c r="M1011" s="87"/>
      <c r="N1011" s="87"/>
      <c r="O1011" s="87"/>
      <c r="P1011" s="87"/>
      <c r="Q1011" s="87"/>
      <c r="R1011" s="87"/>
      <c r="S1011" s="87"/>
      <c r="T1011" s="87"/>
      <c r="U1011" s="87"/>
      <c r="V1011" s="87"/>
      <c r="W1011" s="87"/>
      <c r="X1011" s="87"/>
      <c r="Y1011" s="87"/>
      <c r="Z1011" s="87"/>
      <c r="AA1011" s="87"/>
      <c r="AB1011" s="87"/>
    </row>
    <row r="1012" spans="1:28" ht="15.75" customHeight="1" x14ac:dyDescent="0.25">
      <c r="A1012" s="60"/>
      <c r="B1012" s="60"/>
      <c r="C1012" s="60"/>
      <c r="D1012" s="60"/>
      <c r="E1012" s="60"/>
      <c r="F1012" s="60"/>
      <c r="G1012" s="60"/>
      <c r="H1012" s="60"/>
      <c r="I1012" s="60"/>
      <c r="J1012" s="60"/>
      <c r="K1012" s="87"/>
      <c r="L1012" s="87"/>
      <c r="M1012" s="87"/>
      <c r="N1012" s="87"/>
      <c r="O1012" s="87"/>
      <c r="P1012" s="87"/>
      <c r="Q1012" s="87"/>
      <c r="R1012" s="87"/>
      <c r="S1012" s="87"/>
      <c r="T1012" s="87"/>
      <c r="U1012" s="87"/>
      <c r="V1012" s="87"/>
      <c r="W1012" s="87"/>
      <c r="X1012" s="87"/>
      <c r="Y1012" s="87"/>
      <c r="Z1012" s="87"/>
      <c r="AA1012" s="87"/>
      <c r="AB1012" s="87"/>
    </row>
    <row r="1013" spans="1:28" ht="15.75" customHeight="1" x14ac:dyDescent="0.25">
      <c r="A1013" s="60"/>
      <c r="B1013" s="60"/>
      <c r="C1013" s="60"/>
      <c r="D1013" s="60"/>
      <c r="E1013" s="60"/>
      <c r="F1013" s="60"/>
      <c r="G1013" s="60"/>
      <c r="H1013" s="60"/>
      <c r="I1013" s="60"/>
      <c r="J1013" s="60"/>
      <c r="K1013" s="87"/>
      <c r="L1013" s="87"/>
      <c r="M1013" s="87"/>
      <c r="N1013" s="87"/>
      <c r="O1013" s="87"/>
      <c r="P1013" s="87"/>
      <c r="Q1013" s="87"/>
      <c r="R1013" s="87"/>
      <c r="S1013" s="87"/>
      <c r="T1013" s="87"/>
      <c r="U1013" s="87"/>
      <c r="V1013" s="87"/>
      <c r="W1013" s="87"/>
      <c r="X1013" s="87"/>
      <c r="Y1013" s="87"/>
      <c r="Z1013" s="87"/>
      <c r="AA1013" s="87"/>
      <c r="AB1013" s="87"/>
    </row>
    <row r="1014" spans="1:28" ht="15.75" customHeight="1" x14ac:dyDescent="0.25">
      <c r="A1014" s="60"/>
      <c r="B1014" s="60"/>
      <c r="C1014" s="60"/>
      <c r="D1014" s="60"/>
      <c r="E1014" s="60"/>
      <c r="F1014" s="60"/>
      <c r="G1014" s="60"/>
      <c r="H1014" s="60"/>
      <c r="I1014" s="60"/>
      <c r="J1014" s="60"/>
      <c r="K1014" s="87"/>
      <c r="L1014" s="87"/>
      <c r="M1014" s="87"/>
      <c r="N1014" s="87"/>
      <c r="O1014" s="87"/>
      <c r="P1014" s="87"/>
      <c r="Q1014" s="87"/>
      <c r="R1014" s="87"/>
      <c r="S1014" s="87"/>
      <c r="T1014" s="87"/>
      <c r="U1014" s="87"/>
      <c r="V1014" s="87"/>
      <c r="W1014" s="87"/>
      <c r="X1014" s="87"/>
      <c r="Y1014" s="87"/>
      <c r="Z1014" s="87"/>
      <c r="AA1014" s="87"/>
      <c r="AB1014" s="87"/>
    </row>
    <row r="1015" spans="1:28" ht="15.75" customHeight="1" x14ac:dyDescent="0.25">
      <c r="A1015" s="60"/>
      <c r="B1015" s="60"/>
      <c r="C1015" s="60"/>
      <c r="D1015" s="60"/>
      <c r="E1015" s="60"/>
      <c r="F1015" s="60"/>
      <c r="G1015" s="60"/>
      <c r="H1015" s="60"/>
      <c r="I1015" s="60"/>
      <c r="J1015" s="60"/>
      <c r="K1015" s="87"/>
      <c r="L1015" s="87"/>
      <c r="M1015" s="87"/>
      <c r="N1015" s="87"/>
      <c r="O1015" s="87"/>
      <c r="P1015" s="87"/>
      <c r="Q1015" s="87"/>
      <c r="R1015" s="87"/>
      <c r="S1015" s="87"/>
      <c r="T1015" s="87"/>
      <c r="U1015" s="87"/>
      <c r="V1015" s="87"/>
      <c r="W1015" s="87"/>
      <c r="X1015" s="87"/>
      <c r="Y1015" s="87"/>
      <c r="Z1015" s="87"/>
      <c r="AA1015" s="87"/>
      <c r="AB1015" s="87"/>
    </row>
    <row r="1016" spans="1:28" ht="15.75" customHeight="1" x14ac:dyDescent="0.25">
      <c r="A1016" s="60"/>
      <c r="B1016" s="60"/>
      <c r="C1016" s="60"/>
      <c r="D1016" s="60"/>
      <c r="E1016" s="60"/>
      <c r="F1016" s="60"/>
      <c r="G1016" s="60"/>
      <c r="H1016" s="60"/>
      <c r="I1016" s="60"/>
      <c r="J1016" s="60"/>
      <c r="K1016" s="87"/>
      <c r="L1016" s="87"/>
      <c r="M1016" s="87"/>
      <c r="N1016" s="87"/>
      <c r="O1016" s="87"/>
      <c r="P1016" s="87"/>
      <c r="Q1016" s="87"/>
      <c r="R1016" s="87"/>
      <c r="S1016" s="87"/>
      <c r="T1016" s="87"/>
      <c r="U1016" s="87"/>
      <c r="V1016" s="87"/>
      <c r="W1016" s="87"/>
      <c r="X1016" s="87"/>
      <c r="Y1016" s="87"/>
      <c r="Z1016" s="87"/>
      <c r="AA1016" s="87"/>
      <c r="AB1016" s="87"/>
    </row>
    <row r="1017" spans="1:28" ht="15.75" customHeight="1" x14ac:dyDescent="0.25">
      <c r="A1017" s="60"/>
      <c r="B1017" s="60"/>
      <c r="C1017" s="60"/>
      <c r="D1017" s="60"/>
      <c r="E1017" s="60"/>
      <c r="F1017" s="60"/>
      <c r="G1017" s="60"/>
      <c r="H1017" s="60"/>
      <c r="I1017" s="60"/>
      <c r="J1017" s="60"/>
      <c r="K1017" s="87"/>
      <c r="L1017" s="87"/>
      <c r="M1017" s="87"/>
      <c r="N1017" s="87"/>
      <c r="O1017" s="87"/>
      <c r="P1017" s="87"/>
      <c r="Q1017" s="87"/>
      <c r="R1017" s="87"/>
      <c r="S1017" s="87"/>
      <c r="T1017" s="87"/>
      <c r="U1017" s="87"/>
      <c r="V1017" s="87"/>
      <c r="W1017" s="87"/>
      <c r="X1017" s="87"/>
      <c r="Y1017" s="87"/>
      <c r="Z1017" s="87"/>
      <c r="AA1017" s="87"/>
      <c r="AB1017" s="87"/>
    </row>
    <row r="1018" spans="1:28" ht="15.75" customHeight="1" x14ac:dyDescent="0.25">
      <c r="A1018" s="60"/>
      <c r="B1018" s="60"/>
      <c r="C1018" s="60"/>
      <c r="D1018" s="60"/>
      <c r="E1018" s="60"/>
      <c r="F1018" s="60"/>
      <c r="G1018" s="60"/>
      <c r="H1018" s="60"/>
      <c r="I1018" s="60"/>
      <c r="J1018" s="60"/>
      <c r="K1018" s="87"/>
      <c r="L1018" s="87"/>
      <c r="M1018" s="87"/>
      <c r="N1018" s="87"/>
      <c r="O1018" s="87"/>
      <c r="P1018" s="87"/>
      <c r="Q1018" s="87"/>
      <c r="R1018" s="87"/>
      <c r="S1018" s="87"/>
      <c r="T1018" s="87"/>
      <c r="U1018" s="87"/>
      <c r="V1018" s="87"/>
      <c r="W1018" s="87"/>
      <c r="X1018" s="87"/>
      <c r="Y1018" s="87"/>
      <c r="Z1018" s="87"/>
      <c r="AA1018" s="87"/>
      <c r="AB1018" s="87"/>
    </row>
    <row r="1019" spans="1:28" ht="15.75" customHeight="1" x14ac:dyDescent="0.25">
      <c r="A1019" s="60"/>
      <c r="B1019" s="60"/>
      <c r="C1019" s="60"/>
      <c r="D1019" s="60"/>
      <c r="E1019" s="60"/>
      <c r="F1019" s="60"/>
      <c r="G1019" s="60"/>
      <c r="H1019" s="60"/>
      <c r="I1019" s="60"/>
      <c r="J1019" s="60"/>
      <c r="K1019" s="87"/>
      <c r="L1019" s="87"/>
      <c r="M1019" s="87"/>
      <c r="N1019" s="87"/>
      <c r="O1019" s="87"/>
      <c r="P1019" s="87"/>
      <c r="Q1019" s="87"/>
      <c r="R1019" s="87"/>
      <c r="S1019" s="87"/>
      <c r="T1019" s="87"/>
      <c r="U1019" s="87"/>
      <c r="V1019" s="87"/>
      <c r="W1019" s="87"/>
      <c r="X1019" s="87"/>
      <c r="Y1019" s="87"/>
      <c r="Z1019" s="87"/>
      <c r="AA1019" s="87"/>
      <c r="AB1019" s="87"/>
    </row>
    <row r="1020" spans="1:28" ht="15.75" customHeight="1" x14ac:dyDescent="0.25">
      <c r="A1020" s="60"/>
      <c r="B1020" s="60"/>
      <c r="C1020" s="60"/>
      <c r="D1020" s="60"/>
      <c r="E1020" s="60"/>
      <c r="F1020" s="60"/>
      <c r="G1020" s="60"/>
      <c r="H1020" s="60"/>
      <c r="I1020" s="60"/>
      <c r="J1020" s="60"/>
      <c r="K1020" s="87"/>
      <c r="L1020" s="87"/>
      <c r="M1020" s="87"/>
      <c r="N1020" s="87"/>
      <c r="O1020" s="87"/>
      <c r="P1020" s="87"/>
      <c r="Q1020" s="87"/>
      <c r="R1020" s="87"/>
      <c r="S1020" s="87"/>
      <c r="T1020" s="87"/>
      <c r="U1020" s="87"/>
      <c r="V1020" s="87"/>
      <c r="W1020" s="87"/>
      <c r="X1020" s="87"/>
      <c r="Y1020" s="87"/>
      <c r="Z1020" s="87"/>
      <c r="AA1020" s="87"/>
      <c r="AB1020" s="87"/>
    </row>
    <row r="1021" spans="1:28" ht="15.75" customHeight="1" x14ac:dyDescent="0.25">
      <c r="A1021" s="60"/>
      <c r="B1021" s="60"/>
      <c r="C1021" s="60"/>
      <c r="D1021" s="60"/>
      <c r="E1021" s="60"/>
      <c r="F1021" s="60"/>
      <c r="G1021" s="60"/>
      <c r="H1021" s="60"/>
      <c r="I1021" s="60"/>
      <c r="J1021" s="60"/>
      <c r="K1021" s="87"/>
      <c r="L1021" s="87"/>
      <c r="M1021" s="87"/>
      <c r="N1021" s="87"/>
      <c r="O1021" s="87"/>
      <c r="P1021" s="87"/>
      <c r="Q1021" s="87"/>
      <c r="R1021" s="87"/>
      <c r="S1021" s="87"/>
      <c r="T1021" s="87"/>
      <c r="U1021" s="87"/>
      <c r="V1021" s="87"/>
      <c r="W1021" s="87"/>
      <c r="X1021" s="87"/>
      <c r="Y1021" s="87"/>
      <c r="Z1021" s="87"/>
      <c r="AA1021" s="87"/>
      <c r="AB1021" s="87"/>
    </row>
    <row r="1022" spans="1:28" ht="15.75" customHeight="1" x14ac:dyDescent="0.25">
      <c r="A1022" s="60"/>
      <c r="B1022" s="60"/>
      <c r="C1022" s="60"/>
      <c r="D1022" s="60"/>
      <c r="E1022" s="60"/>
      <c r="F1022" s="60"/>
      <c r="G1022" s="60"/>
      <c r="H1022" s="60"/>
      <c r="I1022" s="60"/>
      <c r="J1022" s="60"/>
      <c r="K1022" s="87"/>
      <c r="L1022" s="87"/>
      <c r="M1022" s="87"/>
      <c r="N1022" s="87"/>
      <c r="O1022" s="87"/>
      <c r="P1022" s="87"/>
      <c r="Q1022" s="87"/>
      <c r="R1022" s="87"/>
      <c r="S1022" s="87"/>
      <c r="T1022" s="87"/>
      <c r="U1022" s="87"/>
      <c r="V1022" s="87"/>
      <c r="W1022" s="87"/>
      <c r="X1022" s="87"/>
      <c r="Y1022" s="87"/>
      <c r="Z1022" s="87"/>
      <c r="AA1022" s="87"/>
      <c r="AB1022" s="87"/>
    </row>
    <row r="1023" spans="1:28" ht="15.75" customHeight="1" x14ac:dyDescent="0.25">
      <c r="A1023" s="60"/>
      <c r="B1023" s="60"/>
      <c r="C1023" s="60"/>
      <c r="D1023" s="60"/>
      <c r="E1023" s="60"/>
      <c r="F1023" s="60"/>
      <c r="G1023" s="60"/>
      <c r="H1023" s="60"/>
      <c r="I1023" s="60"/>
      <c r="J1023" s="60"/>
      <c r="K1023" s="87"/>
      <c r="L1023" s="87"/>
      <c r="M1023" s="87"/>
      <c r="N1023" s="87"/>
      <c r="O1023" s="87"/>
      <c r="P1023" s="87"/>
      <c r="Q1023" s="87"/>
      <c r="R1023" s="87"/>
      <c r="S1023" s="87"/>
      <c r="T1023" s="87"/>
      <c r="U1023" s="87"/>
      <c r="V1023" s="87"/>
      <c r="W1023" s="87"/>
      <c r="X1023" s="87"/>
      <c r="Y1023" s="87"/>
      <c r="Z1023" s="87"/>
      <c r="AA1023" s="87"/>
      <c r="AB1023" s="87"/>
    </row>
    <row r="1024" spans="1:28" ht="15.75" customHeight="1" x14ac:dyDescent="0.25">
      <c r="A1024" s="60"/>
      <c r="B1024" s="60"/>
      <c r="C1024" s="60"/>
      <c r="D1024" s="60"/>
      <c r="E1024" s="60"/>
      <c r="F1024" s="60"/>
      <c r="G1024" s="60"/>
      <c r="H1024" s="60"/>
      <c r="I1024" s="60"/>
      <c r="J1024" s="60"/>
      <c r="K1024" s="87"/>
      <c r="L1024" s="87"/>
      <c r="M1024" s="87"/>
      <c r="N1024" s="87"/>
      <c r="O1024" s="87"/>
      <c r="P1024" s="87"/>
      <c r="Q1024" s="87"/>
      <c r="R1024" s="87"/>
      <c r="S1024" s="87"/>
      <c r="T1024" s="87"/>
      <c r="U1024" s="87"/>
      <c r="V1024" s="87"/>
      <c r="W1024" s="87"/>
      <c r="X1024" s="87"/>
      <c r="Y1024" s="87"/>
      <c r="Z1024" s="87"/>
      <c r="AA1024" s="87"/>
      <c r="AB1024" s="87"/>
    </row>
    <row r="1025" spans="1:28" ht="15.75" customHeight="1" x14ac:dyDescent="0.25">
      <c r="A1025" s="60"/>
      <c r="B1025" s="60"/>
      <c r="C1025" s="60"/>
      <c r="D1025" s="60"/>
      <c r="E1025" s="60"/>
      <c r="F1025" s="60"/>
      <c r="G1025" s="60"/>
      <c r="H1025" s="60"/>
      <c r="I1025" s="60"/>
      <c r="J1025" s="60"/>
      <c r="K1025" s="87"/>
      <c r="L1025" s="87"/>
      <c r="M1025" s="87"/>
      <c r="N1025" s="87"/>
      <c r="O1025" s="87"/>
      <c r="P1025" s="87"/>
      <c r="Q1025" s="87"/>
      <c r="R1025" s="87"/>
      <c r="S1025" s="87"/>
      <c r="T1025" s="87"/>
      <c r="U1025" s="87"/>
      <c r="V1025" s="87"/>
      <c r="W1025" s="87"/>
      <c r="X1025" s="87"/>
      <c r="Y1025" s="87"/>
      <c r="Z1025" s="87"/>
      <c r="AA1025" s="87"/>
      <c r="AB1025" s="87"/>
    </row>
    <row r="1026" spans="1:28" ht="15.75" customHeight="1" x14ac:dyDescent="0.25">
      <c r="A1026" s="60"/>
      <c r="B1026" s="60"/>
      <c r="C1026" s="60"/>
      <c r="D1026" s="60"/>
      <c r="E1026" s="60"/>
      <c r="F1026" s="60"/>
      <c r="G1026" s="60"/>
      <c r="H1026" s="60"/>
      <c r="I1026" s="60"/>
      <c r="J1026" s="60"/>
      <c r="K1026" s="87"/>
      <c r="L1026" s="87"/>
      <c r="M1026" s="87"/>
      <c r="N1026" s="87"/>
      <c r="O1026" s="87"/>
      <c r="P1026" s="87"/>
      <c r="Q1026" s="87"/>
      <c r="R1026" s="87"/>
      <c r="S1026" s="87"/>
      <c r="T1026" s="87"/>
      <c r="U1026" s="87"/>
      <c r="V1026" s="87"/>
      <c r="W1026" s="87"/>
      <c r="X1026" s="87"/>
      <c r="Y1026" s="87"/>
      <c r="Z1026" s="87"/>
      <c r="AA1026" s="87"/>
      <c r="AB1026" s="87"/>
    </row>
    <row r="1027" spans="1:28" ht="15.75" customHeight="1" x14ac:dyDescent="0.25">
      <c r="A1027" s="60"/>
      <c r="B1027" s="60"/>
      <c r="C1027" s="60"/>
      <c r="D1027" s="60"/>
      <c r="E1027" s="60"/>
      <c r="F1027" s="60"/>
      <c r="G1027" s="60"/>
      <c r="H1027" s="60"/>
      <c r="I1027" s="60"/>
      <c r="J1027" s="60"/>
      <c r="K1027" s="87"/>
      <c r="L1027" s="87"/>
      <c r="M1027" s="87"/>
      <c r="N1027" s="87"/>
      <c r="O1027" s="87"/>
      <c r="P1027" s="87"/>
      <c r="Q1027" s="87"/>
      <c r="R1027" s="87"/>
      <c r="S1027" s="87"/>
      <c r="T1027" s="87"/>
      <c r="U1027" s="87"/>
      <c r="V1027" s="87"/>
      <c r="W1027" s="87"/>
      <c r="X1027" s="87"/>
      <c r="Y1027" s="87"/>
      <c r="Z1027" s="87"/>
      <c r="AA1027" s="87"/>
      <c r="AB1027" s="87"/>
    </row>
    <row r="1028" spans="1:28" ht="15.75" customHeight="1" x14ac:dyDescent="0.25">
      <c r="A1028" s="60"/>
      <c r="B1028" s="60"/>
      <c r="C1028" s="60"/>
      <c r="D1028" s="60"/>
      <c r="E1028" s="60"/>
      <c r="F1028" s="60"/>
      <c r="G1028" s="60"/>
      <c r="H1028" s="60"/>
      <c r="I1028" s="60"/>
      <c r="J1028" s="60"/>
      <c r="K1028" s="87"/>
      <c r="L1028" s="87"/>
      <c r="M1028" s="87"/>
      <c r="N1028" s="87"/>
      <c r="O1028" s="87"/>
      <c r="P1028" s="87"/>
      <c r="Q1028" s="87"/>
      <c r="R1028" s="87"/>
      <c r="S1028" s="87"/>
      <c r="T1028" s="87"/>
      <c r="U1028" s="87"/>
      <c r="V1028" s="87"/>
      <c r="W1028" s="87"/>
      <c r="X1028" s="87"/>
      <c r="Y1028" s="87"/>
      <c r="Z1028" s="87"/>
      <c r="AA1028" s="87"/>
      <c r="AB1028" s="87"/>
    </row>
    <row r="1029" spans="1:28" ht="15.75" customHeight="1" x14ac:dyDescent="0.25">
      <c r="A1029" s="60"/>
      <c r="B1029" s="60"/>
      <c r="C1029" s="60"/>
      <c r="D1029" s="60"/>
      <c r="E1029" s="60"/>
      <c r="F1029" s="60"/>
      <c r="G1029" s="60"/>
      <c r="H1029" s="60"/>
      <c r="I1029" s="60"/>
      <c r="J1029" s="60"/>
      <c r="K1029" s="87"/>
      <c r="L1029" s="87"/>
      <c r="M1029" s="87"/>
      <c r="N1029" s="87"/>
      <c r="O1029" s="87"/>
      <c r="P1029" s="87"/>
      <c r="Q1029" s="87"/>
      <c r="R1029" s="87"/>
      <c r="S1029" s="87"/>
      <c r="T1029" s="87"/>
      <c r="U1029" s="87"/>
      <c r="V1029" s="87"/>
      <c r="W1029" s="87"/>
      <c r="X1029" s="87"/>
      <c r="Y1029" s="87"/>
      <c r="Z1029" s="87"/>
      <c r="AA1029" s="87"/>
      <c r="AB1029" s="87"/>
    </row>
    <row r="1030" spans="1:28" ht="15.75" customHeight="1" x14ac:dyDescent="0.25">
      <c r="A1030" s="60"/>
      <c r="B1030" s="60"/>
      <c r="C1030" s="60"/>
      <c r="D1030" s="60"/>
      <c r="E1030" s="60"/>
      <c r="F1030" s="60"/>
      <c r="G1030" s="60"/>
      <c r="H1030" s="60"/>
      <c r="I1030" s="60"/>
      <c r="J1030" s="60"/>
      <c r="K1030" s="87"/>
      <c r="L1030" s="87"/>
      <c r="M1030" s="87"/>
      <c r="N1030" s="87"/>
      <c r="O1030" s="87"/>
      <c r="P1030" s="87"/>
      <c r="Q1030" s="87"/>
      <c r="R1030" s="87"/>
      <c r="S1030" s="87"/>
      <c r="T1030" s="87"/>
      <c r="U1030" s="87"/>
      <c r="V1030" s="87"/>
      <c r="W1030" s="87"/>
      <c r="X1030" s="87"/>
      <c r="Y1030" s="87"/>
      <c r="Z1030" s="87"/>
      <c r="AA1030" s="87"/>
      <c r="AB1030" s="87"/>
    </row>
    <row r="1031" spans="1:28" ht="15.75" customHeight="1" x14ac:dyDescent="0.25">
      <c r="A1031" s="60"/>
      <c r="B1031" s="60"/>
      <c r="C1031" s="60"/>
      <c r="D1031" s="60"/>
      <c r="E1031" s="60"/>
      <c r="F1031" s="60"/>
      <c r="G1031" s="60"/>
      <c r="H1031" s="60"/>
      <c r="I1031" s="60"/>
      <c r="J1031" s="60"/>
      <c r="K1031" s="87"/>
      <c r="L1031" s="87"/>
      <c r="M1031" s="87"/>
      <c r="N1031" s="87"/>
      <c r="O1031" s="87"/>
      <c r="P1031" s="87"/>
      <c r="Q1031" s="87"/>
      <c r="R1031" s="87"/>
      <c r="S1031" s="87"/>
      <c r="T1031" s="87"/>
      <c r="U1031" s="87"/>
      <c r="V1031" s="87"/>
      <c r="W1031" s="87"/>
      <c r="X1031" s="87"/>
      <c r="Y1031" s="87"/>
      <c r="Z1031" s="87"/>
      <c r="AA1031" s="87"/>
      <c r="AB1031" s="87"/>
    </row>
    <row r="1032" spans="1:28" ht="15.75" customHeight="1" x14ac:dyDescent="0.25">
      <c r="A1032" s="60"/>
      <c r="B1032" s="60"/>
      <c r="C1032" s="60"/>
      <c r="D1032" s="60"/>
      <c r="E1032" s="60"/>
      <c r="F1032" s="60"/>
      <c r="G1032" s="60"/>
      <c r="H1032" s="60"/>
      <c r="I1032" s="60"/>
      <c r="J1032" s="60"/>
      <c r="K1032" s="87"/>
      <c r="L1032" s="87"/>
      <c r="M1032" s="87"/>
      <c r="N1032" s="87"/>
      <c r="O1032" s="87"/>
      <c r="P1032" s="87"/>
      <c r="Q1032" s="87"/>
      <c r="R1032" s="87"/>
      <c r="S1032" s="87"/>
      <c r="T1032" s="87"/>
      <c r="U1032" s="87"/>
      <c r="V1032" s="87"/>
      <c r="W1032" s="87"/>
      <c r="X1032" s="87"/>
      <c r="Y1032" s="87"/>
      <c r="Z1032" s="87"/>
      <c r="AA1032" s="87"/>
      <c r="AB1032" s="87"/>
    </row>
    <row r="1033" spans="1:28" ht="15.75" customHeight="1" x14ac:dyDescent="0.25">
      <c r="A1033" s="60"/>
      <c r="B1033" s="60"/>
      <c r="C1033" s="60"/>
      <c r="D1033" s="60"/>
      <c r="E1033" s="60"/>
      <c r="F1033" s="60"/>
      <c r="G1033" s="60"/>
      <c r="H1033" s="60"/>
      <c r="I1033" s="60"/>
      <c r="J1033" s="60"/>
      <c r="K1033" s="87"/>
      <c r="L1033" s="87"/>
      <c r="M1033" s="87"/>
      <c r="N1033" s="87"/>
      <c r="O1033" s="87"/>
      <c r="P1033" s="87"/>
      <c r="Q1033" s="87"/>
      <c r="R1033" s="87"/>
      <c r="S1033" s="87"/>
      <c r="T1033" s="87"/>
      <c r="U1033" s="87"/>
      <c r="V1033" s="87"/>
      <c r="W1033" s="87"/>
      <c r="X1033" s="87"/>
      <c r="Y1033" s="87"/>
      <c r="Z1033" s="87"/>
      <c r="AA1033" s="87"/>
      <c r="AB1033" s="87"/>
    </row>
    <row r="1034" spans="1:28" ht="15.75" customHeight="1" x14ac:dyDescent="0.25">
      <c r="A1034" s="60"/>
      <c r="B1034" s="60"/>
      <c r="C1034" s="60"/>
      <c r="D1034" s="60"/>
      <c r="E1034" s="60"/>
      <c r="F1034" s="60"/>
      <c r="G1034" s="60"/>
      <c r="H1034" s="60"/>
      <c r="I1034" s="60"/>
      <c r="J1034" s="60"/>
      <c r="K1034" s="87"/>
      <c r="L1034" s="87"/>
      <c r="M1034" s="87"/>
      <c r="N1034" s="87"/>
      <c r="O1034" s="87"/>
      <c r="P1034" s="87"/>
      <c r="Q1034" s="87"/>
      <c r="R1034" s="87"/>
      <c r="S1034" s="87"/>
      <c r="T1034" s="87"/>
      <c r="U1034" s="87"/>
      <c r="V1034" s="87"/>
      <c r="W1034" s="87"/>
      <c r="X1034" s="87"/>
      <c r="Y1034" s="87"/>
      <c r="Z1034" s="87"/>
      <c r="AA1034" s="87"/>
      <c r="AB1034" s="87"/>
    </row>
    <row r="1035" spans="1:28" ht="15.75" customHeight="1" x14ac:dyDescent="0.25">
      <c r="A1035" s="60"/>
      <c r="B1035" s="60"/>
      <c r="C1035" s="60"/>
      <c r="D1035" s="60"/>
      <c r="E1035" s="60"/>
      <c r="F1035" s="60"/>
      <c r="G1035" s="60"/>
      <c r="H1035" s="60"/>
      <c r="I1035" s="60"/>
      <c r="J1035" s="60"/>
      <c r="K1035" s="87"/>
      <c r="L1035" s="87"/>
      <c r="M1035" s="87"/>
      <c r="N1035" s="87"/>
      <c r="O1035" s="87"/>
      <c r="P1035" s="87"/>
      <c r="Q1035" s="87"/>
      <c r="R1035" s="87"/>
      <c r="S1035" s="87"/>
      <c r="T1035" s="87"/>
      <c r="U1035" s="87"/>
      <c r="V1035" s="87"/>
      <c r="W1035" s="87"/>
      <c r="X1035" s="87"/>
      <c r="Y1035" s="87"/>
      <c r="Z1035" s="87"/>
      <c r="AA1035" s="87"/>
      <c r="AB1035" s="87"/>
    </row>
    <row r="1036" spans="1:28" ht="15.75" customHeight="1" x14ac:dyDescent="0.25">
      <c r="A1036" s="60"/>
      <c r="B1036" s="60"/>
      <c r="C1036" s="60"/>
      <c r="D1036" s="60"/>
      <c r="E1036" s="60"/>
      <c r="F1036" s="60"/>
      <c r="G1036" s="60"/>
      <c r="H1036" s="60"/>
      <c r="I1036" s="60"/>
      <c r="J1036" s="60"/>
      <c r="K1036" s="87"/>
      <c r="L1036" s="87"/>
      <c r="M1036" s="87"/>
      <c r="N1036" s="87"/>
      <c r="O1036" s="87"/>
      <c r="P1036" s="87"/>
      <c r="Q1036" s="87"/>
      <c r="R1036" s="87"/>
      <c r="S1036" s="87"/>
      <c r="T1036" s="87"/>
      <c r="U1036" s="87"/>
      <c r="V1036" s="87"/>
      <c r="W1036" s="87"/>
      <c r="X1036" s="87"/>
      <c r="Y1036" s="87"/>
      <c r="Z1036" s="87"/>
      <c r="AA1036" s="87"/>
      <c r="AB1036" s="87"/>
    </row>
    <row r="1037" spans="1:28" ht="15.75" customHeight="1" x14ac:dyDescent="0.25">
      <c r="A1037" s="60"/>
      <c r="B1037" s="60"/>
      <c r="C1037" s="60"/>
      <c r="D1037" s="60"/>
      <c r="E1037" s="60"/>
      <c r="F1037" s="60"/>
      <c r="G1037" s="60"/>
      <c r="H1037" s="60"/>
      <c r="I1037" s="60"/>
      <c r="J1037" s="60"/>
      <c r="K1037" s="87"/>
      <c r="L1037" s="87"/>
      <c r="M1037" s="87"/>
      <c r="N1037" s="87"/>
      <c r="O1037" s="87"/>
      <c r="P1037" s="87"/>
      <c r="Q1037" s="87"/>
      <c r="R1037" s="87"/>
      <c r="S1037" s="87"/>
      <c r="T1037" s="87"/>
      <c r="U1037" s="87"/>
      <c r="V1037" s="87"/>
      <c r="W1037" s="87"/>
      <c r="X1037" s="87"/>
      <c r="Y1037" s="87"/>
      <c r="Z1037" s="87"/>
      <c r="AA1037" s="87"/>
      <c r="AB1037" s="87"/>
    </row>
    <row r="1038" spans="1:28" ht="15.75" customHeight="1" x14ac:dyDescent="0.25">
      <c r="A1038" s="60"/>
      <c r="B1038" s="60"/>
      <c r="C1038" s="60"/>
      <c r="D1038" s="60"/>
      <c r="E1038" s="60"/>
      <c r="F1038" s="60"/>
      <c r="G1038" s="60"/>
      <c r="H1038" s="60"/>
      <c r="I1038" s="60"/>
      <c r="J1038" s="60"/>
      <c r="K1038" s="87"/>
      <c r="L1038" s="87"/>
      <c r="M1038" s="87"/>
      <c r="N1038" s="87"/>
      <c r="O1038" s="87"/>
      <c r="P1038" s="87"/>
      <c r="Q1038" s="87"/>
      <c r="R1038" s="87"/>
      <c r="S1038" s="87"/>
      <c r="T1038" s="87"/>
      <c r="U1038" s="87"/>
      <c r="V1038" s="87"/>
      <c r="W1038" s="87"/>
      <c r="X1038" s="87"/>
      <c r="Y1038" s="87"/>
      <c r="Z1038" s="87"/>
      <c r="AA1038" s="87"/>
      <c r="AB1038" s="87"/>
    </row>
    <row r="1039" spans="1:28" ht="15.75" customHeight="1" x14ac:dyDescent="0.25">
      <c r="A1039" s="60"/>
      <c r="B1039" s="60"/>
      <c r="C1039" s="60"/>
      <c r="D1039" s="60"/>
      <c r="E1039" s="60"/>
      <c r="F1039" s="60"/>
      <c r="G1039" s="60"/>
      <c r="H1039" s="60"/>
      <c r="I1039" s="60"/>
      <c r="J1039" s="60"/>
      <c r="K1039" s="87"/>
      <c r="L1039" s="87"/>
      <c r="M1039" s="87"/>
      <c r="N1039" s="87"/>
      <c r="O1039" s="87"/>
      <c r="P1039" s="87"/>
      <c r="Q1039" s="87"/>
      <c r="R1039" s="87"/>
      <c r="S1039" s="87"/>
      <c r="T1039" s="87"/>
      <c r="U1039" s="87"/>
      <c r="V1039" s="87"/>
      <c r="W1039" s="87"/>
      <c r="X1039" s="87"/>
      <c r="Y1039" s="87"/>
      <c r="Z1039" s="87"/>
      <c r="AA1039" s="87"/>
      <c r="AB1039" s="87"/>
    </row>
    <row r="1040" spans="1:28" ht="15.75" customHeight="1" x14ac:dyDescent="0.25">
      <c r="A1040" s="60"/>
      <c r="B1040" s="60"/>
      <c r="C1040" s="60"/>
      <c r="D1040" s="60"/>
      <c r="E1040" s="60"/>
      <c r="F1040" s="60"/>
      <c r="G1040" s="60"/>
      <c r="H1040" s="60"/>
      <c r="I1040" s="60"/>
      <c r="J1040" s="60"/>
      <c r="K1040" s="87"/>
      <c r="L1040" s="87"/>
      <c r="M1040" s="87"/>
      <c r="N1040" s="87"/>
      <c r="O1040" s="87"/>
      <c r="P1040" s="87"/>
      <c r="Q1040" s="87"/>
      <c r="R1040" s="87"/>
      <c r="S1040" s="87"/>
      <c r="T1040" s="87"/>
      <c r="U1040" s="87"/>
      <c r="V1040" s="87"/>
      <c r="W1040" s="87"/>
      <c r="X1040" s="87"/>
      <c r="Y1040" s="87"/>
      <c r="Z1040" s="87"/>
      <c r="AA1040" s="87"/>
      <c r="AB1040" s="87"/>
    </row>
    <row r="1041" spans="1:28" ht="15.75" customHeight="1" x14ac:dyDescent="0.25">
      <c r="A1041" s="60"/>
      <c r="B1041" s="60"/>
      <c r="C1041" s="60"/>
      <c r="D1041" s="60"/>
      <c r="E1041" s="60"/>
      <c r="F1041" s="60"/>
      <c r="G1041" s="60"/>
      <c r="H1041" s="60"/>
      <c r="I1041" s="60"/>
      <c r="J1041" s="60"/>
      <c r="K1041" s="87"/>
      <c r="L1041" s="87"/>
      <c r="M1041" s="87"/>
      <c r="N1041" s="87"/>
      <c r="O1041" s="87"/>
      <c r="P1041" s="87"/>
      <c r="Q1041" s="87"/>
      <c r="R1041" s="87"/>
      <c r="S1041" s="87"/>
      <c r="T1041" s="87"/>
      <c r="U1041" s="87"/>
      <c r="V1041" s="87"/>
      <c r="W1041" s="87"/>
      <c r="X1041" s="87"/>
      <c r="Y1041" s="87"/>
      <c r="Z1041" s="87"/>
      <c r="AA1041" s="87"/>
      <c r="AB1041" s="87"/>
    </row>
    <row r="1042" spans="1:28" ht="15.75" customHeight="1" x14ac:dyDescent="0.25">
      <c r="A1042" s="60"/>
      <c r="B1042" s="60"/>
      <c r="C1042" s="60"/>
      <c r="D1042" s="60"/>
      <c r="E1042" s="60"/>
      <c r="F1042" s="60"/>
      <c r="G1042" s="60"/>
      <c r="H1042" s="60"/>
      <c r="I1042" s="60"/>
      <c r="J1042" s="60"/>
      <c r="K1042" s="87"/>
      <c r="L1042" s="87"/>
      <c r="M1042" s="87"/>
      <c r="N1042" s="87"/>
      <c r="O1042" s="87"/>
      <c r="P1042" s="87"/>
      <c r="Q1042" s="87"/>
      <c r="R1042" s="87"/>
      <c r="S1042" s="87"/>
      <c r="T1042" s="87"/>
      <c r="U1042" s="87"/>
      <c r="V1042" s="87"/>
      <c r="W1042" s="87"/>
      <c r="X1042" s="87"/>
      <c r="Y1042" s="87"/>
      <c r="Z1042" s="87"/>
      <c r="AA1042" s="87"/>
      <c r="AB1042" s="87"/>
    </row>
    <row r="1043" spans="1:28" ht="15.75" customHeight="1" x14ac:dyDescent="0.25">
      <c r="A1043" s="60"/>
      <c r="B1043" s="60"/>
      <c r="C1043" s="60"/>
      <c r="D1043" s="60"/>
      <c r="E1043" s="60"/>
      <c r="F1043" s="60"/>
      <c r="G1043" s="60"/>
      <c r="H1043" s="60"/>
      <c r="I1043" s="60"/>
      <c r="J1043" s="60"/>
      <c r="K1043" s="87"/>
      <c r="L1043" s="87"/>
      <c r="M1043" s="87"/>
      <c r="N1043" s="87"/>
      <c r="O1043" s="87"/>
      <c r="P1043" s="87"/>
      <c r="Q1043" s="87"/>
      <c r="R1043" s="87"/>
      <c r="S1043" s="87"/>
      <c r="T1043" s="87"/>
      <c r="U1043" s="87"/>
      <c r="V1043" s="87"/>
      <c r="W1043" s="87"/>
      <c r="X1043" s="87"/>
      <c r="Y1043" s="87"/>
      <c r="Z1043" s="87"/>
      <c r="AA1043" s="87"/>
      <c r="AB1043" s="87"/>
    </row>
    <row r="1044" spans="1:28" ht="15.75" customHeight="1" x14ac:dyDescent="0.25">
      <c r="A1044" s="60"/>
      <c r="B1044" s="60"/>
      <c r="C1044" s="60"/>
      <c r="D1044" s="60"/>
      <c r="E1044" s="60"/>
      <c r="F1044" s="60"/>
      <c r="G1044" s="60"/>
      <c r="H1044" s="60"/>
      <c r="I1044" s="60"/>
      <c r="J1044" s="60"/>
      <c r="K1044" s="87"/>
      <c r="L1044" s="87"/>
      <c r="M1044" s="87"/>
      <c r="N1044" s="87"/>
      <c r="O1044" s="87"/>
      <c r="P1044" s="87"/>
      <c r="Q1044" s="87"/>
      <c r="R1044" s="87"/>
      <c r="S1044" s="87"/>
      <c r="T1044" s="87"/>
      <c r="U1044" s="87"/>
      <c r="V1044" s="87"/>
      <c r="W1044" s="87"/>
      <c r="X1044" s="87"/>
      <c r="Y1044" s="87"/>
      <c r="Z1044" s="87"/>
      <c r="AA1044" s="87"/>
      <c r="AB1044" s="87"/>
    </row>
    <row r="1045" spans="1:28" ht="15.75" customHeight="1" x14ac:dyDescent="0.25">
      <c r="A1045" s="60"/>
      <c r="B1045" s="60"/>
      <c r="C1045" s="60"/>
      <c r="D1045" s="60"/>
      <c r="E1045" s="60"/>
      <c r="F1045" s="60"/>
      <c r="G1045" s="60"/>
      <c r="H1045" s="60"/>
      <c r="I1045" s="60"/>
      <c r="J1045" s="60"/>
      <c r="K1045" s="87"/>
      <c r="L1045" s="87"/>
      <c r="M1045" s="87"/>
      <c r="N1045" s="87"/>
      <c r="O1045" s="87"/>
      <c r="P1045" s="87"/>
      <c r="Q1045" s="87"/>
      <c r="R1045" s="87"/>
      <c r="S1045" s="87"/>
      <c r="T1045" s="87"/>
      <c r="U1045" s="87"/>
      <c r="V1045" s="87"/>
      <c r="W1045" s="87"/>
      <c r="X1045" s="87"/>
      <c r="Y1045" s="87"/>
      <c r="Z1045" s="87"/>
      <c r="AA1045" s="87"/>
      <c r="AB1045" s="87"/>
    </row>
    <row r="1046" spans="1:28" ht="15.75" customHeight="1" x14ac:dyDescent="0.25">
      <c r="A1046" s="60"/>
      <c r="B1046" s="60"/>
      <c r="C1046" s="60"/>
      <c r="D1046" s="60"/>
      <c r="E1046" s="60"/>
      <c r="F1046" s="60"/>
      <c r="G1046" s="60"/>
      <c r="H1046" s="60"/>
      <c r="I1046" s="60"/>
      <c r="J1046" s="60"/>
      <c r="K1046" s="87"/>
      <c r="L1046" s="87"/>
      <c r="M1046" s="87"/>
      <c r="N1046" s="87"/>
      <c r="O1046" s="87"/>
      <c r="P1046" s="87"/>
      <c r="Q1046" s="87"/>
      <c r="R1046" s="87"/>
      <c r="S1046" s="87"/>
      <c r="T1046" s="87"/>
      <c r="U1046" s="87"/>
      <c r="V1046" s="87"/>
      <c r="W1046" s="87"/>
      <c r="X1046" s="87"/>
      <c r="Y1046" s="87"/>
      <c r="Z1046" s="87"/>
      <c r="AA1046" s="87"/>
      <c r="AB1046" s="87"/>
    </row>
    <row r="1047" spans="1:28" ht="15.75" customHeight="1" x14ac:dyDescent="0.25">
      <c r="A1047" s="60"/>
      <c r="B1047" s="60"/>
      <c r="C1047" s="60"/>
      <c r="D1047" s="60"/>
      <c r="E1047" s="60"/>
      <c r="F1047" s="60"/>
      <c r="G1047" s="60"/>
      <c r="H1047" s="60"/>
      <c r="I1047" s="60"/>
      <c r="J1047" s="60"/>
      <c r="K1047" s="87"/>
      <c r="L1047" s="87"/>
      <c r="M1047" s="87"/>
      <c r="N1047" s="87"/>
      <c r="O1047" s="87"/>
      <c r="P1047" s="87"/>
      <c r="Q1047" s="87"/>
      <c r="R1047" s="87"/>
      <c r="S1047" s="87"/>
      <c r="T1047" s="87"/>
      <c r="U1047" s="87"/>
      <c r="V1047" s="87"/>
      <c r="W1047" s="87"/>
      <c r="X1047" s="87"/>
      <c r="Y1047" s="87"/>
      <c r="Z1047" s="87"/>
      <c r="AA1047" s="87"/>
      <c r="AB1047" s="87"/>
    </row>
    <row r="1048" spans="1:28" ht="15.75" customHeight="1" x14ac:dyDescent="0.25">
      <c r="A1048" s="60"/>
      <c r="B1048" s="60"/>
      <c r="C1048" s="60"/>
      <c r="D1048" s="60"/>
      <c r="E1048" s="60"/>
      <c r="F1048" s="60"/>
      <c r="G1048" s="60"/>
      <c r="H1048" s="60"/>
      <c r="I1048" s="60"/>
      <c r="J1048" s="60"/>
      <c r="K1048" s="87"/>
      <c r="L1048" s="87"/>
      <c r="M1048" s="87"/>
      <c r="N1048" s="87"/>
      <c r="O1048" s="87"/>
      <c r="P1048" s="87"/>
      <c r="Q1048" s="87"/>
      <c r="R1048" s="87"/>
      <c r="S1048" s="87"/>
      <c r="T1048" s="87"/>
      <c r="U1048" s="87"/>
      <c r="V1048" s="87"/>
      <c r="W1048" s="87"/>
      <c r="X1048" s="87"/>
      <c r="Y1048" s="87"/>
      <c r="Z1048" s="87"/>
      <c r="AA1048" s="87"/>
      <c r="AB1048" s="87"/>
    </row>
    <row r="1049" spans="1:28" ht="15.75" customHeight="1" x14ac:dyDescent="0.25">
      <c r="A1049" s="60"/>
      <c r="B1049" s="60"/>
      <c r="C1049" s="60"/>
      <c r="D1049" s="60"/>
      <c r="E1049" s="60"/>
      <c r="F1049" s="60"/>
      <c r="G1049" s="60"/>
      <c r="H1049" s="60"/>
      <c r="I1049" s="60"/>
      <c r="J1049" s="60"/>
      <c r="K1049" s="87"/>
      <c r="L1049" s="87"/>
      <c r="M1049" s="87"/>
      <c r="N1049" s="87"/>
      <c r="O1049" s="87"/>
      <c r="P1049" s="87"/>
      <c r="Q1049" s="87"/>
      <c r="R1049" s="87"/>
      <c r="S1049" s="87"/>
      <c r="T1049" s="87"/>
      <c r="U1049" s="87"/>
      <c r="V1049" s="87"/>
      <c r="W1049" s="87"/>
      <c r="X1049" s="87"/>
      <c r="Y1049" s="87"/>
      <c r="Z1049" s="87"/>
      <c r="AA1049" s="87"/>
      <c r="AB1049" s="87"/>
    </row>
    <row r="1050" spans="1:28" ht="15.75" customHeight="1" x14ac:dyDescent="0.25">
      <c r="A1050" s="60"/>
      <c r="B1050" s="60"/>
      <c r="C1050" s="60"/>
      <c r="D1050" s="60"/>
      <c r="E1050" s="60"/>
      <c r="F1050" s="60"/>
      <c r="G1050" s="60"/>
      <c r="H1050" s="60"/>
      <c r="I1050" s="60"/>
      <c r="J1050" s="60"/>
      <c r="K1050" s="87"/>
      <c r="L1050" s="87"/>
      <c r="M1050" s="87"/>
      <c r="N1050" s="87"/>
      <c r="O1050" s="87"/>
      <c r="P1050" s="87"/>
      <c r="Q1050" s="87"/>
      <c r="R1050" s="87"/>
      <c r="S1050" s="87"/>
      <c r="T1050" s="87"/>
      <c r="U1050" s="87"/>
      <c r="V1050" s="87"/>
      <c r="W1050" s="87"/>
      <c r="X1050" s="87"/>
      <c r="Y1050" s="87"/>
      <c r="Z1050" s="87"/>
      <c r="AA1050" s="87"/>
      <c r="AB1050" s="87"/>
    </row>
    <row r="1051" spans="1:28" ht="15.75" customHeight="1" x14ac:dyDescent="0.25">
      <c r="A1051" s="60"/>
      <c r="B1051" s="60"/>
      <c r="C1051" s="60"/>
      <c r="D1051" s="60"/>
      <c r="E1051" s="60"/>
      <c r="F1051" s="60"/>
      <c r="G1051" s="60"/>
      <c r="H1051" s="60"/>
      <c r="I1051" s="60"/>
      <c r="J1051" s="60"/>
      <c r="K1051" s="87"/>
      <c r="L1051" s="87"/>
      <c r="M1051" s="87"/>
      <c r="N1051" s="87"/>
      <c r="O1051" s="87"/>
      <c r="P1051" s="87"/>
      <c r="Q1051" s="87"/>
      <c r="R1051" s="87"/>
      <c r="S1051" s="87"/>
      <c r="T1051" s="87"/>
      <c r="U1051" s="87"/>
      <c r="V1051" s="87"/>
      <c r="W1051" s="87"/>
      <c r="X1051" s="87"/>
      <c r="Y1051" s="87"/>
      <c r="Z1051" s="87"/>
      <c r="AA1051" s="87"/>
      <c r="AB1051" s="87"/>
    </row>
    <row r="1052" spans="1:28" ht="15.75" customHeight="1" x14ac:dyDescent="0.25">
      <c r="A1052" s="60"/>
      <c r="B1052" s="60"/>
      <c r="C1052" s="60"/>
      <c r="D1052" s="60"/>
      <c r="E1052" s="60"/>
      <c r="F1052" s="60"/>
      <c r="G1052" s="60"/>
      <c r="H1052" s="60"/>
      <c r="I1052" s="60"/>
      <c r="J1052" s="60"/>
      <c r="K1052" s="87"/>
      <c r="L1052" s="87"/>
      <c r="M1052" s="87"/>
      <c r="N1052" s="87"/>
      <c r="O1052" s="87"/>
      <c r="P1052" s="87"/>
      <c r="Q1052" s="87"/>
      <c r="R1052" s="87"/>
      <c r="S1052" s="87"/>
      <c r="T1052" s="87"/>
      <c r="U1052" s="87"/>
      <c r="V1052" s="87"/>
      <c r="W1052" s="87"/>
      <c r="X1052" s="87"/>
      <c r="Y1052" s="87"/>
      <c r="Z1052" s="87"/>
      <c r="AA1052" s="87"/>
      <c r="AB1052" s="87"/>
    </row>
    <row r="1053" spans="1:28" ht="15.75" customHeight="1" x14ac:dyDescent="0.25">
      <c r="A1053" s="60"/>
      <c r="B1053" s="60"/>
      <c r="C1053" s="60"/>
      <c r="D1053" s="60"/>
      <c r="E1053" s="60"/>
      <c r="F1053" s="60"/>
      <c r="G1053" s="60"/>
      <c r="H1053" s="60"/>
      <c r="I1053" s="60"/>
      <c r="J1053" s="60"/>
      <c r="K1053" s="87"/>
      <c r="L1053" s="87"/>
      <c r="M1053" s="87"/>
      <c r="N1053" s="87"/>
      <c r="O1053" s="87"/>
      <c r="P1053" s="87"/>
      <c r="Q1053" s="87"/>
      <c r="R1053" s="87"/>
      <c r="S1053" s="87"/>
      <c r="T1053" s="87"/>
      <c r="U1053" s="87"/>
      <c r="V1053" s="87"/>
      <c r="W1053" s="87"/>
      <c r="X1053" s="87"/>
      <c r="Y1053" s="87"/>
      <c r="Z1053" s="87"/>
      <c r="AA1053" s="87"/>
      <c r="AB1053" s="87"/>
    </row>
    <row r="1054" spans="1:28" ht="15.75" customHeight="1" x14ac:dyDescent="0.25">
      <c r="A1054" s="60"/>
      <c r="B1054" s="60"/>
      <c r="C1054" s="60"/>
      <c r="D1054" s="60"/>
      <c r="E1054" s="60"/>
      <c r="F1054" s="60"/>
      <c r="G1054" s="60"/>
      <c r="H1054" s="60"/>
      <c r="I1054" s="60"/>
      <c r="J1054" s="60"/>
      <c r="K1054" s="87"/>
      <c r="L1054" s="87"/>
      <c r="M1054" s="87"/>
      <c r="N1054" s="87"/>
      <c r="O1054" s="87"/>
      <c r="P1054" s="87"/>
      <c r="Q1054" s="87"/>
      <c r="R1054" s="87"/>
      <c r="S1054" s="87"/>
      <c r="T1054" s="87"/>
      <c r="U1054" s="87"/>
      <c r="V1054" s="87"/>
      <c r="W1054" s="87"/>
      <c r="X1054" s="87"/>
      <c r="Y1054" s="87"/>
      <c r="Z1054" s="87"/>
      <c r="AA1054" s="87"/>
      <c r="AB1054" s="87"/>
    </row>
    <row r="1055" spans="1:28" ht="15.75" customHeight="1" x14ac:dyDescent="0.25">
      <c r="A1055" s="60"/>
      <c r="B1055" s="60"/>
      <c r="C1055" s="60"/>
      <c r="D1055" s="60"/>
      <c r="E1055" s="60"/>
      <c r="F1055" s="60"/>
      <c r="G1055" s="60"/>
      <c r="H1055" s="60"/>
      <c r="I1055" s="60"/>
      <c r="J1055" s="60"/>
      <c r="K1055" s="87"/>
      <c r="L1055" s="87"/>
      <c r="M1055" s="87"/>
      <c r="N1055" s="87"/>
      <c r="O1055" s="87"/>
      <c r="P1055" s="87"/>
      <c r="Q1055" s="87"/>
      <c r="R1055" s="87"/>
      <c r="S1055" s="87"/>
      <c r="T1055" s="87"/>
      <c r="U1055" s="87"/>
      <c r="V1055" s="87"/>
      <c r="W1055" s="87"/>
      <c r="X1055" s="87"/>
      <c r="Y1055" s="87"/>
      <c r="Z1055" s="87"/>
      <c r="AA1055" s="87"/>
      <c r="AB1055" s="87"/>
    </row>
    <row r="1056" spans="1:28" ht="15.75" customHeight="1" x14ac:dyDescent="0.25">
      <c r="A1056" s="60"/>
      <c r="B1056" s="60"/>
      <c r="C1056" s="60"/>
      <c r="D1056" s="60"/>
      <c r="E1056" s="60"/>
      <c r="F1056" s="60"/>
      <c r="G1056" s="60"/>
      <c r="H1056" s="60"/>
      <c r="I1056" s="60"/>
      <c r="J1056" s="60"/>
      <c r="K1056" s="87"/>
      <c r="L1056" s="87"/>
      <c r="M1056" s="87"/>
      <c r="N1056" s="87"/>
      <c r="O1056" s="87"/>
      <c r="P1056" s="87"/>
      <c r="Q1056" s="87"/>
      <c r="R1056" s="87"/>
      <c r="S1056" s="87"/>
      <c r="T1056" s="87"/>
      <c r="U1056" s="87"/>
      <c r="V1056" s="87"/>
      <c r="W1056" s="87"/>
      <c r="X1056" s="87"/>
      <c r="Y1056" s="87"/>
      <c r="Z1056" s="87"/>
      <c r="AA1056" s="87"/>
      <c r="AB1056" s="87"/>
    </row>
    <row r="1057" spans="1:28" ht="15.75" customHeight="1" x14ac:dyDescent="0.25">
      <c r="A1057" s="60"/>
      <c r="B1057" s="60"/>
      <c r="C1057" s="60"/>
      <c r="D1057" s="60"/>
      <c r="E1057" s="60"/>
      <c r="F1057" s="60"/>
      <c r="G1057" s="60"/>
      <c r="H1057" s="60"/>
      <c r="I1057" s="60"/>
      <c r="J1057" s="60"/>
      <c r="K1057" s="87"/>
      <c r="L1057" s="87"/>
      <c r="M1057" s="87"/>
      <c r="N1057" s="87"/>
      <c r="O1057" s="87"/>
      <c r="P1057" s="87"/>
      <c r="Q1057" s="87"/>
      <c r="R1057" s="87"/>
      <c r="S1057" s="87"/>
      <c r="T1057" s="87"/>
      <c r="U1057" s="87"/>
      <c r="V1057" s="87"/>
      <c r="W1057" s="87"/>
      <c r="X1057" s="87"/>
      <c r="Y1057" s="87"/>
      <c r="Z1057" s="87"/>
      <c r="AA1057" s="87"/>
      <c r="AB1057" s="87"/>
    </row>
    <row r="1058" spans="1:28" ht="15.75" customHeight="1" x14ac:dyDescent="0.25">
      <c r="A1058" s="60"/>
      <c r="B1058" s="60"/>
      <c r="C1058" s="60"/>
      <c r="D1058" s="60"/>
      <c r="E1058" s="60"/>
      <c r="F1058" s="60"/>
      <c r="G1058" s="60"/>
      <c r="H1058" s="60"/>
      <c r="I1058" s="60"/>
      <c r="J1058" s="60"/>
      <c r="K1058" s="87"/>
      <c r="L1058" s="87"/>
      <c r="M1058" s="87"/>
      <c r="N1058" s="87"/>
      <c r="O1058" s="87"/>
      <c r="P1058" s="87"/>
      <c r="Q1058" s="87"/>
      <c r="R1058" s="87"/>
      <c r="S1058" s="87"/>
      <c r="T1058" s="87"/>
      <c r="U1058" s="87"/>
      <c r="V1058" s="87"/>
      <c r="W1058" s="87"/>
      <c r="X1058" s="87"/>
      <c r="Y1058" s="87"/>
      <c r="Z1058" s="87"/>
      <c r="AA1058" s="87"/>
      <c r="AB1058" s="87"/>
    </row>
    <row r="1059" spans="1:28" ht="15.75" customHeight="1" x14ac:dyDescent="0.25">
      <c r="A1059" s="60"/>
      <c r="B1059" s="60"/>
      <c r="C1059" s="60"/>
      <c r="D1059" s="60"/>
      <c r="E1059" s="60"/>
      <c r="F1059" s="60"/>
      <c r="G1059" s="60"/>
      <c r="H1059" s="60"/>
      <c r="I1059" s="60"/>
      <c r="J1059" s="60"/>
      <c r="K1059" s="87"/>
      <c r="L1059" s="87"/>
      <c r="M1059" s="87"/>
      <c r="N1059" s="87"/>
      <c r="O1059" s="87"/>
      <c r="P1059" s="87"/>
      <c r="Q1059" s="87"/>
      <c r="R1059" s="87"/>
      <c r="S1059" s="87"/>
      <c r="T1059" s="87"/>
      <c r="U1059" s="87"/>
      <c r="V1059" s="87"/>
      <c r="W1059" s="87"/>
      <c r="X1059" s="87"/>
      <c r="Y1059" s="87"/>
      <c r="Z1059" s="87"/>
      <c r="AA1059" s="87"/>
      <c r="AB1059" s="87"/>
    </row>
  </sheetData>
  <sheetProtection algorithmName="SHA-512" hashValue="PsTu19i1XfnNnQwnoDpHrp7/h5sYZw/gY/8CuolX4oau4GH9oeGnorj3tmnsZhluetKe2HYsg/4jG2pPha6uPg==" saltValue="/E8o2+wTaeXllxLUOndV+Q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7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" xr:uid="{D61A2CFD-836C-405A-BCD4-178F42A3EEBB}">
      <formula1>SUM(C60+E60+G60)=100</formula1>
    </dataValidation>
    <dataValidation type="custom" allowBlank="1" showInputMessage="1" showErrorMessage="1" sqref="C61:C74" xr:uid="{E09D2F49-7BC8-4AE7-807C-6FF71CA43937}">
      <formula1>SUM(C61+E61+G61)=100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62" customWidth="1"/>
    <col min="2" max="2" width="40.140625" style="62" customWidth="1"/>
    <col min="3" max="3" width="35.85546875" style="62" customWidth="1"/>
    <col min="4" max="4" width="36" style="62" customWidth="1"/>
    <col min="5" max="5" width="27.140625" style="62" customWidth="1"/>
    <col min="6" max="6" width="25" style="62" customWidth="1"/>
    <col min="7" max="16384" width="37.28515625" style="62"/>
  </cols>
  <sheetData>
    <row r="1" spans="1:95" ht="125.25" customHeight="1" thickBot="1" x14ac:dyDescent="0.4">
      <c r="A1" s="150" t="s">
        <v>204</v>
      </c>
      <c r="B1" s="806" t="s">
        <v>467</v>
      </c>
      <c r="C1" s="806"/>
      <c r="D1" s="806"/>
      <c r="E1" s="806"/>
      <c r="F1" s="806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450"/>
      <c r="R1" s="450"/>
      <c r="S1" s="450"/>
      <c r="T1" s="450"/>
      <c r="U1" s="451"/>
      <c r="V1" s="451"/>
      <c r="W1" s="451"/>
      <c r="X1" s="451"/>
      <c r="Y1" s="451"/>
      <c r="Z1" s="451"/>
      <c r="AA1" s="451"/>
      <c r="AB1" s="451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</row>
    <row r="2" spans="1:95" ht="21.75" thickBot="1" x14ac:dyDescent="0.3">
      <c r="A2" s="439" t="s">
        <v>399</v>
      </c>
      <c r="B2" s="463"/>
      <c r="C2" s="940" t="s">
        <v>1074</v>
      </c>
      <c r="D2" s="941"/>
      <c r="E2" s="941"/>
      <c r="F2" s="942"/>
    </row>
    <row r="3" spans="1:95" ht="15.75" thickBot="1" x14ac:dyDescent="0.3">
      <c r="A3" s="452" t="s">
        <v>400</v>
      </c>
      <c r="B3" s="628" t="s">
        <v>1142</v>
      </c>
      <c r="C3" s="926" t="s">
        <v>1075</v>
      </c>
      <c r="D3" s="927"/>
      <c r="E3" s="927"/>
      <c r="F3" s="928"/>
    </row>
    <row r="4" spans="1:95" ht="15.75" thickBot="1" x14ac:dyDescent="0.3">
      <c r="A4" s="413" t="s">
        <v>1</v>
      </c>
      <c r="B4" s="629" t="s">
        <v>925</v>
      </c>
      <c r="C4" s="548" t="s">
        <v>255</v>
      </c>
      <c r="D4" s="541"/>
      <c r="E4" s="541"/>
      <c r="F4" s="549"/>
      <c r="G4" s="543"/>
    </row>
    <row r="5" spans="1:95" ht="15.75" thickBot="1" x14ac:dyDescent="0.3">
      <c r="A5" s="453" t="s">
        <v>146</v>
      </c>
      <c r="B5" s="630" t="s">
        <v>863</v>
      </c>
      <c r="C5" s="548" t="s">
        <v>1076</v>
      </c>
      <c r="D5" s="541"/>
      <c r="E5" s="541"/>
      <c r="F5" s="549"/>
      <c r="G5" s="543"/>
    </row>
    <row r="6" spans="1:95" ht="15.75" thickBot="1" x14ac:dyDescent="0.3">
      <c r="A6" s="413" t="s">
        <v>401</v>
      </c>
      <c r="B6" s="629" t="s">
        <v>1143</v>
      </c>
      <c r="C6" s="926" t="s">
        <v>1077</v>
      </c>
      <c r="D6" s="927"/>
      <c r="E6" s="927"/>
      <c r="F6" s="928"/>
      <c r="G6" s="154"/>
    </row>
    <row r="7" spans="1:95" ht="15.75" thickBot="1" x14ac:dyDescent="0.3">
      <c r="A7" s="453" t="s">
        <v>402</v>
      </c>
      <c r="B7" s="630" t="s">
        <v>1144</v>
      </c>
      <c r="C7" s="926" t="s">
        <v>1078</v>
      </c>
      <c r="D7" s="927"/>
      <c r="E7" s="927"/>
      <c r="F7" s="928"/>
    </row>
    <row r="8" spans="1:95" ht="15.75" thickBot="1" x14ac:dyDescent="0.3">
      <c r="A8" s="413" t="s">
        <v>403</v>
      </c>
      <c r="B8" s="629" t="s">
        <v>1145</v>
      </c>
      <c r="C8" s="926" t="s">
        <v>1085</v>
      </c>
      <c r="D8" s="927"/>
      <c r="E8" s="927"/>
      <c r="F8" s="928"/>
    </row>
    <row r="9" spans="1:95" ht="15.75" thickBot="1" x14ac:dyDescent="0.3">
      <c r="A9" s="454" t="s">
        <v>404</v>
      </c>
      <c r="B9" s="631">
        <v>44927</v>
      </c>
      <c r="C9" s="550" t="s">
        <v>1105</v>
      </c>
      <c r="D9" s="402"/>
      <c r="E9" s="402"/>
      <c r="F9" s="551"/>
      <c r="G9" s="544"/>
    </row>
    <row r="10" spans="1:95" ht="15.75" thickBot="1" x14ac:dyDescent="0.3">
      <c r="A10" s="455" t="s">
        <v>405</v>
      </c>
      <c r="B10" s="632">
        <v>45291</v>
      </c>
      <c r="C10" s="552" t="s">
        <v>1106</v>
      </c>
      <c r="D10" s="553"/>
      <c r="E10" s="554"/>
      <c r="F10" s="555"/>
      <c r="G10" s="544"/>
      <c r="H10" s="154"/>
    </row>
    <row r="11" spans="1:95" ht="15.75" thickBot="1" x14ac:dyDescent="0.3">
      <c r="A11" s="538" t="s">
        <v>406</v>
      </c>
      <c r="B11" s="633" t="s">
        <v>1055</v>
      </c>
      <c r="C11" s="634" t="s">
        <v>1060</v>
      </c>
      <c r="D11" s="635" t="s">
        <v>1064</v>
      </c>
      <c r="E11" s="545" t="s">
        <v>1083</v>
      </c>
      <c r="F11" s="546"/>
      <c r="G11" s="556"/>
      <c r="H11" s="557"/>
      <c r="I11" s="543"/>
      <c r="J11" s="154"/>
    </row>
    <row r="12" spans="1:95" ht="15.75" thickBot="1" x14ac:dyDescent="0.3">
      <c r="A12" s="455" t="s">
        <v>407</v>
      </c>
      <c r="B12" s="625" t="s">
        <v>1071</v>
      </c>
      <c r="C12" s="625" t="s">
        <v>418</v>
      </c>
      <c r="D12" s="625" t="s">
        <v>420</v>
      </c>
      <c r="E12" s="626" t="s">
        <v>419</v>
      </c>
      <c r="F12" s="627" t="s">
        <v>241</v>
      </c>
      <c r="G12" s="545" t="s">
        <v>1084</v>
      </c>
      <c r="H12" s="546"/>
      <c r="I12" s="546"/>
      <c r="J12" s="547"/>
      <c r="K12" s="543"/>
    </row>
    <row r="13" spans="1:95" ht="15.75" thickBot="1" x14ac:dyDescent="0.3">
      <c r="A13" s="191"/>
      <c r="B13" s="456"/>
    </row>
    <row r="14" spans="1:95" ht="21.75" thickBot="1" x14ac:dyDescent="0.3">
      <c r="A14" s="831" t="s">
        <v>408</v>
      </c>
      <c r="B14" s="832"/>
      <c r="C14" s="833"/>
      <c r="D14" s="258"/>
      <c r="E14" s="258"/>
      <c r="F14" s="258"/>
      <c r="G14" s="258"/>
      <c r="H14" s="258"/>
      <c r="I14" s="258"/>
      <c r="J14" s="258"/>
    </row>
    <row r="15" spans="1:95" ht="53.25" customHeight="1" thickBot="1" x14ac:dyDescent="0.3">
      <c r="A15" s="558" t="s">
        <v>409</v>
      </c>
      <c r="B15" s="619" t="s">
        <v>1107</v>
      </c>
      <c r="C15" s="621" t="s">
        <v>1108</v>
      </c>
      <c r="D15" s="868" t="s">
        <v>1109</v>
      </c>
      <c r="E15" s="868"/>
      <c r="F15" s="869"/>
      <c r="G15" s="543"/>
      <c r="H15" s="154"/>
      <c r="I15" s="154"/>
      <c r="J15" s="154"/>
      <c r="L15" s="403"/>
    </row>
    <row r="16" spans="1:95" ht="15.75" thickBot="1" x14ac:dyDescent="0.3">
      <c r="A16" s="457" t="s">
        <v>410</v>
      </c>
      <c r="B16" s="613">
        <v>126534600</v>
      </c>
      <c r="C16" s="622">
        <v>1012276800</v>
      </c>
      <c r="D16" s="458"/>
      <c r="E16" s="458"/>
      <c r="F16" s="458"/>
      <c r="G16" s="458"/>
    </row>
    <row r="17" spans="1:7" ht="15.75" thickBot="1" x14ac:dyDescent="0.3">
      <c r="A17" s="459" t="s">
        <v>411</v>
      </c>
      <c r="B17" s="615">
        <v>154653400</v>
      </c>
      <c r="C17" s="623">
        <v>1159900500</v>
      </c>
      <c r="D17" s="458"/>
      <c r="E17" s="458"/>
      <c r="F17" s="458"/>
      <c r="G17" s="458"/>
    </row>
    <row r="18" spans="1:7" ht="15.75" thickBot="1" x14ac:dyDescent="0.3">
      <c r="A18" s="460" t="s">
        <v>412</v>
      </c>
      <c r="B18" s="620">
        <v>126534600</v>
      </c>
      <c r="C18" s="624">
        <v>1138811400</v>
      </c>
      <c r="D18" s="458"/>
      <c r="E18" s="437"/>
      <c r="F18" s="458"/>
      <c r="G18" s="437"/>
    </row>
    <row r="19" spans="1:7" ht="15.75" thickBot="1" x14ac:dyDescent="0.3">
      <c r="A19" s="461" t="s">
        <v>413</v>
      </c>
      <c r="B19" s="615">
        <v>98415800</v>
      </c>
      <c r="C19" s="623">
        <v>688910600</v>
      </c>
      <c r="D19" s="458"/>
      <c r="E19" s="458"/>
      <c r="F19" s="458"/>
      <c r="G19" s="458"/>
    </row>
    <row r="20" spans="1:7" ht="15.75" thickBot="1" x14ac:dyDescent="0.3">
      <c r="A20" s="462" t="s">
        <v>414</v>
      </c>
      <c r="B20" s="613">
        <v>56237600</v>
      </c>
      <c r="C20" s="622">
        <v>365544400</v>
      </c>
      <c r="D20" s="458"/>
      <c r="E20" s="437"/>
      <c r="F20" s="458"/>
      <c r="G20" s="437"/>
    </row>
    <row r="21" spans="1:7" ht="15.75" thickBot="1" x14ac:dyDescent="0.3">
      <c r="C21" s="154"/>
      <c r="D21" s="154"/>
      <c r="E21" s="154"/>
      <c r="F21" s="154"/>
      <c r="G21" s="154"/>
    </row>
    <row r="22" spans="1:7" ht="21.75" thickBot="1" x14ac:dyDescent="0.3">
      <c r="A22" s="439" t="s">
        <v>415</v>
      </c>
      <c r="B22" s="463"/>
      <c r="C22" s="463"/>
      <c r="D22" s="258"/>
      <c r="E22" s="258"/>
      <c r="F22" s="154"/>
      <c r="G22" s="154"/>
    </row>
    <row r="23" spans="1:7" ht="38.25" customHeight="1" thickBot="1" x14ac:dyDescent="0.3">
      <c r="A23" s="418" t="s">
        <v>416</v>
      </c>
      <c r="B23" s="611" t="s">
        <v>1107</v>
      </c>
      <c r="C23" s="409" t="s">
        <v>1108</v>
      </c>
      <c r="D23" s="868" t="s">
        <v>1110</v>
      </c>
      <c r="E23" s="868"/>
      <c r="F23" s="869"/>
    </row>
    <row r="24" spans="1:7" ht="45.75" customHeight="1" thickBot="1" x14ac:dyDescent="0.3">
      <c r="A24" s="464" t="s">
        <v>417</v>
      </c>
      <c r="B24" s="613">
        <v>16871280</v>
      </c>
      <c r="C24" s="614">
        <v>15184152</v>
      </c>
      <c r="D24" s="154"/>
    </row>
    <row r="25" spans="1:7" ht="15.75" thickBot="1" x14ac:dyDescent="0.3">
      <c r="A25" s="421" t="s">
        <v>418</v>
      </c>
      <c r="B25" s="615">
        <v>22495040</v>
      </c>
      <c r="C25" s="616">
        <v>67485120</v>
      </c>
      <c r="D25" s="154"/>
    </row>
    <row r="26" spans="1:7" ht="15.75" thickBot="1" x14ac:dyDescent="0.3">
      <c r="A26" s="465" t="s">
        <v>419</v>
      </c>
      <c r="B26" s="613">
        <v>25306920</v>
      </c>
      <c r="C26" s="614">
        <v>113881140</v>
      </c>
      <c r="D26" s="154"/>
    </row>
    <row r="27" spans="1:7" ht="15.75" thickBot="1" x14ac:dyDescent="0.3">
      <c r="A27" s="466" t="s">
        <v>241</v>
      </c>
      <c r="B27" s="617">
        <v>14059400</v>
      </c>
      <c r="C27" s="618">
        <v>25306920</v>
      </c>
      <c r="D27" s="154"/>
    </row>
    <row r="28" spans="1:7" ht="15.75" thickBot="1" x14ac:dyDescent="0.3">
      <c r="A28" s="465" t="s">
        <v>420</v>
      </c>
      <c r="B28" s="613">
        <v>2811880</v>
      </c>
      <c r="C28" s="614">
        <v>7029700</v>
      </c>
      <c r="D28" s="154"/>
    </row>
    <row r="29" spans="1:7" ht="15.75" thickBot="1" x14ac:dyDescent="0.3">
      <c r="A29" s="421" t="s">
        <v>421</v>
      </c>
      <c r="B29" s="615">
        <v>14059</v>
      </c>
      <c r="C29" s="616">
        <v>702950</v>
      </c>
      <c r="D29" s="154"/>
    </row>
    <row r="30" spans="1:7" ht="15.75" thickBot="1" x14ac:dyDescent="0.3">
      <c r="A30" s="467" t="s">
        <v>422</v>
      </c>
      <c r="B30" s="613">
        <v>5624</v>
      </c>
      <c r="C30" s="614">
        <v>562400</v>
      </c>
      <c r="D30" s="154"/>
    </row>
    <row r="31" spans="1:7" ht="15.75" thickBot="1" x14ac:dyDescent="0.3">
      <c r="A31" s="421" t="s">
        <v>423</v>
      </c>
      <c r="B31" s="617">
        <v>1124752</v>
      </c>
      <c r="C31" s="618">
        <v>1124752</v>
      </c>
      <c r="D31" s="154"/>
    </row>
    <row r="32" spans="1:7" ht="15.75" thickBot="1" x14ac:dyDescent="0.3">
      <c r="A32" s="468" t="s">
        <v>203</v>
      </c>
      <c r="B32" s="612"/>
      <c r="C32" s="499"/>
      <c r="D32" s="154"/>
    </row>
    <row r="33" spans="1:8" ht="15.75" thickBot="1" x14ac:dyDescent="0.3">
      <c r="A33" s="469"/>
      <c r="B33" s="154"/>
      <c r="C33" s="154"/>
    </row>
    <row r="34" spans="1:8" ht="21.75" thickBot="1" x14ac:dyDescent="0.3">
      <c r="A34" s="831" t="s">
        <v>424</v>
      </c>
      <c r="B34" s="832"/>
      <c r="C34" s="832"/>
      <c r="D34" s="832"/>
    </row>
    <row r="35" spans="1:8" ht="15.75" thickBot="1" x14ac:dyDescent="0.3">
      <c r="A35" s="470" t="s">
        <v>51</v>
      </c>
      <c r="B35" s="471" t="s">
        <v>1111</v>
      </c>
      <c r="C35" s="472"/>
      <c r="D35" s="473"/>
    </row>
    <row r="36" spans="1:8" ht="15.75" thickBot="1" x14ac:dyDescent="0.3">
      <c r="A36" s="406" t="s">
        <v>424</v>
      </c>
      <c r="B36" s="610">
        <v>73612400</v>
      </c>
      <c r="C36" s="926" t="s">
        <v>1112</v>
      </c>
      <c r="D36" s="927"/>
      <c r="E36" s="927"/>
      <c r="F36" s="928"/>
    </row>
    <row r="37" spans="1:8" ht="27.75" customHeight="1" thickBot="1" x14ac:dyDescent="0.3">
      <c r="A37" s="408" t="s">
        <v>371</v>
      </c>
      <c r="B37" s="409" t="s">
        <v>372</v>
      </c>
      <c r="C37" s="929" t="s">
        <v>1086</v>
      </c>
      <c r="D37" s="930"/>
      <c r="E37" s="930"/>
      <c r="F37" s="931"/>
    </row>
    <row r="38" spans="1:8" ht="15.75" thickBot="1" x14ac:dyDescent="0.3">
      <c r="A38" s="410" t="s">
        <v>373</v>
      </c>
      <c r="B38" s="608">
        <v>60</v>
      </c>
      <c r="C38" s="411"/>
      <c r="D38" s="412"/>
    </row>
    <row r="39" spans="1:8" ht="15.75" thickBot="1" x14ac:dyDescent="0.3">
      <c r="A39" s="413" t="s">
        <v>374</v>
      </c>
      <c r="B39" s="609">
        <v>30</v>
      </c>
      <c r="C39" s="411"/>
      <c r="D39" s="415"/>
    </row>
    <row r="40" spans="1:8" ht="15.75" thickBot="1" x14ac:dyDescent="0.3">
      <c r="A40" s="416" t="s">
        <v>375</v>
      </c>
      <c r="B40" s="608"/>
      <c r="C40" s="411"/>
      <c r="D40" s="412"/>
    </row>
    <row r="41" spans="1:8" ht="15.75" thickBot="1" x14ac:dyDescent="0.3">
      <c r="A41" s="417" t="s">
        <v>376</v>
      </c>
      <c r="B41" s="609">
        <v>10</v>
      </c>
      <c r="C41" s="411"/>
      <c r="D41" s="412"/>
    </row>
    <row r="42" spans="1:8" ht="15.75" thickBot="1" x14ac:dyDescent="0.3">
      <c r="A42" s="408" t="s">
        <v>377</v>
      </c>
      <c r="B42" s="418" t="s">
        <v>1113</v>
      </c>
      <c r="C42" s="826" t="s">
        <v>379</v>
      </c>
      <c r="D42" s="827"/>
      <c r="E42" s="926" t="s">
        <v>1087</v>
      </c>
      <c r="F42" s="927"/>
      <c r="G42" s="927"/>
      <c r="H42" s="928"/>
    </row>
    <row r="43" spans="1:8" ht="15.75" thickBot="1" x14ac:dyDescent="0.3">
      <c r="A43" s="465" t="s">
        <v>380</v>
      </c>
      <c r="B43" s="607">
        <v>600000</v>
      </c>
      <c r="C43" s="943" t="s">
        <v>1141</v>
      </c>
      <c r="D43" s="944"/>
      <c r="E43" s="926" t="s">
        <v>1088</v>
      </c>
      <c r="F43" s="927"/>
      <c r="G43" s="927"/>
      <c r="H43" s="928"/>
    </row>
    <row r="44" spans="1:8" ht="15.75" thickBot="1" x14ac:dyDescent="0.3">
      <c r="A44" s="466" t="s">
        <v>381</v>
      </c>
      <c r="B44" s="476"/>
      <c r="C44" s="411"/>
      <c r="D44" s="477"/>
    </row>
    <row r="45" spans="1:8" ht="15.75" thickBot="1" x14ac:dyDescent="0.3">
      <c r="A45" s="465" t="s">
        <v>382</v>
      </c>
      <c r="B45" s="475"/>
      <c r="C45" s="411"/>
      <c r="D45" s="412"/>
    </row>
    <row r="46" spans="1:8" ht="15" customHeight="1" thickBot="1" x14ac:dyDescent="0.3">
      <c r="A46" s="466" t="s">
        <v>383</v>
      </c>
      <c r="B46" s="476"/>
      <c r="C46" s="411"/>
      <c r="D46" s="412"/>
    </row>
    <row r="47" spans="1:8" ht="30" customHeight="1" thickBot="1" x14ac:dyDescent="0.3">
      <c r="A47" s="465" t="s">
        <v>384</v>
      </c>
      <c r="B47" s="475"/>
      <c r="C47" s="411"/>
      <c r="D47" s="412"/>
      <c r="E47" s="154"/>
    </row>
    <row r="48" spans="1:8" ht="15.75" thickBot="1" x14ac:dyDescent="0.3">
      <c r="A48" s="478" t="s">
        <v>385</v>
      </c>
      <c r="B48" s="476"/>
      <c r="C48" s="411"/>
      <c r="D48" s="412"/>
      <c r="E48" s="154"/>
    </row>
    <row r="49" spans="1:7" ht="26.25" customHeight="1" thickBot="1" x14ac:dyDescent="0.3">
      <c r="A49" s="592" t="s">
        <v>386</v>
      </c>
      <c r="B49" s="593" t="s">
        <v>1113</v>
      </c>
      <c r="C49" s="929" t="s">
        <v>1089</v>
      </c>
      <c r="D49" s="930"/>
      <c r="E49" s="930"/>
      <c r="F49" s="931"/>
    </row>
    <row r="50" spans="1:7" ht="15.75" thickBot="1" x14ac:dyDescent="0.3">
      <c r="A50" s="519"/>
      <c r="B50" s="414"/>
      <c r="C50" s="154"/>
      <c r="D50" s="428"/>
      <c r="E50" s="154"/>
    </row>
    <row r="51" spans="1:7" ht="15.75" thickBot="1" x14ac:dyDescent="0.3">
      <c r="A51" s="520"/>
      <c r="B51" s="499"/>
      <c r="C51" s="154"/>
      <c r="D51" s="428"/>
      <c r="E51" s="154"/>
    </row>
    <row r="52" spans="1:7" ht="15.75" thickBot="1" x14ac:dyDescent="0.3">
      <c r="A52" s="519"/>
      <c r="B52" s="414"/>
      <c r="C52" s="154"/>
      <c r="D52" s="428"/>
      <c r="E52" s="154"/>
    </row>
    <row r="53" spans="1:7" ht="15.75" thickBot="1" x14ac:dyDescent="0.3">
      <c r="A53" s="520"/>
      <c r="B53" s="499"/>
      <c r="C53" s="432"/>
      <c r="D53" s="433"/>
      <c r="E53" s="154"/>
    </row>
    <row r="54" spans="1:7" ht="15.75" thickBot="1" x14ac:dyDescent="0.3">
      <c r="A54" s="469"/>
      <c r="B54" s="154"/>
      <c r="C54" s="154"/>
      <c r="D54" s="154"/>
      <c r="E54" s="154"/>
    </row>
    <row r="55" spans="1:7" ht="21.75" thickBot="1" x14ac:dyDescent="0.3">
      <c r="A55" s="439" t="s">
        <v>388</v>
      </c>
      <c r="B55" s="440"/>
      <c r="C55" s="258"/>
      <c r="D55" s="258"/>
      <c r="E55" s="258"/>
      <c r="F55" s="258"/>
      <c r="G55" s="154"/>
    </row>
    <row r="56" spans="1:7" ht="27.75" customHeight="1" thickBot="1" x14ac:dyDescent="0.3">
      <c r="A56" s="570" t="s">
        <v>425</v>
      </c>
      <c r="B56" s="570" t="s">
        <v>1114</v>
      </c>
      <c r="C56" s="939"/>
      <c r="D56" s="939"/>
      <c r="E56" s="939"/>
      <c r="F56" s="939"/>
      <c r="G56" s="154"/>
    </row>
    <row r="57" spans="1:7" ht="28.5" customHeight="1" thickBot="1" x14ac:dyDescent="0.3">
      <c r="A57" s="467" t="s">
        <v>426</v>
      </c>
      <c r="B57" s="603">
        <v>280000</v>
      </c>
      <c r="C57" s="867" t="s">
        <v>1115</v>
      </c>
      <c r="D57" s="868"/>
      <c r="E57" s="868"/>
      <c r="F57" s="869"/>
      <c r="G57" s="154"/>
    </row>
    <row r="58" spans="1:7" ht="30" customHeight="1" thickBot="1" x14ac:dyDescent="0.3">
      <c r="A58" s="479" t="s">
        <v>427</v>
      </c>
      <c r="B58" s="604">
        <v>200</v>
      </c>
      <c r="C58" s="867" t="s">
        <v>1116</v>
      </c>
      <c r="D58" s="868"/>
      <c r="E58" s="868"/>
      <c r="F58" s="869"/>
      <c r="G58" s="154"/>
    </row>
    <row r="59" spans="1:7" ht="26.25" customHeight="1" thickBot="1" x14ac:dyDescent="0.3">
      <c r="A59" s="480" t="s">
        <v>391</v>
      </c>
      <c r="B59" s="481" t="s">
        <v>392</v>
      </c>
      <c r="C59" s="867" t="s">
        <v>1090</v>
      </c>
      <c r="D59" s="868"/>
      <c r="E59" s="868"/>
      <c r="F59" s="869"/>
    </row>
    <row r="60" spans="1:7" ht="15.75" thickBot="1" x14ac:dyDescent="0.3">
      <c r="A60" s="482" t="s">
        <v>393</v>
      </c>
      <c r="B60" s="605">
        <v>500</v>
      </c>
      <c r="C60" s="435"/>
      <c r="D60" s="87"/>
    </row>
    <row r="61" spans="1:7" ht="15.75" thickBot="1" x14ac:dyDescent="0.3">
      <c r="A61" s="483" t="s">
        <v>394</v>
      </c>
      <c r="B61" s="606"/>
      <c r="C61" s="434"/>
      <c r="D61" s="434"/>
    </row>
    <row r="62" spans="1:7" ht="15.75" thickBot="1" x14ac:dyDescent="0.3">
      <c r="A62" s="482" t="s">
        <v>395</v>
      </c>
      <c r="B62" s="605">
        <v>1000</v>
      </c>
      <c r="C62" s="435"/>
      <c r="D62" s="435"/>
    </row>
    <row r="63" spans="1:7" ht="15.75" thickBot="1" x14ac:dyDescent="0.3">
      <c r="A63" s="443" t="s">
        <v>396</v>
      </c>
      <c r="B63" s="518"/>
      <c r="C63" s="434"/>
      <c r="D63" s="434"/>
    </row>
    <row r="64" spans="1:7" ht="15.75" thickBot="1" x14ac:dyDescent="0.3">
      <c r="A64" s="484"/>
      <c r="B64" s="133"/>
      <c r="C64" s="154"/>
      <c r="D64" s="154"/>
      <c r="F64" s="485"/>
    </row>
    <row r="65" spans="1:8" s="154" customFormat="1" ht="21.75" thickBot="1" x14ac:dyDescent="0.3">
      <c r="A65" s="841" t="s">
        <v>428</v>
      </c>
      <c r="B65" s="842"/>
      <c r="C65" s="842"/>
      <c r="D65" s="852"/>
      <c r="F65" s="485"/>
    </row>
    <row r="66" spans="1:8" s="154" customFormat="1" ht="36.75" customHeight="1" thickBot="1" x14ac:dyDescent="0.3">
      <c r="A66" s="572" t="s">
        <v>429</v>
      </c>
      <c r="B66" s="517" t="s">
        <v>468</v>
      </c>
      <c r="C66" s="867" t="s">
        <v>1117</v>
      </c>
      <c r="D66" s="868"/>
      <c r="E66" s="868"/>
      <c r="F66" s="869"/>
    </row>
    <row r="67" spans="1:8" s="154" customFormat="1" ht="21.75" thickBot="1" x14ac:dyDescent="0.3">
      <c r="A67" s="512" t="s">
        <v>1118</v>
      </c>
      <c r="B67" s="573"/>
      <c r="C67" s="404"/>
      <c r="D67" s="486"/>
      <c r="F67" s="485"/>
    </row>
    <row r="68" spans="1:8" s="154" customFormat="1" ht="21.75" thickBot="1" x14ac:dyDescent="0.3">
      <c r="A68" s="513" t="s">
        <v>1119</v>
      </c>
      <c r="B68" s="574"/>
      <c r="C68" s="404"/>
      <c r="D68" s="486"/>
      <c r="F68" s="485"/>
    </row>
    <row r="69" spans="1:8" s="154" customFormat="1" ht="21.75" thickBot="1" x14ac:dyDescent="0.3">
      <c r="A69" s="514" t="s">
        <v>1120</v>
      </c>
      <c r="B69" s="575"/>
      <c r="C69" s="404"/>
      <c r="D69" s="486"/>
      <c r="F69" s="485"/>
    </row>
    <row r="70" spans="1:8" s="154" customFormat="1" ht="27.75" customHeight="1" thickBot="1" x14ac:dyDescent="0.3">
      <c r="A70" s="570" t="s">
        <v>430</v>
      </c>
      <c r="B70" s="571" t="s">
        <v>378</v>
      </c>
      <c r="C70" s="867" t="s">
        <v>1092</v>
      </c>
      <c r="D70" s="868"/>
      <c r="E70" s="868"/>
      <c r="F70" s="869"/>
    </row>
    <row r="71" spans="1:8" s="154" customFormat="1" ht="21.75" customHeight="1" thickBot="1" x14ac:dyDescent="0.3">
      <c r="A71" s="487" t="s">
        <v>431</v>
      </c>
      <c r="B71" s="599" t="s">
        <v>11</v>
      </c>
      <c r="C71" s="864" t="s">
        <v>1091</v>
      </c>
      <c r="D71" s="865"/>
      <c r="E71" s="865"/>
      <c r="F71" s="866"/>
    </row>
    <row r="72" spans="1:8" s="154" customFormat="1" ht="26.25" thickBot="1" x14ac:dyDescent="0.3">
      <c r="A72" s="489" t="s">
        <v>432</v>
      </c>
      <c r="B72" s="600" t="s">
        <v>11</v>
      </c>
      <c r="C72" s="864" t="s">
        <v>1091</v>
      </c>
      <c r="D72" s="865"/>
      <c r="E72" s="865"/>
      <c r="F72" s="866"/>
    </row>
    <row r="73" spans="1:8" s="154" customFormat="1" ht="19.5" customHeight="1" thickBot="1" x14ac:dyDescent="0.3">
      <c r="A73" s="491" t="s">
        <v>1121</v>
      </c>
      <c r="B73" s="601">
        <v>368062</v>
      </c>
      <c r="C73" s="867" t="s">
        <v>1122</v>
      </c>
      <c r="D73" s="868"/>
      <c r="E73" s="868"/>
      <c r="F73" s="869"/>
    </row>
    <row r="74" spans="1:8" s="154" customFormat="1" ht="28.5" thickBot="1" x14ac:dyDescent="0.3">
      <c r="A74" s="492" t="s">
        <v>433</v>
      </c>
      <c r="B74" s="600">
        <v>7.45</v>
      </c>
      <c r="C74" s="867" t="s">
        <v>1123</v>
      </c>
      <c r="D74" s="868"/>
      <c r="E74" s="868"/>
      <c r="F74" s="869"/>
    </row>
    <row r="75" spans="1:8" s="154" customFormat="1" ht="28.5" thickBot="1" x14ac:dyDescent="0.3">
      <c r="A75" s="491" t="s">
        <v>434</v>
      </c>
      <c r="B75" s="599">
        <v>1.9</v>
      </c>
      <c r="C75" s="867" t="s">
        <v>1124</v>
      </c>
      <c r="D75" s="868"/>
      <c r="E75" s="868"/>
      <c r="F75" s="869"/>
    </row>
    <row r="76" spans="1:8" s="493" customFormat="1" ht="26.25" thickBot="1" x14ac:dyDescent="0.25">
      <c r="A76" s="489" t="s">
        <v>1125</v>
      </c>
      <c r="B76" s="602">
        <v>11725</v>
      </c>
      <c r="C76" s="867" t="s">
        <v>1126</v>
      </c>
      <c r="D76" s="868"/>
      <c r="E76" s="868"/>
      <c r="F76" s="869"/>
    </row>
    <row r="77" spans="1:8" s="493" customFormat="1" ht="26.25" thickBot="1" x14ac:dyDescent="0.25">
      <c r="A77" s="487" t="s">
        <v>1127</v>
      </c>
      <c r="B77" s="601">
        <v>29146</v>
      </c>
      <c r="C77" s="867" t="s">
        <v>1128</v>
      </c>
      <c r="D77" s="868"/>
      <c r="E77" s="868"/>
      <c r="F77" s="869"/>
    </row>
    <row r="78" spans="1:8" s="493" customFormat="1" ht="28.5" thickBot="1" x14ac:dyDescent="0.25">
      <c r="A78" s="489" t="s">
        <v>435</v>
      </c>
      <c r="B78" s="600">
        <v>0.10100000000000001</v>
      </c>
      <c r="C78" s="867" t="s">
        <v>1132</v>
      </c>
      <c r="D78" s="868"/>
      <c r="E78" s="868"/>
      <c r="F78" s="869"/>
    </row>
    <row r="79" spans="1:8" s="493" customFormat="1" ht="13.5" thickBot="1" x14ac:dyDescent="0.25">
      <c r="A79" s="572" t="s">
        <v>436</v>
      </c>
      <c r="B79" s="576" t="s">
        <v>437</v>
      </c>
      <c r="C79" s="576" t="s">
        <v>438</v>
      </c>
      <c r="D79" s="577" t="s">
        <v>439</v>
      </c>
      <c r="F79" s="485"/>
    </row>
    <row r="80" spans="1:8" s="493" customFormat="1" ht="31.5" customHeight="1" thickBot="1" x14ac:dyDescent="0.25">
      <c r="A80" s="935" t="s">
        <v>440</v>
      </c>
      <c r="B80" s="586" t="s">
        <v>1058</v>
      </c>
      <c r="C80" s="586" t="s">
        <v>1063</v>
      </c>
      <c r="D80" s="586" t="s">
        <v>1067</v>
      </c>
      <c r="E80" s="867" t="s">
        <v>1093</v>
      </c>
      <c r="F80" s="868"/>
      <c r="G80" s="868"/>
      <c r="H80" s="869"/>
    </row>
    <row r="81" spans="1:9" s="493" customFormat="1" ht="64.5" thickBot="1" x14ac:dyDescent="0.25">
      <c r="A81" s="936"/>
      <c r="B81" s="587" t="s">
        <v>1094</v>
      </c>
      <c r="C81" s="587" t="s">
        <v>1095</v>
      </c>
      <c r="D81" s="589" t="s">
        <v>1096</v>
      </c>
      <c r="E81" s="588"/>
      <c r="F81" s="588"/>
      <c r="G81" s="588"/>
      <c r="H81" s="588"/>
    </row>
    <row r="82" spans="1:9" s="493" customFormat="1" ht="31.5" customHeight="1" thickBot="1" x14ac:dyDescent="0.25">
      <c r="A82" s="495" t="s">
        <v>441</v>
      </c>
      <c r="B82" s="590" t="s">
        <v>1056</v>
      </c>
      <c r="C82" s="590" t="s">
        <v>1061</v>
      </c>
      <c r="D82" s="591" t="s">
        <v>1068</v>
      </c>
      <c r="E82" s="867" t="s">
        <v>1135</v>
      </c>
      <c r="F82" s="868"/>
      <c r="G82" s="868"/>
      <c r="H82" s="869"/>
    </row>
    <row r="83" spans="1:9" s="493" customFormat="1" ht="153.75" thickBot="1" x14ac:dyDescent="0.25">
      <c r="A83" s="495"/>
      <c r="B83" s="587" t="s">
        <v>1097</v>
      </c>
      <c r="C83" s="587" t="s">
        <v>1098</v>
      </c>
      <c r="D83" s="589" t="s">
        <v>1099</v>
      </c>
      <c r="F83" s="485"/>
    </row>
    <row r="84" spans="1:9" s="493" customFormat="1" ht="13.5" thickBot="1" x14ac:dyDescent="0.25">
      <c r="A84" s="497" t="s">
        <v>442</v>
      </c>
      <c r="B84" s="498"/>
      <c r="C84" s="499"/>
      <c r="D84" s="500"/>
      <c r="E84" s="867" t="s">
        <v>1100</v>
      </c>
      <c r="F84" s="868"/>
      <c r="G84" s="868"/>
      <c r="H84" s="869"/>
    </row>
    <row r="85" spans="1:9" s="493" customFormat="1" ht="13.5" thickBot="1" x14ac:dyDescent="0.25">
      <c r="A85" s="501"/>
      <c r="B85" s="502"/>
      <c r="F85" s="485"/>
    </row>
    <row r="86" spans="1:9" s="154" customFormat="1" ht="21.75" thickBot="1" x14ac:dyDescent="0.3">
      <c r="A86" s="841" t="s">
        <v>443</v>
      </c>
      <c r="B86" s="842"/>
      <c r="C86" s="842"/>
      <c r="D86" s="842"/>
      <c r="E86" s="852"/>
    </row>
    <row r="87" spans="1:9" s="154" customFormat="1" ht="36.75" customHeight="1" thickBot="1" x14ac:dyDescent="0.3">
      <c r="A87" s="572" t="s">
        <v>444</v>
      </c>
      <c r="B87" s="517" t="s">
        <v>469</v>
      </c>
      <c r="C87" s="867" t="s">
        <v>1117</v>
      </c>
      <c r="D87" s="868"/>
      <c r="E87" s="868"/>
      <c r="F87" s="869"/>
    </row>
    <row r="88" spans="1:9" s="154" customFormat="1" ht="15.75" thickBot="1" x14ac:dyDescent="0.3">
      <c r="A88" s="512" t="s">
        <v>1118</v>
      </c>
      <c r="B88" s="580"/>
      <c r="C88" s="578"/>
      <c r="D88" s="578"/>
      <c r="E88" s="579"/>
    </row>
    <row r="89" spans="1:9" s="154" customFormat="1" ht="15.75" thickBot="1" x14ac:dyDescent="0.3">
      <c r="A89" s="513" t="s">
        <v>1119</v>
      </c>
      <c r="B89" s="414"/>
      <c r="C89" s="578"/>
      <c r="D89" s="578"/>
      <c r="E89" s="579"/>
    </row>
    <row r="90" spans="1:9" s="154" customFormat="1" ht="15.75" thickBot="1" x14ac:dyDescent="0.3">
      <c r="A90" s="515" t="s">
        <v>1120</v>
      </c>
      <c r="B90" s="581"/>
      <c r="C90" s="578"/>
      <c r="D90" s="578"/>
      <c r="E90" s="579"/>
    </row>
    <row r="91" spans="1:9" s="493" customFormat="1" ht="13.5" thickBot="1" x14ac:dyDescent="0.25">
      <c r="A91" s="572" t="s">
        <v>430</v>
      </c>
      <c r="B91" s="576" t="s">
        <v>445</v>
      </c>
      <c r="C91" s="576" t="s">
        <v>446</v>
      </c>
      <c r="D91" s="576" t="s">
        <v>447</v>
      </c>
      <c r="E91" s="582"/>
    </row>
    <row r="92" spans="1:9" s="505" customFormat="1" ht="13.5" thickBot="1" x14ac:dyDescent="0.25">
      <c r="A92" s="937" t="s">
        <v>448</v>
      </c>
      <c r="B92" s="594" t="s">
        <v>449</v>
      </c>
      <c r="C92" s="594" t="s">
        <v>1053</v>
      </c>
      <c r="D92" s="594" t="s">
        <v>1059</v>
      </c>
      <c r="E92" s="867" t="s">
        <v>1136</v>
      </c>
      <c r="F92" s="868"/>
      <c r="G92" s="868"/>
      <c r="H92" s="869"/>
    </row>
    <row r="93" spans="1:9" s="505" customFormat="1" ht="153.75" thickBot="1" x14ac:dyDescent="0.25">
      <c r="A93" s="938"/>
      <c r="B93" s="587" t="s">
        <v>1101</v>
      </c>
      <c r="C93" s="587" t="s">
        <v>1102</v>
      </c>
      <c r="D93" s="589" t="s">
        <v>1103</v>
      </c>
      <c r="E93" s="494"/>
    </row>
    <row r="94" spans="1:9" s="505" customFormat="1" ht="13.5" thickBot="1" x14ac:dyDescent="0.25">
      <c r="A94" s="583" t="s">
        <v>430</v>
      </c>
      <c r="B94" s="571" t="s">
        <v>449</v>
      </c>
      <c r="C94" s="583" t="s">
        <v>450</v>
      </c>
      <c r="D94" s="583" t="s">
        <v>451</v>
      </c>
      <c r="E94" s="584" t="s">
        <v>452</v>
      </c>
    </row>
    <row r="95" spans="1:9" s="505" customFormat="1" ht="13.5" thickBot="1" x14ac:dyDescent="0.25">
      <c r="A95" s="506" t="s">
        <v>1129</v>
      </c>
      <c r="B95" s="598">
        <v>10</v>
      </c>
      <c r="C95" s="598">
        <v>20</v>
      </c>
      <c r="D95" s="598">
        <v>20</v>
      </c>
      <c r="E95" s="598">
        <v>30</v>
      </c>
      <c r="F95" s="867" t="s">
        <v>1104</v>
      </c>
      <c r="G95" s="868"/>
      <c r="H95" s="868"/>
      <c r="I95" s="869"/>
    </row>
    <row r="96" spans="1:9" s="505" customFormat="1" ht="26.25" thickBot="1" x14ac:dyDescent="0.25">
      <c r="A96" s="489" t="s">
        <v>1130</v>
      </c>
      <c r="B96" s="574" t="s">
        <v>455</v>
      </c>
      <c r="C96" s="559"/>
      <c r="D96" s="559"/>
      <c r="E96" s="559"/>
      <c r="F96" s="867" t="s">
        <v>1131</v>
      </c>
      <c r="G96" s="868"/>
      <c r="H96" s="868"/>
      <c r="I96" s="869"/>
    </row>
    <row r="97" spans="1:8" ht="15.75" thickBot="1" x14ac:dyDescent="0.3">
      <c r="A97" s="932" t="s">
        <v>456</v>
      </c>
      <c r="B97" s="933"/>
      <c r="C97" s="933"/>
      <c r="D97" s="933"/>
      <c r="E97" s="934"/>
    </row>
    <row r="98" spans="1:8" s="493" customFormat="1" ht="30" customHeight="1" thickBot="1" x14ac:dyDescent="0.25">
      <c r="A98" s="507" t="s">
        <v>457</v>
      </c>
      <c r="B98" s="517" t="s">
        <v>458</v>
      </c>
      <c r="C98" s="517" t="s">
        <v>459</v>
      </c>
      <c r="D98" s="867" t="s">
        <v>1133</v>
      </c>
      <c r="E98" s="868"/>
      <c r="F98" s="868"/>
      <c r="G98" s="869"/>
    </row>
    <row r="99" spans="1:8" s="493" customFormat="1" ht="13.5" customHeight="1" thickBot="1" x14ac:dyDescent="0.25">
      <c r="A99" s="521" t="s">
        <v>460</v>
      </c>
      <c r="B99" s="597">
        <v>10</v>
      </c>
      <c r="C99" s="597">
        <v>25</v>
      </c>
      <c r="D99" s="867" t="s">
        <v>1134</v>
      </c>
      <c r="E99" s="868"/>
      <c r="F99" s="868"/>
      <c r="G99" s="869"/>
    </row>
    <row r="100" spans="1:8" s="505" customFormat="1" ht="26.25" thickBot="1" x14ac:dyDescent="0.3">
      <c r="A100" s="492" t="s">
        <v>461</v>
      </c>
      <c r="B100" s="509"/>
      <c r="C100" s="509"/>
      <c r="D100" s="154"/>
      <c r="E100" s="494"/>
    </row>
    <row r="101" spans="1:8" s="505" customFormat="1" ht="15.75" thickBot="1" x14ac:dyDescent="0.3">
      <c r="A101" s="522" t="s">
        <v>462</v>
      </c>
      <c r="B101" s="498"/>
      <c r="C101" s="498"/>
      <c r="D101" s="154"/>
      <c r="E101" s="494"/>
    </row>
    <row r="102" spans="1:8" s="505" customFormat="1" ht="15.75" thickBot="1" x14ac:dyDescent="0.3">
      <c r="A102" s="523" t="s">
        <v>463</v>
      </c>
      <c r="B102" s="509"/>
      <c r="C102" s="509"/>
      <c r="D102" s="154"/>
      <c r="E102" s="494"/>
    </row>
    <row r="103" spans="1:8" ht="27" thickBot="1" x14ac:dyDescent="0.3">
      <c r="A103" s="524" t="s">
        <v>464</v>
      </c>
      <c r="B103" s="510"/>
      <c r="C103" s="510"/>
      <c r="D103" s="154"/>
      <c r="E103" s="428"/>
    </row>
    <row r="104" spans="1:8" ht="33" customHeight="1" thickBot="1" x14ac:dyDescent="0.3">
      <c r="A104" s="511" t="s">
        <v>465</v>
      </c>
      <c r="B104" s="595" t="s">
        <v>466</v>
      </c>
      <c r="C104" s="867" t="s">
        <v>1137</v>
      </c>
      <c r="D104" s="868"/>
      <c r="E104" s="868"/>
      <c r="F104" s="869"/>
    </row>
    <row r="105" spans="1:8" ht="153.75" thickBot="1" x14ac:dyDescent="0.3">
      <c r="B105" s="589" t="s">
        <v>1138</v>
      </c>
      <c r="C105" s="589" t="s">
        <v>1139</v>
      </c>
      <c r="D105" s="589" t="s">
        <v>1140</v>
      </c>
    </row>
    <row r="106" spans="1:8" ht="15.75" thickBot="1" x14ac:dyDescent="0.3">
      <c r="A106" s="822" t="s">
        <v>470</v>
      </c>
      <c r="B106" s="823"/>
      <c r="C106" s="823"/>
      <c r="D106" s="449" t="s">
        <v>369</v>
      </c>
    </row>
    <row r="107" spans="1:8" ht="15.75" thickBot="1" x14ac:dyDescent="0.3">
      <c r="A107" s="824"/>
      <c r="B107" s="825"/>
      <c r="C107" s="825"/>
      <c r="D107" s="596" t="s">
        <v>13</v>
      </c>
      <c r="E107" s="867" t="s">
        <v>1091</v>
      </c>
      <c r="F107" s="868"/>
      <c r="G107" s="868"/>
      <c r="H107" s="869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W1000"/>
  <sheetViews>
    <sheetView topLeftCell="R1" workbookViewId="0">
      <selection activeCell="V8" sqref="V8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61" t="s">
        <v>90</v>
      </c>
      <c r="B1" s="61" t="s">
        <v>316</v>
      </c>
      <c r="C1" s="312" t="s">
        <v>317</v>
      </c>
      <c r="D1" s="312" t="s">
        <v>318</v>
      </c>
      <c r="E1" s="312" t="s">
        <v>319</v>
      </c>
      <c r="F1" s="312" t="s">
        <v>320</v>
      </c>
      <c r="G1" s="136"/>
      <c r="H1" s="61" t="s">
        <v>91</v>
      </c>
      <c r="I1" s="341"/>
      <c r="J1" s="61" t="s">
        <v>91</v>
      </c>
      <c r="K1" s="341"/>
      <c r="L1" s="61" t="s">
        <v>91</v>
      </c>
      <c r="M1" s="341"/>
      <c r="N1" s="342" t="s">
        <v>92</v>
      </c>
      <c r="O1" s="341"/>
      <c r="P1" s="342" t="s">
        <v>92</v>
      </c>
      <c r="Q1" s="341"/>
      <c r="R1" s="342" t="s">
        <v>92</v>
      </c>
      <c r="S1" s="341"/>
      <c r="T1" s="342" t="s">
        <v>92</v>
      </c>
      <c r="U1" s="343"/>
      <c r="V1" s="342" t="s">
        <v>93</v>
      </c>
      <c r="W1" s="343"/>
      <c r="X1" s="341"/>
      <c r="Y1" s="342" t="s">
        <v>10</v>
      </c>
      <c r="Z1" s="136"/>
      <c r="AA1" s="342" t="s">
        <v>12</v>
      </c>
      <c r="AB1" s="136"/>
      <c r="AC1" s="342" t="s">
        <v>94</v>
      </c>
      <c r="AD1" s="136"/>
      <c r="AE1" s="342" t="s">
        <v>94</v>
      </c>
      <c r="AF1" s="136"/>
      <c r="AG1" s="342" t="s">
        <v>94</v>
      </c>
      <c r="AH1" s="136"/>
      <c r="AI1" s="342" t="s">
        <v>95</v>
      </c>
      <c r="AJ1" s="136"/>
      <c r="AK1" s="342" t="s">
        <v>39</v>
      </c>
      <c r="AL1" s="136"/>
      <c r="AM1" s="342" t="s">
        <v>96</v>
      </c>
      <c r="AN1" s="136"/>
      <c r="AO1" s="117" t="s">
        <v>97</v>
      </c>
      <c r="AP1" s="136"/>
      <c r="AQ1" s="61" t="s">
        <v>157</v>
      </c>
      <c r="AR1" s="136"/>
      <c r="AS1" s="61" t="s">
        <v>185</v>
      </c>
      <c r="AT1" s="136"/>
      <c r="AU1" s="117" t="s">
        <v>202</v>
      </c>
      <c r="AV1" s="136"/>
      <c r="AW1" s="117" t="s">
        <v>369</v>
      </c>
      <c r="AY1" s="525" t="s">
        <v>471</v>
      </c>
      <c r="AZ1" s="525"/>
      <c r="BA1" s="525"/>
      <c r="BB1" s="525"/>
      <c r="BC1" s="525"/>
      <c r="BD1" s="525"/>
      <c r="BE1" s="525"/>
      <c r="BF1" s="525"/>
      <c r="BG1" s="525"/>
      <c r="BH1" s="525"/>
      <c r="BI1" s="525"/>
      <c r="BJ1" s="525"/>
      <c r="BK1" s="525"/>
      <c r="BL1" s="525"/>
      <c r="BM1" s="525"/>
      <c r="BN1" s="525"/>
      <c r="BO1" s="525"/>
      <c r="BP1" s="526"/>
      <c r="BQ1" s="526"/>
      <c r="BR1" s="526"/>
      <c r="BS1" s="526"/>
      <c r="BT1" s="526"/>
      <c r="BU1" s="526"/>
      <c r="BV1" s="526"/>
      <c r="BW1" s="526"/>
      <c r="BX1" s="526"/>
      <c r="BY1" s="526"/>
      <c r="BZ1" s="526"/>
      <c r="CB1" s="117" t="s">
        <v>1051</v>
      </c>
      <c r="CD1" s="117" t="s">
        <v>1052</v>
      </c>
      <c r="CF1" s="117" t="s">
        <v>1072</v>
      </c>
      <c r="CH1" s="117" t="s">
        <v>1073</v>
      </c>
      <c r="CJ1" s="117" t="s">
        <v>1072</v>
      </c>
      <c r="CL1" s="117" t="s">
        <v>1054</v>
      </c>
      <c r="CN1" s="117" t="s">
        <v>1167</v>
      </c>
      <c r="CP1" s="117" t="s">
        <v>213</v>
      </c>
      <c r="CQ1" s="117" t="s">
        <v>53</v>
      </c>
      <c r="CS1" s="312" t="s">
        <v>1227</v>
      </c>
      <c r="CT1" s="750"/>
      <c r="CU1" s="312" t="s">
        <v>1228</v>
      </c>
      <c r="CW1" s="312" t="s">
        <v>1229</v>
      </c>
    </row>
    <row r="2" spans="1:101" ht="15.75" customHeight="1" x14ac:dyDescent="0.25">
      <c r="A2" s="315" t="s">
        <v>365</v>
      </c>
      <c r="B2" s="316" t="s">
        <v>321</v>
      </c>
      <c r="C2" s="317">
        <v>53.143333333333338</v>
      </c>
      <c r="D2" s="317">
        <v>2.1666666666666665</v>
      </c>
      <c r="E2" s="317">
        <v>34.76</v>
      </c>
      <c r="F2" s="318">
        <v>1.07E-3</v>
      </c>
      <c r="G2" s="338"/>
      <c r="H2" s="319" t="s">
        <v>99</v>
      </c>
      <c r="I2" s="338"/>
      <c r="J2" s="344" t="s">
        <v>99</v>
      </c>
      <c r="K2" s="338"/>
      <c r="L2" s="319" t="s">
        <v>41</v>
      </c>
      <c r="M2" s="338"/>
      <c r="N2" s="344" t="s">
        <v>100</v>
      </c>
      <c r="O2" s="338"/>
      <c r="P2" s="323" t="s">
        <v>40</v>
      </c>
      <c r="Q2" s="338"/>
      <c r="R2" s="323" t="s">
        <v>40</v>
      </c>
      <c r="S2" s="338"/>
      <c r="T2" s="323" t="s">
        <v>40</v>
      </c>
      <c r="U2" s="338"/>
      <c r="V2" s="323" t="s">
        <v>101</v>
      </c>
      <c r="W2" s="338"/>
      <c r="X2" s="338"/>
      <c r="Y2" s="323" t="s">
        <v>364</v>
      </c>
      <c r="Z2" s="338"/>
      <c r="AA2" s="323" t="s">
        <v>13</v>
      </c>
      <c r="AB2" s="338"/>
      <c r="AC2" s="323" t="s">
        <v>102</v>
      </c>
      <c r="AD2" s="338"/>
      <c r="AE2" s="323" t="s">
        <v>42</v>
      </c>
      <c r="AF2" s="338"/>
      <c r="AG2" s="323" t="s">
        <v>42</v>
      </c>
      <c r="AH2" s="338"/>
      <c r="AI2" s="345" t="s">
        <v>103</v>
      </c>
      <c r="AJ2" s="338"/>
      <c r="AK2" s="323" t="s">
        <v>13</v>
      </c>
      <c r="AL2" s="338"/>
      <c r="AM2" s="323" t="s">
        <v>114</v>
      </c>
      <c r="AN2" s="338"/>
      <c r="AO2" s="339" t="s">
        <v>214</v>
      </c>
      <c r="AP2" s="338"/>
      <c r="AQ2" s="335" t="s">
        <v>158</v>
      </c>
      <c r="AR2" s="338"/>
      <c r="AS2" s="319" t="s">
        <v>187</v>
      </c>
      <c r="AT2" s="338"/>
      <c r="AU2" s="336" t="s">
        <v>190</v>
      </c>
      <c r="AV2" s="338"/>
      <c r="AW2" s="335" t="s">
        <v>13</v>
      </c>
      <c r="AY2" s="527" t="s">
        <v>472</v>
      </c>
      <c r="AZ2" s="528" t="s">
        <v>473</v>
      </c>
      <c r="BA2" s="528" t="s">
        <v>474</v>
      </c>
      <c r="BB2" s="528" t="s">
        <v>475</v>
      </c>
      <c r="BC2" s="528" t="s">
        <v>476</v>
      </c>
      <c r="BD2" s="528" t="s">
        <v>477</v>
      </c>
      <c r="BE2" s="528" t="s">
        <v>478</v>
      </c>
      <c r="BF2" s="528" t="s">
        <v>479</v>
      </c>
      <c r="BG2" s="528" t="s">
        <v>480</v>
      </c>
      <c r="BH2" s="528" t="s">
        <v>481</v>
      </c>
      <c r="BI2" s="528" t="s">
        <v>482</v>
      </c>
      <c r="BJ2" s="528" t="s">
        <v>483</v>
      </c>
      <c r="BK2" s="528" t="s">
        <v>484</v>
      </c>
      <c r="BL2" s="528" t="s">
        <v>485</v>
      </c>
      <c r="BM2" s="528" t="s">
        <v>486</v>
      </c>
      <c r="BN2" s="528" t="s">
        <v>487</v>
      </c>
      <c r="BO2" s="528" t="s">
        <v>488</v>
      </c>
      <c r="BP2" s="528" t="s">
        <v>489</v>
      </c>
      <c r="BQ2" s="528" t="s">
        <v>490</v>
      </c>
      <c r="BR2" s="528" t="s">
        <v>491</v>
      </c>
      <c r="BS2" s="528" t="s">
        <v>492</v>
      </c>
      <c r="BT2" s="528" t="s">
        <v>493</v>
      </c>
      <c r="BU2" s="528" t="s">
        <v>494</v>
      </c>
      <c r="BV2" s="528" t="s">
        <v>495</v>
      </c>
      <c r="BW2" s="528" t="s">
        <v>496</v>
      </c>
      <c r="BX2" s="528" t="s">
        <v>497</v>
      </c>
      <c r="BY2" s="528" t="s">
        <v>498</v>
      </c>
      <c r="BZ2" s="528" t="s">
        <v>499</v>
      </c>
      <c r="CB2" s="531" t="s">
        <v>1055</v>
      </c>
      <c r="CD2" s="536" t="s">
        <v>1071</v>
      </c>
      <c r="CF2" s="531" t="s">
        <v>1056</v>
      </c>
      <c r="CH2" s="531" t="s">
        <v>1057</v>
      </c>
      <c r="CJ2" s="531" t="s">
        <v>1058</v>
      </c>
      <c r="CL2" s="537" t="s">
        <v>1059</v>
      </c>
      <c r="CN2" s="537" t="s">
        <v>13</v>
      </c>
      <c r="CP2" s="694" t="s">
        <v>54</v>
      </c>
      <c r="CQ2" s="694" t="s">
        <v>54</v>
      </c>
      <c r="CS2" s="751" t="s">
        <v>1228</v>
      </c>
      <c r="CU2" s="752" t="s">
        <v>1230</v>
      </c>
      <c r="CW2" s="753" t="s">
        <v>1210</v>
      </c>
    </row>
    <row r="3" spans="1:101" ht="14.25" customHeight="1" x14ac:dyDescent="0.25">
      <c r="A3" s="320" t="s">
        <v>332</v>
      </c>
      <c r="B3" s="321" t="s">
        <v>333</v>
      </c>
      <c r="C3" s="322">
        <v>99.22</v>
      </c>
      <c r="D3" s="322">
        <v>0</v>
      </c>
      <c r="E3" s="322">
        <v>100</v>
      </c>
      <c r="F3" s="318">
        <v>0.64598999999999995</v>
      </c>
      <c r="G3" s="338"/>
      <c r="H3" s="323" t="s">
        <v>41</v>
      </c>
      <c r="I3" s="338"/>
      <c r="J3" s="338"/>
      <c r="K3" s="338"/>
      <c r="L3" s="323" t="s">
        <v>98</v>
      </c>
      <c r="M3" s="338"/>
      <c r="N3" s="338"/>
      <c r="O3" s="338"/>
      <c r="P3" s="319" t="s">
        <v>105</v>
      </c>
      <c r="Q3" s="338"/>
      <c r="R3" s="319" t="s">
        <v>100</v>
      </c>
      <c r="S3" s="338"/>
      <c r="T3" s="335" t="s">
        <v>100</v>
      </c>
      <c r="U3" s="338"/>
      <c r="V3" s="319" t="s">
        <v>107</v>
      </c>
      <c r="W3" s="338"/>
      <c r="X3" s="338"/>
      <c r="Y3" s="319" t="s">
        <v>11</v>
      </c>
      <c r="Z3" s="338"/>
      <c r="AA3" s="319" t="s">
        <v>11</v>
      </c>
      <c r="AB3" s="338"/>
      <c r="AC3" s="319" t="s">
        <v>108</v>
      </c>
      <c r="AD3" s="338"/>
      <c r="AE3" s="336" t="s">
        <v>188</v>
      </c>
      <c r="AF3" s="338"/>
      <c r="AG3" s="323" t="s">
        <v>102</v>
      </c>
      <c r="AH3" s="338"/>
      <c r="AI3" s="346" t="s">
        <v>113</v>
      </c>
      <c r="AJ3" s="338"/>
      <c r="AK3" s="319" t="s">
        <v>11</v>
      </c>
      <c r="AL3" s="338"/>
      <c r="AM3" s="319" t="s">
        <v>104</v>
      </c>
      <c r="AN3" s="338"/>
      <c r="AO3" s="336" t="s">
        <v>215</v>
      </c>
      <c r="AP3" s="338"/>
      <c r="AQ3" s="335" t="s">
        <v>159</v>
      </c>
      <c r="AR3" s="338"/>
      <c r="AS3" s="323" t="s">
        <v>186</v>
      </c>
      <c r="AT3" s="338"/>
      <c r="AU3" s="335" t="s">
        <v>200</v>
      </c>
      <c r="AV3" s="338"/>
      <c r="AW3" s="323" t="s">
        <v>11</v>
      </c>
      <c r="AY3" s="527" t="s">
        <v>500</v>
      </c>
      <c r="AZ3" s="528" t="s">
        <v>501</v>
      </c>
      <c r="BA3" s="528" t="s">
        <v>502</v>
      </c>
      <c r="BB3" s="528" t="s">
        <v>159</v>
      </c>
      <c r="BC3" s="528" t="s">
        <v>503</v>
      </c>
      <c r="BD3" s="528" t="s">
        <v>504</v>
      </c>
      <c r="BE3" s="528" t="s">
        <v>505</v>
      </c>
      <c r="BF3" s="528"/>
      <c r="BG3" s="528" t="s">
        <v>506</v>
      </c>
      <c r="BH3" s="528" t="s">
        <v>507</v>
      </c>
      <c r="BI3" s="528" t="s">
        <v>508</v>
      </c>
      <c r="BJ3" s="528" t="s">
        <v>509</v>
      </c>
      <c r="BK3" s="528" t="s">
        <v>510</v>
      </c>
      <c r="BL3" s="528" t="s">
        <v>511</v>
      </c>
      <c r="BM3" s="528" t="s">
        <v>512</v>
      </c>
      <c r="BN3" s="528" t="s">
        <v>513</v>
      </c>
      <c r="BO3" s="528" t="s">
        <v>514</v>
      </c>
      <c r="BP3" s="528" t="s">
        <v>515</v>
      </c>
      <c r="BQ3" s="528" t="s">
        <v>516</v>
      </c>
      <c r="BR3" s="528" t="s">
        <v>517</v>
      </c>
      <c r="BS3" s="528" t="s">
        <v>518</v>
      </c>
      <c r="BT3" s="528" t="s">
        <v>519</v>
      </c>
      <c r="BU3" s="528" t="s">
        <v>520</v>
      </c>
      <c r="BV3" s="528" t="s">
        <v>521</v>
      </c>
      <c r="BW3" s="528" t="s">
        <v>522</v>
      </c>
      <c r="BX3" s="528" t="s">
        <v>523</v>
      </c>
      <c r="BY3" s="528" t="s">
        <v>524</v>
      </c>
      <c r="BZ3" s="528" t="s">
        <v>525</v>
      </c>
      <c r="CB3" s="533" t="s">
        <v>1060</v>
      </c>
      <c r="CD3" s="469" t="s">
        <v>418</v>
      </c>
      <c r="CF3" s="531" t="s">
        <v>1061</v>
      </c>
      <c r="CH3" s="531" t="s">
        <v>1062</v>
      </c>
      <c r="CJ3" s="531" t="s">
        <v>1063</v>
      </c>
      <c r="CL3" s="537" t="s">
        <v>449</v>
      </c>
      <c r="CN3" s="537" t="s">
        <v>11</v>
      </c>
      <c r="CP3" s="694" t="s">
        <v>1179</v>
      </c>
      <c r="CQ3" s="694" t="s">
        <v>1179</v>
      </c>
      <c r="CS3" s="751" t="s">
        <v>1206</v>
      </c>
      <c r="CU3" s="752" t="s">
        <v>1231</v>
      </c>
      <c r="CW3" s="753" t="s">
        <v>1232</v>
      </c>
    </row>
    <row r="4" spans="1:101" ht="30" x14ac:dyDescent="0.25">
      <c r="A4" s="315" t="s">
        <v>137</v>
      </c>
      <c r="B4" s="316" t="s">
        <v>321</v>
      </c>
      <c r="C4" s="317">
        <v>28.855</v>
      </c>
      <c r="D4" s="317">
        <v>2.91</v>
      </c>
      <c r="E4" s="317">
        <v>61.807499999999997</v>
      </c>
      <c r="F4" s="318">
        <v>-1.7799999999999999E-3</v>
      </c>
      <c r="G4" s="338"/>
      <c r="H4" s="323" t="s">
        <v>98</v>
      </c>
      <c r="I4" s="338"/>
      <c r="J4" s="338"/>
      <c r="K4" s="338"/>
      <c r="L4" s="347"/>
      <c r="M4" s="338"/>
      <c r="N4" s="338"/>
      <c r="O4" s="338"/>
      <c r="P4" s="338"/>
      <c r="Q4" s="338"/>
      <c r="R4" s="323" t="s">
        <v>105</v>
      </c>
      <c r="S4" s="338"/>
      <c r="T4" s="323" t="s">
        <v>106</v>
      </c>
      <c r="U4" s="338"/>
      <c r="V4" s="323" t="s">
        <v>112</v>
      </c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19" t="s">
        <v>108</v>
      </c>
      <c r="AH4" s="338"/>
      <c r="AI4" s="345" t="s">
        <v>116</v>
      </c>
      <c r="AJ4" s="338"/>
      <c r="AK4" s="338"/>
      <c r="AL4" s="338"/>
      <c r="AM4" s="323" t="s">
        <v>62</v>
      </c>
      <c r="AN4" s="338"/>
      <c r="AO4" s="339" t="s">
        <v>216</v>
      </c>
      <c r="AP4" s="338"/>
      <c r="AQ4" s="335" t="s">
        <v>160</v>
      </c>
      <c r="AR4" s="338"/>
      <c r="AS4" s="323" t="s">
        <v>249</v>
      </c>
      <c r="AT4" s="338"/>
      <c r="AU4" s="323" t="s">
        <v>197</v>
      </c>
      <c r="AV4" s="338"/>
      <c r="AW4" s="338"/>
      <c r="AY4" s="527" t="s">
        <v>526</v>
      </c>
      <c r="AZ4" s="528" t="s">
        <v>527</v>
      </c>
      <c r="BA4" s="528" t="s">
        <v>528</v>
      </c>
      <c r="BB4" s="528" t="s">
        <v>529</v>
      </c>
      <c r="BC4" s="528" t="s">
        <v>530</v>
      </c>
      <c r="BD4" s="528" t="s">
        <v>531</v>
      </c>
      <c r="BE4" s="528" t="s">
        <v>532</v>
      </c>
      <c r="BF4" s="528"/>
      <c r="BG4" s="528" t="s">
        <v>533</v>
      </c>
      <c r="BH4" s="528" t="s">
        <v>534</v>
      </c>
      <c r="BI4" s="528" t="s">
        <v>535</v>
      </c>
      <c r="BJ4" s="528" t="s">
        <v>536</v>
      </c>
      <c r="BK4" s="528" t="s">
        <v>537</v>
      </c>
      <c r="BL4" s="528" t="s">
        <v>538</v>
      </c>
      <c r="BM4" s="528" t="s">
        <v>539</v>
      </c>
      <c r="BN4" s="528" t="s">
        <v>540</v>
      </c>
      <c r="BO4" s="528" t="s">
        <v>541</v>
      </c>
      <c r="BP4" s="528" t="s">
        <v>542</v>
      </c>
      <c r="BQ4" s="528" t="s">
        <v>543</v>
      </c>
      <c r="BR4" s="528" t="s">
        <v>544</v>
      </c>
      <c r="BS4" s="528" t="s">
        <v>545</v>
      </c>
      <c r="BT4" s="528" t="s">
        <v>546</v>
      </c>
      <c r="BU4" s="528" t="s">
        <v>547</v>
      </c>
      <c r="BV4" s="528" t="s">
        <v>548</v>
      </c>
      <c r="BW4" s="528" t="s">
        <v>549</v>
      </c>
      <c r="BX4" s="528" t="s">
        <v>550</v>
      </c>
      <c r="BY4" s="528" t="s">
        <v>551</v>
      </c>
      <c r="BZ4" s="528" t="s">
        <v>552</v>
      </c>
      <c r="CB4" s="531" t="s">
        <v>1064</v>
      </c>
      <c r="CD4" s="534" t="s">
        <v>419</v>
      </c>
      <c r="CF4" s="531" t="s">
        <v>1065</v>
      </c>
      <c r="CH4" s="531" t="s">
        <v>1066</v>
      </c>
      <c r="CJ4" s="531" t="s">
        <v>1067</v>
      </c>
      <c r="CL4" s="537" t="s">
        <v>1053</v>
      </c>
      <c r="CP4" s="694" t="s">
        <v>1180</v>
      </c>
      <c r="CQ4" s="694" t="s">
        <v>1180</v>
      </c>
      <c r="CU4" s="752"/>
      <c r="CW4" s="753" t="s">
        <v>1233</v>
      </c>
    </row>
    <row r="5" spans="1:101" ht="30" x14ac:dyDescent="0.25">
      <c r="A5" s="324" t="s">
        <v>124</v>
      </c>
      <c r="B5" s="316" t="s">
        <v>231</v>
      </c>
      <c r="C5" s="317">
        <v>90.924999999999997</v>
      </c>
      <c r="D5" s="317">
        <v>22.545000000000002</v>
      </c>
      <c r="E5" s="317">
        <v>66.182500000000005</v>
      </c>
      <c r="F5" s="318">
        <v>0.42226999999999998</v>
      </c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19" t="s">
        <v>111</v>
      </c>
      <c r="U5" s="338"/>
      <c r="V5" s="323" t="s">
        <v>1257</v>
      </c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6" t="s">
        <v>188</v>
      </c>
      <c r="AH5" s="338"/>
      <c r="AI5" s="346" t="s">
        <v>109</v>
      </c>
      <c r="AJ5" s="338"/>
      <c r="AK5" s="338"/>
      <c r="AL5" s="338"/>
      <c r="AM5" s="338"/>
      <c r="AN5" s="338"/>
      <c r="AO5" s="336" t="s">
        <v>217</v>
      </c>
      <c r="AP5" s="338"/>
      <c r="AQ5" s="335" t="s">
        <v>161</v>
      </c>
      <c r="AR5" s="338"/>
      <c r="AS5" s="338"/>
      <c r="AT5" s="338"/>
      <c r="AU5" s="336" t="s">
        <v>194</v>
      </c>
      <c r="AV5" s="338"/>
      <c r="AW5" s="337"/>
      <c r="AY5" s="527" t="s">
        <v>553</v>
      </c>
      <c r="AZ5" s="528" t="s">
        <v>554</v>
      </c>
      <c r="BA5" s="528" t="s">
        <v>555</v>
      </c>
      <c r="BB5" s="528" t="s">
        <v>556</v>
      </c>
      <c r="BC5" s="528" t="s">
        <v>557</v>
      </c>
      <c r="BD5" s="528" t="s">
        <v>558</v>
      </c>
      <c r="BE5" s="528" t="s">
        <v>559</v>
      </c>
      <c r="BF5" s="528"/>
      <c r="BG5" s="528" t="s">
        <v>560</v>
      </c>
      <c r="BH5" s="528" t="s">
        <v>561</v>
      </c>
      <c r="BI5" s="528" t="s">
        <v>562</v>
      </c>
      <c r="BJ5" s="528" t="s">
        <v>563</v>
      </c>
      <c r="BK5" s="528" t="s">
        <v>564</v>
      </c>
      <c r="BL5" s="528" t="s">
        <v>565</v>
      </c>
      <c r="BM5" s="528" t="s">
        <v>566</v>
      </c>
      <c r="BN5" s="528" t="s">
        <v>567</v>
      </c>
      <c r="BO5" s="528" t="s">
        <v>568</v>
      </c>
      <c r="BP5" s="528" t="s">
        <v>569</v>
      </c>
      <c r="BQ5" s="528" t="s">
        <v>570</v>
      </c>
      <c r="BR5" s="528" t="s">
        <v>571</v>
      </c>
      <c r="BS5" s="528" t="s">
        <v>572</v>
      </c>
      <c r="BT5" s="528" t="s">
        <v>573</v>
      </c>
      <c r="BU5" s="528" t="s">
        <v>574</v>
      </c>
      <c r="BV5" s="528" t="s">
        <v>575</v>
      </c>
      <c r="BW5" s="528" t="s">
        <v>576</v>
      </c>
      <c r="BX5" s="528" t="s">
        <v>577</v>
      </c>
      <c r="BY5" s="528" t="s">
        <v>578</v>
      </c>
      <c r="BZ5" s="528" t="s">
        <v>579</v>
      </c>
      <c r="CD5" s="534" t="s">
        <v>241</v>
      </c>
      <c r="CF5" s="531" t="s">
        <v>1068</v>
      </c>
      <c r="CH5" s="531" t="s">
        <v>1069</v>
      </c>
      <c r="CJ5" s="532"/>
      <c r="CP5" s="694" t="s">
        <v>1181</v>
      </c>
      <c r="CQ5" s="694" t="s">
        <v>1181</v>
      </c>
    </row>
    <row r="6" spans="1:101" ht="14.25" customHeight="1" x14ac:dyDescent="0.25">
      <c r="A6" s="315" t="s">
        <v>125</v>
      </c>
      <c r="B6" s="316" t="s">
        <v>231</v>
      </c>
      <c r="C6" s="317">
        <v>90.28</v>
      </c>
      <c r="D6" s="317">
        <v>5.27</v>
      </c>
      <c r="E6" s="317">
        <v>41.65</v>
      </c>
      <c r="F6" s="318">
        <v>1.40899</v>
      </c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338"/>
      <c r="T6" s="335" t="s">
        <v>5</v>
      </c>
      <c r="U6" s="338"/>
      <c r="V6" s="319" t="s">
        <v>118</v>
      </c>
      <c r="W6" s="338"/>
      <c r="X6" s="338"/>
      <c r="Y6" s="338"/>
      <c r="Z6" s="338"/>
      <c r="AA6" s="338"/>
      <c r="AB6" s="338"/>
      <c r="AC6" s="338"/>
      <c r="AD6" s="338"/>
      <c r="AE6" s="338"/>
      <c r="AF6" s="338"/>
      <c r="AG6" s="338"/>
      <c r="AH6" s="338"/>
      <c r="AI6" s="346" t="s">
        <v>119</v>
      </c>
      <c r="AJ6" s="338"/>
      <c r="AK6" s="338"/>
      <c r="AL6" s="338"/>
      <c r="AM6" s="338"/>
      <c r="AN6" s="338"/>
      <c r="AO6" s="336" t="s">
        <v>117</v>
      </c>
      <c r="AP6" s="338"/>
      <c r="AQ6" s="335" t="s">
        <v>162</v>
      </c>
      <c r="AR6" s="338"/>
      <c r="AS6" s="338"/>
      <c r="AT6" s="338"/>
      <c r="AU6" s="336" t="s">
        <v>192</v>
      </c>
      <c r="AV6" s="338"/>
      <c r="AW6" s="337"/>
      <c r="AY6" s="527" t="s">
        <v>580</v>
      </c>
      <c r="AZ6" s="528" t="s">
        <v>581</v>
      </c>
      <c r="BA6" s="528" t="s">
        <v>582</v>
      </c>
      <c r="BB6" s="528"/>
      <c r="BC6" s="528" t="s">
        <v>583</v>
      </c>
      <c r="BD6" s="528" t="s">
        <v>584</v>
      </c>
      <c r="BE6" s="528" t="s">
        <v>585</v>
      </c>
      <c r="BF6" s="528"/>
      <c r="BG6" s="528" t="s">
        <v>586</v>
      </c>
      <c r="BH6" s="528" t="s">
        <v>587</v>
      </c>
      <c r="BI6" s="528" t="s">
        <v>588</v>
      </c>
      <c r="BJ6" s="528" t="s">
        <v>589</v>
      </c>
      <c r="BK6" s="528" t="s">
        <v>590</v>
      </c>
      <c r="BL6" s="528" t="s">
        <v>591</v>
      </c>
      <c r="BM6" s="528" t="s">
        <v>592</v>
      </c>
      <c r="BN6" s="528" t="s">
        <v>593</v>
      </c>
      <c r="BO6" s="528" t="s">
        <v>594</v>
      </c>
      <c r="BP6" s="528" t="s">
        <v>595</v>
      </c>
      <c r="BQ6" s="528" t="s">
        <v>596</v>
      </c>
      <c r="BR6" s="528" t="s">
        <v>597</v>
      </c>
      <c r="BS6" s="528" t="s">
        <v>598</v>
      </c>
      <c r="BT6" s="528" t="s">
        <v>599</v>
      </c>
      <c r="BU6" s="528" t="s">
        <v>600</v>
      </c>
      <c r="BV6" s="528"/>
      <c r="BW6" s="528" t="s">
        <v>601</v>
      </c>
      <c r="BX6" s="528" t="s">
        <v>602</v>
      </c>
      <c r="BY6" s="528" t="s">
        <v>603</v>
      </c>
      <c r="BZ6" s="528" t="s">
        <v>604</v>
      </c>
      <c r="CD6" s="534" t="s">
        <v>420</v>
      </c>
      <c r="CH6" s="531" t="s">
        <v>1070</v>
      </c>
      <c r="CJ6" s="532"/>
      <c r="CP6" s="694" t="s">
        <v>1182</v>
      </c>
      <c r="CQ6" s="694" t="s">
        <v>1182</v>
      </c>
    </row>
    <row r="7" spans="1:101" ht="15" customHeight="1" x14ac:dyDescent="0.25">
      <c r="A7" s="324" t="s">
        <v>87</v>
      </c>
      <c r="B7" s="316" t="s">
        <v>231</v>
      </c>
      <c r="C7" s="317">
        <v>90.039999999999992</v>
      </c>
      <c r="D7" s="317">
        <v>12.969999999999999</v>
      </c>
      <c r="E7" s="317">
        <v>79.830000000000013</v>
      </c>
      <c r="F7" s="318">
        <v>1.40899</v>
      </c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5" t="s">
        <v>105</v>
      </c>
      <c r="U7" s="338"/>
      <c r="V7" s="319" t="s">
        <v>1258</v>
      </c>
      <c r="W7" s="338"/>
      <c r="X7" s="338"/>
      <c r="Y7" s="338"/>
      <c r="Z7" s="338"/>
      <c r="AA7" s="338"/>
      <c r="AB7" s="338"/>
      <c r="AC7" s="338"/>
      <c r="AD7" s="338"/>
      <c r="AE7" s="338"/>
      <c r="AF7" s="338"/>
      <c r="AG7" s="338"/>
      <c r="AH7" s="338"/>
      <c r="AI7" s="345" t="s">
        <v>120</v>
      </c>
      <c r="AJ7" s="338"/>
      <c r="AK7" s="338"/>
      <c r="AL7" s="338"/>
      <c r="AM7" s="338"/>
      <c r="AN7" s="338"/>
      <c r="AO7" s="336" t="s">
        <v>110</v>
      </c>
      <c r="AP7" s="338"/>
      <c r="AQ7" s="335" t="s">
        <v>163</v>
      </c>
      <c r="AR7" s="338"/>
      <c r="AS7" s="338"/>
      <c r="AT7" s="338"/>
      <c r="AU7" s="335" t="s">
        <v>219</v>
      </c>
      <c r="AV7" s="338"/>
      <c r="AW7" s="338"/>
      <c r="AY7" s="527" t="s">
        <v>605</v>
      </c>
      <c r="AZ7" s="528"/>
      <c r="BA7" s="528" t="s">
        <v>606</v>
      </c>
      <c r="BB7" s="528"/>
      <c r="BC7" s="528" t="s">
        <v>607</v>
      </c>
      <c r="BD7" s="528" t="s">
        <v>608</v>
      </c>
      <c r="BE7" s="528" t="s">
        <v>609</v>
      </c>
      <c r="BF7" s="528"/>
      <c r="BG7" s="528" t="s">
        <v>610</v>
      </c>
      <c r="BH7" s="528" t="s">
        <v>611</v>
      </c>
      <c r="BI7" s="528" t="s">
        <v>612</v>
      </c>
      <c r="BJ7" s="528" t="s">
        <v>613</v>
      </c>
      <c r="BK7" s="528" t="s">
        <v>614</v>
      </c>
      <c r="BL7" s="528" t="s">
        <v>615</v>
      </c>
      <c r="BM7" s="528" t="s">
        <v>616</v>
      </c>
      <c r="BN7" s="528" t="s">
        <v>617</v>
      </c>
      <c r="BO7" s="528" t="s">
        <v>618</v>
      </c>
      <c r="BP7" s="528" t="s">
        <v>619</v>
      </c>
      <c r="BQ7" s="528" t="s">
        <v>620</v>
      </c>
      <c r="BR7" s="528" t="s">
        <v>621</v>
      </c>
      <c r="BS7" s="528" t="s">
        <v>622</v>
      </c>
      <c r="BT7" s="528" t="s">
        <v>623</v>
      </c>
      <c r="BU7" s="528" t="s">
        <v>624</v>
      </c>
      <c r="BV7" s="528"/>
      <c r="BW7" s="528" t="s">
        <v>625</v>
      </c>
      <c r="BX7" s="528" t="s">
        <v>626</v>
      </c>
      <c r="BY7" s="528" t="s">
        <v>627</v>
      </c>
      <c r="BZ7" s="528" t="s">
        <v>628</v>
      </c>
      <c r="CD7" s="469" t="s">
        <v>421</v>
      </c>
      <c r="CH7" s="531" t="s">
        <v>466</v>
      </c>
      <c r="CJ7" s="532"/>
      <c r="CP7" s="694" t="s">
        <v>1183</v>
      </c>
      <c r="CQ7" s="694" t="s">
        <v>1183</v>
      </c>
    </row>
    <row r="8" spans="1:101" ht="18" customHeight="1" x14ac:dyDescent="0.25">
      <c r="A8" s="325" t="s">
        <v>334</v>
      </c>
      <c r="B8" s="321" t="s">
        <v>333</v>
      </c>
      <c r="C8" s="326">
        <v>99</v>
      </c>
      <c r="D8" s="326">
        <v>0</v>
      </c>
      <c r="E8" s="322">
        <v>100</v>
      </c>
      <c r="F8" s="318">
        <v>0.64598999999999995</v>
      </c>
      <c r="G8" s="338"/>
      <c r="H8" s="338"/>
      <c r="I8" s="338"/>
      <c r="J8" s="338"/>
      <c r="K8" s="338"/>
      <c r="L8" s="338"/>
      <c r="M8" s="338"/>
      <c r="N8" s="338"/>
      <c r="O8" s="338"/>
      <c r="P8" s="338"/>
      <c r="Q8" s="338"/>
      <c r="R8" s="338"/>
      <c r="S8" s="338"/>
      <c r="T8" s="338"/>
      <c r="U8" s="338"/>
      <c r="V8" s="338"/>
      <c r="W8" s="338"/>
      <c r="X8" s="338"/>
      <c r="Y8" s="338"/>
      <c r="Z8" s="338"/>
      <c r="AA8" s="338"/>
      <c r="AB8" s="338"/>
      <c r="AC8" s="338"/>
      <c r="AD8" s="338"/>
      <c r="AE8" s="338"/>
      <c r="AF8" s="338"/>
      <c r="AG8" s="338"/>
      <c r="AH8" s="338"/>
      <c r="AI8" s="346" t="s">
        <v>121</v>
      </c>
      <c r="AJ8" s="338"/>
      <c r="AK8" s="338"/>
      <c r="AL8" s="338"/>
      <c r="AM8" s="338"/>
      <c r="AN8" s="338"/>
      <c r="AO8" s="339" t="s">
        <v>115</v>
      </c>
      <c r="AP8" s="338"/>
      <c r="AQ8" s="335" t="s">
        <v>164</v>
      </c>
      <c r="AR8" s="338"/>
      <c r="AS8" s="338"/>
      <c r="AT8" s="338"/>
      <c r="AU8" s="339" t="s">
        <v>195</v>
      </c>
      <c r="AV8" s="338"/>
      <c r="AW8" s="338"/>
      <c r="AY8" s="527" t="s">
        <v>629</v>
      </c>
      <c r="AZ8" s="528"/>
      <c r="BA8" s="528" t="s">
        <v>630</v>
      </c>
      <c r="BB8" s="528"/>
      <c r="BC8" s="528" t="s">
        <v>631</v>
      </c>
      <c r="BD8" s="528" t="s">
        <v>632</v>
      </c>
      <c r="BE8" s="528" t="s">
        <v>633</v>
      </c>
      <c r="BF8" s="528"/>
      <c r="BG8" s="528" t="s">
        <v>634</v>
      </c>
      <c r="BH8" s="528" t="s">
        <v>635</v>
      </c>
      <c r="BI8" s="528" t="s">
        <v>636</v>
      </c>
      <c r="BJ8" s="528" t="s">
        <v>637</v>
      </c>
      <c r="BK8" s="528" t="s">
        <v>638</v>
      </c>
      <c r="BL8" s="528" t="s">
        <v>639</v>
      </c>
      <c r="BM8" s="528" t="s">
        <v>640</v>
      </c>
      <c r="BN8" s="528" t="s">
        <v>641</v>
      </c>
      <c r="BO8" s="528" t="s">
        <v>642</v>
      </c>
      <c r="BP8" s="528" t="s">
        <v>643</v>
      </c>
      <c r="BQ8" s="528" t="s">
        <v>644</v>
      </c>
      <c r="BR8" s="528" t="s">
        <v>175</v>
      </c>
      <c r="BS8" s="528" t="s">
        <v>645</v>
      </c>
      <c r="BT8" s="528" t="s">
        <v>646</v>
      </c>
      <c r="BU8" s="528" t="s">
        <v>647</v>
      </c>
      <c r="BV8" s="528"/>
      <c r="BW8" s="528" t="s">
        <v>648</v>
      </c>
      <c r="BX8" s="528" t="s">
        <v>649</v>
      </c>
      <c r="BY8" s="528" t="s">
        <v>650</v>
      </c>
      <c r="BZ8" s="528" t="s">
        <v>651</v>
      </c>
      <c r="CD8" s="535" t="s">
        <v>422</v>
      </c>
      <c r="CP8" s="694" t="s">
        <v>1184</v>
      </c>
      <c r="CQ8" s="694" t="s">
        <v>1184</v>
      </c>
    </row>
    <row r="9" spans="1:101" ht="15.75" customHeight="1" x14ac:dyDescent="0.25">
      <c r="A9" s="315" t="s">
        <v>126</v>
      </c>
      <c r="B9" s="316" t="s">
        <v>231</v>
      </c>
      <c r="C9" s="317">
        <v>89.71</v>
      </c>
      <c r="D9" s="317">
        <v>31.48</v>
      </c>
      <c r="E9" s="317">
        <v>68.42</v>
      </c>
      <c r="F9" s="318">
        <v>0.47749999999999998</v>
      </c>
      <c r="G9" s="338"/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8"/>
      <c r="Y9" s="338"/>
      <c r="Z9" s="338"/>
      <c r="AA9" s="338"/>
      <c r="AB9" s="338"/>
      <c r="AC9" s="338"/>
      <c r="AD9" s="338"/>
      <c r="AE9" s="338"/>
      <c r="AF9" s="338"/>
      <c r="AG9" s="338"/>
      <c r="AH9" s="338"/>
      <c r="AI9" s="345" t="s">
        <v>49</v>
      </c>
      <c r="AJ9" s="338"/>
      <c r="AK9" s="338"/>
      <c r="AL9" s="338"/>
      <c r="AM9" s="338"/>
      <c r="AN9" s="338"/>
      <c r="AO9" s="348" t="s">
        <v>218</v>
      </c>
      <c r="AP9" s="338"/>
      <c r="AQ9" s="335" t="s">
        <v>165</v>
      </c>
      <c r="AR9" s="338"/>
      <c r="AS9" s="338"/>
      <c r="AT9" s="338"/>
      <c r="AU9" s="319" t="s">
        <v>198</v>
      </c>
      <c r="AV9" s="338"/>
      <c r="AW9" s="338"/>
      <c r="AY9" s="527" t="s">
        <v>652</v>
      </c>
      <c r="AZ9" s="528"/>
      <c r="BA9" s="528" t="s">
        <v>653</v>
      </c>
      <c r="BB9" s="528"/>
      <c r="BC9" s="528" t="s">
        <v>654</v>
      </c>
      <c r="BD9" s="528" t="s">
        <v>655</v>
      </c>
      <c r="BE9" s="528" t="s">
        <v>656</v>
      </c>
      <c r="BF9" s="528"/>
      <c r="BG9" s="528" t="s">
        <v>657</v>
      </c>
      <c r="BH9" s="528" t="s">
        <v>658</v>
      </c>
      <c r="BI9" s="528" t="s">
        <v>659</v>
      </c>
      <c r="BJ9" s="528" t="s">
        <v>660</v>
      </c>
      <c r="BK9" s="528" t="s">
        <v>661</v>
      </c>
      <c r="BL9" s="528" t="s">
        <v>662</v>
      </c>
      <c r="BM9" s="528" t="s">
        <v>663</v>
      </c>
      <c r="BN9" s="528" t="s">
        <v>664</v>
      </c>
      <c r="BO9" s="528" t="s">
        <v>665</v>
      </c>
      <c r="BP9" s="528" t="s">
        <v>666</v>
      </c>
      <c r="BQ9" s="528" t="s">
        <v>667</v>
      </c>
      <c r="BR9" s="528" t="s">
        <v>668</v>
      </c>
      <c r="BS9" s="528" t="s">
        <v>669</v>
      </c>
      <c r="BT9" s="528" t="s">
        <v>670</v>
      </c>
      <c r="BU9" s="528" t="s">
        <v>671</v>
      </c>
      <c r="BV9" s="528"/>
      <c r="BW9" s="528" t="s">
        <v>672</v>
      </c>
      <c r="BX9" s="528" t="s">
        <v>673</v>
      </c>
      <c r="BY9" s="528" t="s">
        <v>674</v>
      </c>
      <c r="BZ9" s="528" t="s">
        <v>675</v>
      </c>
      <c r="CD9" s="469" t="s">
        <v>423</v>
      </c>
      <c r="CP9" s="694" t="s">
        <v>1185</v>
      </c>
      <c r="CQ9" s="694" t="s">
        <v>1185</v>
      </c>
    </row>
    <row r="10" spans="1:101" ht="16.5" customHeight="1" x14ac:dyDescent="0.25">
      <c r="A10" s="324" t="s">
        <v>127</v>
      </c>
      <c r="B10" s="316" t="s">
        <v>231</v>
      </c>
      <c r="C10" s="317">
        <v>89.924999999999997</v>
      </c>
      <c r="D10" s="317">
        <v>43.45</v>
      </c>
      <c r="E10" s="317">
        <v>69.833333333333329</v>
      </c>
      <c r="F10" s="318">
        <v>0.47749999999999998</v>
      </c>
      <c r="G10" s="338"/>
      <c r="H10" s="338"/>
      <c r="I10" s="338"/>
      <c r="J10" s="338"/>
      <c r="K10" s="338"/>
      <c r="L10" s="338"/>
      <c r="M10" s="338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8"/>
      <c r="Z10" s="338"/>
      <c r="AA10" s="338"/>
      <c r="AB10" s="338"/>
      <c r="AC10" s="338"/>
      <c r="AD10" s="338"/>
      <c r="AE10" s="338"/>
      <c r="AF10" s="338"/>
      <c r="AG10" s="338"/>
      <c r="AH10" s="338"/>
      <c r="AI10" s="345" t="s">
        <v>122</v>
      </c>
      <c r="AJ10" s="338"/>
      <c r="AK10" s="338"/>
      <c r="AL10" s="338"/>
      <c r="AM10" s="338"/>
      <c r="AN10" s="338"/>
      <c r="AO10" s="339" t="s">
        <v>54</v>
      </c>
      <c r="AP10" s="338"/>
      <c r="AQ10" s="335" t="s">
        <v>166</v>
      </c>
      <c r="AR10" s="338"/>
      <c r="AS10" s="338"/>
      <c r="AT10" s="338"/>
      <c r="AU10" s="335" t="s">
        <v>220</v>
      </c>
      <c r="AV10" s="338"/>
      <c r="AW10" s="338"/>
      <c r="AY10" s="654" t="s">
        <v>1148</v>
      </c>
      <c r="AZ10" s="528"/>
      <c r="BA10" s="528" t="s">
        <v>676</v>
      </c>
      <c r="BB10" s="528"/>
      <c r="BC10" s="528" t="s">
        <v>677</v>
      </c>
      <c r="BD10" s="528" t="s">
        <v>678</v>
      </c>
      <c r="BE10" s="528" t="s">
        <v>679</v>
      </c>
      <c r="BF10" s="528"/>
      <c r="BG10" s="528" t="s">
        <v>680</v>
      </c>
      <c r="BH10" s="528" t="s">
        <v>681</v>
      </c>
      <c r="BI10" s="528" t="s">
        <v>682</v>
      </c>
      <c r="BJ10" s="528" t="s">
        <v>683</v>
      </c>
      <c r="BK10" s="528" t="s">
        <v>684</v>
      </c>
      <c r="BL10" s="528" t="s">
        <v>685</v>
      </c>
      <c r="BM10" s="528" t="s">
        <v>686</v>
      </c>
      <c r="BN10" s="528" t="s">
        <v>687</v>
      </c>
      <c r="BO10" s="528" t="s">
        <v>688</v>
      </c>
      <c r="BP10" s="528" t="s">
        <v>689</v>
      </c>
      <c r="BQ10" s="528" t="s">
        <v>690</v>
      </c>
      <c r="BR10" s="528" t="s">
        <v>691</v>
      </c>
      <c r="BS10" s="528" t="s">
        <v>692</v>
      </c>
      <c r="BT10" s="528" t="s">
        <v>693</v>
      </c>
      <c r="BU10" s="528"/>
      <c r="BV10" s="528"/>
      <c r="BW10" s="528" t="s">
        <v>694</v>
      </c>
      <c r="BX10" s="528" t="s">
        <v>695</v>
      </c>
      <c r="BY10" s="528" t="s">
        <v>696</v>
      </c>
      <c r="BZ10" s="528"/>
      <c r="CD10" s="536" t="s">
        <v>203</v>
      </c>
      <c r="CP10" s="694" t="s">
        <v>1186</v>
      </c>
      <c r="CQ10" s="694" t="s">
        <v>1186</v>
      </c>
    </row>
    <row r="11" spans="1:101" x14ac:dyDescent="0.25">
      <c r="A11" s="315" t="s">
        <v>128</v>
      </c>
      <c r="B11" s="316" t="s">
        <v>231</v>
      </c>
      <c r="C11" s="317">
        <v>90.28</v>
      </c>
      <c r="D11" s="317">
        <v>53.82</v>
      </c>
      <c r="E11" s="317">
        <v>82</v>
      </c>
      <c r="F11" s="318">
        <v>0.94328999999999996</v>
      </c>
      <c r="G11" s="338"/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338"/>
      <c r="T11" s="338"/>
      <c r="U11" s="338"/>
      <c r="V11" s="338"/>
      <c r="W11" s="338"/>
      <c r="X11" s="338"/>
      <c r="Y11" s="338"/>
      <c r="Z11" s="338"/>
      <c r="AA11" s="338"/>
      <c r="AB11" s="338"/>
      <c r="AC11" s="338"/>
      <c r="AD11" s="338"/>
      <c r="AE11" s="338"/>
      <c r="AF11" s="338"/>
      <c r="AG11" s="338"/>
      <c r="AH11" s="338"/>
      <c r="AI11" s="346" t="s">
        <v>123</v>
      </c>
      <c r="AJ11" s="338"/>
      <c r="AK11" s="338"/>
      <c r="AL11" s="338"/>
      <c r="AM11" s="338"/>
      <c r="AN11" s="338"/>
      <c r="AO11" s="338"/>
      <c r="AP11" s="338"/>
      <c r="AQ11" s="335" t="s">
        <v>167</v>
      </c>
      <c r="AR11" s="338"/>
      <c r="AS11" s="338"/>
      <c r="AT11" s="338"/>
      <c r="AU11" s="339" t="s">
        <v>191</v>
      </c>
      <c r="AV11" s="338"/>
      <c r="AW11" s="338"/>
      <c r="AY11" s="654" t="s">
        <v>1149</v>
      </c>
      <c r="AZ11" s="528"/>
      <c r="BA11" s="528" t="s">
        <v>697</v>
      </c>
      <c r="BB11" s="528"/>
      <c r="BC11" s="528" t="s">
        <v>698</v>
      </c>
      <c r="BD11" s="528" t="s">
        <v>699</v>
      </c>
      <c r="BE11" s="528" t="s">
        <v>700</v>
      </c>
      <c r="BF11" s="528"/>
      <c r="BG11" s="528" t="s">
        <v>701</v>
      </c>
      <c r="BH11" s="528" t="s">
        <v>702</v>
      </c>
      <c r="BI11" s="528" t="s">
        <v>703</v>
      </c>
      <c r="BJ11" s="528" t="s">
        <v>704</v>
      </c>
      <c r="BK11" s="528" t="s">
        <v>705</v>
      </c>
      <c r="BL11" s="528" t="s">
        <v>706</v>
      </c>
      <c r="BM11" s="528" t="s">
        <v>707</v>
      </c>
      <c r="BN11" s="528" t="s">
        <v>708</v>
      </c>
      <c r="BO11" s="528" t="s">
        <v>709</v>
      </c>
      <c r="BP11" s="528" t="s">
        <v>710</v>
      </c>
      <c r="BQ11" s="528" t="s">
        <v>711</v>
      </c>
      <c r="BR11" s="528" t="s">
        <v>712</v>
      </c>
      <c r="BS11" s="528" t="s">
        <v>713</v>
      </c>
      <c r="BT11" s="528" t="s">
        <v>714</v>
      </c>
      <c r="BU11" s="528"/>
      <c r="BV11" s="528"/>
      <c r="BW11" s="528" t="s">
        <v>715</v>
      </c>
      <c r="BX11" s="528" t="s">
        <v>716</v>
      </c>
      <c r="BY11" s="528" t="s">
        <v>717</v>
      </c>
      <c r="BZ11" s="528"/>
      <c r="CD11" s="469"/>
      <c r="CP11" s="694" t="s">
        <v>1187</v>
      </c>
      <c r="CQ11" s="694" t="s">
        <v>1187</v>
      </c>
    </row>
    <row r="12" spans="1:101" x14ac:dyDescent="0.25">
      <c r="A12" s="324" t="s">
        <v>322</v>
      </c>
      <c r="B12" s="316" t="s">
        <v>231</v>
      </c>
      <c r="C12" s="317">
        <v>90.34333333333332</v>
      </c>
      <c r="D12" s="317">
        <v>15.033333333333331</v>
      </c>
      <c r="E12" s="317">
        <v>74.680000000000007</v>
      </c>
      <c r="F12" s="318">
        <v>1.2595000000000001</v>
      </c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8"/>
      <c r="S12" s="338"/>
      <c r="T12" s="338"/>
      <c r="U12" s="338"/>
      <c r="V12" s="338"/>
      <c r="W12" s="338"/>
      <c r="X12" s="338"/>
      <c r="Y12" s="338"/>
      <c r="Z12" s="338"/>
      <c r="AA12" s="338"/>
      <c r="AB12" s="338"/>
      <c r="AC12" s="338"/>
      <c r="AD12" s="338"/>
      <c r="AE12" s="338"/>
      <c r="AF12" s="338"/>
      <c r="AG12" s="338"/>
      <c r="AH12" s="338"/>
      <c r="AI12" s="338"/>
      <c r="AJ12" s="338"/>
      <c r="AK12" s="338"/>
      <c r="AL12" s="338"/>
      <c r="AM12" s="338"/>
      <c r="AN12" s="338"/>
      <c r="AO12" s="338"/>
      <c r="AP12" s="338"/>
      <c r="AQ12" s="335" t="s">
        <v>168</v>
      </c>
      <c r="AR12" s="338"/>
      <c r="AS12" s="338"/>
      <c r="AT12" s="338"/>
      <c r="AU12" s="336" t="s">
        <v>196</v>
      </c>
      <c r="AV12" s="338"/>
      <c r="AW12" s="338"/>
      <c r="AY12" s="527" t="s">
        <v>718</v>
      </c>
      <c r="AZ12" s="528"/>
      <c r="BA12" s="528" t="s">
        <v>719</v>
      </c>
      <c r="BB12" s="528"/>
      <c r="BC12" s="528" t="s">
        <v>720</v>
      </c>
      <c r="BD12" s="528" t="s">
        <v>721</v>
      </c>
      <c r="BE12" s="528" t="s">
        <v>722</v>
      </c>
      <c r="BF12" s="528"/>
      <c r="BG12" s="528" t="s">
        <v>723</v>
      </c>
      <c r="BH12" s="528" t="s">
        <v>724</v>
      </c>
      <c r="BI12" s="528" t="s">
        <v>725</v>
      </c>
      <c r="BJ12" s="528" t="s">
        <v>726</v>
      </c>
      <c r="BK12" s="528" t="s">
        <v>727</v>
      </c>
      <c r="BL12" s="528" t="s">
        <v>728</v>
      </c>
      <c r="BM12" s="528" t="s">
        <v>729</v>
      </c>
      <c r="BN12" s="528" t="s">
        <v>730</v>
      </c>
      <c r="BO12" s="528" t="s">
        <v>731</v>
      </c>
      <c r="BP12" s="528" t="s">
        <v>732</v>
      </c>
      <c r="BQ12" s="528" t="s">
        <v>733</v>
      </c>
      <c r="BR12" s="528" t="s">
        <v>734</v>
      </c>
      <c r="BS12" s="528" t="s">
        <v>735</v>
      </c>
      <c r="BT12" s="528" t="s">
        <v>736</v>
      </c>
      <c r="BU12" s="528"/>
      <c r="BV12" s="528"/>
      <c r="BW12" s="528" t="s">
        <v>737</v>
      </c>
      <c r="BX12" s="528" t="s">
        <v>738</v>
      </c>
      <c r="BY12" s="528" t="s">
        <v>739</v>
      </c>
      <c r="BZ12" s="528"/>
      <c r="CD12" s="469"/>
      <c r="CP12" s="694" t="s">
        <v>1188</v>
      </c>
      <c r="CQ12" s="694" t="s">
        <v>1188</v>
      </c>
    </row>
    <row r="13" spans="1:101" x14ac:dyDescent="0.25">
      <c r="A13" s="315" t="s">
        <v>323</v>
      </c>
      <c r="B13" s="316" t="s">
        <v>231</v>
      </c>
      <c r="C13" s="317">
        <v>88.715000000000003</v>
      </c>
      <c r="D13" s="317">
        <v>48.57</v>
      </c>
      <c r="E13" s="317">
        <v>89.53</v>
      </c>
      <c r="F13" s="318">
        <v>1.4099900000000001</v>
      </c>
      <c r="G13" s="338"/>
      <c r="H13" s="338"/>
      <c r="I13" s="338"/>
      <c r="J13" s="338"/>
      <c r="K13" s="338"/>
      <c r="L13" s="338"/>
      <c r="M13" s="338"/>
      <c r="N13" s="338"/>
      <c r="O13" s="338"/>
      <c r="P13" s="338"/>
      <c r="Q13" s="338"/>
      <c r="R13" s="338"/>
      <c r="S13" s="338"/>
      <c r="T13" s="338"/>
      <c r="U13" s="338"/>
      <c r="V13" s="338"/>
      <c r="W13" s="338"/>
      <c r="X13" s="338"/>
      <c r="Y13" s="338"/>
      <c r="Z13" s="338"/>
      <c r="AA13" s="338"/>
      <c r="AB13" s="338"/>
      <c r="AC13" s="338"/>
      <c r="AD13" s="338"/>
      <c r="AE13" s="338"/>
      <c r="AF13" s="338"/>
      <c r="AG13" s="338"/>
      <c r="AH13" s="338"/>
      <c r="AI13" s="349"/>
      <c r="AJ13" s="338"/>
      <c r="AK13" s="338"/>
      <c r="AL13" s="338"/>
      <c r="AM13" s="338"/>
      <c r="AN13" s="338"/>
      <c r="AO13" s="338"/>
      <c r="AP13" s="338"/>
      <c r="AQ13" s="335" t="s">
        <v>169</v>
      </c>
      <c r="AR13" s="338"/>
      <c r="AS13" s="338"/>
      <c r="AT13" s="338"/>
      <c r="AU13" s="335" t="s">
        <v>221</v>
      </c>
      <c r="AV13" s="338"/>
      <c r="AW13" s="338"/>
      <c r="AY13" s="527" t="s">
        <v>740</v>
      </c>
      <c r="AZ13" s="528"/>
      <c r="BA13" s="528" t="s">
        <v>741</v>
      </c>
      <c r="BB13" s="528"/>
      <c r="BC13" s="528" t="s">
        <v>742</v>
      </c>
      <c r="BD13" s="528" t="s">
        <v>743</v>
      </c>
      <c r="BE13" s="528" t="s">
        <v>744</v>
      </c>
      <c r="BF13" s="528"/>
      <c r="BG13" s="528" t="s">
        <v>745</v>
      </c>
      <c r="BH13" s="528" t="s">
        <v>746</v>
      </c>
      <c r="BI13" s="528" t="s">
        <v>747</v>
      </c>
      <c r="BJ13" s="528" t="s">
        <v>748</v>
      </c>
      <c r="BK13" s="528"/>
      <c r="BL13" s="528" t="s">
        <v>749</v>
      </c>
      <c r="BM13" s="528" t="s">
        <v>750</v>
      </c>
      <c r="BN13" s="528" t="s">
        <v>751</v>
      </c>
      <c r="BO13" s="528" t="s">
        <v>752</v>
      </c>
      <c r="BP13" s="528" t="s">
        <v>753</v>
      </c>
      <c r="BQ13" s="528" t="s">
        <v>754</v>
      </c>
      <c r="BR13" s="528" t="s">
        <v>755</v>
      </c>
      <c r="BS13" s="528" t="s">
        <v>756</v>
      </c>
      <c r="BT13" s="528" t="s">
        <v>757</v>
      </c>
      <c r="BU13" s="528"/>
      <c r="BV13" s="528"/>
      <c r="BW13" s="528" t="s">
        <v>758</v>
      </c>
      <c r="BX13" s="528" t="s">
        <v>759</v>
      </c>
      <c r="BY13" s="528" t="s">
        <v>760</v>
      </c>
      <c r="BZ13" s="528"/>
      <c r="CD13" s="469"/>
      <c r="CP13" s="694" t="s">
        <v>1189</v>
      </c>
      <c r="CQ13" s="694" t="s">
        <v>1189</v>
      </c>
    </row>
    <row r="14" spans="1:101" x14ac:dyDescent="0.25">
      <c r="A14" s="315" t="s">
        <v>324</v>
      </c>
      <c r="B14" s="316" t="s">
        <v>231</v>
      </c>
      <c r="C14" s="317">
        <v>92.36</v>
      </c>
      <c r="D14" s="317">
        <v>51.704999999999998</v>
      </c>
      <c r="E14" s="317">
        <v>91.031999999999996</v>
      </c>
      <c r="F14" s="318">
        <v>1.4099900000000001</v>
      </c>
      <c r="G14" s="338"/>
      <c r="H14" s="338"/>
      <c r="I14" s="338"/>
      <c r="J14" s="338"/>
      <c r="K14" s="338"/>
      <c r="L14" s="338"/>
      <c r="M14" s="338"/>
      <c r="N14" s="338"/>
      <c r="O14" s="338"/>
      <c r="P14" s="338"/>
      <c r="Q14" s="338"/>
      <c r="R14" s="338"/>
      <c r="S14" s="338"/>
      <c r="T14" s="338"/>
      <c r="U14" s="338"/>
      <c r="V14" s="338"/>
      <c r="W14" s="338"/>
      <c r="X14" s="338"/>
      <c r="Y14" s="338"/>
      <c r="Z14" s="338"/>
      <c r="AA14" s="338"/>
      <c r="AB14" s="338"/>
      <c r="AC14" s="338"/>
      <c r="AD14" s="338"/>
      <c r="AE14" s="338"/>
      <c r="AF14" s="338"/>
      <c r="AG14" s="338"/>
      <c r="AH14" s="338"/>
      <c r="AI14" s="349"/>
      <c r="AJ14" s="338"/>
      <c r="AK14" s="338"/>
      <c r="AL14" s="338"/>
      <c r="AM14" s="338"/>
      <c r="AN14" s="338"/>
      <c r="AO14" s="338"/>
      <c r="AP14" s="338"/>
      <c r="AQ14" s="335" t="s">
        <v>170</v>
      </c>
      <c r="AR14" s="338"/>
      <c r="AS14" s="338"/>
      <c r="AT14" s="338"/>
      <c r="AU14" s="335" t="s">
        <v>201</v>
      </c>
      <c r="AV14" s="338"/>
      <c r="AW14" s="338"/>
      <c r="AY14" s="527" t="s">
        <v>761</v>
      </c>
      <c r="AZ14" s="528"/>
      <c r="BA14" s="528" t="s">
        <v>762</v>
      </c>
      <c r="BB14" s="528"/>
      <c r="BC14" s="528" t="s">
        <v>763</v>
      </c>
      <c r="BD14" s="528" t="s">
        <v>764</v>
      </c>
      <c r="BE14" s="528" t="s">
        <v>765</v>
      </c>
      <c r="BF14" s="528"/>
      <c r="BG14" s="528" t="s">
        <v>766</v>
      </c>
      <c r="BH14" s="528" t="s">
        <v>767</v>
      </c>
      <c r="BI14" s="528" t="s">
        <v>768</v>
      </c>
      <c r="BJ14" s="528" t="s">
        <v>769</v>
      </c>
      <c r="BK14" s="528"/>
      <c r="BL14" s="528" t="s">
        <v>770</v>
      </c>
      <c r="BM14" s="528" t="s">
        <v>771</v>
      </c>
      <c r="BN14" s="528" t="s">
        <v>772</v>
      </c>
      <c r="BO14" s="528" t="s">
        <v>773</v>
      </c>
      <c r="BP14" s="528" t="s">
        <v>774</v>
      </c>
      <c r="BQ14" s="528" t="s">
        <v>775</v>
      </c>
      <c r="BR14" s="528" t="s">
        <v>776</v>
      </c>
      <c r="BS14" s="528" t="s">
        <v>777</v>
      </c>
      <c r="BT14" s="528" t="s">
        <v>778</v>
      </c>
      <c r="BU14" s="528"/>
      <c r="BV14" s="528"/>
      <c r="BW14" s="528" t="s">
        <v>779</v>
      </c>
      <c r="BX14" s="528" t="s">
        <v>780</v>
      </c>
      <c r="BY14" s="528" t="s">
        <v>781</v>
      </c>
      <c r="BZ14" s="528"/>
      <c r="CD14" s="469"/>
      <c r="CP14" s="694" t="s">
        <v>1190</v>
      </c>
      <c r="CQ14" s="694" t="s">
        <v>1190</v>
      </c>
    </row>
    <row r="15" spans="1:101" x14ac:dyDescent="0.25">
      <c r="A15" s="324" t="s">
        <v>86</v>
      </c>
      <c r="B15" s="316" t="s">
        <v>231</v>
      </c>
      <c r="C15" s="317">
        <v>89.543333333333337</v>
      </c>
      <c r="D15" s="317">
        <v>18.276666666666667</v>
      </c>
      <c r="E15" s="317">
        <v>71.566000000000003</v>
      </c>
      <c r="F15" s="318">
        <v>1.2855000000000001</v>
      </c>
      <c r="G15" s="338"/>
      <c r="H15" s="338"/>
      <c r="I15" s="338"/>
      <c r="J15" s="338"/>
      <c r="K15" s="338"/>
      <c r="L15" s="338"/>
      <c r="M15" s="338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  <c r="AD15" s="338"/>
      <c r="AE15" s="338"/>
      <c r="AF15" s="338"/>
      <c r="AG15" s="338"/>
      <c r="AH15" s="338"/>
      <c r="AI15" s="349"/>
      <c r="AJ15" s="338"/>
      <c r="AK15" s="338"/>
      <c r="AL15" s="338"/>
      <c r="AM15" s="338"/>
      <c r="AN15" s="338"/>
      <c r="AO15" s="338"/>
      <c r="AP15" s="338"/>
      <c r="AQ15" s="335" t="s">
        <v>171</v>
      </c>
      <c r="AR15" s="338"/>
      <c r="AS15" s="338"/>
      <c r="AT15" s="338"/>
      <c r="AU15" s="339" t="s">
        <v>189</v>
      </c>
      <c r="AV15" s="338"/>
      <c r="AW15" s="338"/>
      <c r="AY15" s="527" t="s">
        <v>782</v>
      </c>
      <c r="AZ15" s="528"/>
      <c r="BA15" s="528"/>
      <c r="BB15" s="528"/>
      <c r="BC15" s="528"/>
      <c r="BD15" s="528" t="s">
        <v>783</v>
      </c>
      <c r="BE15" s="528" t="s">
        <v>784</v>
      </c>
      <c r="BF15" s="528"/>
      <c r="BG15" s="528"/>
      <c r="BH15" s="528" t="s">
        <v>785</v>
      </c>
      <c r="BI15" s="528" t="s">
        <v>786</v>
      </c>
      <c r="BJ15" s="528" t="s">
        <v>787</v>
      </c>
      <c r="BK15" s="528"/>
      <c r="BL15" s="528" t="s">
        <v>788</v>
      </c>
      <c r="BM15" s="528" t="s">
        <v>789</v>
      </c>
      <c r="BN15" s="528" t="s">
        <v>790</v>
      </c>
      <c r="BO15" s="528" t="s">
        <v>791</v>
      </c>
      <c r="BP15" s="528" t="s">
        <v>792</v>
      </c>
      <c r="BQ15" s="528" t="s">
        <v>793</v>
      </c>
      <c r="BR15" s="528" t="s">
        <v>794</v>
      </c>
      <c r="BS15" s="528" t="s">
        <v>795</v>
      </c>
      <c r="BT15" s="528" t="s">
        <v>796</v>
      </c>
      <c r="BU15" s="528"/>
      <c r="BV15" s="528"/>
      <c r="BW15" s="528" t="s">
        <v>797</v>
      </c>
      <c r="BX15" s="528" t="s">
        <v>798</v>
      </c>
      <c r="BY15" s="528"/>
      <c r="BZ15" s="528"/>
      <c r="CD15" s="469"/>
      <c r="CP15" s="694" t="s">
        <v>1191</v>
      </c>
      <c r="CQ15" s="694" t="s">
        <v>1191</v>
      </c>
    </row>
    <row r="16" spans="1:101" x14ac:dyDescent="0.25">
      <c r="A16" s="324" t="s">
        <v>138</v>
      </c>
      <c r="B16" s="316" t="s">
        <v>321</v>
      </c>
      <c r="C16" s="317">
        <v>89.32</v>
      </c>
      <c r="D16" s="317">
        <v>18.77</v>
      </c>
      <c r="E16" s="317">
        <v>59.41</v>
      </c>
      <c r="F16" s="318">
        <v>0.33877000000000002</v>
      </c>
      <c r="G16" s="338"/>
      <c r="H16" s="338"/>
      <c r="I16" s="338"/>
      <c r="J16" s="338"/>
      <c r="K16" s="338"/>
      <c r="L16" s="338"/>
      <c r="M16" s="338"/>
      <c r="N16" s="338"/>
      <c r="O16" s="338"/>
      <c r="P16" s="338"/>
      <c r="Q16" s="338"/>
      <c r="R16" s="338"/>
      <c r="S16" s="338"/>
      <c r="T16" s="338"/>
      <c r="U16" s="338"/>
      <c r="V16" s="338"/>
      <c r="W16" s="338"/>
      <c r="X16" s="338"/>
      <c r="Y16" s="338"/>
      <c r="Z16" s="338"/>
      <c r="AA16" s="338"/>
      <c r="AB16" s="338"/>
      <c r="AC16" s="338"/>
      <c r="AD16" s="338"/>
      <c r="AE16" s="338"/>
      <c r="AF16" s="338"/>
      <c r="AG16" s="338"/>
      <c r="AH16" s="338"/>
      <c r="AI16" s="349"/>
      <c r="AJ16" s="338"/>
      <c r="AK16" s="338"/>
      <c r="AL16" s="338"/>
      <c r="AM16" s="338"/>
      <c r="AN16" s="338"/>
      <c r="AO16" s="338"/>
      <c r="AP16" s="338"/>
      <c r="AQ16" s="335" t="s">
        <v>172</v>
      </c>
      <c r="AR16" s="338"/>
      <c r="AS16" s="338"/>
      <c r="AT16" s="338"/>
      <c r="AU16" s="335" t="s">
        <v>203</v>
      </c>
      <c r="AV16" s="338"/>
      <c r="AW16" s="338"/>
      <c r="AY16" s="527" t="s">
        <v>799</v>
      </c>
      <c r="AZ16" s="528"/>
      <c r="BA16" s="528"/>
      <c r="BB16" s="528"/>
      <c r="BC16" s="528"/>
      <c r="BD16" s="528" t="s">
        <v>800</v>
      </c>
      <c r="BE16" s="528" t="s">
        <v>801</v>
      </c>
      <c r="BF16" s="528"/>
      <c r="BG16" s="528"/>
      <c r="BH16" s="528" t="s">
        <v>802</v>
      </c>
      <c r="BI16" s="528" t="s">
        <v>803</v>
      </c>
      <c r="BJ16" s="528" t="s">
        <v>804</v>
      </c>
      <c r="BK16" s="528"/>
      <c r="BL16" s="528" t="s">
        <v>805</v>
      </c>
      <c r="BM16" s="528" t="s">
        <v>806</v>
      </c>
      <c r="BN16" s="528" t="s">
        <v>807</v>
      </c>
      <c r="BO16" s="528" t="s">
        <v>808</v>
      </c>
      <c r="BP16" s="528" t="s">
        <v>809</v>
      </c>
      <c r="BQ16" s="528" t="s">
        <v>810</v>
      </c>
      <c r="BR16" s="528" t="s">
        <v>811</v>
      </c>
      <c r="BS16" s="528" t="s">
        <v>812</v>
      </c>
      <c r="BT16" s="528" t="s">
        <v>813</v>
      </c>
      <c r="BU16" s="528"/>
      <c r="BV16" s="528"/>
      <c r="BW16" s="528" t="s">
        <v>814</v>
      </c>
      <c r="BX16" s="528" t="s">
        <v>815</v>
      </c>
      <c r="BY16" s="528"/>
      <c r="BZ16" s="528"/>
      <c r="CD16" s="469"/>
      <c r="CP16" s="694" t="s">
        <v>1192</v>
      </c>
      <c r="CQ16" s="694" t="s">
        <v>1192</v>
      </c>
    </row>
    <row r="17" spans="1:95" x14ac:dyDescent="0.25">
      <c r="A17" s="315" t="s">
        <v>246</v>
      </c>
      <c r="B17" s="316" t="s">
        <v>321</v>
      </c>
      <c r="C17" s="317">
        <v>88.66</v>
      </c>
      <c r="D17" s="317">
        <v>9.24</v>
      </c>
      <c r="E17" s="317">
        <v>57.523333333333333</v>
      </c>
      <c r="F17" s="318">
        <v>0.33877000000000002</v>
      </c>
      <c r="G17" s="338"/>
      <c r="H17" s="338"/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8"/>
      <c r="V17" s="338"/>
      <c r="W17" s="338"/>
      <c r="X17" s="338"/>
      <c r="Y17" s="338"/>
      <c r="Z17" s="338"/>
      <c r="AA17" s="338"/>
      <c r="AB17" s="338"/>
      <c r="AC17" s="338"/>
      <c r="AD17" s="338"/>
      <c r="AE17" s="338"/>
      <c r="AF17" s="338"/>
      <c r="AG17" s="338"/>
      <c r="AH17" s="338"/>
      <c r="AI17" s="349"/>
      <c r="AJ17" s="338"/>
      <c r="AK17" s="338"/>
      <c r="AL17" s="338"/>
      <c r="AM17" s="338"/>
      <c r="AN17" s="338"/>
      <c r="AO17" s="338"/>
      <c r="AP17" s="338"/>
      <c r="AQ17" s="335" t="s">
        <v>173</v>
      </c>
      <c r="AR17" s="338"/>
      <c r="AS17" s="338"/>
      <c r="AT17" s="338"/>
      <c r="AU17" s="335" t="s">
        <v>222</v>
      </c>
      <c r="AV17" s="338"/>
      <c r="AW17" s="338"/>
      <c r="AY17" s="527" t="s">
        <v>816</v>
      </c>
      <c r="AZ17" s="528"/>
      <c r="BA17" s="528"/>
      <c r="BB17" s="528"/>
      <c r="BC17" s="528"/>
      <c r="BD17" s="528" t="s">
        <v>817</v>
      </c>
      <c r="BE17" s="528" t="s">
        <v>818</v>
      </c>
      <c r="BF17" s="528"/>
      <c r="BG17" s="528"/>
      <c r="BH17" s="528" t="s">
        <v>819</v>
      </c>
      <c r="BI17" s="528" t="s">
        <v>820</v>
      </c>
      <c r="BJ17" s="528" t="s">
        <v>821</v>
      </c>
      <c r="BK17" s="528"/>
      <c r="BL17" s="528" t="s">
        <v>822</v>
      </c>
      <c r="BM17" s="528" t="s">
        <v>823</v>
      </c>
      <c r="BN17" s="528" t="s">
        <v>824</v>
      </c>
      <c r="BO17" s="528" t="s">
        <v>825</v>
      </c>
      <c r="BP17" s="528" t="s">
        <v>826</v>
      </c>
      <c r="BQ17" s="528"/>
      <c r="BR17" s="528" t="s">
        <v>827</v>
      </c>
      <c r="BS17" s="528" t="s">
        <v>828</v>
      </c>
      <c r="BT17" s="528" t="s">
        <v>829</v>
      </c>
      <c r="BU17" s="528"/>
      <c r="BV17" s="528"/>
      <c r="BW17" s="528" t="s">
        <v>830</v>
      </c>
      <c r="BX17" s="528" t="s">
        <v>831</v>
      </c>
      <c r="BY17" s="528"/>
      <c r="BZ17" s="528"/>
      <c r="CD17" s="469"/>
      <c r="CP17" s="694" t="s">
        <v>1193</v>
      </c>
      <c r="CQ17" s="694" t="s">
        <v>1193</v>
      </c>
    </row>
    <row r="18" spans="1:95" x14ac:dyDescent="0.25">
      <c r="A18" s="315" t="s">
        <v>325</v>
      </c>
      <c r="B18" s="316" t="s">
        <v>231</v>
      </c>
      <c r="C18" s="317">
        <v>31.8</v>
      </c>
      <c r="D18" s="317">
        <v>29.39</v>
      </c>
      <c r="E18" s="317">
        <v>82.6</v>
      </c>
      <c r="F18" s="318">
        <v>2.9860000000000001E-2</v>
      </c>
      <c r="G18" s="338"/>
      <c r="H18" s="338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38"/>
      <c r="V18" s="338"/>
      <c r="W18" s="338"/>
      <c r="X18" s="338"/>
      <c r="Y18" s="338"/>
      <c r="Z18" s="338"/>
      <c r="AA18" s="338"/>
      <c r="AB18" s="338"/>
      <c r="AC18" s="338"/>
      <c r="AD18" s="338"/>
      <c r="AE18" s="338"/>
      <c r="AF18" s="338"/>
      <c r="AG18" s="338"/>
      <c r="AH18" s="338"/>
      <c r="AI18" s="349"/>
      <c r="AJ18" s="338"/>
      <c r="AK18" s="338"/>
      <c r="AL18" s="338"/>
      <c r="AM18" s="338"/>
      <c r="AN18" s="338"/>
      <c r="AO18" s="338"/>
      <c r="AP18" s="338"/>
      <c r="AQ18" s="335" t="s">
        <v>174</v>
      </c>
      <c r="AR18" s="338"/>
      <c r="AS18" s="338"/>
      <c r="AT18" s="338"/>
      <c r="AU18" s="339" t="s">
        <v>193</v>
      </c>
      <c r="AV18" s="338"/>
      <c r="AW18" s="338"/>
      <c r="AY18" s="527" t="s">
        <v>832</v>
      </c>
      <c r="AZ18" s="528"/>
      <c r="BA18" s="528"/>
      <c r="BB18" s="528"/>
      <c r="BC18" s="528"/>
      <c r="BD18" s="528" t="s">
        <v>833</v>
      </c>
      <c r="BE18" s="528" t="s">
        <v>834</v>
      </c>
      <c r="BF18" s="528"/>
      <c r="BG18" s="528"/>
      <c r="BH18" s="528" t="s">
        <v>835</v>
      </c>
      <c r="BI18" s="528" t="s">
        <v>836</v>
      </c>
      <c r="BJ18" s="528" t="s">
        <v>837</v>
      </c>
      <c r="BK18" s="528"/>
      <c r="BL18" s="528" t="s">
        <v>838</v>
      </c>
      <c r="BM18" s="528" t="s">
        <v>839</v>
      </c>
      <c r="BN18" s="528" t="s">
        <v>840</v>
      </c>
      <c r="BO18" s="528" t="s">
        <v>841</v>
      </c>
      <c r="BP18" s="528" t="s">
        <v>842</v>
      </c>
      <c r="BQ18" s="528"/>
      <c r="BR18" s="528" t="s">
        <v>843</v>
      </c>
      <c r="BS18" s="528" t="s">
        <v>844</v>
      </c>
      <c r="BT18" s="528" t="s">
        <v>845</v>
      </c>
      <c r="BU18" s="528"/>
      <c r="BV18" s="528"/>
      <c r="BW18" s="528" t="s">
        <v>846</v>
      </c>
      <c r="BX18" s="528" t="s">
        <v>847</v>
      </c>
      <c r="BY18" s="528"/>
      <c r="BZ18" s="528"/>
      <c r="CD18" s="469"/>
      <c r="CP18" s="694" t="s">
        <v>1194</v>
      </c>
      <c r="CQ18" s="694" t="s">
        <v>1194</v>
      </c>
    </row>
    <row r="19" spans="1:95" x14ac:dyDescent="0.25">
      <c r="A19" s="324" t="s">
        <v>326</v>
      </c>
      <c r="B19" s="316" t="s">
        <v>231</v>
      </c>
      <c r="C19" s="317">
        <v>89.75</v>
      </c>
      <c r="D19" s="317">
        <v>29.405000000000001</v>
      </c>
      <c r="E19" s="317">
        <v>83</v>
      </c>
      <c r="F19" s="318">
        <v>2.9860000000000001E-2</v>
      </c>
      <c r="G19" s="338"/>
      <c r="H19" s="338"/>
      <c r="I19" s="338"/>
      <c r="J19" s="338"/>
      <c r="K19" s="338"/>
      <c r="L19" s="338"/>
      <c r="M19" s="338"/>
      <c r="N19" s="338"/>
      <c r="O19" s="338"/>
      <c r="P19" s="338"/>
      <c r="Q19" s="338"/>
      <c r="R19" s="338"/>
      <c r="S19" s="338"/>
      <c r="T19" s="338"/>
      <c r="U19" s="338"/>
      <c r="V19" s="338"/>
      <c r="W19" s="338"/>
      <c r="X19" s="338"/>
      <c r="Y19" s="338"/>
      <c r="Z19" s="338"/>
      <c r="AA19" s="338"/>
      <c r="AB19" s="338"/>
      <c r="AC19" s="338"/>
      <c r="AD19" s="338"/>
      <c r="AE19" s="338"/>
      <c r="AF19" s="338"/>
      <c r="AG19" s="338"/>
      <c r="AH19" s="338"/>
      <c r="AI19" s="349"/>
      <c r="AJ19" s="338"/>
      <c r="AK19" s="338"/>
      <c r="AL19" s="338"/>
      <c r="AM19" s="338"/>
      <c r="AN19" s="338"/>
      <c r="AO19" s="338"/>
      <c r="AP19" s="338"/>
      <c r="AQ19" s="335" t="s">
        <v>175</v>
      </c>
      <c r="AR19" s="338"/>
      <c r="AS19" s="338"/>
      <c r="AT19" s="338"/>
      <c r="AU19" s="323" t="s">
        <v>199</v>
      </c>
      <c r="AV19" s="338"/>
      <c r="AW19" s="338"/>
      <c r="AY19" s="527" t="s">
        <v>848</v>
      </c>
      <c r="AZ19" s="528"/>
      <c r="BA19" s="528"/>
      <c r="BB19" s="528"/>
      <c r="BC19" s="528"/>
      <c r="BD19" s="528" t="s">
        <v>849</v>
      </c>
      <c r="BE19" s="528" t="s">
        <v>850</v>
      </c>
      <c r="BF19" s="528"/>
      <c r="BG19" s="528"/>
      <c r="BH19" s="528" t="s">
        <v>851</v>
      </c>
      <c r="BI19" s="528" t="s">
        <v>852</v>
      </c>
      <c r="BJ19" s="528" t="s">
        <v>853</v>
      </c>
      <c r="BK19" s="528"/>
      <c r="BL19" s="528" t="s">
        <v>854</v>
      </c>
      <c r="BM19" s="528" t="s">
        <v>855</v>
      </c>
      <c r="BN19" s="528" t="s">
        <v>856</v>
      </c>
      <c r="BO19" s="528" t="s">
        <v>857</v>
      </c>
      <c r="BP19" s="528" t="s">
        <v>858</v>
      </c>
      <c r="BQ19" s="528"/>
      <c r="BR19" s="528" t="s">
        <v>859</v>
      </c>
      <c r="BS19" s="528" t="s">
        <v>860</v>
      </c>
      <c r="BT19" s="528" t="s">
        <v>861</v>
      </c>
      <c r="BU19" s="528"/>
      <c r="BV19" s="528"/>
      <c r="BW19" s="528" t="s">
        <v>862</v>
      </c>
      <c r="BX19" s="528" t="s">
        <v>863</v>
      </c>
      <c r="BY19" s="528"/>
      <c r="BZ19" s="528"/>
      <c r="CD19" s="154"/>
      <c r="CP19" s="694" t="s">
        <v>1195</v>
      </c>
      <c r="CQ19" s="694" t="s">
        <v>1195</v>
      </c>
    </row>
    <row r="20" spans="1:95" x14ac:dyDescent="0.25">
      <c r="A20" s="324" t="s">
        <v>144</v>
      </c>
      <c r="B20" s="316" t="s">
        <v>243</v>
      </c>
      <c r="C20" s="317">
        <v>11</v>
      </c>
      <c r="D20" s="317">
        <v>21</v>
      </c>
      <c r="E20" s="317">
        <v>96.65</v>
      </c>
      <c r="F20" s="318">
        <v>8.8405299999999993</v>
      </c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/>
      <c r="AE20" s="338"/>
      <c r="AF20" s="338"/>
      <c r="AG20" s="338"/>
      <c r="AH20" s="338"/>
      <c r="AI20" s="349"/>
      <c r="AJ20" s="338"/>
      <c r="AK20" s="338"/>
      <c r="AL20" s="338"/>
      <c r="AM20" s="338"/>
      <c r="AN20" s="338"/>
      <c r="AO20" s="338"/>
      <c r="AP20" s="338"/>
      <c r="AQ20" s="335" t="s">
        <v>176</v>
      </c>
      <c r="AR20" s="338"/>
      <c r="AS20" s="338"/>
      <c r="AT20" s="338"/>
      <c r="AU20" s="335" t="s">
        <v>223</v>
      </c>
      <c r="AV20" s="338"/>
      <c r="AW20" s="338"/>
      <c r="AY20" s="527" t="s">
        <v>864</v>
      </c>
      <c r="AZ20" s="528"/>
      <c r="BA20" s="528"/>
      <c r="BB20" s="528"/>
      <c r="BC20" s="528"/>
      <c r="BD20" s="528" t="s">
        <v>865</v>
      </c>
      <c r="BE20" s="528" t="s">
        <v>866</v>
      </c>
      <c r="BF20" s="528"/>
      <c r="BG20" s="528"/>
      <c r="BH20" s="528"/>
      <c r="BI20" s="528" t="s">
        <v>867</v>
      </c>
      <c r="BJ20" s="528" t="s">
        <v>868</v>
      </c>
      <c r="BK20" s="528"/>
      <c r="BL20" s="528" t="s">
        <v>869</v>
      </c>
      <c r="BM20" s="528" t="s">
        <v>870</v>
      </c>
      <c r="BN20" s="528" t="s">
        <v>871</v>
      </c>
      <c r="BO20" s="528" t="s">
        <v>872</v>
      </c>
      <c r="BP20" s="528"/>
      <c r="BQ20" s="528"/>
      <c r="BR20" s="528"/>
      <c r="BS20" s="528" t="s">
        <v>873</v>
      </c>
      <c r="BT20" s="528" t="s">
        <v>874</v>
      </c>
      <c r="BU20" s="528"/>
      <c r="BV20" s="528"/>
      <c r="BW20" s="528" t="s">
        <v>875</v>
      </c>
      <c r="BX20" s="528" t="s">
        <v>876</v>
      </c>
      <c r="BY20" s="528"/>
      <c r="BZ20" s="528"/>
      <c r="CD20" s="154"/>
      <c r="CP20" s="694" t="s">
        <v>1196</v>
      </c>
      <c r="CQ20" s="694" t="s">
        <v>1196</v>
      </c>
    </row>
    <row r="21" spans="1:95" ht="15.75" customHeight="1" x14ac:dyDescent="0.25">
      <c r="A21" s="315" t="s">
        <v>143</v>
      </c>
      <c r="B21" s="316" t="s">
        <v>243</v>
      </c>
      <c r="C21" s="317">
        <v>12</v>
      </c>
      <c r="D21" s="317">
        <v>3.2</v>
      </c>
      <c r="E21" s="317">
        <v>98.3</v>
      </c>
      <c r="F21" s="318">
        <v>1.542</v>
      </c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  <c r="T21" s="338"/>
      <c r="U21" s="338"/>
      <c r="V21" s="338"/>
      <c r="W21" s="338"/>
      <c r="X21" s="338"/>
      <c r="Y21" s="338"/>
      <c r="Z21" s="338"/>
      <c r="AA21" s="338"/>
      <c r="AB21" s="338"/>
      <c r="AC21" s="338"/>
      <c r="AD21" s="338"/>
      <c r="AE21" s="338"/>
      <c r="AF21" s="338"/>
      <c r="AG21" s="338"/>
      <c r="AH21" s="338"/>
      <c r="AI21" s="338"/>
      <c r="AJ21" s="338"/>
      <c r="AK21" s="338"/>
      <c r="AL21" s="338"/>
      <c r="AM21" s="338"/>
      <c r="AN21" s="338"/>
      <c r="AO21" s="338"/>
      <c r="AP21" s="338"/>
      <c r="AQ21" s="335" t="s">
        <v>177</v>
      </c>
      <c r="AR21" s="338"/>
      <c r="AS21" s="338"/>
      <c r="AT21" s="338"/>
      <c r="AU21" s="335" t="s">
        <v>224</v>
      </c>
      <c r="AV21" s="338"/>
      <c r="AW21" s="338"/>
      <c r="AY21" s="527" t="s">
        <v>877</v>
      </c>
      <c r="AZ21" s="528"/>
      <c r="BA21" s="528"/>
      <c r="BB21" s="528"/>
      <c r="BC21" s="528"/>
      <c r="BD21" s="528" t="s">
        <v>878</v>
      </c>
      <c r="BE21" s="528" t="s">
        <v>879</v>
      </c>
      <c r="BF21" s="528"/>
      <c r="BG21" s="528"/>
      <c r="BH21" s="528"/>
      <c r="BI21" s="528" t="s">
        <v>880</v>
      </c>
      <c r="BJ21" s="528" t="s">
        <v>881</v>
      </c>
      <c r="BK21" s="528"/>
      <c r="BL21" s="528" t="s">
        <v>882</v>
      </c>
      <c r="BM21" s="528" t="s">
        <v>883</v>
      </c>
      <c r="BN21" s="528" t="s">
        <v>884</v>
      </c>
      <c r="BO21" s="528" t="s">
        <v>885</v>
      </c>
      <c r="BP21" s="528"/>
      <c r="BQ21" s="528"/>
      <c r="BR21" s="528"/>
      <c r="BS21" s="528"/>
      <c r="BT21" s="528" t="s">
        <v>886</v>
      </c>
      <c r="BU21" s="528"/>
      <c r="BV21" s="528"/>
      <c r="BW21" s="528" t="s">
        <v>887</v>
      </c>
      <c r="BX21" s="528" t="s">
        <v>888</v>
      </c>
      <c r="BY21" s="528"/>
      <c r="BZ21" s="528"/>
      <c r="CP21" s="694" t="s">
        <v>1197</v>
      </c>
      <c r="CQ21" s="694" t="s">
        <v>1197</v>
      </c>
    </row>
    <row r="22" spans="1:95" ht="15.75" customHeight="1" x14ac:dyDescent="0.25">
      <c r="A22" s="324" t="s">
        <v>129</v>
      </c>
      <c r="B22" s="327" t="s">
        <v>231</v>
      </c>
      <c r="C22" s="317">
        <v>90.55</v>
      </c>
      <c r="D22" s="317">
        <v>63.96</v>
      </c>
      <c r="E22" s="317">
        <v>93.435000000000002</v>
      </c>
      <c r="F22" s="318">
        <v>2.0148299999999999</v>
      </c>
      <c r="G22" s="338"/>
      <c r="H22" s="338"/>
      <c r="I22" s="338"/>
      <c r="J22" s="338"/>
      <c r="K22" s="338"/>
      <c r="L22" s="338"/>
      <c r="M22" s="338"/>
      <c r="N22" s="338"/>
      <c r="O22" s="338"/>
      <c r="P22" s="338"/>
      <c r="Q22" s="338"/>
      <c r="R22" s="338"/>
      <c r="S22" s="338"/>
      <c r="T22" s="338"/>
      <c r="U22" s="338"/>
      <c r="V22" s="338"/>
      <c r="W22" s="338"/>
      <c r="X22" s="338"/>
      <c r="Y22" s="338"/>
      <c r="Z22" s="338"/>
      <c r="AA22" s="338"/>
      <c r="AB22" s="338"/>
      <c r="AC22" s="338"/>
      <c r="AD22" s="338"/>
      <c r="AE22" s="338"/>
      <c r="AF22" s="338"/>
      <c r="AG22" s="338"/>
      <c r="AH22" s="338"/>
      <c r="AI22" s="338"/>
      <c r="AJ22" s="338"/>
      <c r="AK22" s="338"/>
      <c r="AL22" s="338"/>
      <c r="AM22" s="338"/>
      <c r="AN22" s="338"/>
      <c r="AO22" s="338"/>
      <c r="AP22" s="338"/>
      <c r="AQ22" s="335" t="s">
        <v>178</v>
      </c>
      <c r="AR22" s="338"/>
      <c r="AS22" s="338"/>
      <c r="AT22" s="338"/>
      <c r="AU22" s="340"/>
      <c r="AV22" s="338"/>
      <c r="AW22" s="338"/>
      <c r="AY22" s="527" t="s">
        <v>889</v>
      </c>
      <c r="AZ22" s="528"/>
      <c r="BA22" s="528"/>
      <c r="BB22" s="528"/>
      <c r="BC22" s="528"/>
      <c r="BD22" s="528" t="s">
        <v>890</v>
      </c>
      <c r="BE22" s="528" t="s">
        <v>891</v>
      </c>
      <c r="BF22" s="528"/>
      <c r="BG22" s="528"/>
      <c r="BH22" s="528"/>
      <c r="BI22" s="528" t="s">
        <v>892</v>
      </c>
      <c r="BJ22" s="528" t="s">
        <v>893</v>
      </c>
      <c r="BK22" s="528"/>
      <c r="BL22" s="528" t="s">
        <v>894</v>
      </c>
      <c r="BM22" s="528" t="s">
        <v>895</v>
      </c>
      <c r="BN22" s="528" t="s">
        <v>896</v>
      </c>
      <c r="BO22" s="528" t="s">
        <v>897</v>
      </c>
      <c r="BP22" s="528"/>
      <c r="BQ22" s="528"/>
      <c r="BR22" s="528"/>
      <c r="BS22" s="528"/>
      <c r="BT22" s="528" t="s">
        <v>898</v>
      </c>
      <c r="BU22" s="528"/>
      <c r="BV22" s="528"/>
      <c r="BW22" s="528"/>
      <c r="BX22" s="528" t="s">
        <v>899</v>
      </c>
      <c r="BY22" s="528"/>
      <c r="BZ22" s="528"/>
      <c r="CP22" s="694" t="s">
        <v>1198</v>
      </c>
      <c r="CQ22" s="694" t="s">
        <v>1198</v>
      </c>
    </row>
    <row r="23" spans="1:95" ht="15.75" customHeight="1" x14ac:dyDescent="0.25">
      <c r="A23" s="315" t="s">
        <v>327</v>
      </c>
      <c r="B23" s="327" t="s">
        <v>231</v>
      </c>
      <c r="C23" s="317">
        <v>89.206666666666663</v>
      </c>
      <c r="D23" s="317">
        <v>8.6433333333333326</v>
      </c>
      <c r="E23" s="317">
        <v>88.207499999999996</v>
      </c>
      <c r="F23" s="318">
        <v>1.3873200000000001</v>
      </c>
      <c r="G23" s="338"/>
      <c r="H23" s="338"/>
      <c r="I23" s="338"/>
      <c r="J23" s="338"/>
      <c r="K23" s="338"/>
      <c r="L23" s="338"/>
      <c r="M23" s="338"/>
      <c r="N23" s="338"/>
      <c r="O23" s="338"/>
      <c r="P23" s="338"/>
      <c r="Q23" s="338"/>
      <c r="R23" s="338"/>
      <c r="S23" s="338"/>
      <c r="T23" s="338"/>
      <c r="U23" s="338"/>
      <c r="V23" s="338"/>
      <c r="W23" s="338"/>
      <c r="X23" s="338"/>
      <c r="Y23" s="338"/>
      <c r="Z23" s="338"/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O23" s="338"/>
      <c r="AP23" s="338"/>
      <c r="AQ23" s="335" t="s">
        <v>179</v>
      </c>
      <c r="AR23" s="338"/>
      <c r="AS23" s="338"/>
      <c r="AT23" s="338"/>
      <c r="AU23" s="338"/>
      <c r="AV23" s="338"/>
      <c r="AW23" s="338"/>
      <c r="AY23" s="527" t="s">
        <v>900</v>
      </c>
      <c r="AZ23" s="529"/>
      <c r="BA23" s="528"/>
      <c r="BB23" s="528"/>
      <c r="BC23" s="528"/>
      <c r="BD23" s="528" t="s">
        <v>901</v>
      </c>
      <c r="BE23" s="528" t="s">
        <v>902</v>
      </c>
      <c r="BF23" s="528"/>
      <c r="BG23" s="528"/>
      <c r="BH23" s="528"/>
      <c r="BI23" s="528"/>
      <c r="BJ23" s="528" t="s">
        <v>903</v>
      </c>
      <c r="BK23" s="528"/>
      <c r="BL23" s="528" t="s">
        <v>904</v>
      </c>
      <c r="BM23" s="528" t="s">
        <v>905</v>
      </c>
      <c r="BN23" s="528" t="s">
        <v>906</v>
      </c>
      <c r="BO23" s="528" t="s">
        <v>907</v>
      </c>
      <c r="BP23" s="528"/>
      <c r="BQ23" s="528"/>
      <c r="BR23" s="528"/>
      <c r="BS23" s="528"/>
      <c r="BT23" s="528" t="s">
        <v>908</v>
      </c>
      <c r="BU23" s="528"/>
      <c r="BV23" s="528"/>
      <c r="BW23" s="528"/>
      <c r="BX23" s="528" t="s">
        <v>909</v>
      </c>
      <c r="BY23" s="528"/>
      <c r="BZ23" s="528"/>
      <c r="CP23" s="694" t="s">
        <v>1199</v>
      </c>
      <c r="CQ23" s="694" t="s">
        <v>1199</v>
      </c>
    </row>
    <row r="24" spans="1:95" ht="15.75" customHeight="1" x14ac:dyDescent="0.25">
      <c r="A24" s="315" t="s">
        <v>131</v>
      </c>
      <c r="B24" s="316" t="s">
        <v>231</v>
      </c>
      <c r="C24" s="317">
        <v>65</v>
      </c>
      <c r="D24" s="317">
        <v>9.4</v>
      </c>
      <c r="E24" s="317">
        <v>88.716666666666654</v>
      </c>
      <c r="F24" s="318">
        <v>1.3873200000000001</v>
      </c>
      <c r="G24" s="338"/>
      <c r="H24" s="338"/>
      <c r="I24" s="338"/>
      <c r="J24" s="338"/>
      <c r="K24" s="338"/>
      <c r="L24" s="338"/>
      <c r="M24" s="338"/>
      <c r="N24" s="338"/>
      <c r="O24" s="338"/>
      <c r="P24" s="338"/>
      <c r="Q24" s="338"/>
      <c r="R24" s="338"/>
      <c r="S24" s="338"/>
      <c r="T24" s="338"/>
      <c r="U24" s="338"/>
      <c r="V24" s="338"/>
      <c r="W24" s="338"/>
      <c r="X24" s="338"/>
      <c r="Y24" s="338"/>
      <c r="Z24" s="338"/>
      <c r="AA24" s="338"/>
      <c r="AB24" s="338"/>
      <c r="AC24" s="338"/>
      <c r="AD24" s="338"/>
      <c r="AE24" s="338"/>
      <c r="AF24" s="338"/>
      <c r="AG24" s="338"/>
      <c r="AH24" s="338"/>
      <c r="AI24" s="338"/>
      <c r="AJ24" s="338"/>
      <c r="AK24" s="338"/>
      <c r="AL24" s="338"/>
      <c r="AM24" s="338"/>
      <c r="AN24" s="338"/>
      <c r="AO24" s="338"/>
      <c r="AP24" s="338"/>
      <c r="AQ24" s="335" t="s">
        <v>180</v>
      </c>
      <c r="AR24" s="338"/>
      <c r="AS24" s="338"/>
      <c r="AT24" s="338"/>
      <c r="AU24" s="338"/>
      <c r="AV24" s="338"/>
      <c r="AW24" s="338"/>
      <c r="AY24" s="527" t="s">
        <v>910</v>
      </c>
      <c r="AZ24" s="528"/>
      <c r="BA24" s="528"/>
      <c r="BB24" s="528"/>
      <c r="BC24" s="528"/>
      <c r="BD24" s="528" t="s">
        <v>911</v>
      </c>
      <c r="BE24" s="528" t="s">
        <v>912</v>
      </c>
      <c r="BF24" s="528"/>
      <c r="BG24" s="528"/>
      <c r="BH24" s="528"/>
      <c r="BI24" s="528"/>
      <c r="BJ24" s="528"/>
      <c r="BK24" s="528"/>
      <c r="BL24" s="528" t="s">
        <v>913</v>
      </c>
      <c r="BM24" s="528"/>
      <c r="BN24" s="528" t="s">
        <v>914</v>
      </c>
      <c r="BO24" s="528" t="s">
        <v>915</v>
      </c>
      <c r="BP24" s="528"/>
      <c r="BQ24" s="528"/>
      <c r="BR24" s="528"/>
      <c r="BS24" s="528"/>
      <c r="BT24" s="528" t="s">
        <v>916</v>
      </c>
      <c r="BU24" s="528"/>
      <c r="BV24" s="528"/>
      <c r="BW24" s="528"/>
      <c r="BX24" s="528" t="s">
        <v>917</v>
      </c>
      <c r="BY24" s="528"/>
      <c r="BZ24" s="528"/>
      <c r="CP24" s="694" t="s">
        <v>1200</v>
      </c>
      <c r="CQ24" s="694" t="s">
        <v>1200</v>
      </c>
    </row>
    <row r="25" spans="1:95" ht="15.75" customHeight="1" x14ac:dyDescent="0.25">
      <c r="A25" s="320" t="s">
        <v>335</v>
      </c>
      <c r="B25" s="321" t="s">
        <v>333</v>
      </c>
      <c r="C25" s="326">
        <v>99</v>
      </c>
      <c r="D25" s="326">
        <v>0</v>
      </c>
      <c r="E25" s="322">
        <v>100</v>
      </c>
      <c r="F25" s="318">
        <v>0.64598999999999995</v>
      </c>
      <c r="G25" s="338"/>
      <c r="H25" s="338"/>
      <c r="I25" s="338"/>
      <c r="J25" s="338"/>
      <c r="K25" s="338"/>
      <c r="L25" s="338"/>
      <c r="M25" s="338"/>
      <c r="N25" s="338"/>
      <c r="O25" s="338"/>
      <c r="P25" s="338"/>
      <c r="Q25" s="338"/>
      <c r="R25" s="338"/>
      <c r="S25" s="338"/>
      <c r="T25" s="338"/>
      <c r="U25" s="338"/>
      <c r="V25" s="338"/>
      <c r="W25" s="338"/>
      <c r="X25" s="338"/>
      <c r="Y25" s="338"/>
      <c r="Z25" s="338"/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8"/>
      <c r="AQ25" s="335" t="s">
        <v>181</v>
      </c>
      <c r="AR25" s="338"/>
      <c r="AS25" s="338"/>
      <c r="AT25" s="338"/>
      <c r="AU25" s="338"/>
      <c r="AV25" s="338"/>
      <c r="AW25" s="338"/>
      <c r="AY25" s="527" t="s">
        <v>918</v>
      </c>
      <c r="AZ25" s="528"/>
      <c r="BA25" s="528"/>
      <c r="BB25" s="528"/>
      <c r="BC25" s="528"/>
      <c r="BD25" s="528" t="s">
        <v>919</v>
      </c>
      <c r="BE25" s="528" t="s">
        <v>920</v>
      </c>
      <c r="BF25" s="528"/>
      <c r="BG25" s="528"/>
      <c r="BH25" s="528"/>
      <c r="BI25" s="528"/>
      <c r="BJ25" s="528"/>
      <c r="BK25" s="528"/>
      <c r="BL25" s="528" t="s">
        <v>921</v>
      </c>
      <c r="BM25" s="528"/>
      <c r="BN25" s="528"/>
      <c r="BO25" s="528" t="s">
        <v>922</v>
      </c>
      <c r="BP25" s="528"/>
      <c r="BQ25" s="528"/>
      <c r="BR25" s="528"/>
      <c r="BS25" s="528"/>
      <c r="BT25" s="528" t="s">
        <v>923</v>
      </c>
      <c r="BU25" s="528"/>
      <c r="BV25" s="528"/>
      <c r="BW25" s="528"/>
      <c r="BX25" s="528" t="s">
        <v>924</v>
      </c>
      <c r="BY25" s="528"/>
      <c r="BZ25" s="528"/>
      <c r="CP25" s="694" t="s">
        <v>1201</v>
      </c>
      <c r="CQ25" s="694" t="s">
        <v>1201</v>
      </c>
    </row>
    <row r="26" spans="1:95" ht="15.75" customHeight="1" x14ac:dyDescent="0.25">
      <c r="A26" s="315" t="s">
        <v>242</v>
      </c>
      <c r="B26" s="327" t="s">
        <v>241</v>
      </c>
      <c r="C26" s="317">
        <v>99.9</v>
      </c>
      <c r="D26" s="317">
        <v>0</v>
      </c>
      <c r="E26" s="317">
        <v>88</v>
      </c>
      <c r="F26" s="318">
        <v>2.1520000000000001</v>
      </c>
      <c r="G26" s="338"/>
      <c r="H26" s="338"/>
      <c r="I26" s="338"/>
      <c r="J26" s="338"/>
      <c r="K26" s="338"/>
      <c r="L26" s="338"/>
      <c r="M26" s="338"/>
      <c r="N26" s="338"/>
      <c r="O26" s="338"/>
      <c r="P26" s="338"/>
      <c r="Q26" s="338"/>
      <c r="R26" s="338"/>
      <c r="S26" s="338"/>
      <c r="T26" s="338"/>
      <c r="U26" s="338"/>
      <c r="V26" s="338"/>
      <c r="W26" s="338"/>
      <c r="X26" s="338"/>
      <c r="Y26" s="338"/>
      <c r="Z26" s="338"/>
      <c r="AA26" s="338"/>
      <c r="AB26" s="338"/>
      <c r="AC26" s="338"/>
      <c r="AD26" s="338"/>
      <c r="AE26" s="338"/>
      <c r="AF26" s="338"/>
      <c r="AG26" s="338"/>
      <c r="AH26" s="338"/>
      <c r="AI26" s="338"/>
      <c r="AJ26" s="338"/>
      <c r="AK26" s="338"/>
      <c r="AL26" s="338"/>
      <c r="AM26" s="338"/>
      <c r="AN26" s="338"/>
      <c r="AO26" s="338"/>
      <c r="AP26" s="338"/>
      <c r="AQ26" s="335" t="s">
        <v>182</v>
      </c>
      <c r="AR26" s="338"/>
      <c r="AS26" s="338"/>
      <c r="AT26" s="338"/>
      <c r="AU26" s="338"/>
      <c r="AV26" s="338"/>
      <c r="AW26" s="338"/>
      <c r="AY26" s="527" t="s">
        <v>925</v>
      </c>
      <c r="AZ26" s="528"/>
      <c r="BA26" s="528"/>
      <c r="BB26" s="528"/>
      <c r="BC26" s="528"/>
      <c r="BD26" s="528" t="s">
        <v>926</v>
      </c>
      <c r="BE26" s="528" t="s">
        <v>927</v>
      </c>
      <c r="BF26" s="528"/>
      <c r="BG26" s="528"/>
      <c r="BH26" s="528"/>
      <c r="BI26" s="528"/>
      <c r="BJ26" s="528"/>
      <c r="BK26" s="528"/>
      <c r="BL26" s="528" t="s">
        <v>928</v>
      </c>
      <c r="BM26" s="528"/>
      <c r="BN26" s="528"/>
      <c r="BO26" s="528" t="s">
        <v>929</v>
      </c>
      <c r="BP26" s="528"/>
      <c r="BQ26" s="528"/>
      <c r="BR26" s="528"/>
      <c r="BS26" s="528"/>
      <c r="BT26" s="528" t="s">
        <v>930</v>
      </c>
      <c r="BU26" s="528"/>
      <c r="BV26" s="528"/>
      <c r="BW26" s="528"/>
      <c r="BX26" s="528" t="s">
        <v>931</v>
      </c>
      <c r="BY26" s="528"/>
      <c r="BZ26" s="528"/>
      <c r="CP26" s="694" t="s">
        <v>1202</v>
      </c>
      <c r="CQ26" s="694" t="s">
        <v>1202</v>
      </c>
    </row>
    <row r="27" spans="1:95" ht="15.75" customHeight="1" x14ac:dyDescent="0.25">
      <c r="A27" s="328" t="s">
        <v>247</v>
      </c>
      <c r="B27" s="316" t="s">
        <v>231</v>
      </c>
      <c r="C27" s="313"/>
      <c r="D27" s="313"/>
      <c r="E27" s="313"/>
      <c r="F27" s="329">
        <v>0.61606249999999996</v>
      </c>
      <c r="G27" s="338"/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5" t="s">
        <v>183</v>
      </c>
      <c r="AR27" s="338"/>
      <c r="AS27" s="338"/>
      <c r="AT27" s="338"/>
      <c r="AU27" s="338"/>
      <c r="AV27" s="338"/>
      <c r="AW27" s="338"/>
      <c r="AY27" s="527" t="s">
        <v>932</v>
      </c>
      <c r="AZ27" s="528"/>
      <c r="BA27" s="528"/>
      <c r="BB27" s="528"/>
      <c r="BC27" s="528"/>
      <c r="BD27" s="528" t="s">
        <v>933</v>
      </c>
      <c r="BE27" s="528" t="s">
        <v>934</v>
      </c>
      <c r="BF27" s="528"/>
      <c r="BG27" s="528"/>
      <c r="BH27" s="528"/>
      <c r="BI27" s="528"/>
      <c r="BJ27" s="528"/>
      <c r="BK27" s="528"/>
      <c r="BL27" s="528" t="s">
        <v>935</v>
      </c>
      <c r="BM27" s="528"/>
      <c r="BN27" s="528"/>
      <c r="BO27" s="528" t="s">
        <v>936</v>
      </c>
      <c r="BP27" s="528"/>
      <c r="BQ27" s="528"/>
      <c r="BR27" s="528"/>
      <c r="BS27" s="528"/>
      <c r="BT27" s="528" t="s">
        <v>937</v>
      </c>
      <c r="BU27" s="528"/>
      <c r="BV27" s="528"/>
      <c r="BW27" s="528"/>
      <c r="BX27" s="528" t="s">
        <v>938</v>
      </c>
      <c r="BY27" s="528"/>
      <c r="BZ27" s="528"/>
    </row>
    <row r="28" spans="1:95" ht="15.75" customHeight="1" x14ac:dyDescent="0.25">
      <c r="A28" s="330" t="s">
        <v>248</v>
      </c>
      <c r="B28" s="327" t="s">
        <v>321</v>
      </c>
      <c r="C28" s="314"/>
      <c r="D28" s="314"/>
      <c r="E28" s="314"/>
      <c r="F28" s="331">
        <v>0.15354053846153837</v>
      </c>
      <c r="G28" s="338"/>
      <c r="H28" s="338"/>
      <c r="I28" s="338"/>
      <c r="J28" s="338"/>
      <c r="K28" s="338"/>
      <c r="L28" s="338"/>
      <c r="M28" s="338"/>
      <c r="N28" s="338"/>
      <c r="O28" s="338"/>
      <c r="P28" s="338"/>
      <c r="Q28" s="338"/>
      <c r="R28" s="338"/>
      <c r="S28" s="338"/>
      <c r="T28" s="338"/>
      <c r="U28" s="338"/>
      <c r="V28" s="338"/>
      <c r="W28" s="338"/>
      <c r="X28" s="338"/>
      <c r="Y28" s="338"/>
      <c r="Z28" s="338"/>
      <c r="AA28" s="338"/>
      <c r="AB28" s="338"/>
      <c r="AC28" s="338"/>
      <c r="AD28" s="338"/>
      <c r="AE28" s="338"/>
      <c r="AF28" s="338"/>
      <c r="AG28" s="338"/>
      <c r="AH28" s="338"/>
      <c r="AI28" s="338"/>
      <c r="AJ28" s="338"/>
      <c r="AK28" s="338"/>
      <c r="AL28" s="338"/>
      <c r="AM28" s="338"/>
      <c r="AN28" s="338"/>
      <c r="AO28" s="338"/>
      <c r="AP28" s="338"/>
      <c r="AQ28" s="338"/>
      <c r="AR28" s="338"/>
      <c r="AS28" s="338"/>
      <c r="AT28" s="338"/>
      <c r="AU28" s="338"/>
      <c r="AV28" s="338"/>
      <c r="AW28" s="338"/>
      <c r="AY28" s="527" t="s">
        <v>939</v>
      </c>
      <c r="AZ28" s="528"/>
      <c r="BA28" s="528"/>
      <c r="BB28" s="528"/>
      <c r="BC28" s="528"/>
      <c r="BD28" s="528" t="s">
        <v>940</v>
      </c>
      <c r="BE28" s="528" t="s">
        <v>941</v>
      </c>
      <c r="BF28" s="528"/>
      <c r="BG28" s="528"/>
      <c r="BH28" s="528"/>
      <c r="BI28" s="528"/>
      <c r="BJ28" s="528"/>
      <c r="BK28" s="528"/>
      <c r="BL28" s="528" t="s">
        <v>942</v>
      </c>
      <c r="BM28" s="528"/>
      <c r="BN28" s="528"/>
      <c r="BO28" s="528" t="s">
        <v>943</v>
      </c>
      <c r="BP28" s="528"/>
      <c r="BQ28" s="528"/>
      <c r="BR28" s="528"/>
      <c r="BS28" s="528"/>
      <c r="BT28" s="528" t="s">
        <v>944</v>
      </c>
      <c r="BU28" s="528"/>
      <c r="BV28" s="528"/>
      <c r="BW28" s="528"/>
      <c r="BX28" s="528" t="s">
        <v>945</v>
      </c>
      <c r="BY28" s="528"/>
      <c r="BZ28" s="528"/>
    </row>
    <row r="29" spans="1:95" ht="15.75" customHeight="1" x14ac:dyDescent="0.25">
      <c r="A29" s="332" t="s">
        <v>336</v>
      </c>
      <c r="B29" s="316" t="s">
        <v>321</v>
      </c>
      <c r="C29" s="317">
        <v>20.7</v>
      </c>
      <c r="D29" s="317">
        <v>10</v>
      </c>
      <c r="E29" s="317">
        <v>58</v>
      </c>
      <c r="F29" s="318">
        <v>0.14699999999999999</v>
      </c>
      <c r="G29" s="338"/>
      <c r="H29" s="338"/>
      <c r="I29" s="338"/>
      <c r="J29" s="338"/>
      <c r="K29" s="338"/>
      <c r="L29" s="338"/>
      <c r="M29" s="338"/>
      <c r="N29" s="338"/>
      <c r="O29" s="338"/>
      <c r="P29" s="338"/>
      <c r="Q29" s="338"/>
      <c r="R29" s="338"/>
      <c r="S29" s="338"/>
      <c r="T29" s="338"/>
      <c r="U29" s="338"/>
      <c r="V29" s="338"/>
      <c r="W29" s="338"/>
      <c r="X29" s="338"/>
      <c r="Y29" s="338"/>
      <c r="Z29" s="338"/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8"/>
      <c r="AU29" s="338"/>
      <c r="AV29" s="338"/>
      <c r="AW29" s="338"/>
      <c r="AY29" s="528"/>
      <c r="AZ29" s="528"/>
      <c r="BA29" s="528"/>
      <c r="BB29" s="528"/>
      <c r="BC29" s="528"/>
      <c r="BD29" s="528" t="s">
        <v>946</v>
      </c>
      <c r="BE29" s="528" t="s">
        <v>947</v>
      </c>
      <c r="BF29" s="528"/>
      <c r="BG29" s="528"/>
      <c r="BH29" s="528"/>
      <c r="BI29" s="528"/>
      <c r="BJ29" s="528"/>
      <c r="BK29" s="528"/>
      <c r="BL29" s="528" t="s">
        <v>948</v>
      </c>
      <c r="BM29" s="528"/>
      <c r="BN29" s="528"/>
      <c r="BO29" s="528" t="s">
        <v>949</v>
      </c>
      <c r="BP29" s="528"/>
      <c r="BQ29" s="528"/>
      <c r="BR29" s="528"/>
      <c r="BS29" s="528"/>
      <c r="BT29" s="528" t="s">
        <v>950</v>
      </c>
      <c r="BU29" s="528"/>
      <c r="BV29" s="528"/>
      <c r="BW29" s="528"/>
      <c r="BX29" s="528" t="s">
        <v>951</v>
      </c>
      <c r="BY29" s="528"/>
      <c r="BZ29" s="528"/>
    </row>
    <row r="30" spans="1:95" ht="15.75" customHeight="1" x14ac:dyDescent="0.25">
      <c r="A30" s="332" t="s">
        <v>337</v>
      </c>
      <c r="B30" s="316" t="s">
        <v>321</v>
      </c>
      <c r="C30" s="317">
        <v>24.74</v>
      </c>
      <c r="D30" s="317">
        <v>9</v>
      </c>
      <c r="E30" s="317">
        <v>54.3</v>
      </c>
      <c r="F30" s="329">
        <v>0.14699999999999999</v>
      </c>
      <c r="G30" s="338"/>
      <c r="H30" s="338"/>
      <c r="I30" s="338"/>
      <c r="J30" s="338"/>
      <c r="K30" s="338"/>
      <c r="L30" s="338"/>
      <c r="M30" s="338"/>
      <c r="N30" s="338"/>
      <c r="O30" s="338"/>
      <c r="P30" s="338"/>
      <c r="Q30" s="338"/>
      <c r="R30" s="338"/>
      <c r="S30" s="338"/>
      <c r="T30" s="338"/>
      <c r="U30" s="338"/>
      <c r="V30" s="338"/>
      <c r="W30" s="338"/>
      <c r="X30" s="338"/>
      <c r="Y30" s="338"/>
      <c r="Z30" s="338"/>
      <c r="AA30" s="338"/>
      <c r="AB30" s="338"/>
      <c r="AC30" s="338"/>
      <c r="AD30" s="338"/>
      <c r="AE30" s="338"/>
      <c r="AF30" s="338"/>
      <c r="AG30" s="338"/>
      <c r="AH30" s="338"/>
      <c r="AI30" s="350"/>
      <c r="AJ30" s="338"/>
      <c r="AK30" s="338"/>
      <c r="AL30" s="338"/>
      <c r="AM30" s="338"/>
      <c r="AN30" s="338"/>
      <c r="AO30" s="338"/>
      <c r="AP30" s="338"/>
      <c r="AQ30" s="338"/>
      <c r="AR30" s="338"/>
      <c r="AS30" s="338"/>
      <c r="AT30" s="338"/>
      <c r="AU30" s="338"/>
      <c r="AV30" s="338"/>
      <c r="AW30" s="338"/>
      <c r="AY30" s="528"/>
      <c r="AZ30" s="528"/>
      <c r="BA30" s="528"/>
      <c r="BB30" s="528"/>
      <c r="BC30" s="528"/>
      <c r="BD30" s="528" t="s">
        <v>952</v>
      </c>
      <c r="BE30" s="528" t="s">
        <v>953</v>
      </c>
      <c r="BF30" s="528"/>
      <c r="BG30" s="528"/>
      <c r="BH30" s="528"/>
      <c r="BI30" s="528"/>
      <c r="BJ30" s="528"/>
      <c r="BK30" s="528"/>
      <c r="BL30" s="528" t="s">
        <v>954</v>
      </c>
      <c r="BM30" s="528"/>
      <c r="BN30" s="528"/>
      <c r="BO30" s="528" t="s">
        <v>955</v>
      </c>
      <c r="BP30" s="528"/>
      <c r="BQ30" s="528"/>
      <c r="BR30" s="528"/>
      <c r="BS30" s="528"/>
      <c r="BT30" s="528" t="s">
        <v>956</v>
      </c>
      <c r="BU30" s="528"/>
      <c r="BV30" s="528"/>
      <c r="BW30" s="528"/>
      <c r="BX30" s="528" t="s">
        <v>957</v>
      </c>
      <c r="BY30" s="528"/>
      <c r="BZ30" s="528"/>
    </row>
    <row r="31" spans="1:95" ht="15.75" customHeight="1" x14ac:dyDescent="0.25">
      <c r="A31" s="332" t="s">
        <v>338</v>
      </c>
      <c r="B31" s="316" t="s">
        <v>321</v>
      </c>
      <c r="C31" s="317">
        <v>20.39</v>
      </c>
      <c r="D31" s="317">
        <v>7</v>
      </c>
      <c r="E31" s="317">
        <v>54</v>
      </c>
      <c r="F31" s="318">
        <v>0.14699999999999999</v>
      </c>
      <c r="G31" s="338"/>
      <c r="H31" s="338"/>
      <c r="I31" s="338"/>
      <c r="J31" s="338"/>
      <c r="K31" s="338"/>
      <c r="L31" s="338"/>
      <c r="M31" s="338"/>
      <c r="N31" s="338"/>
      <c r="O31" s="338"/>
      <c r="P31" s="338"/>
      <c r="Q31" s="338"/>
      <c r="R31" s="338"/>
      <c r="S31" s="338"/>
      <c r="T31" s="338"/>
      <c r="U31" s="338"/>
      <c r="V31" s="338"/>
      <c r="W31" s="338"/>
      <c r="X31" s="338"/>
      <c r="Y31" s="338"/>
      <c r="Z31" s="338"/>
      <c r="AA31" s="338"/>
      <c r="AB31" s="338"/>
      <c r="AC31" s="338"/>
      <c r="AD31" s="338"/>
      <c r="AE31" s="338"/>
      <c r="AF31" s="338"/>
      <c r="AG31" s="338"/>
      <c r="AH31" s="338"/>
      <c r="AI31" s="350"/>
      <c r="AJ31" s="338"/>
      <c r="AK31" s="338"/>
      <c r="AL31" s="338"/>
      <c r="AM31" s="338"/>
      <c r="AN31" s="338"/>
      <c r="AO31" s="338"/>
      <c r="AP31" s="338"/>
      <c r="AQ31" s="338"/>
      <c r="AR31" s="338"/>
      <c r="AS31" s="338"/>
      <c r="AT31" s="338"/>
      <c r="AU31" s="338"/>
      <c r="AV31" s="338"/>
      <c r="AW31" s="338"/>
      <c r="AY31" s="528"/>
      <c r="AZ31" s="528"/>
      <c r="BA31" s="528"/>
      <c r="BB31" s="528"/>
      <c r="BC31" s="528"/>
      <c r="BD31" s="528" t="s">
        <v>958</v>
      </c>
      <c r="BE31" s="528" t="s">
        <v>959</v>
      </c>
      <c r="BF31" s="528"/>
      <c r="BG31" s="528"/>
      <c r="BH31" s="528"/>
      <c r="BI31" s="528"/>
      <c r="BJ31" s="528"/>
      <c r="BK31" s="528"/>
      <c r="BL31" s="528" t="s">
        <v>960</v>
      </c>
      <c r="BM31" s="528"/>
      <c r="BN31" s="528"/>
      <c r="BO31" s="528" t="s">
        <v>961</v>
      </c>
      <c r="BP31" s="528"/>
      <c r="BQ31" s="528"/>
      <c r="BR31" s="528"/>
      <c r="BS31" s="528"/>
      <c r="BT31" s="528" t="s">
        <v>962</v>
      </c>
      <c r="BU31" s="528"/>
      <c r="BV31" s="528"/>
      <c r="BW31" s="528"/>
      <c r="BX31" s="528" t="s">
        <v>963</v>
      </c>
      <c r="BY31" s="528"/>
      <c r="BZ31" s="528"/>
    </row>
    <row r="32" spans="1:95" ht="15.75" customHeight="1" x14ac:dyDescent="0.25">
      <c r="A32" s="332" t="s">
        <v>339</v>
      </c>
      <c r="B32" s="316" t="s">
        <v>321</v>
      </c>
      <c r="C32" s="317">
        <v>23.85</v>
      </c>
      <c r="D32" s="317">
        <v>7</v>
      </c>
      <c r="E32" s="317">
        <v>50</v>
      </c>
      <c r="F32" s="318">
        <v>0.14699999999999999</v>
      </c>
      <c r="G32" s="338"/>
      <c r="H32" s="338"/>
      <c r="I32" s="338"/>
      <c r="J32" s="338"/>
      <c r="K32" s="338"/>
      <c r="L32" s="338"/>
      <c r="M32" s="338"/>
      <c r="N32" s="338"/>
      <c r="O32" s="338"/>
      <c r="P32" s="338"/>
      <c r="Q32" s="338"/>
      <c r="R32" s="338"/>
      <c r="S32" s="338"/>
      <c r="T32" s="338"/>
      <c r="U32" s="338"/>
      <c r="V32" s="338"/>
      <c r="W32" s="338"/>
      <c r="X32" s="338"/>
      <c r="Y32" s="338"/>
      <c r="Z32" s="338"/>
      <c r="AA32" s="338"/>
      <c r="AB32" s="338"/>
      <c r="AC32" s="338"/>
      <c r="AD32" s="338"/>
      <c r="AE32" s="338"/>
      <c r="AF32" s="338"/>
      <c r="AG32" s="338"/>
      <c r="AH32" s="338"/>
      <c r="AI32" s="350"/>
      <c r="AJ32" s="338"/>
      <c r="AK32" s="338"/>
      <c r="AL32" s="338"/>
      <c r="AM32" s="338"/>
      <c r="AN32" s="338"/>
      <c r="AO32" s="338"/>
      <c r="AP32" s="338"/>
      <c r="AQ32" s="338"/>
      <c r="AR32" s="338"/>
      <c r="AS32" s="338"/>
      <c r="AT32" s="338"/>
      <c r="AU32" s="338"/>
      <c r="AV32" s="338"/>
      <c r="AW32" s="338"/>
      <c r="AY32" s="528"/>
      <c r="AZ32" s="528"/>
      <c r="BA32" s="528"/>
      <c r="BB32" s="528"/>
      <c r="BC32" s="528"/>
      <c r="BD32" s="528" t="s">
        <v>964</v>
      </c>
      <c r="BE32" s="528" t="s">
        <v>965</v>
      </c>
      <c r="BF32" s="528"/>
      <c r="BG32" s="528"/>
      <c r="BH32" s="528"/>
      <c r="BI32" s="528"/>
      <c r="BJ32" s="528"/>
      <c r="BK32" s="528"/>
      <c r="BL32" s="528" t="s">
        <v>966</v>
      </c>
      <c r="BM32" s="528"/>
      <c r="BN32" s="528"/>
      <c r="BO32" s="528" t="s">
        <v>967</v>
      </c>
      <c r="BP32" s="528"/>
      <c r="BQ32" s="528"/>
      <c r="BR32" s="528"/>
      <c r="BS32" s="528"/>
      <c r="BT32" s="528" t="s">
        <v>968</v>
      </c>
      <c r="BU32" s="528"/>
      <c r="BV32" s="528"/>
      <c r="BW32" s="528"/>
      <c r="BX32" s="528" t="s">
        <v>969</v>
      </c>
      <c r="BY32" s="528"/>
      <c r="BZ32" s="528"/>
    </row>
    <row r="33" spans="1:78" ht="15.75" customHeight="1" x14ac:dyDescent="0.25">
      <c r="A33" s="332" t="s">
        <v>340</v>
      </c>
      <c r="B33" s="316" t="s">
        <v>321</v>
      </c>
      <c r="C33" s="317">
        <v>24.8</v>
      </c>
      <c r="D33" s="317">
        <v>10.220000000000001</v>
      </c>
      <c r="E33" s="317">
        <v>57.94</v>
      </c>
      <c r="F33" s="329">
        <v>0.14699999999999999</v>
      </c>
      <c r="G33" s="338"/>
      <c r="H33" s="338"/>
      <c r="I33" s="338"/>
      <c r="J33" s="338"/>
      <c r="K33" s="338"/>
      <c r="L33" s="338"/>
      <c r="M33" s="338"/>
      <c r="N33" s="338"/>
      <c r="O33" s="338"/>
      <c r="P33" s="338"/>
      <c r="Q33" s="338"/>
      <c r="R33" s="338"/>
      <c r="S33" s="338"/>
      <c r="T33" s="338"/>
      <c r="U33" s="338"/>
      <c r="V33" s="338"/>
      <c r="W33" s="338"/>
      <c r="X33" s="338"/>
      <c r="Y33" s="338"/>
      <c r="Z33" s="338"/>
      <c r="AA33" s="338"/>
      <c r="AB33" s="338"/>
      <c r="AC33" s="338"/>
      <c r="AD33" s="338"/>
      <c r="AE33" s="338"/>
      <c r="AF33" s="338"/>
      <c r="AG33" s="338"/>
      <c r="AH33" s="338"/>
      <c r="AI33" s="350"/>
      <c r="AJ33" s="338"/>
      <c r="AK33" s="338"/>
      <c r="AL33" s="338"/>
      <c r="AM33" s="338"/>
      <c r="AN33" s="338"/>
      <c r="AO33" s="338"/>
      <c r="AP33" s="338"/>
      <c r="AQ33" s="338"/>
      <c r="AR33" s="338"/>
      <c r="AS33" s="338"/>
      <c r="AT33" s="338"/>
      <c r="AU33" s="338"/>
      <c r="AV33" s="338"/>
      <c r="AW33" s="338"/>
      <c r="AY33" s="528"/>
      <c r="AZ33" s="528"/>
      <c r="BA33" s="528"/>
      <c r="BB33" s="528"/>
      <c r="BC33" s="528"/>
      <c r="BD33" s="528" t="s">
        <v>970</v>
      </c>
      <c r="BE33" s="528" t="s">
        <v>971</v>
      </c>
      <c r="BF33" s="528"/>
      <c r="BG33" s="528"/>
      <c r="BH33" s="528"/>
      <c r="BI33" s="528"/>
      <c r="BJ33" s="528"/>
      <c r="BK33" s="528"/>
      <c r="BL33" s="528" t="s">
        <v>972</v>
      </c>
      <c r="BM33" s="528"/>
      <c r="BN33" s="528"/>
      <c r="BO33" s="528" t="s">
        <v>973</v>
      </c>
      <c r="BP33" s="528"/>
      <c r="BQ33" s="528"/>
      <c r="BR33" s="528"/>
      <c r="BS33" s="528"/>
      <c r="BT33" s="528" t="s">
        <v>974</v>
      </c>
      <c r="BU33" s="528"/>
      <c r="BV33" s="528"/>
      <c r="BW33" s="528"/>
      <c r="BX33" s="528" t="s">
        <v>975</v>
      </c>
      <c r="BY33" s="528"/>
      <c r="BZ33" s="528"/>
    </row>
    <row r="34" spans="1:78" ht="15.75" customHeight="1" x14ac:dyDescent="0.25">
      <c r="A34" s="332" t="s">
        <v>341</v>
      </c>
      <c r="B34" s="316" t="s">
        <v>321</v>
      </c>
      <c r="C34" s="317">
        <v>26.5</v>
      </c>
      <c r="D34" s="317">
        <v>9</v>
      </c>
      <c r="E34" s="317">
        <v>51</v>
      </c>
      <c r="F34" s="329">
        <v>0.14699999999999999</v>
      </c>
      <c r="G34" s="338"/>
      <c r="H34" s="338"/>
      <c r="I34" s="338"/>
      <c r="J34" s="338"/>
      <c r="K34" s="338"/>
      <c r="L34" s="338"/>
      <c r="M34" s="338"/>
      <c r="N34" s="338"/>
      <c r="O34" s="338"/>
      <c r="P34" s="338"/>
      <c r="Q34" s="338"/>
      <c r="R34" s="338"/>
      <c r="S34" s="338"/>
      <c r="T34" s="338"/>
      <c r="U34" s="338"/>
      <c r="V34" s="338"/>
      <c r="W34" s="338"/>
      <c r="X34" s="338"/>
      <c r="Y34" s="338"/>
      <c r="Z34" s="338"/>
      <c r="AA34" s="338"/>
      <c r="AB34" s="338"/>
      <c r="AC34" s="338"/>
      <c r="AD34" s="338"/>
      <c r="AE34" s="338"/>
      <c r="AF34" s="338"/>
      <c r="AG34" s="338"/>
      <c r="AH34" s="338"/>
      <c r="AI34" s="350"/>
      <c r="AJ34" s="338"/>
      <c r="AK34" s="338"/>
      <c r="AL34" s="338"/>
      <c r="AM34" s="338"/>
      <c r="AN34" s="338"/>
      <c r="AO34" s="338"/>
      <c r="AP34" s="338"/>
      <c r="AQ34" s="338"/>
      <c r="AR34" s="338"/>
      <c r="AS34" s="338"/>
      <c r="AT34" s="338"/>
      <c r="AU34" s="338"/>
      <c r="AV34" s="338"/>
      <c r="AW34" s="338"/>
      <c r="AY34" s="528"/>
      <c r="AZ34" s="528"/>
      <c r="BA34" s="528"/>
      <c r="BB34" s="528"/>
      <c r="BC34" s="528"/>
      <c r="BD34" s="528"/>
      <c r="BE34" s="528" t="s">
        <v>976</v>
      </c>
      <c r="BF34" s="528"/>
      <c r="BG34" s="528"/>
      <c r="BH34" s="528"/>
      <c r="BI34" s="528"/>
      <c r="BJ34" s="528"/>
      <c r="BK34" s="528"/>
      <c r="BL34" s="528" t="s">
        <v>977</v>
      </c>
      <c r="BM34" s="528"/>
      <c r="BN34" s="528"/>
      <c r="BO34" s="528" t="s">
        <v>978</v>
      </c>
      <c r="BP34" s="528"/>
      <c r="BQ34" s="528"/>
      <c r="BR34" s="528"/>
      <c r="BS34" s="528"/>
      <c r="BT34" s="528" t="s">
        <v>979</v>
      </c>
      <c r="BU34" s="528"/>
      <c r="BV34" s="528"/>
      <c r="BW34" s="528"/>
      <c r="BX34" s="528" t="s">
        <v>980</v>
      </c>
      <c r="BY34" s="528"/>
      <c r="BZ34" s="528"/>
    </row>
    <row r="35" spans="1:78" ht="15.75" customHeight="1" x14ac:dyDescent="0.25">
      <c r="A35" s="332" t="s">
        <v>342</v>
      </c>
      <c r="B35" s="316" t="s">
        <v>321</v>
      </c>
      <c r="C35" s="317">
        <v>28.68</v>
      </c>
      <c r="D35" s="317">
        <v>7</v>
      </c>
      <c r="E35" s="317">
        <v>51.3</v>
      </c>
      <c r="F35" s="318">
        <v>0.14699999999999999</v>
      </c>
      <c r="G35" s="338"/>
      <c r="H35" s="338"/>
      <c r="I35" s="338"/>
      <c r="J35" s="338"/>
      <c r="K35" s="338"/>
      <c r="L35" s="338"/>
      <c r="M35" s="338"/>
      <c r="N35" s="338"/>
      <c r="O35" s="338"/>
      <c r="P35" s="338"/>
      <c r="Q35" s="338"/>
      <c r="R35" s="338"/>
      <c r="S35" s="338"/>
      <c r="T35" s="338"/>
      <c r="U35" s="338"/>
      <c r="V35" s="338"/>
      <c r="W35" s="338"/>
      <c r="X35" s="338"/>
      <c r="Y35" s="338"/>
      <c r="Z35" s="338"/>
      <c r="AA35" s="338"/>
      <c r="AB35" s="338"/>
      <c r="AC35" s="338"/>
      <c r="AD35" s="338"/>
      <c r="AE35" s="338"/>
      <c r="AF35" s="338"/>
      <c r="AG35" s="338"/>
      <c r="AH35" s="338"/>
      <c r="AI35" s="350"/>
      <c r="AJ35" s="338"/>
      <c r="AK35" s="338"/>
      <c r="AL35" s="338"/>
      <c r="AM35" s="338"/>
      <c r="AN35" s="338"/>
      <c r="AO35" s="338"/>
      <c r="AP35" s="338"/>
      <c r="AQ35" s="338"/>
      <c r="AR35" s="338"/>
      <c r="AS35" s="338"/>
      <c r="AT35" s="338"/>
      <c r="AU35" s="338"/>
      <c r="AV35" s="338"/>
      <c r="AW35" s="338"/>
      <c r="AY35" s="528"/>
      <c r="AZ35" s="528"/>
      <c r="BA35" s="528"/>
      <c r="BB35" s="528"/>
      <c r="BC35" s="528"/>
      <c r="BD35" s="528"/>
      <c r="BE35" s="528"/>
      <c r="BF35" s="528"/>
      <c r="BG35" s="528"/>
      <c r="BH35" s="528"/>
      <c r="BI35" s="528"/>
      <c r="BJ35" s="528"/>
      <c r="BK35" s="528"/>
      <c r="BL35" s="528" t="s">
        <v>981</v>
      </c>
      <c r="BM35" s="528"/>
      <c r="BN35" s="528"/>
      <c r="BO35" s="528" t="s">
        <v>982</v>
      </c>
      <c r="BP35" s="528"/>
      <c r="BQ35" s="528"/>
      <c r="BR35" s="528"/>
      <c r="BS35" s="528"/>
      <c r="BT35" s="528" t="s">
        <v>983</v>
      </c>
      <c r="BU35" s="528"/>
      <c r="BV35" s="528"/>
      <c r="BW35" s="528"/>
      <c r="BX35" s="528" t="s">
        <v>984</v>
      </c>
      <c r="BY35" s="528"/>
      <c r="BZ35" s="528"/>
    </row>
    <row r="36" spans="1:78" ht="15.75" customHeight="1" x14ac:dyDescent="0.25">
      <c r="A36" s="332" t="s">
        <v>343</v>
      </c>
      <c r="B36" s="316" t="s">
        <v>321</v>
      </c>
      <c r="C36" s="317">
        <v>25.5</v>
      </c>
      <c r="D36" s="317">
        <v>6.5</v>
      </c>
      <c r="E36" s="317">
        <v>47.5</v>
      </c>
      <c r="F36" s="329">
        <v>0.14699999999999999</v>
      </c>
      <c r="G36" s="338"/>
      <c r="H36" s="338"/>
      <c r="I36" s="338"/>
      <c r="J36" s="338"/>
      <c r="K36" s="338"/>
      <c r="L36" s="338"/>
      <c r="M36" s="338"/>
      <c r="N36" s="338"/>
      <c r="O36" s="338"/>
      <c r="P36" s="338"/>
      <c r="Q36" s="338"/>
      <c r="R36" s="338"/>
      <c r="S36" s="338"/>
      <c r="T36" s="338"/>
      <c r="U36" s="338"/>
      <c r="V36" s="338"/>
      <c r="W36" s="338"/>
      <c r="X36" s="338"/>
      <c r="Y36" s="338"/>
      <c r="Z36" s="338"/>
      <c r="AA36" s="338"/>
      <c r="AB36" s="338"/>
      <c r="AC36" s="338"/>
      <c r="AD36" s="338"/>
      <c r="AE36" s="338"/>
      <c r="AF36" s="338"/>
      <c r="AG36" s="338"/>
      <c r="AH36" s="338"/>
      <c r="AI36" s="350"/>
      <c r="AJ36" s="338"/>
      <c r="AK36" s="338"/>
      <c r="AL36" s="338"/>
      <c r="AM36" s="338"/>
      <c r="AN36" s="338"/>
      <c r="AO36" s="338"/>
      <c r="AP36" s="338"/>
      <c r="AQ36" s="338"/>
      <c r="AR36" s="338"/>
      <c r="AS36" s="338"/>
      <c r="AT36" s="338"/>
      <c r="AU36" s="338"/>
      <c r="AV36" s="338"/>
      <c r="AW36" s="338"/>
      <c r="AY36" s="528"/>
      <c r="AZ36" s="528"/>
      <c r="BA36" s="528"/>
      <c r="BB36" s="528"/>
      <c r="BC36" s="528"/>
      <c r="BD36" s="528"/>
      <c r="BE36" s="528"/>
      <c r="BF36" s="528"/>
      <c r="BG36" s="528"/>
      <c r="BH36" s="528"/>
      <c r="BI36" s="528"/>
      <c r="BJ36" s="528"/>
      <c r="BK36" s="528"/>
      <c r="BL36" s="528" t="s">
        <v>985</v>
      </c>
      <c r="BM36" s="528"/>
      <c r="BN36" s="528"/>
      <c r="BO36" s="528" t="s">
        <v>986</v>
      </c>
      <c r="BP36" s="528"/>
      <c r="BQ36" s="528"/>
      <c r="BR36" s="528"/>
      <c r="BS36" s="528"/>
      <c r="BT36" s="528" t="s">
        <v>987</v>
      </c>
      <c r="BU36" s="528"/>
      <c r="BV36" s="528"/>
      <c r="BW36" s="528"/>
      <c r="BX36" s="528" t="s">
        <v>988</v>
      </c>
      <c r="BY36" s="528"/>
      <c r="BZ36" s="528"/>
    </row>
    <row r="37" spans="1:78" ht="15.75" customHeight="1" x14ac:dyDescent="0.25">
      <c r="A37" s="332" t="s">
        <v>344</v>
      </c>
      <c r="B37" s="316" t="s">
        <v>321</v>
      </c>
      <c r="C37" s="317">
        <v>29.5</v>
      </c>
      <c r="D37" s="317">
        <v>8.56</v>
      </c>
      <c r="E37" s="317">
        <v>48.55</v>
      </c>
      <c r="F37" s="318">
        <v>0.14699999999999999</v>
      </c>
      <c r="G37" s="338"/>
      <c r="H37" s="338"/>
      <c r="I37" s="338"/>
      <c r="J37" s="338"/>
      <c r="K37" s="338"/>
      <c r="L37" s="338"/>
      <c r="M37" s="338"/>
      <c r="N37" s="338"/>
      <c r="O37" s="338"/>
      <c r="P37" s="338"/>
      <c r="Q37" s="338"/>
      <c r="R37" s="338"/>
      <c r="S37" s="338"/>
      <c r="T37" s="338"/>
      <c r="U37" s="338"/>
      <c r="V37" s="338"/>
      <c r="W37" s="338"/>
      <c r="X37" s="338"/>
      <c r="Y37" s="338"/>
      <c r="Z37" s="338"/>
      <c r="AA37" s="338"/>
      <c r="AB37" s="338"/>
      <c r="AC37" s="338"/>
      <c r="AD37" s="338"/>
      <c r="AE37" s="338"/>
      <c r="AF37" s="338"/>
      <c r="AG37" s="338"/>
      <c r="AH37" s="338"/>
      <c r="AI37" s="350"/>
      <c r="AJ37" s="338"/>
      <c r="AK37" s="338"/>
      <c r="AL37" s="338"/>
      <c r="AM37" s="338"/>
      <c r="AN37" s="338"/>
      <c r="AO37" s="338"/>
      <c r="AP37" s="338"/>
      <c r="AQ37" s="338"/>
      <c r="AR37" s="338"/>
      <c r="AS37" s="338"/>
      <c r="AT37" s="338"/>
      <c r="AU37" s="338"/>
      <c r="AV37" s="338"/>
      <c r="AW37" s="338"/>
      <c r="AY37" s="528"/>
      <c r="AZ37" s="528"/>
      <c r="BA37" s="528"/>
      <c r="BB37" s="528"/>
      <c r="BC37" s="528"/>
      <c r="BD37" s="528"/>
      <c r="BE37" s="528"/>
      <c r="BF37" s="528"/>
      <c r="BG37" s="528"/>
      <c r="BH37" s="528"/>
      <c r="BI37" s="528"/>
      <c r="BJ37" s="528"/>
      <c r="BK37" s="528"/>
      <c r="BL37" s="528" t="s">
        <v>989</v>
      </c>
      <c r="BM37" s="528"/>
      <c r="BN37" s="528"/>
      <c r="BO37" s="528" t="s">
        <v>990</v>
      </c>
      <c r="BP37" s="528"/>
      <c r="BQ37" s="528"/>
      <c r="BR37" s="528"/>
      <c r="BS37" s="528"/>
      <c r="BT37" s="528"/>
      <c r="BU37" s="528"/>
      <c r="BV37" s="528"/>
      <c r="BW37" s="528"/>
      <c r="BX37" s="528" t="s">
        <v>991</v>
      </c>
      <c r="BY37" s="528"/>
      <c r="BZ37" s="528"/>
    </row>
    <row r="38" spans="1:78" ht="15.75" customHeight="1" x14ac:dyDescent="0.25">
      <c r="A38" s="332" t="s">
        <v>345</v>
      </c>
      <c r="B38" s="316" t="s">
        <v>321</v>
      </c>
      <c r="C38" s="317">
        <v>36.65</v>
      </c>
      <c r="D38" s="317">
        <v>7</v>
      </c>
      <c r="E38" s="317">
        <v>45</v>
      </c>
      <c r="F38" s="318">
        <v>0.14699999999999999</v>
      </c>
      <c r="G38" s="338"/>
      <c r="H38" s="338"/>
      <c r="I38" s="338"/>
      <c r="J38" s="338"/>
      <c r="K38" s="338"/>
      <c r="L38" s="338"/>
      <c r="M38" s="338"/>
      <c r="N38" s="338"/>
      <c r="O38" s="338"/>
      <c r="P38" s="338"/>
      <c r="Q38" s="338"/>
      <c r="R38" s="338"/>
      <c r="S38" s="338"/>
      <c r="T38" s="338"/>
      <c r="U38" s="338"/>
      <c r="V38" s="338"/>
      <c r="W38" s="338"/>
      <c r="X38" s="338"/>
      <c r="Y38" s="338"/>
      <c r="Z38" s="338"/>
      <c r="AA38" s="338"/>
      <c r="AB38" s="338"/>
      <c r="AC38" s="338"/>
      <c r="AD38" s="338"/>
      <c r="AE38" s="338"/>
      <c r="AF38" s="338"/>
      <c r="AG38" s="338"/>
      <c r="AH38" s="338"/>
      <c r="AI38" s="350"/>
      <c r="AJ38" s="338"/>
      <c r="AK38" s="338"/>
      <c r="AL38" s="338"/>
      <c r="AM38" s="338"/>
      <c r="AN38" s="338"/>
      <c r="AO38" s="338"/>
      <c r="AP38" s="338"/>
      <c r="AQ38" s="338"/>
      <c r="AR38" s="338"/>
      <c r="AS38" s="338"/>
      <c r="AT38" s="338"/>
      <c r="AU38" s="338"/>
      <c r="AV38" s="338"/>
      <c r="AW38" s="338"/>
      <c r="AY38" s="528"/>
      <c r="AZ38" s="528"/>
      <c r="BA38" s="528"/>
      <c r="BB38" s="528"/>
      <c r="BC38" s="528"/>
      <c r="BD38" s="528"/>
      <c r="BE38" s="528"/>
      <c r="BF38" s="528"/>
      <c r="BG38" s="528"/>
      <c r="BH38" s="528"/>
      <c r="BI38" s="528"/>
      <c r="BJ38" s="528"/>
      <c r="BK38" s="528"/>
      <c r="BL38" s="528" t="s">
        <v>992</v>
      </c>
      <c r="BM38" s="528"/>
      <c r="BN38" s="528"/>
      <c r="BO38" s="528" t="s">
        <v>993</v>
      </c>
      <c r="BP38" s="528"/>
      <c r="BQ38" s="528"/>
      <c r="BR38" s="528"/>
      <c r="BS38" s="528"/>
      <c r="BT38" s="528"/>
      <c r="BU38" s="528"/>
      <c r="BV38" s="528"/>
      <c r="BW38" s="528"/>
      <c r="BX38" s="528" t="s">
        <v>994</v>
      </c>
      <c r="BY38" s="528"/>
      <c r="BZ38" s="528"/>
    </row>
    <row r="39" spans="1:78" ht="15.75" customHeight="1" x14ac:dyDescent="0.25">
      <c r="A39" s="332" t="s">
        <v>346</v>
      </c>
      <c r="B39" s="316" t="s">
        <v>321</v>
      </c>
      <c r="C39" s="317">
        <v>24.81</v>
      </c>
      <c r="D39" s="317">
        <v>11.4</v>
      </c>
      <c r="E39" s="317">
        <v>59.3</v>
      </c>
      <c r="F39" s="329">
        <v>0.14699999999999999</v>
      </c>
      <c r="G39" s="338"/>
      <c r="H39" s="338"/>
      <c r="I39" s="338"/>
      <c r="J39" s="338"/>
      <c r="K39" s="338"/>
      <c r="L39" s="338"/>
      <c r="M39" s="338"/>
      <c r="N39" s="338"/>
      <c r="O39" s="338"/>
      <c r="P39" s="338"/>
      <c r="Q39" s="338"/>
      <c r="R39" s="338"/>
      <c r="S39" s="338"/>
      <c r="T39" s="338"/>
      <c r="U39" s="338"/>
      <c r="V39" s="338"/>
      <c r="W39" s="338"/>
      <c r="X39" s="338"/>
      <c r="Y39" s="338"/>
      <c r="Z39" s="338"/>
      <c r="AA39" s="338"/>
      <c r="AB39" s="338"/>
      <c r="AC39" s="338"/>
      <c r="AD39" s="338"/>
      <c r="AE39" s="338"/>
      <c r="AF39" s="338"/>
      <c r="AG39" s="338"/>
      <c r="AH39" s="338"/>
      <c r="AI39" s="350"/>
      <c r="AJ39" s="338"/>
      <c r="AK39" s="338"/>
      <c r="AL39" s="338"/>
      <c r="AM39" s="338"/>
      <c r="AN39" s="338"/>
      <c r="AO39" s="338"/>
      <c r="AP39" s="338"/>
      <c r="AQ39" s="338"/>
      <c r="AR39" s="338"/>
      <c r="AS39" s="338"/>
      <c r="AT39" s="338"/>
      <c r="AU39" s="338"/>
      <c r="AV39" s="338"/>
      <c r="AW39" s="338"/>
      <c r="AY39" s="528"/>
      <c r="AZ39" s="528"/>
      <c r="BA39" s="528"/>
      <c r="BB39" s="528"/>
      <c r="BC39" s="528"/>
      <c r="BD39" s="528"/>
      <c r="BE39" s="528"/>
      <c r="BF39" s="528"/>
      <c r="BG39" s="528"/>
      <c r="BH39" s="528"/>
      <c r="BI39" s="528"/>
      <c r="BJ39" s="528"/>
      <c r="BK39" s="528"/>
      <c r="BL39" s="528" t="s">
        <v>995</v>
      </c>
      <c r="BM39" s="528"/>
      <c r="BN39" s="528"/>
      <c r="BO39" s="528" t="s">
        <v>996</v>
      </c>
      <c r="BP39" s="528"/>
      <c r="BQ39" s="528"/>
      <c r="BR39" s="528"/>
      <c r="BS39" s="528"/>
      <c r="BT39" s="528"/>
      <c r="BU39" s="528"/>
      <c r="BV39" s="528"/>
      <c r="BW39" s="528"/>
      <c r="BX39" s="528" t="s">
        <v>997</v>
      </c>
      <c r="BY39" s="528"/>
      <c r="BZ39" s="528"/>
    </row>
    <row r="40" spans="1:78" ht="15.75" customHeight="1" x14ac:dyDescent="0.25">
      <c r="A40" s="332" t="s">
        <v>347</v>
      </c>
      <c r="B40" s="316" t="s">
        <v>321</v>
      </c>
      <c r="C40" s="317">
        <v>24</v>
      </c>
      <c r="D40" s="317">
        <v>14.5</v>
      </c>
      <c r="E40" s="317">
        <v>59.3</v>
      </c>
      <c r="F40" s="318">
        <v>0.14699999999999999</v>
      </c>
      <c r="G40" s="338"/>
      <c r="H40" s="338"/>
      <c r="I40" s="338"/>
      <c r="J40" s="338"/>
      <c r="K40" s="338"/>
      <c r="L40" s="338"/>
      <c r="M40" s="338"/>
      <c r="N40" s="338"/>
      <c r="O40" s="338"/>
      <c r="P40" s="338"/>
      <c r="Q40" s="338"/>
      <c r="R40" s="338"/>
      <c r="S40" s="338"/>
      <c r="T40" s="338"/>
      <c r="U40" s="338"/>
      <c r="V40" s="338"/>
      <c r="W40" s="338"/>
      <c r="X40" s="338"/>
      <c r="Y40" s="338"/>
      <c r="Z40" s="338"/>
      <c r="AA40" s="338"/>
      <c r="AB40" s="338"/>
      <c r="AC40" s="338"/>
      <c r="AD40" s="338"/>
      <c r="AE40" s="338"/>
      <c r="AF40" s="338"/>
      <c r="AG40" s="338"/>
      <c r="AH40" s="338"/>
      <c r="AI40" s="350"/>
      <c r="AJ40" s="338"/>
      <c r="AK40" s="338"/>
      <c r="AL40" s="338"/>
      <c r="AM40" s="338"/>
      <c r="AN40" s="338"/>
      <c r="AO40" s="338"/>
      <c r="AP40" s="338"/>
      <c r="AQ40" s="338"/>
      <c r="AR40" s="338"/>
      <c r="AS40" s="338"/>
      <c r="AT40" s="338"/>
      <c r="AU40" s="338"/>
      <c r="AV40" s="338"/>
      <c r="AW40" s="338"/>
      <c r="AY40" s="528"/>
      <c r="AZ40" s="528"/>
      <c r="BA40" s="528"/>
      <c r="BB40" s="528"/>
      <c r="BC40" s="528"/>
      <c r="BD40" s="528"/>
      <c r="BE40" s="528"/>
      <c r="BF40" s="528"/>
      <c r="BG40" s="528"/>
      <c r="BH40" s="528"/>
      <c r="BI40" s="528"/>
      <c r="BJ40" s="528"/>
      <c r="BK40" s="528"/>
      <c r="BL40" s="528" t="s">
        <v>998</v>
      </c>
      <c r="BM40" s="528"/>
      <c r="BN40" s="528"/>
      <c r="BO40" s="528" t="s">
        <v>999</v>
      </c>
      <c r="BP40" s="528"/>
      <c r="BQ40" s="528"/>
      <c r="BR40" s="528"/>
      <c r="BS40" s="528"/>
      <c r="BT40" s="528"/>
      <c r="BU40" s="528"/>
      <c r="BV40" s="528"/>
      <c r="BW40" s="528"/>
      <c r="BX40" s="528" t="s">
        <v>1000</v>
      </c>
      <c r="BY40" s="528"/>
      <c r="BZ40" s="528"/>
    </row>
    <row r="41" spans="1:78" ht="15.75" customHeight="1" x14ac:dyDescent="0.25">
      <c r="A41" s="332" t="s">
        <v>348</v>
      </c>
      <c r="B41" s="316" t="s">
        <v>321</v>
      </c>
      <c r="C41" s="317">
        <v>15</v>
      </c>
      <c r="D41" s="317">
        <v>14.37</v>
      </c>
      <c r="E41" s="317">
        <v>62.75</v>
      </c>
      <c r="F41" s="329">
        <v>0.14699999999999999</v>
      </c>
      <c r="G41" s="338"/>
      <c r="H41" s="338"/>
      <c r="I41" s="338"/>
      <c r="J41" s="338"/>
      <c r="K41" s="338"/>
      <c r="L41" s="338"/>
      <c r="M41" s="338"/>
      <c r="N41" s="338"/>
      <c r="O41" s="338"/>
      <c r="P41" s="338"/>
      <c r="Q41" s="338"/>
      <c r="R41" s="338"/>
      <c r="S41" s="338"/>
      <c r="T41" s="338"/>
      <c r="U41" s="338"/>
      <c r="V41" s="338"/>
      <c r="W41" s="338"/>
      <c r="X41" s="338"/>
      <c r="Y41" s="338"/>
      <c r="Z41" s="338"/>
      <c r="AA41" s="338"/>
      <c r="AB41" s="338"/>
      <c r="AC41" s="338"/>
      <c r="AD41" s="338"/>
      <c r="AE41" s="338"/>
      <c r="AF41" s="338"/>
      <c r="AG41" s="338"/>
      <c r="AH41" s="338"/>
      <c r="AI41" s="350"/>
      <c r="AJ41" s="338"/>
      <c r="AK41" s="338"/>
      <c r="AL41" s="338"/>
      <c r="AM41" s="338"/>
      <c r="AN41" s="338"/>
      <c r="AO41" s="338"/>
      <c r="AP41" s="338"/>
      <c r="AQ41" s="338"/>
      <c r="AR41" s="338"/>
      <c r="AS41" s="338"/>
      <c r="AT41" s="338"/>
      <c r="AU41" s="338"/>
      <c r="AV41" s="338"/>
      <c r="AW41" s="338"/>
      <c r="AY41" s="528"/>
      <c r="AZ41" s="528"/>
      <c r="BA41" s="528"/>
      <c r="BB41" s="528"/>
      <c r="BC41" s="528"/>
      <c r="BD41" s="528"/>
      <c r="BE41" s="528"/>
      <c r="BF41" s="528"/>
      <c r="BG41" s="528"/>
      <c r="BH41" s="528"/>
      <c r="BI41" s="528"/>
      <c r="BJ41" s="528"/>
      <c r="BK41" s="528"/>
      <c r="BL41" s="528" t="s">
        <v>1001</v>
      </c>
      <c r="BM41" s="528"/>
      <c r="BN41" s="528"/>
      <c r="BO41" s="528"/>
      <c r="BP41" s="528"/>
      <c r="BQ41" s="528"/>
      <c r="BR41" s="528"/>
      <c r="BS41" s="528"/>
      <c r="BT41" s="528"/>
      <c r="BU41" s="528"/>
      <c r="BV41" s="528"/>
      <c r="BW41" s="528"/>
      <c r="BX41" s="528" t="s">
        <v>1002</v>
      </c>
      <c r="BY41" s="528"/>
      <c r="BZ41" s="528"/>
    </row>
    <row r="42" spans="1:78" ht="15.75" customHeight="1" x14ac:dyDescent="0.25">
      <c r="A42" s="332" t="s">
        <v>349</v>
      </c>
      <c r="B42" s="316" t="s">
        <v>321</v>
      </c>
      <c r="C42" s="317">
        <v>16.2</v>
      </c>
      <c r="D42" s="317">
        <v>15.2</v>
      </c>
      <c r="E42" s="317">
        <v>62.42</v>
      </c>
      <c r="F42" s="318">
        <v>0.14699999999999999</v>
      </c>
      <c r="G42" s="338"/>
      <c r="H42" s="338"/>
      <c r="I42" s="338"/>
      <c r="J42" s="338"/>
      <c r="K42" s="338"/>
      <c r="L42" s="338"/>
      <c r="M42" s="338"/>
      <c r="N42" s="338"/>
      <c r="O42" s="338"/>
      <c r="P42" s="338"/>
      <c r="Q42" s="338"/>
      <c r="R42" s="338"/>
      <c r="S42" s="338"/>
      <c r="T42" s="338"/>
      <c r="U42" s="338"/>
      <c r="V42" s="338"/>
      <c r="W42" s="338"/>
      <c r="X42" s="338"/>
      <c r="Y42" s="338"/>
      <c r="Z42" s="338"/>
      <c r="AA42" s="338"/>
      <c r="AB42" s="338"/>
      <c r="AC42" s="338"/>
      <c r="AD42" s="338"/>
      <c r="AE42" s="338"/>
      <c r="AF42" s="338"/>
      <c r="AG42" s="338"/>
      <c r="AH42" s="338"/>
      <c r="AI42" s="350"/>
      <c r="AJ42" s="338"/>
      <c r="AK42" s="338"/>
      <c r="AL42" s="338"/>
      <c r="AM42" s="338"/>
      <c r="AN42" s="338"/>
      <c r="AO42" s="338"/>
      <c r="AP42" s="338"/>
      <c r="AQ42" s="338"/>
      <c r="AR42" s="338"/>
      <c r="AS42" s="338"/>
      <c r="AT42" s="338"/>
      <c r="AU42" s="338"/>
      <c r="AV42" s="338"/>
      <c r="AW42" s="338"/>
      <c r="AY42" s="528"/>
      <c r="AZ42" s="528"/>
      <c r="BA42" s="528"/>
      <c r="BB42" s="528"/>
      <c r="BC42" s="528"/>
      <c r="BD42" s="528"/>
      <c r="BE42" s="528"/>
      <c r="BF42" s="528"/>
      <c r="BG42" s="528"/>
      <c r="BH42" s="528"/>
      <c r="BI42" s="528"/>
      <c r="BJ42" s="528"/>
      <c r="BK42" s="528"/>
      <c r="BL42" s="528" t="s">
        <v>1003</v>
      </c>
      <c r="BM42" s="528"/>
      <c r="BN42" s="528"/>
      <c r="BO42" s="528"/>
      <c r="BP42" s="528"/>
      <c r="BQ42" s="528"/>
      <c r="BR42" s="528"/>
      <c r="BS42" s="528"/>
      <c r="BT42" s="528"/>
      <c r="BU42" s="528"/>
      <c r="BV42" s="528"/>
      <c r="BW42" s="528"/>
      <c r="BX42" s="528" t="s">
        <v>1004</v>
      </c>
      <c r="BY42" s="528"/>
      <c r="BZ42" s="528"/>
    </row>
    <row r="43" spans="1:78" ht="15.75" customHeight="1" x14ac:dyDescent="0.25">
      <c r="A43" s="332" t="s">
        <v>350</v>
      </c>
      <c r="B43" s="316" t="s">
        <v>321</v>
      </c>
      <c r="C43" s="317">
        <v>27.01</v>
      </c>
      <c r="D43" s="317">
        <v>7.1</v>
      </c>
      <c r="E43" s="317">
        <v>51.5</v>
      </c>
      <c r="F43" s="318">
        <v>0.14699999999999999</v>
      </c>
      <c r="G43" s="338"/>
      <c r="H43" s="338"/>
      <c r="I43" s="338"/>
      <c r="J43" s="338"/>
      <c r="K43" s="338"/>
      <c r="L43" s="338"/>
      <c r="M43" s="338"/>
      <c r="N43" s="338"/>
      <c r="O43" s="338"/>
      <c r="P43" s="338"/>
      <c r="Q43" s="338"/>
      <c r="R43" s="338"/>
      <c r="S43" s="338"/>
      <c r="T43" s="338"/>
      <c r="U43" s="338"/>
      <c r="V43" s="338"/>
      <c r="W43" s="338"/>
      <c r="X43" s="338"/>
      <c r="Y43" s="338"/>
      <c r="Z43" s="338"/>
      <c r="AA43" s="338"/>
      <c r="AB43" s="338"/>
      <c r="AC43" s="338"/>
      <c r="AD43" s="338"/>
      <c r="AE43" s="338"/>
      <c r="AF43" s="338"/>
      <c r="AG43" s="338"/>
      <c r="AH43" s="338"/>
      <c r="AI43" s="350"/>
      <c r="AJ43" s="338"/>
      <c r="AK43" s="338"/>
      <c r="AL43" s="338"/>
      <c r="AM43" s="338"/>
      <c r="AN43" s="338"/>
      <c r="AO43" s="338"/>
      <c r="AP43" s="338"/>
      <c r="AQ43" s="338"/>
      <c r="AR43" s="338"/>
      <c r="AS43" s="338"/>
      <c r="AT43" s="338"/>
      <c r="AU43" s="338"/>
      <c r="AV43" s="338"/>
      <c r="AW43" s="338"/>
      <c r="AY43" s="528"/>
      <c r="AZ43" s="528"/>
      <c r="BA43" s="528"/>
      <c r="BB43" s="528"/>
      <c r="BC43" s="528"/>
      <c r="BD43" s="528"/>
      <c r="BE43" s="528"/>
      <c r="BF43" s="528"/>
      <c r="BG43" s="528"/>
      <c r="BH43" s="528"/>
      <c r="BI43" s="528"/>
      <c r="BJ43" s="528"/>
      <c r="BK43" s="528"/>
      <c r="BL43" s="528" t="s">
        <v>1005</v>
      </c>
      <c r="BM43" s="528"/>
      <c r="BN43" s="528"/>
      <c r="BO43" s="528"/>
      <c r="BP43" s="528"/>
      <c r="BQ43" s="528"/>
      <c r="BR43" s="528"/>
      <c r="BS43" s="528"/>
      <c r="BT43" s="528"/>
      <c r="BU43" s="528"/>
      <c r="BV43" s="528"/>
      <c r="BW43" s="528"/>
      <c r="BX43" s="528" t="s">
        <v>1006</v>
      </c>
      <c r="BY43" s="528"/>
      <c r="BZ43" s="528"/>
    </row>
    <row r="44" spans="1:78" ht="15.75" customHeight="1" x14ac:dyDescent="0.25">
      <c r="A44" s="332" t="s">
        <v>351</v>
      </c>
      <c r="B44" s="316" t="s">
        <v>321</v>
      </c>
      <c r="C44" s="317">
        <v>25.5</v>
      </c>
      <c r="D44" s="317">
        <v>9.74</v>
      </c>
      <c r="E44" s="317">
        <v>53.49</v>
      </c>
      <c r="F44" s="318">
        <v>0.14699999999999999</v>
      </c>
      <c r="G44" s="338"/>
      <c r="H44" s="338"/>
      <c r="I44" s="338"/>
      <c r="J44" s="338"/>
      <c r="K44" s="338"/>
      <c r="L44" s="338"/>
      <c r="M44" s="338"/>
      <c r="N44" s="338"/>
      <c r="O44" s="338"/>
      <c r="P44" s="338"/>
      <c r="Q44" s="338"/>
      <c r="R44" s="338"/>
      <c r="S44" s="338"/>
      <c r="T44" s="338"/>
      <c r="U44" s="338"/>
      <c r="V44" s="338"/>
      <c r="W44" s="338"/>
      <c r="X44" s="338"/>
      <c r="Y44" s="338"/>
      <c r="Z44" s="338"/>
      <c r="AA44" s="338"/>
      <c r="AB44" s="338"/>
      <c r="AC44" s="338"/>
      <c r="AD44" s="338"/>
      <c r="AE44" s="338"/>
      <c r="AF44" s="338"/>
      <c r="AG44" s="338"/>
      <c r="AH44" s="338"/>
      <c r="AI44" s="350"/>
      <c r="AJ44" s="338"/>
      <c r="AK44" s="338"/>
      <c r="AL44" s="338"/>
      <c r="AM44" s="338"/>
      <c r="AN44" s="338"/>
      <c r="AO44" s="338"/>
      <c r="AP44" s="338"/>
      <c r="AQ44" s="338"/>
      <c r="AR44" s="338"/>
      <c r="AS44" s="338"/>
      <c r="AT44" s="338"/>
      <c r="AU44" s="338"/>
      <c r="AV44" s="338"/>
      <c r="AW44" s="338"/>
      <c r="AY44" s="528"/>
      <c r="AZ44" s="528"/>
      <c r="BA44" s="528"/>
      <c r="BB44" s="528"/>
      <c r="BC44" s="528"/>
      <c r="BD44" s="528"/>
      <c r="BE44" s="528"/>
      <c r="BF44" s="528"/>
      <c r="BG44" s="528"/>
      <c r="BH44" s="528"/>
      <c r="BI44" s="528"/>
      <c r="BJ44" s="528"/>
      <c r="BK44" s="528"/>
      <c r="BL44" s="528" t="s">
        <v>1007</v>
      </c>
      <c r="BM44" s="528"/>
      <c r="BN44" s="528"/>
      <c r="BO44" s="528"/>
      <c r="BP44" s="528"/>
      <c r="BQ44" s="528"/>
      <c r="BR44" s="528"/>
      <c r="BS44" s="528"/>
      <c r="BT44" s="528"/>
      <c r="BU44" s="528"/>
      <c r="BV44" s="528"/>
      <c r="BW44" s="528"/>
      <c r="BX44" s="528" t="s">
        <v>1008</v>
      </c>
      <c r="BY44" s="528"/>
      <c r="BZ44" s="528"/>
    </row>
    <row r="45" spans="1:78" ht="15.75" customHeight="1" x14ac:dyDescent="0.25">
      <c r="A45" s="332" t="s">
        <v>352</v>
      </c>
      <c r="B45" s="316" t="s">
        <v>321</v>
      </c>
      <c r="C45" s="317">
        <v>25.8</v>
      </c>
      <c r="D45" s="317">
        <v>10.25</v>
      </c>
      <c r="E45" s="317">
        <v>50.66</v>
      </c>
      <c r="F45" s="318">
        <v>0.14699999999999999</v>
      </c>
      <c r="G45" s="338"/>
      <c r="H45" s="338"/>
      <c r="I45" s="338"/>
      <c r="J45" s="338"/>
      <c r="K45" s="338"/>
      <c r="L45" s="338"/>
      <c r="M45" s="338"/>
      <c r="N45" s="338"/>
      <c r="O45" s="338"/>
      <c r="P45" s="338"/>
      <c r="Q45" s="338"/>
      <c r="R45" s="338"/>
      <c r="S45" s="338"/>
      <c r="T45" s="338"/>
      <c r="U45" s="338"/>
      <c r="V45" s="338"/>
      <c r="W45" s="338"/>
      <c r="X45" s="338"/>
      <c r="Y45" s="338"/>
      <c r="Z45" s="338"/>
      <c r="AA45" s="338"/>
      <c r="AB45" s="338"/>
      <c r="AC45" s="338"/>
      <c r="AD45" s="338"/>
      <c r="AE45" s="338"/>
      <c r="AF45" s="338"/>
      <c r="AG45" s="338"/>
      <c r="AH45" s="338"/>
      <c r="AI45" s="350"/>
      <c r="AJ45" s="338"/>
      <c r="AK45" s="338"/>
      <c r="AL45" s="338"/>
      <c r="AM45" s="338"/>
      <c r="AN45" s="338"/>
      <c r="AO45" s="338"/>
      <c r="AP45" s="338"/>
      <c r="AQ45" s="338"/>
      <c r="AR45" s="338"/>
      <c r="AS45" s="338"/>
      <c r="AT45" s="338"/>
      <c r="AU45" s="338"/>
      <c r="AV45" s="338"/>
      <c r="AW45" s="338"/>
      <c r="AY45" s="528"/>
      <c r="AZ45" s="528"/>
      <c r="BA45" s="528"/>
      <c r="BB45" s="528"/>
      <c r="BC45" s="528"/>
      <c r="BD45" s="528"/>
      <c r="BE45" s="528"/>
      <c r="BF45" s="528"/>
      <c r="BG45" s="528"/>
      <c r="BH45" s="528"/>
      <c r="BI45" s="528"/>
      <c r="BJ45" s="528"/>
      <c r="BK45" s="528"/>
      <c r="BL45" s="528" t="s">
        <v>1009</v>
      </c>
      <c r="BM45" s="528"/>
      <c r="BN45" s="528"/>
      <c r="BO45" s="528"/>
      <c r="BP45" s="528"/>
      <c r="BQ45" s="528"/>
      <c r="BR45" s="528"/>
      <c r="BS45" s="528"/>
      <c r="BT45" s="528"/>
      <c r="BU45" s="528"/>
      <c r="BV45" s="528"/>
      <c r="BW45" s="528"/>
      <c r="BX45" s="528" t="s">
        <v>1010</v>
      </c>
      <c r="BY45" s="528"/>
      <c r="BZ45" s="528"/>
    </row>
    <row r="46" spans="1:78" ht="15.75" customHeight="1" x14ac:dyDescent="0.25">
      <c r="A46" s="332" t="s">
        <v>353</v>
      </c>
      <c r="B46" s="316" t="s">
        <v>321</v>
      </c>
      <c r="C46" s="317">
        <v>19.3</v>
      </c>
      <c r="D46" s="317">
        <v>14.55</v>
      </c>
      <c r="E46" s="317">
        <v>53</v>
      </c>
      <c r="F46" s="329">
        <v>0.14699999999999999</v>
      </c>
      <c r="G46" s="338"/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338"/>
      <c r="S46" s="338"/>
      <c r="T46" s="338"/>
      <c r="U46" s="338"/>
      <c r="V46" s="338"/>
      <c r="W46" s="338"/>
      <c r="X46" s="338"/>
      <c r="Y46" s="338"/>
      <c r="Z46" s="338"/>
      <c r="AA46" s="338"/>
      <c r="AB46" s="338"/>
      <c r="AC46" s="338"/>
      <c r="AD46" s="338"/>
      <c r="AE46" s="338"/>
      <c r="AF46" s="338"/>
      <c r="AG46" s="338"/>
      <c r="AH46" s="338"/>
      <c r="AI46" s="350"/>
      <c r="AJ46" s="338"/>
      <c r="AK46" s="338"/>
      <c r="AL46" s="338"/>
      <c r="AM46" s="338"/>
      <c r="AN46" s="338"/>
      <c r="AO46" s="338"/>
      <c r="AP46" s="338"/>
      <c r="AQ46" s="338"/>
      <c r="AR46" s="338"/>
      <c r="AS46" s="338"/>
      <c r="AT46" s="338"/>
      <c r="AU46" s="338"/>
      <c r="AV46" s="338"/>
      <c r="AW46" s="338"/>
      <c r="AY46" s="528"/>
      <c r="AZ46" s="528"/>
      <c r="BA46" s="528"/>
      <c r="BB46" s="528"/>
      <c r="BC46" s="528"/>
      <c r="BD46" s="528"/>
      <c r="BE46" s="528"/>
      <c r="BF46" s="528"/>
      <c r="BG46" s="528"/>
      <c r="BH46" s="528"/>
      <c r="BI46" s="528"/>
      <c r="BJ46" s="528"/>
      <c r="BK46" s="528"/>
      <c r="BL46" s="528" t="s">
        <v>1011</v>
      </c>
      <c r="BM46" s="528"/>
      <c r="BN46" s="528"/>
      <c r="BO46" s="528"/>
      <c r="BP46" s="528"/>
      <c r="BQ46" s="528"/>
      <c r="BR46" s="528"/>
      <c r="BS46" s="528"/>
      <c r="BT46" s="528"/>
      <c r="BU46" s="528"/>
      <c r="BV46" s="528"/>
      <c r="BW46" s="528"/>
      <c r="BX46" s="528" t="s">
        <v>1012</v>
      </c>
      <c r="BY46" s="528"/>
      <c r="BZ46" s="528"/>
    </row>
    <row r="47" spans="1:78" ht="15.75" customHeight="1" x14ac:dyDescent="0.25">
      <c r="A47" s="332" t="s">
        <v>354</v>
      </c>
      <c r="B47" s="316" t="s">
        <v>321</v>
      </c>
      <c r="C47" s="317">
        <v>20.7</v>
      </c>
      <c r="D47" s="317">
        <v>11</v>
      </c>
      <c r="E47" s="317">
        <v>58</v>
      </c>
      <c r="F47" s="318">
        <v>0.14699999999999999</v>
      </c>
      <c r="G47" s="338"/>
      <c r="H47" s="338"/>
      <c r="I47" s="338"/>
      <c r="J47" s="338"/>
      <c r="K47" s="338"/>
      <c r="L47" s="338"/>
      <c r="M47" s="338"/>
      <c r="N47" s="338"/>
      <c r="O47" s="338"/>
      <c r="P47" s="338"/>
      <c r="Q47" s="338"/>
      <c r="R47" s="338"/>
      <c r="S47" s="338"/>
      <c r="T47" s="338"/>
      <c r="U47" s="338"/>
      <c r="V47" s="338"/>
      <c r="W47" s="338"/>
      <c r="X47" s="338"/>
      <c r="Y47" s="338"/>
      <c r="Z47" s="338"/>
      <c r="AA47" s="338"/>
      <c r="AB47" s="338"/>
      <c r="AC47" s="338"/>
      <c r="AD47" s="338"/>
      <c r="AE47" s="338"/>
      <c r="AF47" s="338"/>
      <c r="AG47" s="338"/>
      <c r="AH47" s="338"/>
      <c r="AI47" s="350"/>
      <c r="AJ47" s="338"/>
      <c r="AK47" s="338"/>
      <c r="AL47" s="338"/>
      <c r="AM47" s="338"/>
      <c r="AN47" s="338"/>
      <c r="AO47" s="338"/>
      <c r="AP47" s="338"/>
      <c r="AQ47" s="338"/>
      <c r="AR47" s="338"/>
      <c r="AS47" s="338"/>
      <c r="AT47" s="338"/>
      <c r="AU47" s="338"/>
      <c r="AV47" s="338"/>
      <c r="AW47" s="338"/>
      <c r="AY47" s="528"/>
      <c r="AZ47" s="528"/>
      <c r="BA47" s="528"/>
      <c r="BB47" s="528"/>
      <c r="BC47" s="528"/>
      <c r="BD47" s="528"/>
      <c r="BE47" s="528"/>
      <c r="BF47" s="528"/>
      <c r="BG47" s="528"/>
      <c r="BH47" s="528"/>
      <c r="BI47" s="528"/>
      <c r="BJ47" s="528"/>
      <c r="BK47" s="528"/>
      <c r="BL47" s="528" t="s">
        <v>1013</v>
      </c>
      <c r="BM47" s="528"/>
      <c r="BN47" s="528"/>
      <c r="BO47" s="528"/>
      <c r="BP47" s="528"/>
      <c r="BQ47" s="528"/>
      <c r="BR47" s="528"/>
      <c r="BS47" s="528"/>
      <c r="BT47" s="528"/>
      <c r="BU47" s="528"/>
      <c r="BV47" s="528"/>
      <c r="BW47" s="528"/>
      <c r="BX47" s="528" t="s">
        <v>1014</v>
      </c>
      <c r="BY47" s="528"/>
      <c r="BZ47" s="528"/>
    </row>
    <row r="48" spans="1:78" ht="15.75" customHeight="1" x14ac:dyDescent="0.25">
      <c r="A48" s="332" t="s">
        <v>355</v>
      </c>
      <c r="B48" s="316" t="s">
        <v>321</v>
      </c>
      <c r="C48" s="317">
        <v>24.81</v>
      </c>
      <c r="D48" s="317">
        <v>11.4</v>
      </c>
      <c r="E48" s="317">
        <v>59.3</v>
      </c>
      <c r="F48" s="318">
        <v>0.14699999999999999</v>
      </c>
      <c r="G48" s="338"/>
      <c r="H48" s="338"/>
      <c r="I48" s="338"/>
      <c r="J48" s="338"/>
      <c r="K48" s="338"/>
      <c r="L48" s="338"/>
      <c r="M48" s="338"/>
      <c r="N48" s="338"/>
      <c r="O48" s="338"/>
      <c r="P48" s="338"/>
      <c r="Q48" s="338"/>
      <c r="R48" s="338"/>
      <c r="S48" s="338"/>
      <c r="T48" s="338"/>
      <c r="U48" s="338"/>
      <c r="V48" s="338"/>
      <c r="W48" s="338"/>
      <c r="X48" s="338"/>
      <c r="Y48" s="338"/>
      <c r="Z48" s="338"/>
      <c r="AA48" s="338"/>
      <c r="AB48" s="338"/>
      <c r="AC48" s="338"/>
      <c r="AD48" s="338"/>
      <c r="AE48" s="338"/>
      <c r="AF48" s="338"/>
      <c r="AG48" s="338"/>
      <c r="AH48" s="338"/>
      <c r="AI48" s="338"/>
      <c r="AJ48" s="338"/>
      <c r="AK48" s="338"/>
      <c r="AL48" s="338"/>
      <c r="AM48" s="338"/>
      <c r="AN48" s="338"/>
      <c r="AO48" s="338"/>
      <c r="AP48" s="338"/>
      <c r="AQ48" s="338"/>
      <c r="AR48" s="338"/>
      <c r="AS48" s="338"/>
      <c r="AT48" s="338"/>
      <c r="AU48" s="338"/>
      <c r="AV48" s="338"/>
      <c r="AW48" s="338"/>
      <c r="AY48" s="528"/>
      <c r="AZ48" s="528"/>
      <c r="BA48" s="528"/>
      <c r="BB48" s="528"/>
      <c r="BC48" s="528"/>
      <c r="BD48" s="528"/>
      <c r="BE48" s="528"/>
      <c r="BF48" s="528"/>
      <c r="BG48" s="528"/>
      <c r="BH48" s="528"/>
      <c r="BI48" s="528"/>
      <c r="BJ48" s="528"/>
      <c r="BK48" s="528"/>
      <c r="BL48" s="528" t="s">
        <v>1015</v>
      </c>
      <c r="BM48" s="528"/>
      <c r="BN48" s="528"/>
      <c r="BO48" s="528"/>
      <c r="BP48" s="528"/>
      <c r="BQ48" s="528"/>
      <c r="BR48" s="528"/>
      <c r="BS48" s="528"/>
      <c r="BT48" s="528"/>
      <c r="BU48" s="528"/>
      <c r="BV48" s="528"/>
      <c r="BW48" s="528"/>
      <c r="BX48" s="528" t="s">
        <v>1016</v>
      </c>
      <c r="BY48" s="528"/>
      <c r="BZ48" s="528"/>
    </row>
    <row r="49" spans="1:78" ht="15.75" customHeight="1" x14ac:dyDescent="0.25">
      <c r="A49" s="332" t="s">
        <v>356</v>
      </c>
      <c r="B49" s="316" t="s">
        <v>321</v>
      </c>
      <c r="C49" s="317">
        <v>24.74</v>
      </c>
      <c r="D49" s="317">
        <v>11.15</v>
      </c>
      <c r="E49" s="317">
        <v>54.3</v>
      </c>
      <c r="F49" s="329">
        <v>0.14699999999999999</v>
      </c>
      <c r="G49" s="338"/>
      <c r="H49" s="338"/>
      <c r="I49" s="338"/>
      <c r="J49" s="338"/>
      <c r="K49" s="338"/>
      <c r="L49" s="338"/>
      <c r="M49" s="338"/>
      <c r="N49" s="338"/>
      <c r="O49" s="338"/>
      <c r="P49" s="338"/>
      <c r="Q49" s="338"/>
      <c r="R49" s="338"/>
      <c r="S49" s="338"/>
      <c r="T49" s="338"/>
      <c r="U49" s="338"/>
      <c r="V49" s="338"/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338"/>
      <c r="AH49" s="338"/>
      <c r="AI49" s="338"/>
      <c r="AJ49" s="338"/>
      <c r="AK49" s="338"/>
      <c r="AL49" s="338"/>
      <c r="AM49" s="338"/>
      <c r="AN49" s="338"/>
      <c r="AO49" s="338"/>
      <c r="AP49" s="338"/>
      <c r="AQ49" s="338"/>
      <c r="AR49" s="338"/>
      <c r="AS49" s="338"/>
      <c r="AT49" s="338"/>
      <c r="AU49" s="338"/>
      <c r="AV49" s="338"/>
      <c r="AW49" s="338"/>
      <c r="AY49" s="528"/>
      <c r="AZ49" s="528"/>
      <c r="BA49" s="528"/>
      <c r="BB49" s="528"/>
      <c r="BC49" s="528"/>
      <c r="BD49" s="528"/>
      <c r="BE49" s="528"/>
      <c r="BF49" s="528"/>
      <c r="BG49" s="528"/>
      <c r="BH49" s="528"/>
      <c r="BI49" s="528"/>
      <c r="BJ49" s="528"/>
      <c r="BK49" s="528"/>
      <c r="BL49" s="528" t="s">
        <v>1017</v>
      </c>
      <c r="BM49" s="528"/>
      <c r="BN49" s="528"/>
      <c r="BO49" s="528"/>
      <c r="BP49" s="528"/>
      <c r="BQ49" s="528"/>
      <c r="BR49" s="528"/>
      <c r="BS49" s="528"/>
      <c r="BT49" s="528"/>
      <c r="BU49" s="528"/>
      <c r="BV49" s="528"/>
      <c r="BW49" s="528"/>
      <c r="BX49" s="528" t="s">
        <v>1018</v>
      </c>
      <c r="BY49" s="528"/>
      <c r="BZ49" s="528"/>
    </row>
    <row r="50" spans="1:78" ht="15.75" customHeight="1" x14ac:dyDescent="0.25">
      <c r="A50" s="332" t="s">
        <v>357</v>
      </c>
      <c r="B50" s="316" t="s">
        <v>321</v>
      </c>
      <c r="C50" s="317">
        <v>24</v>
      </c>
      <c r="D50" s="317">
        <v>12.54</v>
      </c>
      <c r="E50" s="317">
        <v>54</v>
      </c>
      <c r="F50" s="318">
        <v>0.14699999999999999</v>
      </c>
      <c r="G50" s="338"/>
      <c r="H50" s="338"/>
      <c r="I50" s="338"/>
      <c r="J50" s="338"/>
      <c r="K50" s="338"/>
      <c r="L50" s="338"/>
      <c r="M50" s="338"/>
      <c r="N50" s="338"/>
      <c r="O50" s="338"/>
      <c r="P50" s="338"/>
      <c r="Q50" s="338"/>
      <c r="R50" s="338"/>
      <c r="S50" s="338"/>
      <c r="T50" s="338"/>
      <c r="U50" s="338"/>
      <c r="V50" s="338"/>
      <c r="W50" s="338"/>
      <c r="X50" s="338"/>
      <c r="Y50" s="338"/>
      <c r="Z50" s="338"/>
      <c r="AA50" s="338"/>
      <c r="AB50" s="338"/>
      <c r="AC50" s="338"/>
      <c r="AD50" s="338"/>
      <c r="AE50" s="338"/>
      <c r="AF50" s="338"/>
      <c r="AG50" s="338"/>
      <c r="AH50" s="338"/>
      <c r="AI50" s="338"/>
      <c r="AJ50" s="338"/>
      <c r="AK50" s="338"/>
      <c r="AL50" s="338"/>
      <c r="AM50" s="338"/>
      <c r="AN50" s="338"/>
      <c r="AO50" s="338"/>
      <c r="AP50" s="338"/>
      <c r="AQ50" s="338"/>
      <c r="AR50" s="338"/>
      <c r="AS50" s="338"/>
      <c r="AT50" s="338"/>
      <c r="AU50" s="338"/>
      <c r="AV50" s="338"/>
      <c r="AW50" s="338"/>
      <c r="AY50" s="528"/>
      <c r="AZ50" s="528"/>
      <c r="BA50" s="528"/>
      <c r="BB50" s="528"/>
      <c r="BC50" s="528"/>
      <c r="BD50" s="528"/>
      <c r="BE50" s="528"/>
      <c r="BF50" s="528"/>
      <c r="BG50" s="528"/>
      <c r="BH50" s="528"/>
      <c r="BI50" s="528"/>
      <c r="BJ50" s="528"/>
      <c r="BK50" s="528"/>
      <c r="BL50" s="528" t="s">
        <v>1019</v>
      </c>
      <c r="BM50" s="528"/>
      <c r="BN50" s="528"/>
      <c r="BO50" s="528"/>
      <c r="BP50" s="528"/>
      <c r="BQ50" s="528"/>
      <c r="BR50" s="528"/>
      <c r="BS50" s="528"/>
      <c r="BT50" s="528"/>
      <c r="BU50" s="528"/>
      <c r="BV50" s="528"/>
      <c r="BW50" s="528"/>
      <c r="BX50" s="528" t="s">
        <v>1020</v>
      </c>
      <c r="BY50" s="528"/>
      <c r="BZ50" s="528"/>
    </row>
    <row r="51" spans="1:78" ht="15.75" customHeight="1" x14ac:dyDescent="0.25">
      <c r="A51" s="332" t="s">
        <v>358</v>
      </c>
      <c r="B51" s="316" t="s">
        <v>321</v>
      </c>
      <c r="C51" s="317">
        <v>19.5</v>
      </c>
      <c r="D51" s="317">
        <v>14.37</v>
      </c>
      <c r="E51" s="317">
        <v>62.75</v>
      </c>
      <c r="F51" s="318">
        <v>0.14699999999999999</v>
      </c>
      <c r="G51" s="338"/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8"/>
      <c r="AJ51" s="338"/>
      <c r="AK51" s="338"/>
      <c r="AL51" s="338"/>
      <c r="AM51" s="338"/>
      <c r="AN51" s="338"/>
      <c r="AO51" s="338"/>
      <c r="AP51" s="338"/>
      <c r="AQ51" s="338"/>
      <c r="AR51" s="338"/>
      <c r="AS51" s="338"/>
      <c r="AT51" s="338"/>
      <c r="AU51" s="338"/>
      <c r="AV51" s="338"/>
      <c r="AW51" s="338"/>
      <c r="AY51" s="528"/>
      <c r="AZ51" s="528"/>
      <c r="BA51" s="528"/>
      <c r="BB51" s="528"/>
      <c r="BC51" s="528"/>
      <c r="BD51" s="528"/>
      <c r="BE51" s="528"/>
      <c r="BF51" s="528"/>
      <c r="BG51" s="528"/>
      <c r="BH51" s="528"/>
      <c r="BI51" s="528"/>
      <c r="BJ51" s="528"/>
      <c r="BK51" s="528"/>
      <c r="BL51" s="528" t="s">
        <v>1021</v>
      </c>
      <c r="BM51" s="528"/>
      <c r="BN51" s="528"/>
      <c r="BO51" s="528"/>
      <c r="BP51" s="528"/>
      <c r="BQ51" s="528"/>
      <c r="BR51" s="528"/>
      <c r="BS51" s="528"/>
      <c r="BT51" s="528"/>
      <c r="BU51" s="528"/>
      <c r="BV51" s="528"/>
      <c r="BW51" s="528"/>
      <c r="BX51" s="528" t="s">
        <v>1022</v>
      </c>
      <c r="BY51" s="528"/>
      <c r="BZ51" s="528"/>
    </row>
    <row r="52" spans="1:78" ht="15.75" customHeight="1" x14ac:dyDescent="0.25">
      <c r="A52" s="332" t="s">
        <v>359</v>
      </c>
      <c r="B52" s="316" t="s">
        <v>321</v>
      </c>
      <c r="C52" s="317">
        <v>26.5</v>
      </c>
      <c r="D52" s="317">
        <v>10</v>
      </c>
      <c r="E52" s="317">
        <v>51</v>
      </c>
      <c r="F52" s="318">
        <v>0.14699999999999999</v>
      </c>
      <c r="G52" s="338"/>
      <c r="H52" s="338"/>
      <c r="I52" s="338"/>
      <c r="J52" s="338"/>
      <c r="K52" s="338"/>
      <c r="L52" s="338"/>
      <c r="M52" s="338"/>
      <c r="N52" s="338"/>
      <c r="O52" s="338"/>
      <c r="P52" s="338"/>
      <c r="Q52" s="338"/>
      <c r="R52" s="338"/>
      <c r="S52" s="338"/>
      <c r="T52" s="338"/>
      <c r="U52" s="338"/>
      <c r="V52" s="338"/>
      <c r="W52" s="338"/>
      <c r="X52" s="338"/>
      <c r="Y52" s="338"/>
      <c r="Z52" s="338"/>
      <c r="AA52" s="338"/>
      <c r="AB52" s="338"/>
      <c r="AC52" s="338"/>
      <c r="AD52" s="338"/>
      <c r="AE52" s="338"/>
      <c r="AF52" s="338"/>
      <c r="AG52" s="338"/>
      <c r="AH52" s="338"/>
      <c r="AI52" s="338"/>
      <c r="AJ52" s="338"/>
      <c r="AK52" s="338"/>
      <c r="AL52" s="338"/>
      <c r="AM52" s="338"/>
      <c r="AN52" s="338"/>
      <c r="AO52" s="338"/>
      <c r="AP52" s="338"/>
      <c r="AQ52" s="338"/>
      <c r="AR52" s="338"/>
      <c r="AS52" s="338"/>
      <c r="AT52" s="338"/>
      <c r="AU52" s="338"/>
      <c r="AV52" s="338"/>
      <c r="AW52" s="338"/>
      <c r="AY52" s="528"/>
      <c r="AZ52" s="528"/>
      <c r="BA52" s="528"/>
      <c r="BB52" s="528"/>
      <c r="BC52" s="528"/>
      <c r="BD52" s="528"/>
      <c r="BE52" s="528"/>
      <c r="BF52" s="528"/>
      <c r="BG52" s="528"/>
      <c r="BH52" s="528"/>
      <c r="BI52" s="528"/>
      <c r="BJ52" s="528"/>
      <c r="BK52" s="528"/>
      <c r="BL52" s="528" t="s">
        <v>1023</v>
      </c>
      <c r="BM52" s="528"/>
      <c r="BN52" s="528"/>
      <c r="BO52" s="528"/>
      <c r="BP52" s="528"/>
      <c r="BQ52" s="528"/>
      <c r="BR52" s="528"/>
      <c r="BS52" s="528"/>
      <c r="BT52" s="528"/>
      <c r="BU52" s="528"/>
      <c r="BV52" s="528"/>
      <c r="BW52" s="528"/>
      <c r="BX52" s="528" t="s">
        <v>1024</v>
      </c>
      <c r="BY52" s="528"/>
      <c r="BZ52" s="528"/>
    </row>
    <row r="53" spans="1:78" ht="15.75" customHeight="1" x14ac:dyDescent="0.25">
      <c r="A53" s="332" t="s">
        <v>360</v>
      </c>
      <c r="B53" s="316" t="s">
        <v>321</v>
      </c>
      <c r="C53" s="317">
        <v>27.01</v>
      </c>
      <c r="D53" s="317">
        <v>7.1</v>
      </c>
      <c r="E53" s="317">
        <v>51.5</v>
      </c>
      <c r="F53" s="318">
        <v>0.14699999999999999</v>
      </c>
      <c r="G53" s="338"/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/>
      <c r="V53" s="338"/>
      <c r="W53" s="338"/>
      <c r="X53" s="338"/>
      <c r="Y53" s="338"/>
      <c r="Z53" s="338"/>
      <c r="AA53" s="338"/>
      <c r="AB53" s="338"/>
      <c r="AC53" s="338"/>
      <c r="AD53" s="338"/>
      <c r="AE53" s="338"/>
      <c r="AF53" s="338"/>
      <c r="AG53" s="338"/>
      <c r="AH53" s="338"/>
      <c r="AI53" s="338"/>
      <c r="AJ53" s="338"/>
      <c r="AK53" s="338"/>
      <c r="AL53" s="338"/>
      <c r="AM53" s="338"/>
      <c r="AN53" s="338"/>
      <c r="AO53" s="338"/>
      <c r="AP53" s="338"/>
      <c r="AQ53" s="338"/>
      <c r="AR53" s="338"/>
      <c r="AS53" s="338"/>
      <c r="AT53" s="338"/>
      <c r="AU53" s="338"/>
      <c r="AV53" s="338"/>
      <c r="AW53" s="338"/>
      <c r="AY53" s="528"/>
      <c r="AZ53" s="528"/>
      <c r="BA53" s="528"/>
      <c r="BB53" s="528"/>
      <c r="BC53" s="528"/>
      <c r="BD53" s="528"/>
      <c r="BE53" s="528"/>
      <c r="BF53" s="528"/>
      <c r="BG53" s="528"/>
      <c r="BH53" s="528"/>
      <c r="BI53" s="528"/>
      <c r="BJ53" s="528"/>
      <c r="BK53" s="528"/>
      <c r="BL53" s="528" t="s">
        <v>1025</v>
      </c>
      <c r="BM53" s="528"/>
      <c r="BN53" s="528"/>
      <c r="BO53" s="528"/>
      <c r="BP53" s="528"/>
      <c r="BQ53" s="528"/>
      <c r="BR53" s="528"/>
      <c r="BS53" s="528"/>
      <c r="BT53" s="528"/>
      <c r="BU53" s="528"/>
      <c r="BV53" s="528"/>
      <c r="BW53" s="528"/>
      <c r="BX53" s="528" t="s">
        <v>1026</v>
      </c>
      <c r="BY53" s="528"/>
      <c r="BZ53" s="528"/>
    </row>
    <row r="54" spans="1:78" ht="15.75" customHeight="1" x14ac:dyDescent="0.25">
      <c r="A54" s="332" t="s">
        <v>361</v>
      </c>
      <c r="B54" s="316" t="s">
        <v>321</v>
      </c>
      <c r="C54" s="317">
        <v>28.68</v>
      </c>
      <c r="D54" s="317">
        <v>7.99</v>
      </c>
      <c r="E54" s="317">
        <v>51.3</v>
      </c>
      <c r="F54" s="318">
        <v>0.14699999999999999</v>
      </c>
      <c r="G54" s="338"/>
      <c r="H54" s="338"/>
      <c r="I54" s="338"/>
      <c r="J54" s="338"/>
      <c r="K54" s="338"/>
      <c r="L54" s="338"/>
      <c r="M54" s="338"/>
      <c r="N54" s="338"/>
      <c r="O54" s="338"/>
      <c r="P54" s="338"/>
      <c r="Q54" s="338"/>
      <c r="R54" s="338"/>
      <c r="S54" s="338"/>
      <c r="T54" s="338"/>
      <c r="U54" s="338"/>
      <c r="V54" s="338"/>
      <c r="W54" s="338"/>
      <c r="X54" s="338"/>
      <c r="Y54" s="338"/>
      <c r="Z54" s="338"/>
      <c r="AA54" s="338"/>
      <c r="AB54" s="338"/>
      <c r="AC54" s="338"/>
      <c r="AD54" s="338"/>
      <c r="AE54" s="338"/>
      <c r="AF54" s="338"/>
      <c r="AG54" s="338"/>
      <c r="AH54" s="338"/>
      <c r="AI54" s="338"/>
      <c r="AJ54" s="338"/>
      <c r="AK54" s="338"/>
      <c r="AL54" s="338"/>
      <c r="AM54" s="338"/>
      <c r="AN54" s="338"/>
      <c r="AO54" s="338"/>
      <c r="AP54" s="338"/>
      <c r="AQ54" s="338"/>
      <c r="AR54" s="338"/>
      <c r="AS54" s="338"/>
      <c r="AT54" s="338"/>
      <c r="AU54" s="338"/>
      <c r="AV54" s="338"/>
      <c r="AW54" s="338"/>
      <c r="AY54" s="528"/>
      <c r="AZ54" s="528"/>
      <c r="BA54" s="528"/>
      <c r="BB54" s="528"/>
      <c r="BC54" s="528"/>
      <c r="BD54" s="528"/>
      <c r="BE54" s="528"/>
      <c r="BF54" s="528"/>
      <c r="BG54" s="528"/>
      <c r="BH54" s="528"/>
      <c r="BI54" s="528"/>
      <c r="BJ54" s="528"/>
      <c r="BK54" s="528"/>
      <c r="BL54" s="528" t="s">
        <v>1027</v>
      </c>
      <c r="BM54" s="528"/>
      <c r="BN54" s="528"/>
      <c r="BO54" s="528"/>
      <c r="BP54" s="528"/>
      <c r="BQ54" s="528"/>
      <c r="BR54" s="528"/>
      <c r="BS54" s="528"/>
      <c r="BT54" s="528"/>
      <c r="BU54" s="528"/>
      <c r="BV54" s="528"/>
      <c r="BW54" s="528"/>
      <c r="BX54" s="528" t="s">
        <v>1028</v>
      </c>
      <c r="BY54" s="528"/>
      <c r="BZ54" s="528"/>
    </row>
    <row r="55" spans="1:78" ht="15.75" customHeight="1" x14ac:dyDescent="0.25">
      <c r="A55" s="332" t="s">
        <v>362</v>
      </c>
      <c r="B55" s="316" t="s">
        <v>321</v>
      </c>
      <c r="C55" s="317">
        <v>25.5</v>
      </c>
      <c r="D55" s="317">
        <v>9</v>
      </c>
      <c r="E55" s="317">
        <v>42</v>
      </c>
      <c r="F55" s="329">
        <v>0.14699999999999999</v>
      </c>
      <c r="G55" s="338"/>
      <c r="H55" s="338"/>
      <c r="I55" s="338"/>
      <c r="J55" s="338"/>
      <c r="K55" s="338"/>
      <c r="L55" s="338"/>
      <c r="M55" s="338"/>
      <c r="N55" s="338"/>
      <c r="O55" s="338"/>
      <c r="P55" s="338"/>
      <c r="Q55" s="338"/>
      <c r="R55" s="338"/>
      <c r="S55" s="338"/>
      <c r="T55" s="338"/>
      <c r="U55" s="338"/>
      <c r="V55" s="338"/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338"/>
      <c r="AH55" s="338"/>
      <c r="AI55" s="338"/>
      <c r="AJ55" s="338"/>
      <c r="AK55" s="338"/>
      <c r="AL55" s="338"/>
      <c r="AM55" s="338"/>
      <c r="AN55" s="338"/>
      <c r="AO55" s="338"/>
      <c r="AP55" s="338"/>
      <c r="AQ55" s="338"/>
      <c r="AR55" s="338"/>
      <c r="AS55" s="338"/>
      <c r="AT55" s="338"/>
      <c r="AU55" s="338"/>
      <c r="AV55" s="338"/>
      <c r="AW55" s="338"/>
      <c r="AY55" s="528"/>
      <c r="AZ55" s="528"/>
      <c r="BA55" s="528"/>
      <c r="BB55" s="528"/>
      <c r="BC55" s="528"/>
      <c r="BD55" s="528"/>
      <c r="BE55" s="528"/>
      <c r="BF55" s="528"/>
      <c r="BG55" s="528"/>
      <c r="BH55" s="528"/>
      <c r="BI55" s="528"/>
      <c r="BJ55" s="528"/>
      <c r="BK55" s="528"/>
      <c r="BL55" s="528" t="s">
        <v>1029</v>
      </c>
      <c r="BM55" s="528"/>
      <c r="BN55" s="528"/>
      <c r="BO55" s="528"/>
      <c r="BP55" s="528"/>
      <c r="BQ55" s="528"/>
      <c r="BR55" s="528"/>
      <c r="BS55" s="528"/>
      <c r="BT55" s="528"/>
      <c r="BU55" s="528"/>
      <c r="BV55" s="528"/>
      <c r="BW55" s="528"/>
      <c r="BX55" s="528" t="s">
        <v>1030</v>
      </c>
      <c r="BY55" s="528"/>
      <c r="BZ55" s="528"/>
    </row>
    <row r="56" spans="1:78" ht="15.75" customHeight="1" x14ac:dyDescent="0.25">
      <c r="A56" s="332" t="s">
        <v>363</v>
      </c>
      <c r="B56" s="316" t="s">
        <v>321</v>
      </c>
      <c r="C56" s="317">
        <v>26.2</v>
      </c>
      <c r="D56" s="317">
        <v>10.25</v>
      </c>
      <c r="E56" s="317">
        <v>50.66</v>
      </c>
      <c r="F56" s="329">
        <v>0.14699999999999999</v>
      </c>
      <c r="G56" s="338"/>
      <c r="H56" s="338"/>
      <c r="I56" s="338"/>
      <c r="J56" s="338"/>
      <c r="K56" s="338"/>
      <c r="L56" s="338"/>
      <c r="M56" s="338"/>
      <c r="N56" s="338"/>
      <c r="O56" s="338"/>
      <c r="P56" s="338"/>
      <c r="Q56" s="338"/>
      <c r="R56" s="338"/>
      <c r="S56" s="338"/>
      <c r="T56" s="338"/>
      <c r="U56" s="338"/>
      <c r="V56" s="338"/>
      <c r="W56" s="338"/>
      <c r="X56" s="338"/>
      <c r="Y56" s="338"/>
      <c r="Z56" s="338"/>
      <c r="AA56" s="338"/>
      <c r="AB56" s="338"/>
      <c r="AC56" s="338"/>
      <c r="AD56" s="338"/>
      <c r="AE56" s="338"/>
      <c r="AF56" s="338"/>
      <c r="AG56" s="338"/>
      <c r="AH56" s="338"/>
      <c r="AI56" s="338"/>
      <c r="AJ56" s="338"/>
      <c r="AK56" s="338"/>
      <c r="AL56" s="338"/>
      <c r="AM56" s="338"/>
      <c r="AN56" s="338"/>
      <c r="AO56" s="338"/>
      <c r="AP56" s="338"/>
      <c r="AQ56" s="338"/>
      <c r="AR56" s="338"/>
      <c r="AS56" s="338"/>
      <c r="AT56" s="338"/>
      <c r="AU56" s="338"/>
      <c r="AV56" s="338"/>
      <c r="AW56" s="338"/>
      <c r="AY56" s="528"/>
      <c r="AZ56" s="528"/>
      <c r="BA56" s="528"/>
      <c r="BB56" s="528"/>
      <c r="BC56" s="528"/>
      <c r="BD56" s="528"/>
      <c r="BE56" s="528"/>
      <c r="BF56" s="528"/>
      <c r="BG56" s="528"/>
      <c r="BH56" s="528"/>
      <c r="BI56" s="528"/>
      <c r="BJ56" s="528"/>
      <c r="BK56" s="528"/>
      <c r="BL56" s="528" t="s">
        <v>1031</v>
      </c>
      <c r="BM56" s="528"/>
      <c r="BN56" s="528"/>
      <c r="BO56" s="528"/>
      <c r="BP56" s="528"/>
      <c r="BQ56" s="528"/>
      <c r="BR56" s="528"/>
      <c r="BS56" s="528"/>
      <c r="BT56" s="528"/>
      <c r="BU56" s="528"/>
      <c r="BV56" s="528"/>
      <c r="BW56" s="528"/>
      <c r="BX56" s="528" t="s">
        <v>1032</v>
      </c>
      <c r="BY56" s="528"/>
      <c r="BZ56" s="528"/>
    </row>
    <row r="57" spans="1:78" ht="15.75" customHeight="1" x14ac:dyDescent="0.25">
      <c r="A57" s="315" t="s">
        <v>132</v>
      </c>
      <c r="B57" s="327" t="s">
        <v>231</v>
      </c>
      <c r="C57" s="317">
        <v>90.34999999999998</v>
      </c>
      <c r="D57" s="317">
        <v>7.1166666666666663</v>
      </c>
      <c r="E57" s="317">
        <v>85.126000000000005</v>
      </c>
      <c r="F57" s="318">
        <v>-14.756790000000001</v>
      </c>
      <c r="G57" s="338"/>
      <c r="H57" s="338"/>
      <c r="I57" s="338"/>
      <c r="J57" s="338"/>
      <c r="K57" s="338"/>
      <c r="L57" s="338"/>
      <c r="M57" s="338"/>
      <c r="N57" s="338"/>
      <c r="O57" s="338"/>
      <c r="P57" s="338"/>
      <c r="Q57" s="338"/>
      <c r="R57" s="338"/>
      <c r="S57" s="338"/>
      <c r="T57" s="338"/>
      <c r="U57" s="338"/>
      <c r="V57" s="338"/>
      <c r="W57" s="338"/>
      <c r="X57" s="338"/>
      <c r="Y57" s="338"/>
      <c r="Z57" s="338"/>
      <c r="AA57" s="338"/>
      <c r="AB57" s="338"/>
      <c r="AC57" s="338"/>
      <c r="AD57" s="338"/>
      <c r="AE57" s="338"/>
      <c r="AF57" s="338"/>
      <c r="AG57" s="338"/>
      <c r="AH57" s="338"/>
      <c r="AI57" s="338"/>
      <c r="AJ57" s="338"/>
      <c r="AK57" s="338"/>
      <c r="AL57" s="338"/>
      <c r="AM57" s="338"/>
      <c r="AN57" s="338"/>
      <c r="AO57" s="338"/>
      <c r="AP57" s="338"/>
      <c r="AQ57" s="338"/>
      <c r="AR57" s="338"/>
      <c r="AS57" s="338"/>
      <c r="AT57" s="338"/>
      <c r="AU57" s="338"/>
      <c r="AV57" s="338"/>
      <c r="AW57" s="338"/>
      <c r="AY57" s="528"/>
      <c r="AZ57" s="528"/>
      <c r="BA57" s="528"/>
      <c r="BB57" s="528"/>
      <c r="BC57" s="528"/>
      <c r="BD57" s="528"/>
      <c r="BE57" s="528"/>
      <c r="BF57" s="528"/>
      <c r="BG57" s="528"/>
      <c r="BH57" s="528"/>
      <c r="BI57" s="528"/>
      <c r="BJ57" s="528"/>
      <c r="BK57" s="528"/>
      <c r="BL57" s="528" t="s">
        <v>1033</v>
      </c>
      <c r="BM57" s="528"/>
      <c r="BN57" s="528"/>
      <c r="BO57" s="528"/>
      <c r="BP57" s="528"/>
      <c r="BQ57" s="528"/>
      <c r="BR57" s="528"/>
      <c r="BS57" s="528"/>
      <c r="BT57" s="528"/>
      <c r="BU57" s="528"/>
      <c r="BV57" s="528"/>
      <c r="BW57" s="528"/>
      <c r="BX57" s="528" t="s">
        <v>181</v>
      </c>
      <c r="BY57" s="528"/>
      <c r="BZ57" s="528"/>
    </row>
    <row r="58" spans="1:78" ht="15.75" customHeight="1" x14ac:dyDescent="0.25">
      <c r="A58" s="315" t="s">
        <v>234</v>
      </c>
      <c r="B58" s="327" t="s">
        <v>231</v>
      </c>
      <c r="C58" s="313">
        <v>85</v>
      </c>
      <c r="D58" s="313">
        <v>16</v>
      </c>
      <c r="E58" s="313">
        <v>89</v>
      </c>
      <c r="F58" s="329">
        <v>1.3986550000000002</v>
      </c>
      <c r="G58" s="338"/>
      <c r="H58" s="338"/>
      <c r="I58" s="338"/>
      <c r="J58" s="338"/>
      <c r="K58" s="338"/>
      <c r="L58" s="338"/>
      <c r="M58" s="338"/>
      <c r="N58" s="338"/>
      <c r="O58" s="338"/>
      <c r="P58" s="338"/>
      <c r="Q58" s="338"/>
      <c r="R58" s="338"/>
      <c r="S58" s="338"/>
      <c r="T58" s="338"/>
      <c r="U58" s="338"/>
      <c r="V58" s="338"/>
      <c r="W58" s="338"/>
      <c r="X58" s="338"/>
      <c r="Y58" s="338"/>
      <c r="Z58" s="338"/>
      <c r="AA58" s="338"/>
      <c r="AB58" s="338"/>
      <c r="AC58" s="338"/>
      <c r="AD58" s="338"/>
      <c r="AE58" s="338"/>
      <c r="AF58" s="338"/>
      <c r="AG58" s="338"/>
      <c r="AH58" s="338"/>
      <c r="AI58" s="338"/>
      <c r="AJ58" s="338"/>
      <c r="AK58" s="338"/>
      <c r="AL58" s="338"/>
      <c r="AM58" s="338"/>
      <c r="AN58" s="338"/>
      <c r="AO58" s="338"/>
      <c r="AP58" s="338"/>
      <c r="AQ58" s="338"/>
      <c r="AR58" s="338"/>
      <c r="AS58" s="338"/>
      <c r="AT58" s="338"/>
      <c r="AU58" s="338"/>
      <c r="AV58" s="338"/>
      <c r="AW58" s="338"/>
      <c r="AY58" s="528"/>
      <c r="AZ58" s="528"/>
      <c r="BA58" s="528"/>
      <c r="BB58" s="528"/>
      <c r="BC58" s="528"/>
      <c r="BD58" s="528"/>
      <c r="BE58" s="528"/>
      <c r="BF58" s="528"/>
      <c r="BG58" s="528"/>
      <c r="BH58" s="528"/>
      <c r="BI58" s="528"/>
      <c r="BJ58" s="528"/>
      <c r="BK58" s="528"/>
      <c r="BL58" s="528" t="s">
        <v>1034</v>
      </c>
      <c r="BM58" s="528"/>
      <c r="BN58" s="528"/>
      <c r="BO58" s="528"/>
      <c r="BP58" s="528"/>
      <c r="BQ58" s="528"/>
      <c r="BR58" s="528"/>
      <c r="BS58" s="528"/>
      <c r="BT58" s="528"/>
      <c r="BU58" s="528"/>
      <c r="BV58" s="528"/>
      <c r="BW58" s="528"/>
      <c r="BX58" s="528" t="s">
        <v>1035</v>
      </c>
      <c r="BY58" s="528"/>
      <c r="BZ58" s="528"/>
    </row>
    <row r="59" spans="1:78" ht="15.75" customHeight="1" x14ac:dyDescent="0.25">
      <c r="A59" s="315" t="s">
        <v>235</v>
      </c>
      <c r="B59" s="316" t="s">
        <v>231</v>
      </c>
      <c r="C59" s="313">
        <v>85</v>
      </c>
      <c r="D59" s="313">
        <v>18</v>
      </c>
      <c r="E59" s="313">
        <v>89</v>
      </c>
      <c r="F59" s="329">
        <v>1.3986550000000002</v>
      </c>
      <c r="G59" s="338"/>
      <c r="H59" s="338"/>
      <c r="I59" s="338"/>
      <c r="J59" s="338"/>
      <c r="K59" s="338"/>
      <c r="L59" s="338"/>
      <c r="M59" s="338"/>
      <c r="N59" s="338"/>
      <c r="O59" s="338"/>
      <c r="P59" s="338"/>
      <c r="Q59" s="338"/>
      <c r="R59" s="338"/>
      <c r="S59" s="338"/>
      <c r="T59" s="338"/>
      <c r="U59" s="338"/>
      <c r="V59" s="338"/>
      <c r="W59" s="338"/>
      <c r="X59" s="338"/>
      <c r="Y59" s="338"/>
      <c r="Z59" s="338"/>
      <c r="AA59" s="338"/>
      <c r="AB59" s="338"/>
      <c r="AC59" s="338"/>
      <c r="AD59" s="338"/>
      <c r="AE59" s="338"/>
      <c r="AF59" s="338"/>
      <c r="AG59" s="338"/>
      <c r="AH59" s="338"/>
      <c r="AI59" s="338"/>
      <c r="AJ59" s="338"/>
      <c r="AK59" s="338"/>
      <c r="AL59" s="338"/>
      <c r="AM59" s="338"/>
      <c r="AN59" s="338"/>
      <c r="AO59" s="338"/>
      <c r="AP59" s="338"/>
      <c r="AQ59" s="338"/>
      <c r="AR59" s="338"/>
      <c r="AS59" s="338"/>
      <c r="AT59" s="338"/>
      <c r="AU59" s="338"/>
      <c r="AV59" s="338"/>
      <c r="AW59" s="338"/>
      <c r="AY59" s="528"/>
      <c r="AZ59" s="528"/>
      <c r="BA59" s="528"/>
      <c r="BB59" s="528"/>
      <c r="BC59" s="528"/>
      <c r="BD59" s="528"/>
      <c r="BE59" s="528"/>
      <c r="BF59" s="528"/>
      <c r="BG59" s="528"/>
      <c r="BH59" s="528"/>
      <c r="BI59" s="528"/>
      <c r="BJ59" s="528"/>
      <c r="BK59" s="528"/>
      <c r="BL59" s="528" t="s">
        <v>1036</v>
      </c>
      <c r="BM59" s="528"/>
      <c r="BN59" s="528"/>
      <c r="BO59" s="528"/>
      <c r="BP59" s="528"/>
      <c r="BQ59" s="528"/>
      <c r="BR59" s="528"/>
      <c r="BS59" s="528"/>
      <c r="BT59" s="528"/>
      <c r="BU59" s="528"/>
      <c r="BV59" s="528"/>
      <c r="BW59" s="528"/>
      <c r="BX59" s="528" t="s">
        <v>1037</v>
      </c>
      <c r="BY59" s="528"/>
      <c r="BZ59" s="528"/>
    </row>
    <row r="60" spans="1:78" ht="15.75" customHeight="1" x14ac:dyDescent="0.25">
      <c r="A60" s="324" t="s">
        <v>236</v>
      </c>
      <c r="B60" s="327" t="s">
        <v>231</v>
      </c>
      <c r="C60" s="313">
        <v>85</v>
      </c>
      <c r="D60" s="314">
        <v>20</v>
      </c>
      <c r="E60" s="313">
        <v>89</v>
      </c>
      <c r="F60" s="329">
        <v>1.3986550000000002</v>
      </c>
      <c r="G60" s="338"/>
      <c r="H60" s="338"/>
      <c r="I60" s="338"/>
      <c r="J60" s="338"/>
      <c r="K60" s="338"/>
      <c r="L60" s="338"/>
      <c r="M60" s="338"/>
      <c r="N60" s="338"/>
      <c r="O60" s="338"/>
      <c r="P60" s="338"/>
      <c r="Q60" s="338"/>
      <c r="R60" s="338"/>
      <c r="S60" s="338"/>
      <c r="T60" s="338"/>
      <c r="U60" s="338"/>
      <c r="V60" s="338"/>
      <c r="W60" s="338"/>
      <c r="X60" s="338"/>
      <c r="Y60" s="338"/>
      <c r="Z60" s="338"/>
      <c r="AA60" s="338"/>
      <c r="AB60" s="338"/>
      <c r="AC60" s="338"/>
      <c r="AD60" s="338"/>
      <c r="AE60" s="338"/>
      <c r="AF60" s="338"/>
      <c r="AG60" s="338"/>
      <c r="AH60" s="338"/>
      <c r="AI60" s="338"/>
      <c r="AJ60" s="338"/>
      <c r="AK60" s="338"/>
      <c r="AL60" s="338"/>
      <c r="AM60" s="338"/>
      <c r="AN60" s="338"/>
      <c r="AO60" s="338"/>
      <c r="AP60" s="338"/>
      <c r="AQ60" s="338"/>
      <c r="AR60" s="338"/>
      <c r="AS60" s="338"/>
      <c r="AT60" s="338"/>
      <c r="AU60" s="338"/>
      <c r="AV60" s="338"/>
      <c r="AW60" s="338"/>
      <c r="AY60" s="528"/>
      <c r="AZ60" s="528"/>
      <c r="BA60" s="528"/>
      <c r="BB60" s="528"/>
      <c r="BC60" s="528"/>
      <c r="BD60" s="528"/>
      <c r="BE60" s="528"/>
      <c r="BF60" s="528"/>
      <c r="BG60" s="528"/>
      <c r="BH60" s="528"/>
      <c r="BI60" s="528"/>
      <c r="BJ60" s="528"/>
      <c r="BK60" s="528"/>
      <c r="BL60" s="528" t="s">
        <v>1038</v>
      </c>
      <c r="BM60" s="528"/>
      <c r="BN60" s="528"/>
      <c r="BO60" s="528"/>
      <c r="BP60" s="528"/>
      <c r="BQ60" s="528"/>
      <c r="BR60" s="528"/>
      <c r="BS60" s="528"/>
      <c r="BT60" s="528"/>
      <c r="BU60" s="528"/>
      <c r="BV60" s="528"/>
      <c r="BW60" s="528"/>
      <c r="BX60" s="528" t="s">
        <v>1039</v>
      </c>
      <c r="BY60" s="528"/>
      <c r="BZ60" s="528"/>
    </row>
    <row r="61" spans="1:78" ht="15.75" customHeight="1" x14ac:dyDescent="0.25">
      <c r="A61" s="324" t="s">
        <v>237</v>
      </c>
      <c r="B61" s="327" t="s">
        <v>231</v>
      </c>
      <c r="C61" s="313">
        <v>85</v>
      </c>
      <c r="D61" s="314">
        <v>22</v>
      </c>
      <c r="E61" s="313">
        <v>89</v>
      </c>
      <c r="F61" s="329">
        <v>1.3986550000000002</v>
      </c>
      <c r="G61" s="338"/>
      <c r="H61" s="338"/>
      <c r="I61" s="338"/>
      <c r="J61" s="338"/>
      <c r="K61" s="338"/>
      <c r="L61" s="338"/>
      <c r="M61" s="338"/>
      <c r="N61" s="338"/>
      <c r="O61" s="338"/>
      <c r="P61" s="338"/>
      <c r="Q61" s="338"/>
      <c r="R61" s="338"/>
      <c r="S61" s="338"/>
      <c r="T61" s="338"/>
      <c r="U61" s="338"/>
      <c r="V61" s="338"/>
      <c r="W61" s="338"/>
      <c r="X61" s="338"/>
      <c r="Y61" s="338"/>
      <c r="Z61" s="338"/>
      <c r="AA61" s="338"/>
      <c r="AB61" s="338"/>
      <c r="AC61" s="338"/>
      <c r="AD61" s="338"/>
      <c r="AE61" s="338"/>
      <c r="AF61" s="338"/>
      <c r="AG61" s="338"/>
      <c r="AH61" s="338"/>
      <c r="AI61" s="338"/>
      <c r="AJ61" s="338"/>
      <c r="AK61" s="338"/>
      <c r="AL61" s="338"/>
      <c r="AM61" s="338"/>
      <c r="AN61" s="338"/>
      <c r="AO61" s="338"/>
      <c r="AP61" s="338"/>
      <c r="AQ61" s="338"/>
      <c r="AR61" s="338"/>
      <c r="AS61" s="338"/>
      <c r="AT61" s="338"/>
      <c r="AU61" s="338"/>
      <c r="AV61" s="338"/>
      <c r="AW61" s="338"/>
      <c r="AY61" s="528"/>
      <c r="AZ61" s="528"/>
      <c r="BA61" s="528"/>
      <c r="BB61" s="528"/>
      <c r="BC61" s="528"/>
      <c r="BD61" s="528"/>
      <c r="BE61" s="528"/>
      <c r="BF61" s="528"/>
      <c r="BG61" s="528"/>
      <c r="BH61" s="528"/>
      <c r="BI61" s="528"/>
      <c r="BJ61" s="528"/>
      <c r="BK61" s="528"/>
      <c r="BL61" s="528" t="s">
        <v>1040</v>
      </c>
      <c r="BM61" s="528"/>
      <c r="BN61" s="528"/>
      <c r="BO61" s="528"/>
      <c r="BP61" s="528"/>
      <c r="BQ61" s="528"/>
      <c r="BR61" s="528"/>
      <c r="BS61" s="528"/>
      <c r="BT61" s="528"/>
      <c r="BU61" s="528"/>
      <c r="BV61" s="528"/>
      <c r="BW61" s="528"/>
      <c r="BX61" s="528" t="s">
        <v>1041</v>
      </c>
      <c r="BY61" s="528"/>
      <c r="BZ61" s="528"/>
    </row>
    <row r="62" spans="1:78" ht="15.75" customHeight="1" x14ac:dyDescent="0.25">
      <c r="A62" s="315" t="s">
        <v>238</v>
      </c>
      <c r="B62" s="316" t="s">
        <v>231</v>
      </c>
      <c r="C62" s="313">
        <v>85</v>
      </c>
      <c r="D62" s="313">
        <v>24</v>
      </c>
      <c r="E62" s="313">
        <v>89</v>
      </c>
      <c r="F62" s="329">
        <v>1.3986550000000002</v>
      </c>
      <c r="G62" s="338"/>
      <c r="H62" s="338"/>
      <c r="I62" s="338"/>
      <c r="J62" s="338"/>
      <c r="K62" s="338"/>
      <c r="L62" s="338"/>
      <c r="M62" s="338"/>
      <c r="N62" s="338"/>
      <c r="O62" s="338"/>
      <c r="P62" s="338"/>
      <c r="Q62" s="338"/>
      <c r="R62" s="338"/>
      <c r="S62" s="338"/>
      <c r="T62" s="338"/>
      <c r="U62" s="338"/>
      <c r="V62" s="338"/>
      <c r="W62" s="338"/>
      <c r="X62" s="338"/>
      <c r="Y62" s="338"/>
      <c r="Z62" s="338"/>
      <c r="AA62" s="338"/>
      <c r="AB62" s="338"/>
      <c r="AC62" s="338"/>
      <c r="AD62" s="338"/>
      <c r="AE62" s="338"/>
      <c r="AF62" s="338"/>
      <c r="AG62" s="338"/>
      <c r="AH62" s="338"/>
      <c r="AI62" s="338"/>
      <c r="AJ62" s="338"/>
      <c r="AK62" s="338"/>
      <c r="AL62" s="338"/>
      <c r="AM62" s="338"/>
      <c r="AN62" s="338"/>
      <c r="AO62" s="338"/>
      <c r="AP62" s="338"/>
      <c r="AQ62" s="338"/>
      <c r="AR62" s="338"/>
      <c r="AS62" s="338"/>
      <c r="AT62" s="338"/>
      <c r="AU62" s="338"/>
      <c r="AV62" s="338"/>
      <c r="AW62" s="338"/>
      <c r="AY62" s="528"/>
      <c r="AZ62" s="528"/>
      <c r="BA62" s="528"/>
      <c r="BB62" s="528"/>
      <c r="BC62" s="528"/>
      <c r="BD62" s="528"/>
      <c r="BE62" s="528"/>
      <c r="BF62" s="528"/>
      <c r="BG62" s="528"/>
      <c r="BH62" s="528"/>
      <c r="BI62" s="528"/>
      <c r="BJ62" s="528"/>
      <c r="BK62" s="528"/>
      <c r="BL62" s="528" t="s">
        <v>1042</v>
      </c>
      <c r="BM62" s="528"/>
      <c r="BN62" s="528"/>
      <c r="BO62" s="528"/>
      <c r="BP62" s="528"/>
      <c r="BQ62" s="528"/>
      <c r="BR62" s="528"/>
      <c r="BS62" s="528"/>
      <c r="BT62" s="528"/>
      <c r="BU62" s="528"/>
      <c r="BV62" s="528"/>
      <c r="BW62" s="528"/>
      <c r="BX62" s="528" t="s">
        <v>1043</v>
      </c>
      <c r="BY62" s="528"/>
      <c r="BZ62" s="528"/>
    </row>
    <row r="63" spans="1:78" ht="15.75" customHeight="1" x14ac:dyDescent="0.25">
      <c r="A63" s="315" t="s">
        <v>239</v>
      </c>
      <c r="B63" s="316" t="s">
        <v>231</v>
      </c>
      <c r="C63" s="313">
        <v>85</v>
      </c>
      <c r="D63" s="313">
        <v>30</v>
      </c>
      <c r="E63" s="313">
        <v>89</v>
      </c>
      <c r="F63" s="329">
        <v>1.3986550000000002</v>
      </c>
      <c r="G63" s="338"/>
      <c r="H63" s="338"/>
      <c r="I63" s="338"/>
      <c r="J63" s="338"/>
      <c r="K63" s="338"/>
      <c r="L63" s="338"/>
      <c r="M63" s="338"/>
      <c r="N63" s="338"/>
      <c r="O63" s="338"/>
      <c r="P63" s="338"/>
      <c r="Q63" s="338"/>
      <c r="R63" s="338"/>
      <c r="S63" s="338"/>
      <c r="T63" s="338"/>
      <c r="U63" s="338"/>
      <c r="V63" s="338"/>
      <c r="W63" s="338"/>
      <c r="X63" s="338"/>
      <c r="Y63" s="338"/>
      <c r="Z63" s="338"/>
      <c r="AA63" s="338"/>
      <c r="AB63" s="338"/>
      <c r="AC63" s="338"/>
      <c r="AD63" s="338"/>
      <c r="AE63" s="338"/>
      <c r="AF63" s="338"/>
      <c r="AG63" s="338"/>
      <c r="AH63" s="338"/>
      <c r="AI63" s="338"/>
      <c r="AJ63" s="338"/>
      <c r="AK63" s="338"/>
      <c r="AL63" s="338"/>
      <c r="AM63" s="338"/>
      <c r="AN63" s="338"/>
      <c r="AO63" s="338"/>
      <c r="AP63" s="338"/>
      <c r="AQ63" s="338"/>
      <c r="AR63" s="338"/>
      <c r="AS63" s="338"/>
      <c r="AT63" s="338"/>
      <c r="AU63" s="338"/>
      <c r="AV63" s="338"/>
      <c r="AW63" s="338"/>
      <c r="AY63" s="528"/>
      <c r="AZ63" s="528"/>
      <c r="BA63" s="528"/>
      <c r="BB63" s="528"/>
      <c r="BC63" s="528"/>
      <c r="BD63" s="528"/>
      <c r="BE63" s="528"/>
      <c r="BF63" s="528"/>
      <c r="BG63" s="528"/>
      <c r="BH63" s="528"/>
      <c r="BI63" s="528"/>
      <c r="BJ63" s="528"/>
      <c r="BK63" s="528"/>
      <c r="BL63" s="528" t="s">
        <v>1044</v>
      </c>
      <c r="BM63" s="528"/>
      <c r="BN63" s="528"/>
      <c r="BO63" s="528"/>
      <c r="BP63" s="528"/>
      <c r="BQ63" s="528"/>
      <c r="BR63" s="528"/>
      <c r="BS63" s="528"/>
      <c r="BT63" s="528"/>
      <c r="BU63" s="528"/>
      <c r="BV63" s="528"/>
      <c r="BW63" s="528"/>
      <c r="BX63" s="528" t="s">
        <v>1045</v>
      </c>
      <c r="BY63" s="528"/>
      <c r="BZ63" s="528"/>
    </row>
    <row r="64" spans="1:78" ht="15.75" customHeight="1" x14ac:dyDescent="0.25">
      <c r="A64" s="315" t="s">
        <v>240</v>
      </c>
      <c r="B64" s="316" t="s">
        <v>231</v>
      </c>
      <c r="C64" s="313">
        <v>85</v>
      </c>
      <c r="D64" s="313">
        <v>36</v>
      </c>
      <c r="E64" s="313">
        <v>89</v>
      </c>
      <c r="F64" s="329">
        <v>1.3986550000000002</v>
      </c>
      <c r="G64" s="338"/>
      <c r="H64" s="338"/>
      <c r="I64" s="338"/>
      <c r="J64" s="338"/>
      <c r="K64" s="338"/>
      <c r="L64" s="338"/>
      <c r="M64" s="338"/>
      <c r="N64" s="338"/>
      <c r="O64" s="338"/>
      <c r="P64" s="338"/>
      <c r="Q64" s="338"/>
      <c r="R64" s="338"/>
      <c r="S64" s="338"/>
      <c r="T64" s="338"/>
      <c r="U64" s="338"/>
      <c r="V64" s="338"/>
      <c r="W64" s="338"/>
      <c r="X64" s="338"/>
      <c r="Y64" s="338"/>
      <c r="Z64" s="338"/>
      <c r="AA64" s="338"/>
      <c r="AB64" s="338"/>
      <c r="AC64" s="338"/>
      <c r="AD64" s="338"/>
      <c r="AE64" s="338"/>
      <c r="AF64" s="338"/>
      <c r="AG64" s="338"/>
      <c r="AH64" s="338"/>
      <c r="AI64" s="338"/>
      <c r="AJ64" s="338"/>
      <c r="AK64" s="338"/>
      <c r="AL64" s="338"/>
      <c r="AM64" s="338"/>
      <c r="AN64" s="338"/>
      <c r="AO64" s="338"/>
      <c r="AP64" s="338"/>
      <c r="AQ64" s="338"/>
      <c r="AR64" s="338"/>
      <c r="AS64" s="338"/>
      <c r="AT64" s="338"/>
      <c r="AU64" s="338"/>
      <c r="AV64" s="338"/>
      <c r="AW64" s="338"/>
      <c r="AY64" s="528"/>
      <c r="AZ64" s="528"/>
      <c r="BA64" s="528"/>
      <c r="BB64" s="528"/>
      <c r="BC64" s="528"/>
      <c r="BD64" s="528"/>
      <c r="BE64" s="528"/>
      <c r="BF64" s="528"/>
      <c r="BG64" s="528"/>
      <c r="BH64" s="528"/>
      <c r="BI64" s="528"/>
      <c r="BJ64" s="528"/>
      <c r="BK64" s="528"/>
      <c r="BL64" s="528" t="s">
        <v>1046</v>
      </c>
      <c r="BM64" s="528"/>
      <c r="BN64" s="528"/>
      <c r="BO64" s="528"/>
      <c r="BP64" s="528"/>
      <c r="BQ64" s="528"/>
      <c r="BR64" s="528"/>
      <c r="BS64" s="528"/>
      <c r="BT64" s="528"/>
      <c r="BU64" s="528"/>
      <c r="BV64" s="528"/>
      <c r="BW64" s="528"/>
      <c r="BX64" s="528" t="s">
        <v>1047</v>
      </c>
      <c r="BY64" s="528"/>
      <c r="BZ64" s="528"/>
    </row>
    <row r="65" spans="1:78" ht="15.75" customHeight="1" x14ac:dyDescent="0.25">
      <c r="A65" s="315" t="s">
        <v>328</v>
      </c>
      <c r="B65" s="316" t="s">
        <v>231</v>
      </c>
      <c r="C65" s="313">
        <v>85</v>
      </c>
      <c r="D65" s="313">
        <v>43</v>
      </c>
      <c r="E65" s="313">
        <v>89</v>
      </c>
      <c r="F65" s="329">
        <v>1.3986550000000002</v>
      </c>
      <c r="G65" s="338"/>
      <c r="H65" s="338"/>
      <c r="I65" s="338"/>
      <c r="J65" s="338"/>
      <c r="K65" s="338"/>
      <c r="L65" s="338"/>
      <c r="M65" s="338"/>
      <c r="N65" s="338"/>
      <c r="O65" s="338"/>
      <c r="P65" s="338"/>
      <c r="Q65" s="338"/>
      <c r="R65" s="338"/>
      <c r="S65" s="338"/>
      <c r="T65" s="338"/>
      <c r="U65" s="338"/>
      <c r="V65" s="338"/>
      <c r="W65" s="338"/>
      <c r="X65" s="338"/>
      <c r="Y65" s="338"/>
      <c r="Z65" s="338"/>
      <c r="AA65" s="338"/>
      <c r="AB65" s="338"/>
      <c r="AC65" s="338"/>
      <c r="AD65" s="338"/>
      <c r="AE65" s="338"/>
      <c r="AF65" s="338"/>
      <c r="AG65" s="338"/>
      <c r="AH65" s="338"/>
      <c r="AI65" s="338"/>
      <c r="AJ65" s="338"/>
      <c r="AK65" s="338"/>
      <c r="AL65" s="338"/>
      <c r="AM65" s="338"/>
      <c r="AN65" s="338"/>
      <c r="AO65" s="338"/>
      <c r="AP65" s="338"/>
      <c r="AQ65" s="338"/>
      <c r="AR65" s="338"/>
      <c r="AS65" s="338"/>
      <c r="AT65" s="338"/>
      <c r="AU65" s="338"/>
      <c r="AV65" s="338"/>
      <c r="AW65" s="338"/>
      <c r="AY65" s="528"/>
      <c r="AZ65" s="528"/>
      <c r="BA65" s="528"/>
      <c r="BB65" s="528"/>
      <c r="BC65" s="528"/>
      <c r="BD65" s="528"/>
      <c r="BE65" s="528"/>
      <c r="BF65" s="528"/>
      <c r="BG65" s="528"/>
      <c r="BH65" s="528"/>
      <c r="BI65" s="528"/>
      <c r="BJ65" s="528"/>
      <c r="BK65" s="528"/>
      <c r="BL65" s="528" t="s">
        <v>1048</v>
      </c>
      <c r="BM65" s="528"/>
      <c r="BN65" s="528"/>
      <c r="BO65" s="528"/>
      <c r="BP65" s="528"/>
      <c r="BQ65" s="528"/>
      <c r="BR65" s="528"/>
      <c r="BS65" s="528"/>
      <c r="BT65" s="528"/>
      <c r="BU65" s="528"/>
      <c r="BV65" s="528"/>
      <c r="BW65" s="528"/>
      <c r="BX65" s="528"/>
      <c r="BY65" s="528"/>
      <c r="BZ65" s="528"/>
    </row>
    <row r="66" spans="1:78" ht="15.75" customHeight="1" x14ac:dyDescent="0.25">
      <c r="A66" s="324" t="s">
        <v>133</v>
      </c>
      <c r="B66" s="316" t="s">
        <v>231</v>
      </c>
      <c r="C66" s="317">
        <v>88.83</v>
      </c>
      <c r="D66" s="317">
        <v>23.99</v>
      </c>
      <c r="E66" s="317">
        <v>82</v>
      </c>
      <c r="F66" s="318">
        <v>2.0148299999999999</v>
      </c>
      <c r="G66" s="338"/>
      <c r="H66" s="338"/>
      <c r="I66" s="338"/>
      <c r="J66" s="338"/>
      <c r="K66" s="338"/>
      <c r="L66" s="338"/>
      <c r="M66" s="338"/>
      <c r="N66" s="338"/>
      <c r="O66" s="338"/>
      <c r="P66" s="338"/>
      <c r="Q66" s="338"/>
      <c r="R66" s="338"/>
      <c r="S66" s="338"/>
      <c r="T66" s="338"/>
      <c r="U66" s="338"/>
      <c r="V66" s="338"/>
      <c r="W66" s="338"/>
      <c r="X66" s="338"/>
      <c r="Y66" s="338"/>
      <c r="Z66" s="338"/>
      <c r="AA66" s="338"/>
      <c r="AB66" s="338"/>
      <c r="AC66" s="338"/>
      <c r="AD66" s="338"/>
      <c r="AE66" s="338"/>
      <c r="AF66" s="338"/>
      <c r="AG66" s="338"/>
      <c r="AH66" s="338"/>
      <c r="AI66" s="338"/>
      <c r="AJ66" s="338"/>
      <c r="AK66" s="338"/>
      <c r="AL66" s="338"/>
      <c r="AM66" s="338"/>
      <c r="AN66" s="338"/>
      <c r="AO66" s="338"/>
      <c r="AP66" s="338"/>
      <c r="AQ66" s="338"/>
      <c r="AR66" s="338"/>
      <c r="AS66" s="338"/>
      <c r="AT66" s="338"/>
      <c r="AU66" s="338"/>
      <c r="AV66" s="338"/>
      <c r="AW66" s="338"/>
      <c r="AY66" s="528"/>
      <c r="AZ66" s="528"/>
      <c r="BA66" s="528"/>
      <c r="BB66" s="528"/>
      <c r="BC66" s="528"/>
      <c r="BD66" s="528"/>
      <c r="BE66" s="528"/>
      <c r="BF66" s="528"/>
      <c r="BG66" s="528"/>
      <c r="BH66" s="528"/>
      <c r="BI66" s="528"/>
      <c r="BJ66" s="528"/>
      <c r="BK66" s="528"/>
      <c r="BL66" s="528" t="s">
        <v>1049</v>
      </c>
      <c r="BM66" s="528"/>
      <c r="BN66" s="528"/>
      <c r="BO66" s="528"/>
      <c r="BP66" s="528"/>
      <c r="BQ66" s="528"/>
      <c r="BR66" s="528"/>
      <c r="BS66" s="528"/>
      <c r="BT66" s="528"/>
      <c r="BU66" s="528"/>
      <c r="BV66" s="528"/>
      <c r="BW66" s="528"/>
      <c r="BX66" s="528"/>
      <c r="BY66" s="528"/>
      <c r="BZ66" s="528"/>
    </row>
    <row r="67" spans="1:78" ht="15.75" customHeight="1" x14ac:dyDescent="0.25">
      <c r="A67" s="315" t="s">
        <v>233</v>
      </c>
      <c r="B67" s="316" t="s">
        <v>231</v>
      </c>
      <c r="C67" s="317">
        <v>93</v>
      </c>
      <c r="D67" s="317">
        <v>26</v>
      </c>
      <c r="E67" s="317">
        <v>67.666666666666671</v>
      </c>
      <c r="F67" s="318">
        <v>0.45978999999999998</v>
      </c>
      <c r="G67" s="338"/>
      <c r="H67" s="338"/>
      <c r="I67" s="338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Y67" s="528"/>
      <c r="AZ67" s="528"/>
      <c r="BA67" s="528"/>
      <c r="BB67" s="528"/>
      <c r="BC67" s="528"/>
      <c r="BD67" s="528"/>
      <c r="BE67" s="528"/>
      <c r="BF67" s="528"/>
      <c r="BG67" s="528"/>
      <c r="BH67" s="528"/>
      <c r="BI67" s="528"/>
      <c r="BJ67" s="528"/>
      <c r="BK67" s="528"/>
      <c r="BL67" s="528" t="s">
        <v>1050</v>
      </c>
      <c r="BM67" s="528"/>
      <c r="BN67" s="528"/>
      <c r="BO67" s="528"/>
      <c r="BP67" s="528"/>
      <c r="BQ67" s="528"/>
      <c r="BR67" s="528"/>
      <c r="BS67" s="528"/>
      <c r="BT67" s="528"/>
      <c r="BU67" s="528"/>
      <c r="BV67" s="528"/>
      <c r="BW67" s="528"/>
      <c r="BX67" s="528"/>
      <c r="BY67" s="528"/>
      <c r="BZ67" s="528"/>
    </row>
    <row r="68" spans="1:78" ht="15.75" customHeight="1" x14ac:dyDescent="0.25">
      <c r="A68" s="315" t="s">
        <v>232</v>
      </c>
      <c r="B68" s="316" t="s">
        <v>231</v>
      </c>
      <c r="C68" s="317">
        <v>22.28</v>
      </c>
      <c r="D68" s="317">
        <v>24</v>
      </c>
      <c r="E68" s="317">
        <v>59.064999999999998</v>
      </c>
      <c r="F68" s="318">
        <v>0.45978999999999998</v>
      </c>
      <c r="G68" s="338"/>
      <c r="H68" s="338"/>
      <c r="I68" s="338"/>
      <c r="J68" s="338"/>
      <c r="K68" s="338"/>
      <c r="L68" s="338"/>
      <c r="M68" s="338"/>
      <c r="N68" s="338"/>
      <c r="O68" s="338"/>
      <c r="P68" s="338"/>
      <c r="Q68" s="338"/>
      <c r="R68" s="338"/>
      <c r="S68" s="338"/>
      <c r="T68" s="338"/>
      <c r="U68" s="338"/>
      <c r="V68" s="338"/>
      <c r="W68" s="338"/>
      <c r="X68" s="338"/>
      <c r="Y68" s="338"/>
      <c r="Z68" s="338"/>
      <c r="AA68" s="338"/>
      <c r="AB68" s="338"/>
      <c r="AC68" s="338"/>
      <c r="AD68" s="338"/>
      <c r="AE68" s="338"/>
      <c r="AF68" s="338"/>
      <c r="AG68" s="338"/>
      <c r="AH68" s="338"/>
      <c r="AI68" s="338"/>
      <c r="AJ68" s="338"/>
      <c r="AK68" s="338"/>
      <c r="AL68" s="338"/>
      <c r="AM68" s="338"/>
      <c r="AN68" s="338"/>
      <c r="AO68" s="338"/>
      <c r="AP68" s="338"/>
      <c r="AQ68" s="338"/>
      <c r="AR68" s="338"/>
      <c r="AS68" s="338"/>
      <c r="AT68" s="338"/>
      <c r="AU68" s="338"/>
      <c r="AV68" s="338"/>
      <c r="AW68" s="338"/>
      <c r="AY68" s="528"/>
      <c r="AZ68" s="528"/>
      <c r="BA68" s="528"/>
      <c r="BB68" s="528"/>
      <c r="BC68" s="528"/>
      <c r="BD68" s="528"/>
      <c r="BE68" s="528"/>
      <c r="BF68" s="528"/>
      <c r="BG68" s="528"/>
      <c r="BH68" s="528"/>
      <c r="BI68" s="528"/>
      <c r="BJ68" s="528"/>
      <c r="BK68" s="528"/>
      <c r="BL68" s="528"/>
      <c r="BM68" s="528"/>
      <c r="BN68" s="528"/>
      <c r="BO68" s="528"/>
      <c r="BP68" s="528"/>
      <c r="BQ68" s="528"/>
      <c r="BR68" s="528"/>
      <c r="BS68" s="528"/>
      <c r="BT68" s="528"/>
      <c r="BU68" s="528"/>
      <c r="BV68" s="528"/>
      <c r="BW68" s="528"/>
      <c r="BX68" s="528"/>
      <c r="BY68" s="528"/>
      <c r="BZ68" s="528"/>
    </row>
    <row r="69" spans="1:78" ht="15.75" customHeight="1" x14ac:dyDescent="0.25">
      <c r="A69" s="333" t="s">
        <v>329</v>
      </c>
      <c r="B69" s="316" t="s">
        <v>241</v>
      </c>
      <c r="C69" s="317">
        <v>99.9</v>
      </c>
      <c r="D69" s="317">
        <v>0</v>
      </c>
      <c r="E69" s="317">
        <v>86</v>
      </c>
      <c r="F69" s="318">
        <v>2.1520000000000001</v>
      </c>
      <c r="G69" s="338"/>
      <c r="H69" s="338"/>
      <c r="I69" s="338"/>
      <c r="J69" s="338"/>
      <c r="K69" s="338"/>
      <c r="L69" s="338"/>
      <c r="M69" s="338"/>
      <c r="N69" s="338"/>
      <c r="O69" s="338"/>
      <c r="P69" s="338"/>
      <c r="Q69" s="338"/>
      <c r="R69" s="338"/>
      <c r="S69" s="338"/>
      <c r="T69" s="338"/>
      <c r="U69" s="338"/>
      <c r="V69" s="338"/>
      <c r="W69" s="338"/>
      <c r="X69" s="338"/>
      <c r="Y69" s="338"/>
      <c r="Z69" s="338"/>
      <c r="AA69" s="338"/>
      <c r="AB69" s="338"/>
      <c r="AC69" s="338"/>
      <c r="AD69" s="338"/>
      <c r="AE69" s="338"/>
      <c r="AF69" s="338"/>
      <c r="AG69" s="338"/>
      <c r="AH69" s="338"/>
      <c r="AI69" s="338"/>
      <c r="AJ69" s="338"/>
      <c r="AK69" s="338"/>
      <c r="AL69" s="338"/>
      <c r="AM69" s="338"/>
      <c r="AN69" s="338"/>
      <c r="AO69" s="338"/>
      <c r="AP69" s="338"/>
      <c r="AQ69" s="338"/>
      <c r="AR69" s="338"/>
      <c r="AS69" s="338"/>
      <c r="AT69" s="338"/>
      <c r="AU69" s="338"/>
      <c r="AV69" s="338"/>
      <c r="AW69" s="338"/>
      <c r="AY69" s="528"/>
      <c r="AZ69" s="528"/>
      <c r="BA69" s="528"/>
      <c r="BB69" s="528"/>
      <c r="BC69" s="528"/>
      <c r="BD69" s="528"/>
      <c r="BE69" s="528"/>
      <c r="BF69" s="528"/>
      <c r="BG69" s="528"/>
      <c r="BH69" s="528"/>
      <c r="BI69" s="528"/>
      <c r="BJ69" s="528"/>
      <c r="BK69" s="528"/>
      <c r="BL69" s="528"/>
      <c r="BM69" s="528"/>
      <c r="BN69" s="528"/>
      <c r="BO69" s="528"/>
      <c r="BP69" s="528"/>
      <c r="BQ69" s="528"/>
      <c r="BR69" s="528"/>
      <c r="BS69" s="528"/>
      <c r="BT69" s="528"/>
      <c r="BU69" s="528"/>
      <c r="BV69" s="528"/>
      <c r="BW69" s="528"/>
      <c r="BX69" s="528"/>
      <c r="BY69" s="528"/>
      <c r="BZ69" s="528"/>
    </row>
    <row r="70" spans="1:78" ht="15.75" customHeight="1" x14ac:dyDescent="0.25">
      <c r="A70" s="315" t="s">
        <v>145</v>
      </c>
      <c r="B70" s="316" t="s">
        <v>244</v>
      </c>
      <c r="C70" s="317">
        <v>98.97</v>
      </c>
      <c r="D70" s="317">
        <v>0</v>
      </c>
      <c r="E70" s="322">
        <v>100</v>
      </c>
      <c r="F70" s="318">
        <v>0.64598999999999995</v>
      </c>
      <c r="G70" s="338"/>
      <c r="H70" s="338"/>
      <c r="I70" s="338"/>
      <c r="J70" s="338"/>
      <c r="K70" s="338"/>
      <c r="L70" s="338"/>
      <c r="M70" s="338"/>
      <c r="N70" s="338"/>
      <c r="O70" s="338"/>
      <c r="P70" s="338"/>
      <c r="Q70" s="338"/>
      <c r="R70" s="338"/>
      <c r="S70" s="338"/>
      <c r="T70" s="338"/>
      <c r="U70" s="338"/>
      <c r="V70" s="338"/>
      <c r="W70" s="338"/>
      <c r="X70" s="338"/>
      <c r="Y70" s="338"/>
      <c r="Z70" s="338"/>
      <c r="AA70" s="338"/>
      <c r="AB70" s="338"/>
      <c r="AC70" s="338"/>
      <c r="AD70" s="338"/>
      <c r="AE70" s="338"/>
      <c r="AF70" s="338"/>
      <c r="AG70" s="338"/>
      <c r="AH70" s="338"/>
      <c r="AI70" s="338"/>
      <c r="AJ70" s="338"/>
      <c r="AK70" s="338"/>
      <c r="AL70" s="338"/>
      <c r="AM70" s="338"/>
      <c r="AN70" s="338"/>
      <c r="AO70" s="338"/>
      <c r="AP70" s="338"/>
      <c r="AQ70" s="338"/>
      <c r="AR70" s="338"/>
      <c r="AS70" s="338"/>
      <c r="AT70" s="338"/>
      <c r="AU70" s="338"/>
      <c r="AV70" s="338"/>
      <c r="AW70" s="338"/>
      <c r="AY70" s="528"/>
      <c r="AZ70" s="528"/>
      <c r="BA70" s="528"/>
      <c r="BB70" s="528"/>
      <c r="BC70" s="528"/>
      <c r="BD70" s="528"/>
      <c r="BE70" s="528"/>
      <c r="BF70" s="528"/>
      <c r="BG70" s="528"/>
      <c r="BH70" s="528"/>
      <c r="BI70" s="528"/>
      <c r="BJ70" s="528"/>
      <c r="BK70" s="528"/>
      <c r="BL70" s="528"/>
      <c r="BM70" s="528"/>
      <c r="BN70" s="528"/>
      <c r="BO70" s="528"/>
      <c r="BP70" s="528"/>
      <c r="BQ70" s="528"/>
      <c r="BR70" s="528"/>
      <c r="BS70" s="528"/>
      <c r="BT70" s="528"/>
      <c r="BU70" s="528"/>
      <c r="BV70" s="528"/>
      <c r="BW70" s="528"/>
      <c r="BX70" s="528"/>
      <c r="BY70" s="528"/>
      <c r="BZ70" s="528"/>
    </row>
    <row r="71" spans="1:78" ht="15.75" customHeight="1" x14ac:dyDescent="0.25">
      <c r="A71" s="324" t="s">
        <v>139</v>
      </c>
      <c r="B71" s="316" t="s">
        <v>321</v>
      </c>
      <c r="C71" s="317">
        <v>13.8</v>
      </c>
      <c r="D71" s="317">
        <v>4.3600000000000003</v>
      </c>
      <c r="E71" s="317">
        <v>62.684999999999995</v>
      </c>
      <c r="F71" s="318">
        <v>0.10251</v>
      </c>
      <c r="G71" s="338"/>
      <c r="H71" s="338"/>
      <c r="I71" s="338"/>
      <c r="J71" s="338"/>
      <c r="K71" s="338"/>
      <c r="L71" s="338"/>
      <c r="M71" s="338"/>
      <c r="N71" s="338"/>
      <c r="O71" s="338"/>
      <c r="P71" s="338"/>
      <c r="Q71" s="338"/>
      <c r="R71" s="338"/>
      <c r="S71" s="338"/>
      <c r="T71" s="338"/>
      <c r="U71" s="338"/>
      <c r="V71" s="338"/>
      <c r="W71" s="338"/>
      <c r="X71" s="338"/>
      <c r="Y71" s="338"/>
      <c r="Z71" s="338"/>
      <c r="AA71" s="338"/>
      <c r="AB71" s="338"/>
      <c r="AC71" s="338"/>
      <c r="AD71" s="338"/>
      <c r="AE71" s="338"/>
      <c r="AF71" s="338"/>
      <c r="AG71" s="338"/>
      <c r="AH71" s="338"/>
      <c r="AI71" s="338"/>
      <c r="AJ71" s="338"/>
      <c r="AK71" s="338"/>
      <c r="AL71" s="338"/>
      <c r="AM71" s="338"/>
      <c r="AN71" s="338"/>
      <c r="AO71" s="338"/>
      <c r="AP71" s="338"/>
      <c r="AQ71" s="338"/>
      <c r="AR71" s="338"/>
      <c r="AS71" s="338"/>
      <c r="AT71" s="338"/>
      <c r="AU71" s="338"/>
      <c r="AV71" s="338"/>
      <c r="AW71" s="338"/>
      <c r="AY71" s="528"/>
      <c r="AZ71" s="528"/>
      <c r="BA71" s="528"/>
      <c r="BB71" s="528"/>
      <c r="BC71" s="528"/>
      <c r="BD71" s="528"/>
      <c r="BE71" s="528"/>
      <c r="BF71" s="528"/>
      <c r="BG71" s="528"/>
      <c r="BH71" s="528"/>
      <c r="BI71" s="528"/>
      <c r="BJ71" s="528"/>
      <c r="BK71" s="528"/>
      <c r="BL71" s="528"/>
      <c r="BM71" s="528"/>
      <c r="BN71" s="528"/>
      <c r="BO71" s="528"/>
      <c r="BP71" s="528"/>
      <c r="BQ71" s="528"/>
      <c r="BR71" s="528"/>
      <c r="BS71" s="528"/>
      <c r="BT71" s="528"/>
      <c r="BU71" s="528"/>
      <c r="BV71" s="528"/>
      <c r="BW71" s="528"/>
      <c r="BX71" s="528"/>
      <c r="BY71" s="528"/>
      <c r="BZ71" s="528"/>
    </row>
    <row r="72" spans="1:78" ht="15.75" customHeight="1" x14ac:dyDescent="0.25">
      <c r="A72" s="324" t="s">
        <v>330</v>
      </c>
      <c r="B72" s="327" t="s">
        <v>321</v>
      </c>
      <c r="C72" s="317">
        <v>30.25</v>
      </c>
      <c r="D72" s="317">
        <v>8.92</v>
      </c>
      <c r="E72" s="317">
        <v>72.05</v>
      </c>
      <c r="F72" s="318">
        <v>0.10251</v>
      </c>
      <c r="G72" s="338"/>
      <c r="H72" s="338"/>
      <c r="I72" s="338"/>
      <c r="J72" s="338"/>
      <c r="K72" s="338"/>
      <c r="L72" s="338"/>
      <c r="M72" s="338"/>
      <c r="N72" s="338"/>
      <c r="O72" s="338"/>
      <c r="P72" s="338"/>
      <c r="Q72" s="338"/>
      <c r="R72" s="338"/>
      <c r="S72" s="338"/>
      <c r="T72" s="338"/>
      <c r="U72" s="338"/>
      <c r="V72" s="338"/>
      <c r="W72" s="338"/>
      <c r="X72" s="338"/>
      <c r="Y72" s="338"/>
      <c r="Z72" s="338"/>
      <c r="AA72" s="338"/>
      <c r="AB72" s="338"/>
      <c r="AC72" s="338"/>
      <c r="AD72" s="338"/>
      <c r="AE72" s="338"/>
      <c r="AF72" s="338"/>
      <c r="AG72" s="338"/>
      <c r="AH72" s="338"/>
      <c r="AI72" s="338"/>
      <c r="AJ72" s="338"/>
      <c r="AK72" s="338"/>
      <c r="AL72" s="338"/>
      <c r="AM72" s="338"/>
      <c r="AN72" s="338"/>
      <c r="AO72" s="338"/>
      <c r="AP72" s="338"/>
      <c r="AQ72" s="338"/>
      <c r="AR72" s="338"/>
      <c r="AS72" s="338"/>
      <c r="AT72" s="338"/>
      <c r="AU72" s="338"/>
      <c r="AV72" s="338"/>
      <c r="AW72" s="338"/>
      <c r="AY72" s="528"/>
      <c r="AZ72" s="528"/>
      <c r="BA72" s="528"/>
      <c r="BB72" s="528"/>
      <c r="BC72" s="528"/>
      <c r="BD72" s="528"/>
      <c r="BE72" s="528"/>
      <c r="BF72" s="528"/>
      <c r="BG72" s="528"/>
      <c r="BH72" s="528"/>
      <c r="BI72" s="528"/>
      <c r="BJ72" s="528"/>
      <c r="BK72" s="528"/>
      <c r="BL72" s="528"/>
      <c r="BM72" s="528"/>
      <c r="BN72" s="528"/>
      <c r="BO72" s="528"/>
      <c r="BP72" s="528"/>
      <c r="BQ72" s="528"/>
      <c r="BR72" s="528"/>
      <c r="BS72" s="528"/>
      <c r="BT72" s="528"/>
      <c r="BU72" s="528"/>
      <c r="BV72" s="528"/>
      <c r="BW72" s="528"/>
      <c r="BX72" s="528"/>
      <c r="BY72" s="528"/>
      <c r="BZ72" s="528"/>
    </row>
    <row r="73" spans="1:78" ht="15.75" customHeight="1" x14ac:dyDescent="0.25">
      <c r="A73" s="315" t="s">
        <v>140</v>
      </c>
      <c r="B73" s="316" t="s">
        <v>321</v>
      </c>
      <c r="C73" s="317">
        <v>25.68</v>
      </c>
      <c r="D73" s="317">
        <v>3.47</v>
      </c>
      <c r="E73" s="317">
        <v>58.766666666666659</v>
      </c>
      <c r="F73" s="318">
        <v>1.108E-2</v>
      </c>
      <c r="G73" s="338"/>
      <c r="H73" s="338"/>
      <c r="I73" s="338"/>
      <c r="J73" s="338"/>
      <c r="K73" s="338"/>
      <c r="L73" s="338"/>
      <c r="M73" s="338"/>
      <c r="N73" s="338"/>
      <c r="O73" s="338"/>
      <c r="P73" s="338"/>
      <c r="Q73" s="338"/>
      <c r="R73" s="338"/>
      <c r="S73" s="338"/>
      <c r="T73" s="338"/>
      <c r="U73" s="338"/>
      <c r="V73" s="338"/>
      <c r="W73" s="338"/>
      <c r="X73" s="338"/>
      <c r="Y73" s="338"/>
      <c r="Z73" s="338"/>
      <c r="AA73" s="338"/>
      <c r="AB73" s="338"/>
      <c r="AC73" s="338"/>
      <c r="AD73" s="338"/>
      <c r="AE73" s="338"/>
      <c r="AF73" s="338"/>
      <c r="AG73" s="338"/>
      <c r="AH73" s="338"/>
      <c r="AI73" s="338"/>
      <c r="AJ73" s="338"/>
      <c r="AK73" s="338"/>
      <c r="AL73" s="338"/>
      <c r="AM73" s="338"/>
      <c r="AN73" s="338"/>
      <c r="AO73" s="338"/>
      <c r="AP73" s="338"/>
      <c r="AQ73" s="338"/>
      <c r="AR73" s="338"/>
      <c r="AS73" s="338"/>
      <c r="AT73" s="338"/>
      <c r="AU73" s="338"/>
      <c r="AV73" s="338"/>
      <c r="AW73" s="338"/>
      <c r="AY73" s="528"/>
      <c r="AZ73" s="528"/>
      <c r="BA73" s="528"/>
      <c r="BB73" s="528"/>
      <c r="BC73" s="528"/>
      <c r="BD73" s="528"/>
      <c r="BE73" s="528"/>
      <c r="BF73" s="528"/>
      <c r="BG73" s="528"/>
      <c r="BH73" s="528"/>
      <c r="BI73" s="528"/>
      <c r="BJ73" s="528"/>
      <c r="BK73" s="528"/>
      <c r="BL73" s="528"/>
      <c r="BM73" s="528"/>
      <c r="BN73" s="528"/>
      <c r="BO73" s="528"/>
      <c r="BP73" s="528"/>
      <c r="BQ73" s="528"/>
      <c r="BR73" s="528"/>
      <c r="BS73" s="528"/>
      <c r="BT73" s="528"/>
      <c r="BU73" s="528"/>
      <c r="BV73" s="528"/>
      <c r="BW73" s="528"/>
      <c r="BX73" s="528"/>
      <c r="BY73" s="528"/>
      <c r="BZ73" s="528"/>
    </row>
    <row r="74" spans="1:78" ht="15.75" customHeight="1" x14ac:dyDescent="0.25">
      <c r="A74" s="315" t="s">
        <v>141</v>
      </c>
      <c r="B74" s="334" t="s">
        <v>321</v>
      </c>
      <c r="C74" s="317">
        <v>26.49</v>
      </c>
      <c r="D74" s="317">
        <v>8.07</v>
      </c>
      <c r="E74" s="317">
        <v>58.85</v>
      </c>
      <c r="F74" s="318">
        <v>5.3609999999999998E-2</v>
      </c>
      <c r="G74" s="338"/>
      <c r="H74" s="338"/>
      <c r="I74" s="338"/>
      <c r="J74" s="338"/>
      <c r="K74" s="338"/>
      <c r="L74" s="338"/>
      <c r="M74" s="338"/>
      <c r="N74" s="338"/>
      <c r="O74" s="338"/>
      <c r="P74" s="338"/>
      <c r="Q74" s="338"/>
      <c r="R74" s="338"/>
      <c r="S74" s="338"/>
      <c r="T74" s="338"/>
      <c r="U74" s="338"/>
      <c r="V74" s="338"/>
      <c r="W74" s="338"/>
      <c r="X74" s="338"/>
      <c r="Y74" s="338"/>
      <c r="Z74" s="338"/>
      <c r="AA74" s="338"/>
      <c r="AB74" s="338"/>
      <c r="AC74" s="338"/>
      <c r="AD74" s="338"/>
      <c r="AE74" s="338"/>
      <c r="AF74" s="338"/>
      <c r="AG74" s="338"/>
      <c r="AH74" s="338"/>
      <c r="AI74" s="338"/>
      <c r="AJ74" s="338"/>
      <c r="AK74" s="338"/>
      <c r="AL74" s="338"/>
      <c r="AM74" s="338"/>
      <c r="AN74" s="338"/>
      <c r="AO74" s="338"/>
      <c r="AP74" s="338"/>
      <c r="AQ74" s="338"/>
      <c r="AR74" s="338"/>
      <c r="AS74" s="338"/>
      <c r="AT74" s="338"/>
      <c r="AU74" s="338"/>
      <c r="AV74" s="338"/>
      <c r="AW74" s="338"/>
      <c r="AY74" s="528"/>
      <c r="AZ74" s="528"/>
      <c r="BA74" s="528"/>
      <c r="BB74" s="528"/>
      <c r="BC74" s="528"/>
      <c r="BD74" s="528"/>
      <c r="BE74" s="528"/>
      <c r="BF74" s="528"/>
      <c r="BG74" s="528"/>
      <c r="BH74" s="528"/>
      <c r="BI74" s="528"/>
      <c r="BJ74" s="528"/>
      <c r="BK74" s="528"/>
      <c r="BL74" s="528"/>
      <c r="BM74" s="528"/>
      <c r="BN74" s="528"/>
      <c r="BO74" s="528"/>
      <c r="BP74" s="528"/>
      <c r="BQ74" s="528"/>
      <c r="BR74" s="528"/>
      <c r="BS74" s="528"/>
      <c r="BT74" s="528"/>
      <c r="BU74" s="528"/>
      <c r="BV74" s="528"/>
      <c r="BW74" s="528"/>
      <c r="BX74" s="528"/>
      <c r="BY74" s="528"/>
      <c r="BZ74" s="528"/>
    </row>
    <row r="75" spans="1:78" ht="15.75" customHeight="1" x14ac:dyDescent="0.25">
      <c r="A75" s="324" t="s">
        <v>88</v>
      </c>
      <c r="B75" s="321" t="s">
        <v>321</v>
      </c>
      <c r="C75" s="317">
        <v>31.4</v>
      </c>
      <c r="D75" s="317">
        <v>7.3849999999999998</v>
      </c>
      <c r="E75" s="317">
        <v>64.72</v>
      </c>
      <c r="F75" s="318">
        <v>5.3609999999999998E-2</v>
      </c>
      <c r="G75" s="338"/>
      <c r="H75" s="338"/>
      <c r="I75" s="338"/>
      <c r="J75" s="338"/>
      <c r="K75" s="338"/>
      <c r="L75" s="338"/>
      <c r="M75" s="338"/>
      <c r="N75" s="338"/>
      <c r="O75" s="338"/>
      <c r="P75" s="338"/>
      <c r="Q75" s="338"/>
      <c r="R75" s="338"/>
      <c r="S75" s="338"/>
      <c r="T75" s="338"/>
      <c r="U75" s="338"/>
      <c r="V75" s="338"/>
      <c r="W75" s="338"/>
      <c r="X75" s="338"/>
      <c r="Y75" s="338"/>
      <c r="Z75" s="338"/>
      <c r="AA75" s="338"/>
      <c r="AB75" s="338"/>
      <c r="AC75" s="338"/>
      <c r="AD75" s="338"/>
      <c r="AE75" s="338"/>
      <c r="AF75" s="338"/>
      <c r="AG75" s="338"/>
      <c r="AH75" s="338"/>
      <c r="AI75" s="338"/>
      <c r="AJ75" s="338"/>
      <c r="AK75" s="338"/>
      <c r="AL75" s="338"/>
      <c r="AM75" s="338"/>
      <c r="AN75" s="338"/>
      <c r="AO75" s="338"/>
      <c r="AP75" s="338"/>
      <c r="AQ75" s="338"/>
      <c r="AR75" s="338"/>
      <c r="AS75" s="338"/>
      <c r="AT75" s="338"/>
      <c r="AU75" s="338"/>
      <c r="AV75" s="338"/>
      <c r="AW75" s="338"/>
      <c r="AY75" s="528"/>
      <c r="AZ75" s="528"/>
      <c r="BA75" s="528"/>
      <c r="BB75" s="528"/>
      <c r="BC75" s="528"/>
      <c r="BD75" s="528"/>
      <c r="BE75" s="528"/>
      <c r="BF75" s="528"/>
      <c r="BG75" s="528"/>
      <c r="BH75" s="528"/>
      <c r="BI75" s="528"/>
      <c r="BJ75" s="528"/>
      <c r="BK75" s="528"/>
      <c r="BL75" s="528"/>
      <c r="BM75" s="528"/>
      <c r="BN75" s="528"/>
      <c r="BO75" s="528"/>
      <c r="BP75" s="528"/>
      <c r="BQ75" s="528"/>
      <c r="BR75" s="528"/>
      <c r="BS75" s="528"/>
      <c r="BT75" s="528"/>
      <c r="BU75" s="528"/>
      <c r="BV75" s="528"/>
      <c r="BW75" s="528"/>
      <c r="BX75" s="528"/>
      <c r="BY75" s="528"/>
      <c r="BZ75" s="528"/>
    </row>
    <row r="76" spans="1:78" ht="15.75" customHeight="1" x14ac:dyDescent="0.25">
      <c r="A76" s="315" t="s">
        <v>142</v>
      </c>
      <c r="B76" s="334" t="s">
        <v>321</v>
      </c>
      <c r="C76" s="317">
        <v>31.95</v>
      </c>
      <c r="D76" s="317">
        <v>7.5333333333333341</v>
      </c>
      <c r="E76" s="317">
        <v>60.806666666666665</v>
      </c>
      <c r="F76" s="318">
        <v>5.3609999999999998E-2</v>
      </c>
      <c r="G76" s="338"/>
      <c r="H76" s="338"/>
      <c r="I76" s="338"/>
      <c r="J76" s="338"/>
      <c r="K76" s="338"/>
      <c r="L76" s="338"/>
      <c r="M76" s="338"/>
      <c r="N76" s="338"/>
      <c r="O76" s="338"/>
      <c r="P76" s="338"/>
      <c r="Q76" s="338"/>
      <c r="R76" s="338"/>
      <c r="S76" s="338"/>
      <c r="T76" s="338"/>
      <c r="U76" s="338"/>
      <c r="V76" s="338"/>
      <c r="W76" s="338"/>
      <c r="X76" s="338"/>
      <c r="Y76" s="338"/>
      <c r="Z76" s="338"/>
      <c r="AA76" s="338"/>
      <c r="AB76" s="338"/>
      <c r="AC76" s="338"/>
      <c r="AD76" s="338"/>
      <c r="AE76" s="338"/>
      <c r="AF76" s="338"/>
      <c r="AG76" s="338"/>
      <c r="AH76" s="338"/>
      <c r="AI76" s="338"/>
      <c r="AJ76" s="338"/>
      <c r="AK76" s="338"/>
      <c r="AL76" s="338"/>
      <c r="AM76" s="338"/>
      <c r="AN76" s="338"/>
      <c r="AO76" s="338"/>
      <c r="AP76" s="338"/>
      <c r="AQ76" s="338"/>
      <c r="AR76" s="338"/>
      <c r="AS76" s="338"/>
      <c r="AT76" s="338"/>
      <c r="AU76" s="338"/>
      <c r="AV76" s="338"/>
      <c r="AW76" s="338"/>
      <c r="AY76" s="528"/>
      <c r="AZ76" s="528"/>
      <c r="BA76" s="528"/>
      <c r="BB76" s="528"/>
      <c r="BC76" s="528"/>
      <c r="BD76" s="528"/>
      <c r="BE76" s="528"/>
      <c r="BF76" s="528"/>
      <c r="BG76" s="528"/>
      <c r="BH76" s="528"/>
      <c r="BI76" s="528"/>
      <c r="BJ76" s="528"/>
      <c r="BK76" s="528"/>
      <c r="BL76" s="528"/>
      <c r="BM76" s="528"/>
      <c r="BN76" s="528"/>
      <c r="BO76" s="528"/>
      <c r="BP76" s="528"/>
      <c r="BQ76" s="528"/>
      <c r="BR76" s="528"/>
      <c r="BS76" s="528"/>
      <c r="BT76" s="528"/>
      <c r="BU76" s="528"/>
      <c r="BV76" s="528"/>
      <c r="BW76" s="528"/>
      <c r="BX76" s="528"/>
      <c r="BY76" s="528"/>
      <c r="BZ76" s="528"/>
    </row>
    <row r="77" spans="1:78" ht="15.75" customHeight="1" x14ac:dyDescent="0.25">
      <c r="A77" s="324" t="s">
        <v>134</v>
      </c>
      <c r="B77" s="321" t="s">
        <v>231</v>
      </c>
      <c r="C77" s="317">
        <v>90.92</v>
      </c>
      <c r="D77" s="317">
        <v>38.47</v>
      </c>
      <c r="E77" s="317">
        <v>87.133333333333326</v>
      </c>
      <c r="F77" s="318">
        <v>1.5261899999999999</v>
      </c>
      <c r="G77" s="338"/>
      <c r="H77" s="338"/>
      <c r="I77" s="338"/>
      <c r="J77" s="338"/>
      <c r="K77" s="338"/>
      <c r="L77" s="338"/>
      <c r="M77" s="338"/>
      <c r="N77" s="338"/>
      <c r="O77" s="338"/>
      <c r="P77" s="338"/>
      <c r="Q77" s="338"/>
      <c r="R77" s="338"/>
      <c r="S77" s="338"/>
      <c r="T77" s="338"/>
      <c r="U77" s="338"/>
      <c r="V77" s="338"/>
      <c r="W77" s="338"/>
      <c r="X77" s="338"/>
      <c r="Y77" s="338"/>
      <c r="Z77" s="338"/>
      <c r="AA77" s="338"/>
      <c r="AB77" s="338"/>
      <c r="AC77" s="338"/>
      <c r="AD77" s="338"/>
      <c r="AE77" s="338"/>
      <c r="AF77" s="338"/>
      <c r="AG77" s="338"/>
      <c r="AH77" s="338"/>
      <c r="AI77" s="338"/>
      <c r="AJ77" s="338"/>
      <c r="AK77" s="338"/>
      <c r="AL77" s="338"/>
      <c r="AM77" s="338"/>
      <c r="AN77" s="338"/>
      <c r="AO77" s="338"/>
      <c r="AP77" s="338"/>
      <c r="AQ77" s="338"/>
      <c r="AR77" s="338"/>
      <c r="AS77" s="338"/>
      <c r="AT77" s="338"/>
      <c r="AU77" s="338"/>
      <c r="AV77" s="338"/>
      <c r="AW77" s="338"/>
      <c r="AY77" s="528"/>
      <c r="AZ77" s="528"/>
      <c r="BA77" s="528"/>
      <c r="BB77" s="528"/>
      <c r="BC77" s="528"/>
      <c r="BD77" s="528"/>
      <c r="BE77" s="528"/>
      <c r="BF77" s="528"/>
      <c r="BG77" s="528"/>
      <c r="BH77" s="528"/>
      <c r="BI77" s="528"/>
      <c r="BJ77" s="528"/>
      <c r="BK77" s="528"/>
      <c r="BL77" s="528"/>
      <c r="BM77" s="528"/>
      <c r="BN77" s="528"/>
      <c r="BO77" s="528"/>
      <c r="BP77" s="528"/>
      <c r="BQ77" s="528"/>
      <c r="BR77" s="528"/>
      <c r="BS77" s="528"/>
      <c r="BT77" s="528"/>
      <c r="BU77" s="528"/>
      <c r="BV77" s="528"/>
      <c r="BW77" s="528"/>
      <c r="BX77" s="528"/>
      <c r="BY77" s="528"/>
      <c r="BZ77" s="528"/>
    </row>
    <row r="78" spans="1:78" ht="15.75" customHeight="1" x14ac:dyDescent="0.25">
      <c r="A78" s="315" t="s">
        <v>135</v>
      </c>
      <c r="B78" s="334" t="s">
        <v>231</v>
      </c>
      <c r="C78" s="317">
        <v>89.473333333333343</v>
      </c>
      <c r="D78" s="317">
        <v>10.563333333333333</v>
      </c>
      <c r="E78" s="317">
        <v>82.768000000000001</v>
      </c>
      <c r="F78" s="318">
        <v>0.86112999999999995</v>
      </c>
      <c r="G78" s="338"/>
      <c r="H78" s="338"/>
      <c r="I78" s="338"/>
      <c r="J78" s="338"/>
      <c r="K78" s="338"/>
      <c r="L78" s="338"/>
      <c r="M78" s="338"/>
      <c r="N78" s="338"/>
      <c r="O78" s="338"/>
      <c r="P78" s="338"/>
      <c r="Q78" s="338"/>
      <c r="R78" s="338"/>
      <c r="S78" s="338"/>
      <c r="T78" s="338"/>
      <c r="U78" s="338"/>
      <c r="V78" s="338"/>
      <c r="W78" s="338"/>
      <c r="X78" s="338"/>
      <c r="Y78" s="338"/>
      <c r="Z78" s="338"/>
      <c r="AA78" s="338"/>
      <c r="AB78" s="338"/>
      <c r="AC78" s="338"/>
      <c r="AD78" s="338"/>
      <c r="AE78" s="338"/>
      <c r="AF78" s="338"/>
      <c r="AG78" s="338"/>
      <c r="AH78" s="338"/>
      <c r="AI78" s="338"/>
      <c r="AJ78" s="338"/>
      <c r="AK78" s="338"/>
      <c r="AL78" s="338"/>
      <c r="AM78" s="338"/>
      <c r="AN78" s="338"/>
      <c r="AO78" s="338"/>
      <c r="AP78" s="338"/>
      <c r="AQ78" s="338"/>
      <c r="AR78" s="338"/>
      <c r="AS78" s="338"/>
      <c r="AT78" s="338"/>
      <c r="AU78" s="338"/>
      <c r="AV78" s="338"/>
      <c r="AW78" s="338"/>
      <c r="AY78" s="528"/>
      <c r="AZ78" s="528"/>
      <c r="BA78" s="528"/>
      <c r="BB78" s="528"/>
      <c r="BC78" s="528"/>
      <c r="BD78" s="528"/>
      <c r="BE78" s="528"/>
      <c r="BF78" s="528"/>
      <c r="BG78" s="528"/>
      <c r="BH78" s="528"/>
      <c r="BI78" s="528"/>
      <c r="BJ78" s="528"/>
      <c r="BK78" s="528"/>
      <c r="BL78" s="528"/>
      <c r="BM78" s="528"/>
      <c r="BN78" s="528"/>
      <c r="BO78" s="528"/>
      <c r="BP78" s="528"/>
      <c r="BQ78" s="528"/>
      <c r="BR78" s="528"/>
      <c r="BS78" s="528"/>
      <c r="BT78" s="528"/>
      <c r="BU78" s="528"/>
      <c r="BV78" s="528"/>
      <c r="BW78" s="528"/>
      <c r="BX78" s="528"/>
      <c r="BY78" s="528"/>
      <c r="BZ78" s="528"/>
    </row>
    <row r="79" spans="1:78" ht="15.75" customHeight="1" x14ac:dyDescent="0.25">
      <c r="A79" s="324" t="s">
        <v>331</v>
      </c>
      <c r="B79" s="321" t="s">
        <v>231</v>
      </c>
      <c r="C79" s="317">
        <v>91.66</v>
      </c>
      <c r="D79" s="317">
        <v>33.49</v>
      </c>
      <c r="E79" s="317">
        <v>58.92</v>
      </c>
      <c r="F79" s="318">
        <v>0.47749999999999998</v>
      </c>
      <c r="G79" s="338"/>
      <c r="H79" s="338"/>
      <c r="I79" s="338"/>
      <c r="J79" s="338"/>
      <c r="K79" s="338"/>
      <c r="L79" s="338"/>
      <c r="M79" s="338"/>
      <c r="N79" s="338"/>
      <c r="O79" s="338"/>
      <c r="P79" s="338"/>
      <c r="Q79" s="338"/>
      <c r="R79" s="338"/>
      <c r="S79" s="338"/>
      <c r="T79" s="338"/>
      <c r="U79" s="338"/>
      <c r="V79" s="338"/>
      <c r="W79" s="338"/>
      <c r="X79" s="338"/>
      <c r="Y79" s="338"/>
      <c r="Z79" s="338"/>
      <c r="AA79" s="338"/>
      <c r="AB79" s="338"/>
      <c r="AC79" s="338"/>
      <c r="AD79" s="338"/>
      <c r="AE79" s="338"/>
      <c r="AF79" s="338"/>
      <c r="AG79" s="338"/>
      <c r="AH79" s="338"/>
      <c r="AI79" s="338"/>
      <c r="AJ79" s="338"/>
      <c r="AK79" s="338"/>
      <c r="AL79" s="338"/>
      <c r="AM79" s="338"/>
      <c r="AN79" s="338"/>
      <c r="AO79" s="338"/>
      <c r="AP79" s="338"/>
      <c r="AQ79" s="338"/>
      <c r="AR79" s="338"/>
      <c r="AS79" s="338"/>
      <c r="AT79" s="338"/>
      <c r="AU79" s="338"/>
      <c r="AV79" s="338"/>
      <c r="AW79" s="338"/>
      <c r="AY79" s="528"/>
      <c r="AZ79" s="528"/>
      <c r="BA79" s="528"/>
      <c r="BB79" s="528"/>
      <c r="BC79" s="528"/>
      <c r="BD79" s="528"/>
      <c r="BE79" s="528"/>
      <c r="BF79" s="528"/>
      <c r="BG79" s="528"/>
      <c r="BH79" s="528"/>
      <c r="BI79" s="528"/>
      <c r="BJ79" s="528"/>
      <c r="BK79" s="528"/>
      <c r="BL79" s="528"/>
      <c r="BM79" s="528"/>
      <c r="BN79" s="528"/>
      <c r="BO79" s="528"/>
      <c r="BP79" s="528"/>
      <c r="BQ79" s="528"/>
      <c r="BR79" s="528"/>
      <c r="BS79" s="528"/>
      <c r="BT79" s="528"/>
      <c r="BU79" s="528"/>
      <c r="BV79" s="528"/>
      <c r="BW79" s="528"/>
      <c r="BX79" s="528"/>
      <c r="BY79" s="528"/>
      <c r="BZ79" s="528"/>
    </row>
    <row r="80" spans="1:78" ht="15.75" customHeight="1" x14ac:dyDescent="0.25">
      <c r="A80" s="324" t="s">
        <v>136</v>
      </c>
      <c r="B80" s="334" t="s">
        <v>245</v>
      </c>
      <c r="C80" s="317">
        <v>98.44</v>
      </c>
      <c r="D80" s="317">
        <v>280.96000000000004</v>
      </c>
      <c r="E80" s="317">
        <v>0</v>
      </c>
      <c r="F80" s="318">
        <v>1.56978</v>
      </c>
      <c r="G80" s="338"/>
      <c r="H80" s="338"/>
      <c r="I80" s="338"/>
      <c r="J80" s="338"/>
      <c r="K80" s="338"/>
      <c r="L80" s="338"/>
      <c r="M80" s="338"/>
      <c r="N80" s="338"/>
      <c r="O80" s="338"/>
      <c r="P80" s="338"/>
      <c r="Q80" s="338"/>
      <c r="R80" s="338"/>
      <c r="S80" s="338"/>
      <c r="T80" s="338"/>
      <c r="U80" s="338"/>
      <c r="V80" s="338"/>
      <c r="W80" s="338"/>
      <c r="X80" s="338"/>
      <c r="Y80" s="338"/>
      <c r="Z80" s="338"/>
      <c r="AA80" s="338"/>
      <c r="AB80" s="338"/>
      <c r="AC80" s="338"/>
      <c r="AD80" s="338"/>
      <c r="AE80" s="338"/>
      <c r="AF80" s="338"/>
      <c r="AG80" s="338"/>
      <c r="AH80" s="338"/>
      <c r="AI80" s="338"/>
      <c r="AJ80" s="338"/>
      <c r="AK80" s="338"/>
      <c r="AL80" s="338"/>
      <c r="AM80" s="338"/>
      <c r="AN80" s="338"/>
      <c r="AO80" s="338"/>
      <c r="AP80" s="338"/>
      <c r="AQ80" s="338"/>
      <c r="AR80" s="338"/>
      <c r="AS80" s="338"/>
      <c r="AT80" s="338"/>
      <c r="AU80" s="338"/>
      <c r="AV80" s="338"/>
      <c r="AW80" s="338"/>
      <c r="AY80" s="528"/>
      <c r="AZ80" s="528"/>
      <c r="BA80" s="528"/>
      <c r="BB80" s="528"/>
      <c r="BC80" s="528"/>
      <c r="BD80" s="528"/>
      <c r="BE80" s="528"/>
      <c r="BF80" s="528"/>
      <c r="BG80" s="528"/>
      <c r="BH80" s="528"/>
      <c r="BI80" s="528"/>
      <c r="BJ80" s="528"/>
      <c r="BK80" s="528"/>
      <c r="BL80" s="528"/>
      <c r="BM80" s="528"/>
      <c r="BN80" s="528"/>
      <c r="BO80" s="528"/>
      <c r="BP80" s="528"/>
      <c r="BQ80" s="528"/>
      <c r="BR80" s="528"/>
      <c r="BS80" s="528"/>
      <c r="BT80" s="528"/>
      <c r="BU80" s="528"/>
      <c r="BV80" s="528"/>
      <c r="BW80" s="528"/>
      <c r="BX80" s="528"/>
      <c r="BY80" s="528"/>
      <c r="BZ80" s="528"/>
    </row>
    <row r="81" spans="1:78" ht="15.75" customHeight="1" x14ac:dyDescent="0.25">
      <c r="A81" s="144"/>
      <c r="B81" s="145"/>
      <c r="C81" s="146"/>
      <c r="D81" s="146"/>
      <c r="E81" s="146"/>
      <c r="F81" s="146"/>
      <c r="U81" s="42"/>
      <c r="V81" s="42"/>
      <c r="W81" s="42"/>
      <c r="AY81" s="528"/>
      <c r="AZ81" s="528"/>
      <c r="BA81" s="528"/>
      <c r="BB81" s="528"/>
      <c r="BC81" s="528"/>
      <c r="BD81" s="528"/>
      <c r="BE81" s="528"/>
      <c r="BF81" s="528"/>
      <c r="BG81" s="528"/>
      <c r="BH81" s="528"/>
      <c r="BI81" s="528"/>
      <c r="BJ81" s="528"/>
      <c r="BK81" s="528"/>
      <c r="BL81" s="528"/>
      <c r="BM81" s="528"/>
      <c r="BN81" s="528"/>
      <c r="BO81" s="528"/>
      <c r="BP81" s="528"/>
      <c r="BQ81" s="528"/>
      <c r="BR81" s="528"/>
      <c r="BS81" s="528"/>
      <c r="BT81" s="528"/>
      <c r="BU81" s="528"/>
      <c r="BV81" s="528"/>
      <c r="BW81" s="528"/>
      <c r="BX81" s="528"/>
      <c r="BY81" s="528"/>
      <c r="BZ81" s="528"/>
    </row>
    <row r="82" spans="1:78" ht="15.75" customHeight="1" x14ac:dyDescent="0.25">
      <c r="A82" s="141"/>
      <c r="B82" s="142"/>
      <c r="C82" s="143"/>
      <c r="D82" s="143"/>
      <c r="E82" s="143"/>
      <c r="F82" s="143"/>
      <c r="U82" s="42"/>
      <c r="V82" s="42"/>
      <c r="W82" s="42"/>
      <c r="AY82" s="528"/>
      <c r="AZ82" s="528"/>
      <c r="BA82" s="528"/>
      <c r="BB82" s="528"/>
      <c r="BC82" s="528"/>
      <c r="BD82" s="528"/>
      <c r="BE82" s="528"/>
      <c r="BF82" s="528"/>
      <c r="BG82" s="528"/>
      <c r="BH82" s="528"/>
      <c r="BI82" s="528"/>
      <c r="BJ82" s="528"/>
      <c r="BK82" s="528"/>
      <c r="BL82" s="528"/>
      <c r="BM82" s="528"/>
      <c r="BN82" s="528"/>
      <c r="BO82" s="528"/>
      <c r="BP82" s="528"/>
      <c r="BQ82" s="528"/>
      <c r="BR82" s="528"/>
      <c r="BS82" s="528"/>
      <c r="BT82" s="528"/>
      <c r="BU82" s="528"/>
      <c r="BV82" s="528"/>
      <c r="BW82" s="528"/>
      <c r="BX82" s="528"/>
      <c r="BY82" s="528"/>
      <c r="BZ82" s="528"/>
    </row>
    <row r="83" spans="1:78" ht="15.75" customHeight="1" x14ac:dyDescent="0.25">
      <c r="A83" s="144"/>
      <c r="B83" s="145"/>
      <c r="C83" s="146"/>
      <c r="D83" s="146"/>
      <c r="E83" s="146"/>
      <c r="F83" s="145"/>
      <c r="U83" s="42"/>
      <c r="V83" s="42"/>
      <c r="W83" s="42"/>
      <c r="AY83" s="528"/>
      <c r="AZ83" s="528"/>
      <c r="BA83" s="528"/>
      <c r="BB83" s="528"/>
      <c r="BC83" s="528"/>
      <c r="BD83" s="528"/>
      <c r="BE83" s="528"/>
      <c r="BF83" s="528"/>
      <c r="BG83" s="528"/>
      <c r="BH83" s="528"/>
      <c r="BI83" s="528"/>
      <c r="BJ83" s="528"/>
      <c r="BK83" s="528"/>
      <c r="BL83" s="528"/>
      <c r="BM83" s="528"/>
      <c r="BN83" s="528"/>
      <c r="BO83" s="528"/>
      <c r="BP83" s="528"/>
      <c r="BQ83" s="528"/>
      <c r="BR83" s="528"/>
      <c r="BS83" s="528"/>
      <c r="BT83" s="528"/>
      <c r="BU83" s="528"/>
      <c r="BV83" s="528"/>
      <c r="BW83" s="528"/>
      <c r="BX83" s="528"/>
      <c r="BY83" s="528"/>
      <c r="BZ83" s="528"/>
    </row>
    <row r="84" spans="1:78" ht="15.75" customHeight="1" x14ac:dyDescent="0.25">
      <c r="A84" s="141"/>
      <c r="B84" s="142"/>
      <c r="C84" s="143"/>
      <c r="D84" s="143"/>
      <c r="E84" s="143"/>
      <c r="F84" s="142"/>
      <c r="U84" s="42"/>
      <c r="V84" s="42"/>
      <c r="W84" s="42"/>
      <c r="AY84" s="528"/>
      <c r="AZ84" s="528"/>
      <c r="BA84" s="528"/>
      <c r="BB84" s="528"/>
      <c r="BC84" s="528"/>
      <c r="BD84" s="528"/>
      <c r="BE84" s="528"/>
      <c r="BF84" s="528"/>
      <c r="BG84" s="528"/>
      <c r="BH84" s="528"/>
      <c r="BI84" s="528"/>
      <c r="BJ84" s="528"/>
      <c r="BK84" s="528"/>
      <c r="BL84" s="528"/>
      <c r="BM84" s="528"/>
      <c r="BN84" s="528"/>
      <c r="BO84" s="528"/>
      <c r="BP84" s="528"/>
      <c r="BQ84" s="528"/>
      <c r="BR84" s="528"/>
      <c r="BS84" s="528"/>
      <c r="BT84" s="528"/>
      <c r="BU84" s="528"/>
      <c r="BV84" s="528"/>
      <c r="BW84" s="528"/>
      <c r="BX84" s="528"/>
      <c r="BY84" s="528"/>
      <c r="BZ84" s="528"/>
    </row>
    <row r="85" spans="1:78" ht="15.75" customHeight="1" x14ac:dyDescent="0.25">
      <c r="A85" s="144"/>
      <c r="B85" s="145"/>
      <c r="C85" s="146"/>
      <c r="D85" s="146"/>
      <c r="E85" s="146"/>
      <c r="F85" s="145"/>
      <c r="U85" s="42"/>
      <c r="V85" s="42"/>
      <c r="W85" s="42"/>
      <c r="AY85" s="528"/>
      <c r="AZ85" s="528"/>
      <c r="BA85" s="528"/>
      <c r="BB85" s="528"/>
      <c r="BC85" s="528"/>
      <c r="BD85" s="528"/>
      <c r="BE85" s="528"/>
      <c r="BF85" s="528"/>
      <c r="BG85" s="528"/>
      <c r="BH85" s="528"/>
      <c r="BI85" s="528"/>
      <c r="BJ85" s="528"/>
      <c r="BK85" s="528"/>
      <c r="BL85" s="528"/>
      <c r="BM85" s="528"/>
      <c r="BN85" s="528"/>
      <c r="BO85" s="528"/>
      <c r="BP85" s="528"/>
      <c r="BQ85" s="528"/>
      <c r="BR85" s="528"/>
      <c r="BS85" s="528"/>
      <c r="BT85" s="528"/>
      <c r="BU85" s="528"/>
      <c r="BV85" s="528"/>
      <c r="BW85" s="528"/>
      <c r="BX85" s="528"/>
      <c r="BY85" s="528"/>
      <c r="BZ85" s="528"/>
    </row>
    <row r="86" spans="1:78" ht="15.75" customHeight="1" x14ac:dyDescent="0.25">
      <c r="A86" s="141"/>
      <c r="B86" s="142"/>
      <c r="C86" s="143"/>
      <c r="D86" s="142"/>
      <c r="E86" s="142"/>
      <c r="F86" s="142"/>
      <c r="U86" s="42"/>
      <c r="V86" s="42"/>
      <c r="W86" s="42"/>
      <c r="AY86" s="528"/>
      <c r="AZ86" s="528"/>
      <c r="BA86" s="528"/>
      <c r="BB86" s="528"/>
      <c r="BC86" s="528"/>
      <c r="BD86" s="528"/>
      <c r="BE86" s="528"/>
      <c r="BF86" s="528"/>
      <c r="BG86" s="528"/>
      <c r="BH86" s="528"/>
      <c r="BI86" s="528"/>
      <c r="BJ86" s="528"/>
      <c r="BK86" s="528"/>
      <c r="BL86" s="528"/>
      <c r="BM86" s="528"/>
      <c r="BN86" s="528"/>
      <c r="BO86" s="528"/>
      <c r="BP86" s="528"/>
      <c r="BQ86" s="528"/>
      <c r="BR86" s="528"/>
      <c r="BS86" s="528"/>
      <c r="BT86" s="528"/>
      <c r="BU86" s="528"/>
      <c r="BV86" s="528"/>
      <c r="BW86" s="528"/>
      <c r="BX86" s="528"/>
      <c r="BY86" s="528"/>
      <c r="BZ86" s="528"/>
    </row>
    <row r="87" spans="1:78" ht="15.75" customHeight="1" x14ac:dyDescent="0.25">
      <c r="A87" s="144"/>
      <c r="B87" s="145"/>
      <c r="C87" s="145"/>
      <c r="D87" s="145"/>
      <c r="E87" s="145"/>
      <c r="F87" s="145"/>
      <c r="U87" s="42"/>
      <c r="V87" s="42"/>
      <c r="W87" s="42"/>
      <c r="AY87" s="528"/>
      <c r="AZ87" s="528"/>
      <c r="BA87" s="528"/>
      <c r="BB87" s="528"/>
      <c r="BC87" s="528"/>
      <c r="BD87" s="528"/>
      <c r="BE87" s="528"/>
      <c r="BF87" s="528"/>
      <c r="BG87" s="528"/>
      <c r="BH87" s="528"/>
      <c r="BI87" s="528"/>
      <c r="BJ87" s="528"/>
      <c r="BK87" s="528"/>
      <c r="BL87" s="528"/>
      <c r="BM87" s="528"/>
      <c r="BN87" s="528"/>
      <c r="BO87" s="528"/>
      <c r="BP87" s="528"/>
      <c r="BQ87" s="528"/>
      <c r="BR87" s="528"/>
      <c r="BS87" s="528"/>
      <c r="BT87" s="528"/>
      <c r="BU87" s="528"/>
      <c r="BV87" s="528"/>
      <c r="BW87" s="528"/>
      <c r="BX87" s="528"/>
      <c r="BY87" s="528"/>
      <c r="BZ87" s="528"/>
    </row>
    <row r="88" spans="1:78" ht="15.75" customHeight="1" x14ac:dyDescent="0.25">
      <c r="A88" s="141"/>
      <c r="B88" s="142"/>
      <c r="C88" s="142"/>
      <c r="D88" s="142"/>
      <c r="E88" s="142"/>
      <c r="F88" s="142"/>
      <c r="U88" s="42"/>
      <c r="V88" s="42"/>
      <c r="W88" s="42"/>
      <c r="AY88" s="528"/>
      <c r="AZ88" s="528"/>
      <c r="BA88" s="528"/>
      <c r="BB88" s="528"/>
      <c r="BC88" s="528"/>
      <c r="BD88" s="528"/>
      <c r="BE88" s="528"/>
      <c r="BF88" s="528"/>
      <c r="BG88" s="528"/>
      <c r="BH88" s="528"/>
      <c r="BI88" s="528"/>
      <c r="BJ88" s="528"/>
      <c r="BK88" s="528"/>
      <c r="BL88" s="528"/>
      <c r="BM88" s="528"/>
      <c r="BN88" s="528"/>
      <c r="BO88" s="528"/>
      <c r="BP88" s="528"/>
      <c r="BQ88" s="528"/>
      <c r="BR88" s="528"/>
      <c r="BS88" s="528"/>
      <c r="BT88" s="528"/>
      <c r="BU88" s="528"/>
      <c r="BV88" s="528"/>
      <c r="BW88" s="528"/>
      <c r="BX88" s="528"/>
      <c r="BY88" s="528"/>
      <c r="BZ88" s="528"/>
    </row>
    <row r="89" spans="1:78" ht="15.75" customHeight="1" x14ac:dyDescent="0.25">
      <c r="A89" s="144"/>
      <c r="B89" s="145"/>
      <c r="C89" s="145"/>
      <c r="D89" s="145"/>
      <c r="E89" s="145"/>
      <c r="F89" s="145"/>
      <c r="U89" s="42"/>
      <c r="V89" s="42"/>
      <c r="W89" s="42"/>
      <c r="AY89" s="528"/>
      <c r="AZ89" s="528"/>
      <c r="BA89" s="528"/>
      <c r="BB89" s="528"/>
      <c r="BC89" s="528"/>
      <c r="BD89" s="528"/>
      <c r="BE89" s="528"/>
      <c r="BF89" s="528"/>
      <c r="BG89" s="528"/>
      <c r="BH89" s="528"/>
      <c r="BI89" s="528"/>
      <c r="BJ89" s="528"/>
      <c r="BK89" s="528"/>
      <c r="BL89" s="528"/>
      <c r="BM89" s="528"/>
      <c r="BN89" s="528"/>
      <c r="BO89" s="528"/>
      <c r="BP89" s="528"/>
      <c r="BQ89" s="528"/>
      <c r="BR89" s="528"/>
      <c r="BS89" s="528"/>
      <c r="BT89" s="528"/>
      <c r="BU89" s="528"/>
      <c r="BV89" s="528"/>
      <c r="BW89" s="528"/>
      <c r="BX89" s="528"/>
      <c r="BY89" s="528"/>
      <c r="BZ89" s="528"/>
    </row>
    <row r="90" spans="1:78" ht="15.75" customHeight="1" x14ac:dyDescent="0.25">
      <c r="A90" s="141"/>
      <c r="B90" s="142"/>
      <c r="C90" s="142"/>
      <c r="D90" s="142"/>
      <c r="E90" s="142"/>
      <c r="F90" s="142"/>
      <c r="U90" s="42"/>
      <c r="V90" s="42"/>
      <c r="W90" s="42"/>
      <c r="AY90" s="528"/>
      <c r="AZ90" s="528"/>
      <c r="BA90" s="528"/>
      <c r="BB90" s="528"/>
      <c r="BC90" s="528"/>
      <c r="BD90" s="528"/>
      <c r="BE90" s="528"/>
      <c r="BF90" s="528"/>
      <c r="BG90" s="528"/>
      <c r="BH90" s="528"/>
      <c r="BI90" s="528"/>
      <c r="BJ90" s="528"/>
      <c r="BK90" s="528"/>
      <c r="BL90" s="528"/>
      <c r="BM90" s="528"/>
      <c r="BN90" s="528"/>
      <c r="BO90" s="528"/>
      <c r="BP90" s="528"/>
      <c r="BQ90" s="528"/>
      <c r="BR90" s="528"/>
      <c r="BS90" s="528"/>
      <c r="BT90" s="528"/>
      <c r="BU90" s="528"/>
      <c r="BV90" s="528"/>
      <c r="BW90" s="528"/>
      <c r="BX90" s="528"/>
      <c r="BY90" s="528"/>
      <c r="BZ90" s="528"/>
    </row>
    <row r="91" spans="1:78" ht="15.75" customHeight="1" x14ac:dyDescent="0.25">
      <c r="A91" s="147"/>
      <c r="B91" s="147"/>
      <c r="C91" s="147"/>
      <c r="D91" s="147"/>
      <c r="E91" s="147"/>
      <c r="F91" s="147"/>
      <c r="U91" s="42"/>
      <c r="V91" s="42"/>
      <c r="W91" s="42"/>
      <c r="AY91" s="528"/>
      <c r="AZ91" s="528"/>
      <c r="BA91" s="528"/>
      <c r="BB91" s="528"/>
      <c r="BC91" s="528"/>
      <c r="BD91" s="528"/>
      <c r="BE91" s="528"/>
      <c r="BF91" s="528"/>
      <c r="BG91" s="528"/>
      <c r="BH91" s="528"/>
      <c r="BI91" s="528"/>
      <c r="BJ91" s="528"/>
      <c r="BK91" s="528"/>
      <c r="BL91" s="528"/>
      <c r="BM91" s="528"/>
      <c r="BN91" s="528"/>
      <c r="BO91" s="528"/>
      <c r="BP91" s="528"/>
      <c r="BQ91" s="528"/>
      <c r="BR91" s="528"/>
      <c r="BS91" s="528"/>
      <c r="BT91" s="528"/>
      <c r="BU91" s="528"/>
      <c r="BV91" s="528"/>
      <c r="BW91" s="528"/>
      <c r="BX91" s="528"/>
      <c r="BY91" s="528"/>
      <c r="BZ91" s="528"/>
    </row>
    <row r="92" spans="1:78" ht="15.75" customHeight="1" x14ac:dyDescent="0.25">
      <c r="A92" s="148"/>
      <c r="B92" s="148"/>
      <c r="C92" s="148"/>
      <c r="D92" s="148"/>
      <c r="E92" s="148"/>
      <c r="F92" s="148"/>
      <c r="U92" s="42"/>
      <c r="V92" s="42"/>
      <c r="W92" s="42"/>
      <c r="AY92" s="530"/>
      <c r="AZ92" s="530"/>
      <c r="BA92" s="530"/>
      <c r="BB92" s="530"/>
      <c r="BC92" s="530"/>
      <c r="BD92" s="530"/>
      <c r="BE92" s="530"/>
      <c r="BF92" s="530"/>
      <c r="BG92" s="530"/>
      <c r="BH92" s="530"/>
      <c r="BI92" s="530"/>
      <c r="BJ92" s="530"/>
      <c r="BK92" s="530"/>
      <c r="BL92" s="530"/>
      <c r="BM92" s="530"/>
      <c r="BN92" s="530"/>
      <c r="BO92" s="530"/>
      <c r="BP92" s="530"/>
      <c r="BQ92" s="530"/>
      <c r="BR92" s="530"/>
      <c r="BS92" s="530"/>
      <c r="BT92" s="530"/>
      <c r="BU92" s="530"/>
      <c r="BV92" s="530"/>
      <c r="BW92" s="530"/>
      <c r="BX92" s="530"/>
      <c r="BY92" s="530"/>
      <c r="BZ92" s="530"/>
    </row>
    <row r="93" spans="1:78" ht="15.75" customHeight="1" x14ac:dyDescent="0.25">
      <c r="U93" s="42"/>
      <c r="V93" s="42"/>
      <c r="W93" s="42"/>
      <c r="AY93" s="530"/>
      <c r="AZ93" s="530"/>
      <c r="BA93" s="530"/>
      <c r="BB93" s="530"/>
      <c r="BC93" s="530"/>
      <c r="BD93" s="530"/>
      <c r="BE93" s="530"/>
      <c r="BF93" s="530"/>
      <c r="BG93" s="530"/>
      <c r="BH93" s="530"/>
      <c r="BI93" s="530"/>
      <c r="BJ93" s="530"/>
      <c r="BK93" s="530"/>
      <c r="BL93" s="530"/>
      <c r="BM93" s="530"/>
      <c r="BN93" s="530"/>
      <c r="BO93" s="530"/>
      <c r="BP93" s="530"/>
      <c r="BQ93" s="530"/>
      <c r="BR93" s="530"/>
      <c r="BS93" s="530"/>
      <c r="BT93" s="530"/>
      <c r="BU93" s="530"/>
      <c r="BV93" s="530"/>
      <c r="BW93" s="530"/>
      <c r="BX93" s="530"/>
      <c r="BY93" s="530"/>
      <c r="BZ93" s="530"/>
    </row>
    <row r="94" spans="1:78" ht="15.75" customHeight="1" x14ac:dyDescent="0.25">
      <c r="U94" s="42"/>
      <c r="V94" s="42"/>
      <c r="W94" s="42"/>
      <c r="AY94" s="530"/>
      <c r="AZ94" s="530"/>
      <c r="BA94" s="530"/>
      <c r="BB94" s="530"/>
      <c r="BC94" s="530"/>
      <c r="BD94" s="530"/>
      <c r="BE94" s="530"/>
      <c r="BF94" s="530"/>
      <c r="BG94" s="530"/>
      <c r="BH94" s="530"/>
      <c r="BI94" s="530"/>
      <c r="BJ94" s="530"/>
      <c r="BK94" s="530"/>
      <c r="BL94" s="530"/>
      <c r="BM94" s="530"/>
      <c r="BN94" s="530"/>
      <c r="BO94" s="530"/>
      <c r="BP94" s="530"/>
      <c r="BQ94" s="530"/>
      <c r="BR94" s="530"/>
      <c r="BS94" s="530"/>
      <c r="BT94" s="530"/>
      <c r="BU94" s="530"/>
      <c r="BV94" s="530"/>
      <c r="BW94" s="530"/>
      <c r="BX94" s="530"/>
      <c r="BY94" s="530"/>
      <c r="BZ94" s="530"/>
    </row>
    <row r="95" spans="1:78" ht="15.75" customHeight="1" x14ac:dyDescent="0.25">
      <c r="U95" s="42"/>
      <c r="V95" s="42"/>
      <c r="W95" s="42"/>
      <c r="AY95" s="530"/>
      <c r="AZ95" s="530"/>
      <c r="BA95" s="530"/>
      <c r="BB95" s="530"/>
      <c r="BC95" s="530"/>
      <c r="BD95" s="530"/>
      <c r="BE95" s="530"/>
      <c r="BF95" s="530"/>
      <c r="BG95" s="530"/>
      <c r="BH95" s="530"/>
      <c r="BI95" s="530"/>
      <c r="BJ95" s="530"/>
      <c r="BK95" s="530"/>
      <c r="BL95" s="530"/>
      <c r="BM95" s="530"/>
      <c r="BN95" s="530"/>
      <c r="BO95" s="530"/>
      <c r="BP95" s="530"/>
      <c r="BQ95" s="530"/>
      <c r="BR95" s="530"/>
      <c r="BS95" s="530"/>
      <c r="BT95" s="530"/>
      <c r="BU95" s="530"/>
      <c r="BV95" s="530"/>
      <c r="BW95" s="530"/>
      <c r="BX95" s="530"/>
      <c r="BY95" s="530"/>
      <c r="BZ95" s="530"/>
    </row>
    <row r="96" spans="1:78" ht="15.75" customHeight="1" x14ac:dyDescent="0.25">
      <c r="U96" s="42"/>
      <c r="V96" s="42"/>
      <c r="W96" s="42"/>
      <c r="AY96" s="530"/>
      <c r="AZ96" s="530"/>
      <c r="BA96" s="530"/>
      <c r="BB96" s="530"/>
      <c r="BC96" s="530"/>
      <c r="BD96" s="530"/>
      <c r="BE96" s="530"/>
      <c r="BF96" s="530"/>
      <c r="BG96" s="530"/>
      <c r="BH96" s="530"/>
      <c r="BI96" s="530"/>
      <c r="BJ96" s="530"/>
      <c r="BK96" s="530"/>
      <c r="BL96" s="530"/>
      <c r="BM96" s="530"/>
      <c r="BN96" s="530"/>
      <c r="BO96" s="530"/>
      <c r="BP96" s="530"/>
      <c r="BQ96" s="530"/>
      <c r="BR96" s="530"/>
      <c r="BS96" s="530"/>
      <c r="BT96" s="530"/>
      <c r="BU96" s="530"/>
      <c r="BV96" s="530"/>
      <c r="BW96" s="530"/>
      <c r="BX96" s="530"/>
      <c r="BY96" s="530"/>
      <c r="BZ96" s="530"/>
    </row>
    <row r="97" spans="21:23" ht="15.75" customHeight="1" x14ac:dyDescent="0.25">
      <c r="U97" s="42"/>
      <c r="V97" s="42"/>
      <c r="W97" s="42"/>
    </row>
    <row r="98" spans="21:23" ht="15.75" customHeight="1" x14ac:dyDescent="0.25">
      <c r="U98" s="42"/>
      <c r="V98" s="42"/>
      <c r="W98" s="42"/>
    </row>
    <row r="99" spans="21:23" ht="15.75" customHeight="1" x14ac:dyDescent="0.25">
      <c r="U99" s="42"/>
      <c r="V99" s="42"/>
      <c r="W99" s="42"/>
    </row>
    <row r="100" spans="21:23" ht="15.75" customHeight="1" x14ac:dyDescent="0.25">
      <c r="U100" s="42"/>
      <c r="V100" s="42"/>
      <c r="W100" s="42"/>
    </row>
    <row r="101" spans="21:23" ht="15.75" customHeight="1" x14ac:dyDescent="0.25">
      <c r="U101" s="42"/>
      <c r="V101" s="42"/>
      <c r="W101" s="42"/>
    </row>
    <row r="102" spans="21:23" ht="15.75" customHeight="1" x14ac:dyDescent="0.25">
      <c r="U102" s="42"/>
      <c r="V102" s="42"/>
      <c r="W102" s="42"/>
    </row>
    <row r="103" spans="21:23" ht="15.75" customHeight="1" x14ac:dyDescent="0.25">
      <c r="U103" s="42"/>
      <c r="V103" s="42"/>
      <c r="W103" s="42"/>
    </row>
    <row r="104" spans="21:23" ht="15.75" customHeight="1" x14ac:dyDescent="0.25">
      <c r="U104" s="42"/>
      <c r="V104" s="42"/>
      <c r="W104" s="42"/>
    </row>
    <row r="105" spans="21:23" ht="15.75" customHeight="1" x14ac:dyDescent="0.25">
      <c r="U105" s="42"/>
      <c r="V105" s="42"/>
      <c r="W105" s="42"/>
    </row>
    <row r="106" spans="21:23" ht="15.75" customHeight="1" x14ac:dyDescent="0.25">
      <c r="U106" s="42"/>
      <c r="V106" s="42"/>
      <c r="W106" s="42"/>
    </row>
    <row r="107" spans="21:23" ht="15.75" customHeight="1" x14ac:dyDescent="0.25">
      <c r="U107" s="42"/>
      <c r="V107" s="42"/>
      <c r="W107" s="42"/>
    </row>
    <row r="108" spans="21:23" ht="15.75" customHeight="1" x14ac:dyDescent="0.25">
      <c r="U108" s="42"/>
      <c r="V108" s="42"/>
      <c r="W108" s="42"/>
    </row>
    <row r="109" spans="21:23" ht="15.75" customHeight="1" x14ac:dyDescent="0.25">
      <c r="U109" s="42"/>
      <c r="V109" s="42"/>
      <c r="W109" s="42"/>
    </row>
    <row r="110" spans="21:23" ht="15.75" customHeight="1" x14ac:dyDescent="0.25">
      <c r="U110" s="42"/>
      <c r="V110" s="42"/>
      <c r="W110" s="42"/>
    </row>
    <row r="111" spans="21:23" ht="15.75" customHeight="1" x14ac:dyDescent="0.25">
      <c r="U111" s="42"/>
      <c r="V111" s="42"/>
      <c r="W111" s="42"/>
    </row>
    <row r="112" spans="21:23" ht="15.75" customHeight="1" x14ac:dyDescent="0.25">
      <c r="U112" s="42"/>
      <c r="V112" s="42"/>
      <c r="W112" s="42"/>
    </row>
    <row r="113" spans="21:23" ht="15.75" customHeight="1" x14ac:dyDescent="0.25">
      <c r="U113" s="42"/>
      <c r="V113" s="42"/>
      <c r="W113" s="42"/>
    </row>
    <row r="114" spans="21:23" ht="15.75" customHeight="1" x14ac:dyDescent="0.25">
      <c r="U114" s="42"/>
      <c r="V114" s="42"/>
      <c r="W114" s="42"/>
    </row>
    <row r="115" spans="21:23" ht="15.75" customHeight="1" x14ac:dyDescent="0.25">
      <c r="U115" s="42"/>
      <c r="V115" s="42"/>
      <c r="W115" s="42"/>
    </row>
    <row r="116" spans="21:23" ht="15.75" customHeight="1" x14ac:dyDescent="0.25">
      <c r="U116" s="42"/>
      <c r="V116" s="42"/>
      <c r="W116" s="42"/>
    </row>
    <row r="117" spans="21:23" ht="15.75" customHeight="1" x14ac:dyDescent="0.25">
      <c r="U117" s="42"/>
      <c r="V117" s="42"/>
      <c r="W117" s="42"/>
    </row>
    <row r="118" spans="21:23" ht="15.75" customHeight="1" x14ac:dyDescent="0.25">
      <c r="U118" s="42"/>
      <c r="V118" s="42"/>
      <c r="W118" s="42"/>
    </row>
    <row r="119" spans="21:23" ht="15.75" customHeight="1" x14ac:dyDescent="0.25">
      <c r="U119" s="42"/>
      <c r="V119" s="42"/>
      <c r="W119" s="42"/>
    </row>
    <row r="120" spans="21:23" ht="15.75" customHeight="1" x14ac:dyDescent="0.25">
      <c r="U120" s="42"/>
      <c r="V120" s="42"/>
      <c r="W120" s="42"/>
    </row>
    <row r="121" spans="21:23" ht="15.75" customHeight="1" x14ac:dyDescent="0.25">
      <c r="U121" s="42"/>
      <c r="V121" s="42"/>
      <c r="W121" s="42"/>
    </row>
    <row r="122" spans="21:23" ht="15.75" customHeight="1" x14ac:dyDescent="0.25">
      <c r="U122" s="42"/>
      <c r="V122" s="42"/>
      <c r="W122" s="42"/>
    </row>
    <row r="123" spans="21:23" ht="15.75" customHeight="1" x14ac:dyDescent="0.25">
      <c r="U123" s="42"/>
      <c r="V123" s="42"/>
      <c r="W123" s="42"/>
    </row>
    <row r="124" spans="21:23" ht="15.75" customHeight="1" x14ac:dyDescent="0.25">
      <c r="U124" s="42"/>
      <c r="V124" s="42"/>
      <c r="W124" s="42"/>
    </row>
    <row r="125" spans="21:23" ht="15.75" customHeight="1" x14ac:dyDescent="0.25">
      <c r="U125" s="42"/>
      <c r="V125" s="42"/>
      <c r="W125" s="42"/>
    </row>
    <row r="126" spans="21:23" ht="15.75" customHeight="1" x14ac:dyDescent="0.25">
      <c r="U126" s="42"/>
      <c r="V126" s="42"/>
      <c r="W126" s="42"/>
    </row>
    <row r="127" spans="21:23" ht="15.75" customHeight="1" x14ac:dyDescent="0.25">
      <c r="U127" s="42"/>
      <c r="V127" s="42"/>
      <c r="W127" s="42"/>
    </row>
    <row r="128" spans="21:23" ht="15.75" customHeight="1" x14ac:dyDescent="0.25">
      <c r="U128" s="42"/>
      <c r="V128" s="42"/>
      <c r="W128" s="42"/>
    </row>
    <row r="129" spans="21:23" ht="15.75" customHeight="1" x14ac:dyDescent="0.25">
      <c r="U129" s="42"/>
      <c r="V129" s="42"/>
      <c r="W129" s="42"/>
    </row>
    <row r="130" spans="21:23" ht="15.75" customHeight="1" x14ac:dyDescent="0.25">
      <c r="U130" s="42"/>
      <c r="V130" s="42"/>
      <c r="W130" s="42"/>
    </row>
    <row r="131" spans="21:23" ht="15.75" customHeight="1" x14ac:dyDescent="0.25">
      <c r="U131" s="42"/>
      <c r="V131" s="42"/>
      <c r="W131" s="42"/>
    </row>
    <row r="132" spans="21:23" ht="15.75" customHeight="1" x14ac:dyDescent="0.25">
      <c r="U132" s="42"/>
      <c r="V132" s="42"/>
      <c r="W132" s="42"/>
    </row>
    <row r="133" spans="21:23" ht="15.75" customHeight="1" x14ac:dyDescent="0.25">
      <c r="U133" s="42"/>
      <c r="V133" s="42"/>
      <c r="W133" s="42"/>
    </row>
    <row r="134" spans="21:23" ht="15.75" customHeight="1" x14ac:dyDescent="0.25">
      <c r="U134" s="42"/>
      <c r="V134" s="42"/>
      <c r="W134" s="42"/>
    </row>
    <row r="135" spans="21:23" ht="15.75" customHeight="1" x14ac:dyDescent="0.25">
      <c r="U135" s="42"/>
      <c r="V135" s="42"/>
      <c r="W135" s="42"/>
    </row>
    <row r="136" spans="21:23" ht="15.75" customHeight="1" x14ac:dyDescent="0.25">
      <c r="U136" s="42"/>
      <c r="V136" s="42"/>
      <c r="W136" s="42"/>
    </row>
    <row r="137" spans="21:23" ht="15.75" customHeight="1" x14ac:dyDescent="0.25">
      <c r="U137" s="42"/>
      <c r="V137" s="42"/>
      <c r="W137" s="42"/>
    </row>
    <row r="138" spans="21:23" ht="15.75" customHeight="1" x14ac:dyDescent="0.25">
      <c r="U138" s="42"/>
      <c r="V138" s="42"/>
      <c r="W138" s="42"/>
    </row>
    <row r="139" spans="21:23" ht="15.75" customHeight="1" x14ac:dyDescent="0.25">
      <c r="U139" s="42"/>
      <c r="V139" s="42"/>
      <c r="W139" s="42"/>
    </row>
    <row r="140" spans="21:23" ht="15.75" customHeight="1" x14ac:dyDescent="0.25">
      <c r="U140" s="42"/>
      <c r="V140" s="42"/>
      <c r="W140" s="42"/>
    </row>
    <row r="141" spans="21:23" ht="15.75" customHeight="1" x14ac:dyDescent="0.25">
      <c r="U141" s="42"/>
      <c r="V141" s="42"/>
      <c r="W141" s="42"/>
    </row>
    <row r="142" spans="21:23" ht="15.75" customHeight="1" x14ac:dyDescent="0.25">
      <c r="U142" s="42"/>
      <c r="V142" s="42"/>
      <c r="W142" s="42"/>
    </row>
    <row r="143" spans="21:23" ht="15.75" customHeight="1" x14ac:dyDescent="0.25">
      <c r="U143" s="42"/>
      <c r="V143" s="42"/>
      <c r="W143" s="42"/>
    </row>
    <row r="144" spans="21:23" ht="15.75" customHeight="1" x14ac:dyDescent="0.25">
      <c r="U144" s="42"/>
      <c r="V144" s="42"/>
      <c r="W144" s="42"/>
    </row>
    <row r="145" spans="21:23" ht="15.75" customHeight="1" x14ac:dyDescent="0.25">
      <c r="U145" s="42"/>
      <c r="V145" s="42"/>
      <c r="W145" s="42"/>
    </row>
    <row r="146" spans="21:23" ht="15.75" customHeight="1" x14ac:dyDescent="0.25">
      <c r="U146" s="42"/>
      <c r="V146" s="42"/>
      <c r="W146" s="42"/>
    </row>
    <row r="147" spans="21:23" ht="15.75" customHeight="1" x14ac:dyDescent="0.25">
      <c r="U147" s="42"/>
      <c r="V147" s="42"/>
      <c r="W147" s="42"/>
    </row>
    <row r="148" spans="21:23" ht="15.75" customHeight="1" x14ac:dyDescent="0.25">
      <c r="U148" s="42"/>
      <c r="V148" s="42"/>
      <c r="W148" s="42"/>
    </row>
    <row r="149" spans="21:23" ht="15.75" customHeight="1" x14ac:dyDescent="0.25">
      <c r="U149" s="42"/>
      <c r="V149" s="42"/>
      <c r="W149" s="42"/>
    </row>
    <row r="150" spans="21:23" ht="15.75" customHeight="1" x14ac:dyDescent="0.25">
      <c r="U150" s="42"/>
      <c r="V150" s="42"/>
      <c r="W150" s="42"/>
    </row>
    <row r="151" spans="21:23" ht="15.75" customHeight="1" x14ac:dyDescent="0.25">
      <c r="U151" s="42"/>
      <c r="V151" s="42"/>
      <c r="W151" s="42"/>
    </row>
    <row r="152" spans="21:23" ht="15.75" customHeight="1" x14ac:dyDescent="0.25">
      <c r="U152" s="42"/>
      <c r="V152" s="42"/>
      <c r="W152" s="42"/>
    </row>
    <row r="153" spans="21:23" ht="15.75" customHeight="1" x14ac:dyDescent="0.25">
      <c r="U153" s="42"/>
      <c r="V153" s="42"/>
      <c r="W153" s="42"/>
    </row>
    <row r="154" spans="21:23" ht="15.75" customHeight="1" x14ac:dyDescent="0.25">
      <c r="U154" s="42"/>
      <c r="V154" s="42"/>
      <c r="W154" s="42"/>
    </row>
    <row r="155" spans="21:23" ht="15.75" customHeight="1" x14ac:dyDescent="0.25">
      <c r="U155" s="42"/>
      <c r="V155" s="42"/>
      <c r="W155" s="42"/>
    </row>
    <row r="156" spans="21:23" ht="15.75" customHeight="1" x14ac:dyDescent="0.25">
      <c r="U156" s="42"/>
      <c r="V156" s="42"/>
      <c r="W156" s="42"/>
    </row>
    <row r="157" spans="21:23" ht="15.75" customHeight="1" x14ac:dyDescent="0.25">
      <c r="U157" s="42"/>
      <c r="V157" s="42"/>
      <c r="W157" s="42"/>
    </row>
    <row r="158" spans="21:23" ht="15.75" customHeight="1" x14ac:dyDescent="0.25">
      <c r="U158" s="42"/>
      <c r="V158" s="42"/>
      <c r="W158" s="42"/>
    </row>
    <row r="159" spans="21:23" ht="15.75" customHeight="1" x14ac:dyDescent="0.25">
      <c r="U159" s="42"/>
      <c r="V159" s="42"/>
      <c r="W159" s="42"/>
    </row>
    <row r="160" spans="21:23" ht="15.75" customHeight="1" x14ac:dyDescent="0.25">
      <c r="U160" s="42"/>
      <c r="V160" s="42"/>
      <c r="W160" s="42"/>
    </row>
    <row r="161" spans="21:23" ht="15.75" customHeight="1" x14ac:dyDescent="0.25">
      <c r="U161" s="42"/>
      <c r="V161" s="42"/>
      <c r="W161" s="42"/>
    </row>
    <row r="162" spans="21:23" ht="15.75" customHeight="1" x14ac:dyDescent="0.25">
      <c r="U162" s="42"/>
      <c r="V162" s="42"/>
      <c r="W162" s="42"/>
    </row>
    <row r="163" spans="21:23" ht="15.75" customHeight="1" x14ac:dyDescent="0.25">
      <c r="U163" s="42"/>
      <c r="V163" s="42"/>
      <c r="W163" s="42"/>
    </row>
    <row r="164" spans="21:23" ht="15.75" customHeight="1" x14ac:dyDescent="0.25">
      <c r="U164" s="42"/>
      <c r="V164" s="42"/>
      <c r="W164" s="42"/>
    </row>
    <row r="165" spans="21:23" ht="15.75" customHeight="1" x14ac:dyDescent="0.25">
      <c r="U165" s="42"/>
      <c r="V165" s="42"/>
      <c r="W165" s="42"/>
    </row>
    <row r="166" spans="21:23" ht="15.75" customHeight="1" x14ac:dyDescent="0.25">
      <c r="U166" s="42"/>
      <c r="V166" s="42"/>
      <c r="W166" s="42"/>
    </row>
    <row r="167" spans="21:23" ht="15.75" customHeight="1" x14ac:dyDescent="0.25">
      <c r="U167" s="42"/>
      <c r="V167" s="42"/>
      <c r="W167" s="42"/>
    </row>
    <row r="168" spans="21:23" ht="15.75" customHeight="1" x14ac:dyDescent="0.25">
      <c r="U168" s="42"/>
      <c r="V168" s="42"/>
      <c r="W168" s="42"/>
    </row>
    <row r="169" spans="21:23" ht="15.75" customHeight="1" x14ac:dyDescent="0.25">
      <c r="U169" s="42"/>
      <c r="V169" s="42"/>
      <c r="W169" s="42"/>
    </row>
    <row r="170" spans="21:23" ht="15.75" customHeight="1" x14ac:dyDescent="0.25">
      <c r="U170" s="42"/>
      <c r="V170" s="42"/>
      <c r="W170" s="42"/>
    </row>
    <row r="171" spans="21:23" ht="15.75" customHeight="1" x14ac:dyDescent="0.25">
      <c r="U171" s="42"/>
      <c r="V171" s="42"/>
      <c r="W171" s="42"/>
    </row>
    <row r="172" spans="21:23" ht="15.75" customHeight="1" x14ac:dyDescent="0.25">
      <c r="U172" s="42"/>
      <c r="V172" s="42"/>
      <c r="W172" s="42"/>
    </row>
    <row r="173" spans="21:23" ht="15.75" customHeight="1" x14ac:dyDescent="0.25">
      <c r="U173" s="42"/>
      <c r="V173" s="42"/>
      <c r="W173" s="42"/>
    </row>
    <row r="174" spans="21:23" ht="15.75" customHeight="1" x14ac:dyDescent="0.25">
      <c r="U174" s="42"/>
      <c r="V174" s="42"/>
      <c r="W174" s="42"/>
    </row>
    <row r="175" spans="21:23" ht="15.75" customHeight="1" x14ac:dyDescent="0.25">
      <c r="U175" s="42"/>
      <c r="V175" s="42"/>
      <c r="W175" s="42"/>
    </row>
    <row r="176" spans="21:23" ht="15.75" customHeight="1" x14ac:dyDescent="0.25">
      <c r="U176" s="42"/>
      <c r="V176" s="42"/>
      <c r="W176" s="42"/>
    </row>
    <row r="177" spans="21:23" ht="15.75" customHeight="1" x14ac:dyDescent="0.25">
      <c r="U177" s="42"/>
      <c r="V177" s="42"/>
      <c r="W177" s="42"/>
    </row>
    <row r="178" spans="21:23" ht="15.75" customHeight="1" x14ac:dyDescent="0.25">
      <c r="U178" s="42"/>
      <c r="V178" s="42"/>
      <c r="W178" s="42"/>
    </row>
    <row r="179" spans="21:23" ht="15.75" customHeight="1" x14ac:dyDescent="0.25">
      <c r="U179" s="42"/>
      <c r="V179" s="42"/>
      <c r="W179" s="42"/>
    </row>
    <row r="180" spans="21:23" ht="15.75" customHeight="1" x14ac:dyDescent="0.25">
      <c r="U180" s="42"/>
      <c r="V180" s="42"/>
      <c r="W180" s="42"/>
    </row>
    <row r="181" spans="21:23" ht="15.75" customHeight="1" x14ac:dyDescent="0.25">
      <c r="U181" s="42"/>
      <c r="V181" s="42"/>
      <c r="W181" s="42"/>
    </row>
    <row r="182" spans="21:23" ht="15.75" customHeight="1" x14ac:dyDescent="0.25">
      <c r="U182" s="42"/>
      <c r="V182" s="42"/>
      <c r="W182" s="42"/>
    </row>
    <row r="183" spans="21:23" ht="15.75" customHeight="1" x14ac:dyDescent="0.25">
      <c r="U183" s="42"/>
      <c r="V183" s="42"/>
      <c r="W183" s="42"/>
    </row>
    <row r="184" spans="21:23" ht="15.75" customHeight="1" x14ac:dyDescent="0.25">
      <c r="U184" s="42"/>
      <c r="V184" s="42"/>
      <c r="W184" s="42"/>
    </row>
    <row r="185" spans="21:23" ht="15.75" customHeight="1" x14ac:dyDescent="0.25">
      <c r="U185" s="42"/>
      <c r="V185" s="42"/>
      <c r="W185" s="42"/>
    </row>
    <row r="186" spans="21:23" ht="15.75" customHeight="1" x14ac:dyDescent="0.25">
      <c r="U186" s="42"/>
      <c r="V186" s="42"/>
      <c r="W186" s="42"/>
    </row>
    <row r="187" spans="21:23" ht="15.75" customHeight="1" x14ac:dyDescent="0.25">
      <c r="U187" s="42"/>
      <c r="V187" s="42"/>
      <c r="W187" s="42"/>
    </row>
    <row r="188" spans="21:23" ht="15.75" customHeight="1" x14ac:dyDescent="0.25">
      <c r="U188" s="42"/>
      <c r="V188" s="42"/>
      <c r="W188" s="42"/>
    </row>
    <row r="189" spans="21:23" ht="15.75" customHeight="1" x14ac:dyDescent="0.25">
      <c r="U189" s="42"/>
      <c r="V189" s="42"/>
      <c r="W189" s="42"/>
    </row>
    <row r="190" spans="21:23" ht="15.75" customHeight="1" x14ac:dyDescent="0.25">
      <c r="U190" s="42"/>
      <c r="V190" s="42"/>
      <c r="W190" s="42"/>
    </row>
    <row r="191" spans="21:23" ht="15.75" customHeight="1" x14ac:dyDescent="0.25">
      <c r="U191" s="42"/>
      <c r="V191" s="42"/>
      <c r="W191" s="42"/>
    </row>
    <row r="192" spans="21:23" ht="15.75" customHeight="1" x14ac:dyDescent="0.25">
      <c r="U192" s="42"/>
      <c r="V192" s="42"/>
      <c r="W192" s="42"/>
    </row>
    <row r="193" spans="21:23" ht="15.75" customHeight="1" x14ac:dyDescent="0.25">
      <c r="U193" s="42"/>
      <c r="V193" s="42"/>
      <c r="W193" s="42"/>
    </row>
    <row r="194" spans="21:23" ht="15.75" customHeight="1" x14ac:dyDescent="0.25">
      <c r="U194" s="42"/>
      <c r="V194" s="42"/>
      <c r="W194" s="42"/>
    </row>
    <row r="195" spans="21:23" ht="15.75" customHeight="1" x14ac:dyDescent="0.25">
      <c r="U195" s="42"/>
      <c r="V195" s="42"/>
      <c r="W195" s="42"/>
    </row>
    <row r="196" spans="21:23" ht="15.75" customHeight="1" x14ac:dyDescent="0.25">
      <c r="U196" s="42"/>
      <c r="V196" s="42"/>
      <c r="W196" s="42"/>
    </row>
    <row r="197" spans="21:23" ht="15.75" customHeight="1" x14ac:dyDescent="0.25">
      <c r="U197" s="42"/>
      <c r="V197" s="42"/>
      <c r="W197" s="42"/>
    </row>
    <row r="198" spans="21:23" ht="15.75" customHeight="1" x14ac:dyDescent="0.25">
      <c r="U198" s="42"/>
      <c r="V198" s="42"/>
      <c r="W198" s="42"/>
    </row>
    <row r="199" spans="21:23" ht="15.75" customHeight="1" x14ac:dyDescent="0.25">
      <c r="U199" s="42"/>
      <c r="V199" s="42"/>
      <c r="W199" s="42"/>
    </row>
    <row r="200" spans="21:23" ht="15.75" customHeight="1" x14ac:dyDescent="0.25">
      <c r="U200" s="42"/>
      <c r="V200" s="42"/>
      <c r="W200" s="42"/>
    </row>
    <row r="201" spans="21:23" ht="15.75" customHeight="1" x14ac:dyDescent="0.25">
      <c r="U201" s="42"/>
      <c r="V201" s="42"/>
      <c r="W201" s="42"/>
    </row>
    <row r="202" spans="21:23" ht="15.75" customHeight="1" x14ac:dyDescent="0.25">
      <c r="U202" s="42"/>
      <c r="V202" s="42"/>
      <c r="W202" s="42"/>
    </row>
    <row r="203" spans="21:23" ht="15.75" customHeight="1" x14ac:dyDescent="0.25">
      <c r="U203" s="42"/>
      <c r="V203" s="42"/>
      <c r="W203" s="42"/>
    </row>
    <row r="204" spans="21:23" ht="15.75" customHeight="1" x14ac:dyDescent="0.25">
      <c r="U204" s="42"/>
      <c r="V204" s="42"/>
      <c r="W204" s="42"/>
    </row>
    <row r="205" spans="21:23" ht="15.75" customHeight="1" x14ac:dyDescent="0.25">
      <c r="U205" s="42"/>
      <c r="V205" s="42"/>
      <c r="W205" s="42"/>
    </row>
    <row r="206" spans="21:23" ht="15.75" customHeight="1" x14ac:dyDescent="0.25">
      <c r="U206" s="42"/>
      <c r="V206" s="42"/>
      <c r="W206" s="42"/>
    </row>
    <row r="207" spans="21:23" ht="15.75" customHeight="1" x14ac:dyDescent="0.25">
      <c r="U207" s="42"/>
      <c r="V207" s="42"/>
      <c r="W207" s="42"/>
    </row>
    <row r="208" spans="21:23" ht="15.75" customHeight="1" x14ac:dyDescent="0.25">
      <c r="U208" s="42"/>
      <c r="V208" s="42"/>
      <c r="W208" s="42"/>
    </row>
    <row r="209" spans="21:23" ht="15.75" customHeight="1" x14ac:dyDescent="0.25">
      <c r="U209" s="42"/>
      <c r="V209" s="42"/>
      <c r="W209" s="42"/>
    </row>
    <row r="210" spans="21:23" ht="15.75" customHeight="1" x14ac:dyDescent="0.25">
      <c r="U210" s="42"/>
      <c r="V210" s="42"/>
      <c r="W210" s="42"/>
    </row>
    <row r="211" spans="21:23" ht="15.75" customHeight="1" x14ac:dyDescent="0.25">
      <c r="U211" s="42"/>
      <c r="V211" s="42"/>
      <c r="W211" s="42"/>
    </row>
    <row r="212" spans="21:23" ht="15.75" customHeight="1" x14ac:dyDescent="0.25">
      <c r="U212" s="42"/>
      <c r="V212" s="42"/>
      <c r="W212" s="42"/>
    </row>
    <row r="213" spans="21:23" ht="15.75" customHeight="1" x14ac:dyDescent="0.25">
      <c r="U213" s="42"/>
      <c r="V213" s="42"/>
      <c r="W213" s="42"/>
    </row>
    <row r="214" spans="21:23" ht="15.75" customHeight="1" x14ac:dyDescent="0.25">
      <c r="U214" s="42"/>
      <c r="V214" s="42"/>
      <c r="W214" s="42"/>
    </row>
    <row r="215" spans="21:23" ht="15.75" customHeight="1" x14ac:dyDescent="0.25">
      <c r="U215" s="42"/>
      <c r="V215" s="42"/>
      <c r="W215" s="42"/>
    </row>
    <row r="216" spans="21:23" ht="15.75" customHeight="1" x14ac:dyDescent="0.25">
      <c r="U216" s="42"/>
      <c r="V216" s="42"/>
      <c r="W216" s="42"/>
    </row>
    <row r="217" spans="21:23" ht="15.75" customHeight="1" x14ac:dyDescent="0.25">
      <c r="U217" s="42"/>
      <c r="V217" s="42"/>
      <c r="W217" s="42"/>
    </row>
    <row r="218" spans="21:23" ht="15.75" customHeight="1" x14ac:dyDescent="0.25">
      <c r="U218" s="42"/>
      <c r="V218" s="42"/>
      <c r="W218" s="42"/>
    </row>
    <row r="219" spans="21:23" ht="15.75" customHeight="1" x14ac:dyDescent="0.25">
      <c r="U219" s="42"/>
      <c r="V219" s="42"/>
      <c r="W219" s="42"/>
    </row>
    <row r="220" spans="21:23" ht="15.75" customHeight="1" x14ac:dyDescent="0.25">
      <c r="U220" s="42"/>
      <c r="V220" s="42"/>
      <c r="W220" s="42"/>
    </row>
    <row r="221" spans="21:23" ht="15.75" customHeight="1" x14ac:dyDescent="0.25">
      <c r="U221" s="42"/>
      <c r="V221" s="42"/>
      <c r="W221" s="42"/>
    </row>
    <row r="222" spans="21:23" ht="15.75" customHeight="1" x14ac:dyDescent="0.25">
      <c r="U222" s="42"/>
      <c r="V222" s="42"/>
      <c r="W222" s="42"/>
    </row>
    <row r="223" spans="21:23" ht="15.75" customHeight="1" x14ac:dyDescent="0.25">
      <c r="U223" s="42"/>
      <c r="V223" s="42"/>
      <c r="W223" s="42"/>
    </row>
    <row r="224" spans="21:23" ht="15.75" customHeight="1" x14ac:dyDescent="0.25">
      <c r="U224" s="42"/>
      <c r="V224" s="42"/>
      <c r="W224" s="42"/>
    </row>
    <row r="225" spans="21:23" ht="15.75" customHeight="1" x14ac:dyDescent="0.25">
      <c r="U225" s="42"/>
      <c r="V225" s="42"/>
      <c r="W225" s="42"/>
    </row>
    <row r="226" spans="21:23" ht="15.75" customHeight="1" x14ac:dyDescent="0.25">
      <c r="U226" s="42"/>
      <c r="V226" s="42"/>
      <c r="W226" s="42"/>
    </row>
    <row r="227" spans="21:23" ht="15.75" customHeight="1" x14ac:dyDescent="0.25">
      <c r="U227" s="42"/>
      <c r="V227" s="42"/>
      <c r="W227" s="42"/>
    </row>
    <row r="228" spans="21:23" ht="15.75" customHeight="1" x14ac:dyDescent="0.25">
      <c r="U228" s="42"/>
      <c r="V228" s="42"/>
      <c r="W228" s="42"/>
    </row>
    <row r="229" spans="21:23" ht="15.75" customHeight="1" x14ac:dyDescent="0.25">
      <c r="U229" s="42"/>
      <c r="V229" s="42"/>
      <c r="W229" s="42"/>
    </row>
    <row r="230" spans="21:23" ht="15.75" customHeight="1" x14ac:dyDescent="0.25">
      <c r="U230" s="42"/>
      <c r="V230" s="42"/>
      <c r="W230" s="42"/>
    </row>
    <row r="231" spans="21:23" ht="15.75" customHeight="1" x14ac:dyDescent="0.25">
      <c r="U231" s="42"/>
      <c r="V231" s="42"/>
      <c r="W231" s="42"/>
    </row>
    <row r="232" spans="21:23" ht="15.75" customHeight="1" x14ac:dyDescent="0.25">
      <c r="U232" s="42"/>
      <c r="V232" s="42"/>
      <c r="W232" s="42"/>
    </row>
    <row r="233" spans="21:23" ht="15.75" customHeight="1" x14ac:dyDescent="0.25">
      <c r="U233" s="42"/>
      <c r="V233" s="42"/>
      <c r="W233" s="42"/>
    </row>
    <row r="234" spans="21:23" ht="15.75" customHeight="1" x14ac:dyDescent="0.25">
      <c r="U234" s="42"/>
      <c r="V234" s="42"/>
      <c r="W234" s="42"/>
    </row>
    <row r="235" spans="21:23" ht="15.75" customHeight="1" x14ac:dyDescent="0.25">
      <c r="U235" s="42"/>
      <c r="V235" s="42"/>
      <c r="W235" s="42"/>
    </row>
    <row r="236" spans="21:23" ht="15.75" customHeight="1" x14ac:dyDescent="0.25">
      <c r="U236" s="42"/>
      <c r="V236" s="42"/>
      <c r="W236" s="42"/>
    </row>
    <row r="237" spans="21:23" ht="15.75" customHeight="1" x14ac:dyDescent="0.25">
      <c r="U237" s="42"/>
      <c r="V237" s="42"/>
      <c r="W237" s="42"/>
    </row>
    <row r="238" spans="21:23" ht="15.75" customHeight="1" x14ac:dyDescent="0.25">
      <c r="U238" s="42"/>
      <c r="V238" s="42"/>
      <c r="W238" s="42"/>
    </row>
    <row r="239" spans="21:23" ht="15.75" customHeight="1" x14ac:dyDescent="0.25">
      <c r="U239" s="42"/>
      <c r="V239" s="42"/>
      <c r="W239" s="42"/>
    </row>
    <row r="240" spans="21:23" ht="15.75" customHeight="1" x14ac:dyDescent="0.25">
      <c r="U240" s="42"/>
      <c r="V240" s="42"/>
      <c r="W240" s="42"/>
    </row>
    <row r="241" spans="21:23" ht="15.75" customHeight="1" x14ac:dyDescent="0.25">
      <c r="U241" s="42"/>
      <c r="V241" s="42"/>
      <c r="W241" s="42"/>
    </row>
    <row r="242" spans="21:23" ht="15.75" customHeight="1" x14ac:dyDescent="0.25">
      <c r="U242" s="42"/>
      <c r="V242" s="42"/>
      <c r="W242" s="42"/>
    </row>
    <row r="243" spans="21:23" ht="15.75" customHeight="1" x14ac:dyDescent="0.25">
      <c r="U243" s="42"/>
      <c r="V243" s="42"/>
      <c r="W243" s="42"/>
    </row>
    <row r="244" spans="21:23" ht="15.75" customHeight="1" x14ac:dyDescent="0.25">
      <c r="U244" s="42"/>
      <c r="V244" s="42"/>
      <c r="W244" s="42"/>
    </row>
    <row r="245" spans="21:23" ht="15.75" customHeight="1" x14ac:dyDescent="0.25">
      <c r="U245" s="42"/>
      <c r="V245" s="42"/>
      <c r="W245" s="42"/>
    </row>
    <row r="246" spans="21:23" ht="15.75" customHeight="1" x14ac:dyDescent="0.25">
      <c r="U246" s="42"/>
      <c r="V246" s="42"/>
      <c r="W246" s="42"/>
    </row>
    <row r="247" spans="21:23" ht="15.75" customHeight="1" x14ac:dyDescent="0.25">
      <c r="U247" s="42"/>
      <c r="V247" s="42"/>
      <c r="W247" s="42"/>
    </row>
    <row r="248" spans="21:23" ht="15.75" customHeight="1" x14ac:dyDescent="0.25">
      <c r="U248" s="42"/>
      <c r="V248" s="42"/>
      <c r="W248" s="42"/>
    </row>
    <row r="249" spans="21:23" ht="15.75" customHeight="1" x14ac:dyDescent="0.25">
      <c r="U249" s="42"/>
      <c r="V249" s="42"/>
      <c r="W249" s="42"/>
    </row>
    <row r="250" spans="21:23" ht="15.75" customHeight="1" x14ac:dyDescent="0.25">
      <c r="U250" s="42"/>
      <c r="V250" s="42"/>
      <c r="W250" s="42"/>
    </row>
    <row r="251" spans="21:23" ht="15.75" customHeight="1" x14ac:dyDescent="0.25">
      <c r="U251" s="42"/>
      <c r="V251" s="42"/>
      <c r="W251" s="42"/>
    </row>
    <row r="252" spans="21:23" ht="15.75" customHeight="1" x14ac:dyDescent="0.25">
      <c r="U252" s="42"/>
      <c r="V252" s="42"/>
      <c r="W252" s="42"/>
    </row>
    <row r="253" spans="21:23" ht="15.75" customHeight="1" x14ac:dyDescent="0.25">
      <c r="U253" s="42"/>
      <c r="V253" s="42"/>
      <c r="W253" s="42"/>
    </row>
    <row r="254" spans="21:23" ht="15.75" customHeight="1" x14ac:dyDescent="0.25">
      <c r="U254" s="42"/>
      <c r="V254" s="42"/>
      <c r="W254" s="42"/>
    </row>
    <row r="255" spans="21:23" ht="15.75" customHeight="1" x14ac:dyDescent="0.25">
      <c r="U255" s="42"/>
      <c r="V255" s="42"/>
      <c r="W255" s="42"/>
    </row>
    <row r="256" spans="21:23" ht="15.75" customHeight="1" x14ac:dyDescent="0.25">
      <c r="U256" s="42"/>
      <c r="V256" s="42"/>
      <c r="W256" s="42"/>
    </row>
    <row r="257" spans="21:23" ht="15.75" customHeight="1" x14ac:dyDescent="0.25">
      <c r="U257" s="42"/>
      <c r="V257" s="42"/>
      <c r="W257" s="42"/>
    </row>
    <row r="258" spans="21:23" ht="15.75" customHeight="1" x14ac:dyDescent="0.25">
      <c r="U258" s="42"/>
      <c r="V258" s="42"/>
      <c r="W258" s="42"/>
    </row>
    <row r="259" spans="21:23" ht="15.75" customHeight="1" x14ac:dyDescent="0.25">
      <c r="U259" s="42"/>
      <c r="V259" s="42"/>
      <c r="W259" s="42"/>
    </row>
    <row r="260" spans="21:23" ht="15.75" customHeight="1" x14ac:dyDescent="0.25">
      <c r="U260" s="42"/>
      <c r="V260" s="42"/>
      <c r="W260" s="42"/>
    </row>
    <row r="261" spans="21:23" ht="15.75" customHeight="1" x14ac:dyDescent="0.25">
      <c r="U261" s="42"/>
      <c r="V261" s="42"/>
      <c r="W261" s="42"/>
    </row>
    <row r="262" spans="21:23" ht="15.75" customHeight="1" x14ac:dyDescent="0.25">
      <c r="U262" s="42"/>
      <c r="V262" s="42"/>
      <c r="W262" s="42"/>
    </row>
    <row r="263" spans="21:23" ht="15.75" customHeight="1" x14ac:dyDescent="0.25">
      <c r="U263" s="42"/>
      <c r="V263" s="42"/>
      <c r="W263" s="42"/>
    </row>
    <row r="264" spans="21:23" ht="15.75" customHeight="1" x14ac:dyDescent="0.25">
      <c r="U264" s="42"/>
      <c r="V264" s="42"/>
      <c r="W264" s="42"/>
    </row>
    <row r="265" spans="21:23" ht="15.75" customHeight="1" x14ac:dyDescent="0.25">
      <c r="U265" s="42"/>
      <c r="V265" s="42"/>
      <c r="W265" s="42"/>
    </row>
    <row r="266" spans="21:23" ht="15.75" customHeight="1" x14ac:dyDescent="0.25">
      <c r="U266" s="42"/>
      <c r="V266" s="42"/>
      <c r="W266" s="42"/>
    </row>
    <row r="267" spans="21:23" ht="15.75" customHeight="1" x14ac:dyDescent="0.25">
      <c r="U267" s="42"/>
      <c r="V267" s="42"/>
      <c r="W267" s="42"/>
    </row>
    <row r="268" spans="21:23" ht="15.75" customHeight="1" x14ac:dyDescent="0.25">
      <c r="U268" s="42"/>
      <c r="V268" s="42"/>
      <c r="W268" s="42"/>
    </row>
    <row r="269" spans="21:23" ht="15.75" customHeight="1" x14ac:dyDescent="0.25">
      <c r="U269" s="42"/>
      <c r="V269" s="42"/>
      <c r="W269" s="42"/>
    </row>
    <row r="270" spans="21:23" ht="15.75" customHeight="1" x14ac:dyDescent="0.25">
      <c r="U270" s="42"/>
      <c r="V270" s="42"/>
      <c r="W270" s="42"/>
    </row>
    <row r="271" spans="21:23" ht="15.75" customHeight="1" x14ac:dyDescent="0.25">
      <c r="U271" s="42"/>
      <c r="V271" s="42"/>
      <c r="W271" s="42"/>
    </row>
    <row r="272" spans="21:23" ht="15.75" customHeight="1" x14ac:dyDescent="0.25">
      <c r="U272" s="42"/>
      <c r="V272" s="42"/>
      <c r="W272" s="42"/>
    </row>
    <row r="273" spans="21:23" ht="15.75" customHeight="1" x14ac:dyDescent="0.25">
      <c r="U273" s="42"/>
      <c r="V273" s="42"/>
      <c r="W273" s="42"/>
    </row>
    <row r="274" spans="21:23" ht="15.75" customHeight="1" x14ac:dyDescent="0.25">
      <c r="U274" s="42"/>
      <c r="V274" s="42"/>
      <c r="W274" s="42"/>
    </row>
    <row r="275" spans="21:23" ht="15.75" customHeight="1" x14ac:dyDescent="0.25">
      <c r="U275" s="42"/>
      <c r="V275" s="42"/>
      <c r="W275" s="42"/>
    </row>
    <row r="276" spans="21:23" ht="15.75" customHeight="1" x14ac:dyDescent="0.25">
      <c r="U276" s="42"/>
      <c r="V276" s="42"/>
      <c r="W276" s="42"/>
    </row>
    <row r="277" spans="21:23" ht="15.75" customHeight="1" x14ac:dyDescent="0.25">
      <c r="U277" s="42"/>
      <c r="V277" s="42"/>
      <c r="W277" s="42"/>
    </row>
    <row r="278" spans="21:23" ht="15.75" customHeight="1" x14ac:dyDescent="0.25">
      <c r="U278" s="42"/>
      <c r="V278" s="42"/>
      <c r="W278" s="42"/>
    </row>
    <row r="279" spans="21:23" ht="15.75" customHeight="1" x14ac:dyDescent="0.25">
      <c r="U279" s="42"/>
      <c r="V279" s="42"/>
      <c r="W279" s="42"/>
    </row>
    <row r="280" spans="21:23" ht="15.75" customHeight="1" x14ac:dyDescent="0.25">
      <c r="U280" s="42"/>
      <c r="V280" s="42"/>
      <c r="W280" s="42"/>
    </row>
    <row r="281" spans="21:23" ht="15.75" customHeight="1" x14ac:dyDescent="0.25">
      <c r="U281" s="42"/>
      <c r="V281" s="42"/>
      <c r="W281" s="42"/>
    </row>
    <row r="282" spans="21:23" ht="15.75" customHeight="1" x14ac:dyDescent="0.25">
      <c r="U282" s="42"/>
      <c r="V282" s="42"/>
      <c r="W282" s="42"/>
    </row>
    <row r="283" spans="21:23" ht="15.75" customHeight="1" x14ac:dyDescent="0.25">
      <c r="U283" s="42"/>
      <c r="V283" s="42"/>
      <c r="W283" s="42"/>
    </row>
    <row r="284" spans="21:23" ht="15.75" customHeight="1" x14ac:dyDescent="0.25">
      <c r="U284" s="42"/>
      <c r="V284" s="42"/>
      <c r="W284" s="42"/>
    </row>
    <row r="285" spans="21:23" ht="15.75" customHeight="1" x14ac:dyDescent="0.25">
      <c r="U285" s="42"/>
      <c r="V285" s="42"/>
      <c r="W285" s="42"/>
    </row>
    <row r="286" spans="21:23" ht="15.75" customHeight="1" x14ac:dyDescent="0.25">
      <c r="U286" s="42"/>
      <c r="V286" s="42"/>
      <c r="W286" s="42"/>
    </row>
    <row r="287" spans="21:23" ht="15.75" customHeight="1" x14ac:dyDescent="0.25">
      <c r="U287" s="42"/>
      <c r="V287" s="42"/>
      <c r="W287" s="42"/>
    </row>
    <row r="288" spans="21:23" ht="15.75" customHeight="1" x14ac:dyDescent="0.25">
      <c r="U288" s="42"/>
      <c r="V288" s="42"/>
      <c r="W288" s="42"/>
    </row>
    <row r="289" spans="21:23" ht="15.75" customHeight="1" x14ac:dyDescent="0.25">
      <c r="U289" s="42"/>
      <c r="V289" s="42"/>
      <c r="W289" s="42"/>
    </row>
    <row r="290" spans="21:23" ht="15.75" customHeight="1" x14ac:dyDescent="0.25">
      <c r="U290" s="42"/>
      <c r="V290" s="42"/>
      <c r="W290" s="42"/>
    </row>
    <row r="291" spans="21:23" ht="15.75" customHeight="1" x14ac:dyDescent="0.25">
      <c r="U291" s="42"/>
      <c r="V291" s="42"/>
      <c r="W291" s="42"/>
    </row>
    <row r="292" spans="21:23" ht="15.75" customHeight="1" x14ac:dyDescent="0.25">
      <c r="U292" s="42"/>
      <c r="V292" s="42"/>
      <c r="W292" s="42"/>
    </row>
    <row r="293" spans="21:23" ht="15.75" customHeight="1" x14ac:dyDescent="0.25">
      <c r="U293" s="42"/>
      <c r="V293" s="42"/>
      <c r="W293" s="42"/>
    </row>
    <row r="294" spans="21:23" ht="15.75" customHeight="1" x14ac:dyDescent="0.25">
      <c r="U294" s="42"/>
      <c r="V294" s="42"/>
      <c r="W294" s="42"/>
    </row>
    <row r="295" spans="21:23" ht="15.75" customHeight="1" x14ac:dyDescent="0.25">
      <c r="U295" s="42"/>
      <c r="V295" s="42"/>
      <c r="W295" s="42"/>
    </row>
    <row r="296" spans="21:23" ht="15.75" customHeight="1" x14ac:dyDescent="0.25">
      <c r="U296" s="42"/>
      <c r="V296" s="42"/>
      <c r="W296" s="42"/>
    </row>
    <row r="297" spans="21:23" ht="15.75" customHeight="1" x14ac:dyDescent="0.25">
      <c r="U297" s="42"/>
      <c r="V297" s="42"/>
      <c r="W297" s="42"/>
    </row>
    <row r="298" spans="21:23" ht="15.75" customHeight="1" x14ac:dyDescent="0.25">
      <c r="U298" s="42"/>
      <c r="V298" s="42"/>
      <c r="W298" s="42"/>
    </row>
    <row r="299" spans="21:23" ht="15.75" customHeight="1" x14ac:dyDescent="0.25">
      <c r="U299" s="42"/>
      <c r="V299" s="42"/>
      <c r="W299" s="42"/>
    </row>
    <row r="300" spans="21:23" ht="15.75" customHeight="1" x14ac:dyDescent="0.25">
      <c r="U300" s="42"/>
      <c r="V300" s="42"/>
      <c r="W300" s="42"/>
    </row>
    <row r="301" spans="21:23" ht="15.75" customHeight="1" x14ac:dyDescent="0.25">
      <c r="U301" s="42"/>
      <c r="V301" s="42"/>
      <c r="W301" s="42"/>
    </row>
    <row r="302" spans="21:23" ht="15.75" customHeight="1" x14ac:dyDescent="0.25">
      <c r="U302" s="42"/>
      <c r="V302" s="42"/>
      <c r="W302" s="42"/>
    </row>
    <row r="303" spans="21:23" ht="15.75" customHeight="1" x14ac:dyDescent="0.25">
      <c r="U303" s="42"/>
      <c r="V303" s="42"/>
      <c r="W303" s="42"/>
    </row>
    <row r="304" spans="21:23" ht="15.75" customHeight="1" x14ac:dyDescent="0.25">
      <c r="U304" s="42"/>
      <c r="V304" s="42"/>
      <c r="W304" s="42"/>
    </row>
    <row r="305" spans="21:23" ht="15.75" customHeight="1" x14ac:dyDescent="0.25">
      <c r="U305" s="42"/>
      <c r="V305" s="42"/>
      <c r="W305" s="42"/>
    </row>
    <row r="306" spans="21:23" ht="15.75" customHeight="1" x14ac:dyDescent="0.25">
      <c r="U306" s="42"/>
      <c r="V306" s="42"/>
      <c r="W306" s="42"/>
    </row>
    <row r="307" spans="21:23" ht="15.75" customHeight="1" x14ac:dyDescent="0.25">
      <c r="U307" s="42"/>
      <c r="V307" s="42"/>
      <c r="W307" s="42"/>
    </row>
    <row r="308" spans="21:23" ht="15.75" customHeight="1" x14ac:dyDescent="0.25">
      <c r="U308" s="42"/>
      <c r="V308" s="42"/>
      <c r="W308" s="42"/>
    </row>
    <row r="309" spans="21:23" ht="15.75" customHeight="1" x14ac:dyDescent="0.25">
      <c r="U309" s="42"/>
      <c r="V309" s="42"/>
      <c r="W309" s="42"/>
    </row>
    <row r="310" spans="21:23" ht="15.75" customHeight="1" x14ac:dyDescent="0.25">
      <c r="U310" s="42"/>
      <c r="V310" s="42"/>
      <c r="W310" s="42"/>
    </row>
    <row r="311" spans="21:23" ht="15.75" customHeight="1" x14ac:dyDescent="0.25">
      <c r="U311" s="42"/>
      <c r="V311" s="42"/>
      <c r="W311" s="42"/>
    </row>
    <row r="312" spans="21:23" ht="15.75" customHeight="1" x14ac:dyDescent="0.25">
      <c r="U312" s="42"/>
      <c r="V312" s="42"/>
      <c r="W312" s="42"/>
    </row>
    <row r="313" spans="21:23" ht="15.75" customHeight="1" x14ac:dyDescent="0.25">
      <c r="U313" s="42"/>
      <c r="V313" s="42"/>
      <c r="W313" s="42"/>
    </row>
    <row r="314" spans="21:23" ht="15.75" customHeight="1" x14ac:dyDescent="0.25">
      <c r="U314" s="42"/>
      <c r="V314" s="42"/>
      <c r="W314" s="42"/>
    </row>
    <row r="315" spans="21:23" ht="15.75" customHeight="1" x14ac:dyDescent="0.25">
      <c r="U315" s="42"/>
      <c r="V315" s="42"/>
      <c r="W315" s="42"/>
    </row>
    <row r="316" spans="21:23" ht="15.75" customHeight="1" x14ac:dyDescent="0.25">
      <c r="U316" s="42"/>
      <c r="V316" s="42"/>
      <c r="W316" s="42"/>
    </row>
    <row r="317" spans="21:23" ht="15.75" customHeight="1" x14ac:dyDescent="0.25">
      <c r="U317" s="42"/>
      <c r="V317" s="42"/>
      <c r="W317" s="42"/>
    </row>
    <row r="318" spans="21:23" ht="15.75" customHeight="1" x14ac:dyDescent="0.25">
      <c r="U318" s="42"/>
      <c r="V318" s="42"/>
      <c r="W318" s="42"/>
    </row>
    <row r="319" spans="21:23" ht="15.75" customHeight="1" x14ac:dyDescent="0.25">
      <c r="U319" s="42"/>
      <c r="V319" s="42"/>
      <c r="W319" s="42"/>
    </row>
    <row r="320" spans="21:23" ht="15.75" customHeight="1" x14ac:dyDescent="0.25">
      <c r="U320" s="42"/>
      <c r="V320" s="42"/>
      <c r="W320" s="42"/>
    </row>
    <row r="321" spans="21:23" ht="15.75" customHeight="1" x14ac:dyDescent="0.25">
      <c r="U321" s="42"/>
      <c r="V321" s="42"/>
      <c r="W321" s="42"/>
    </row>
    <row r="322" spans="21:23" ht="15.75" customHeight="1" x14ac:dyDescent="0.25">
      <c r="U322" s="42"/>
      <c r="V322" s="42"/>
      <c r="W322" s="42"/>
    </row>
    <row r="323" spans="21:23" ht="15.75" customHeight="1" x14ac:dyDescent="0.25">
      <c r="U323" s="42"/>
      <c r="V323" s="42"/>
      <c r="W323" s="42"/>
    </row>
    <row r="324" spans="21:23" ht="15.75" customHeight="1" x14ac:dyDescent="0.25">
      <c r="U324" s="42"/>
      <c r="V324" s="42"/>
      <c r="W324" s="42"/>
    </row>
    <row r="325" spans="21:23" ht="15.75" customHeight="1" x14ac:dyDescent="0.25">
      <c r="U325" s="42"/>
      <c r="V325" s="42"/>
      <c r="W325" s="42"/>
    </row>
    <row r="326" spans="21:23" ht="15.75" customHeight="1" x14ac:dyDescent="0.25">
      <c r="U326" s="42"/>
      <c r="V326" s="42"/>
      <c r="W326" s="42"/>
    </row>
    <row r="327" spans="21:23" ht="15.75" customHeight="1" x14ac:dyDescent="0.25">
      <c r="U327" s="42"/>
      <c r="V327" s="42"/>
      <c r="W327" s="42"/>
    </row>
    <row r="328" spans="21:23" ht="15.75" customHeight="1" x14ac:dyDescent="0.25">
      <c r="U328" s="42"/>
      <c r="V328" s="42"/>
      <c r="W328" s="42"/>
    </row>
    <row r="329" spans="21:23" ht="15.75" customHeight="1" x14ac:dyDescent="0.25">
      <c r="U329" s="42"/>
      <c r="V329" s="42"/>
      <c r="W329" s="42"/>
    </row>
    <row r="330" spans="21:23" ht="15.75" customHeight="1" x14ac:dyDescent="0.25">
      <c r="U330" s="42"/>
      <c r="V330" s="42"/>
      <c r="W330" s="42"/>
    </row>
    <row r="331" spans="21:23" ht="15.75" customHeight="1" x14ac:dyDescent="0.25">
      <c r="U331" s="42"/>
      <c r="V331" s="42"/>
      <c r="W331" s="42"/>
    </row>
    <row r="332" spans="21:23" ht="15.75" customHeight="1" x14ac:dyDescent="0.25">
      <c r="U332" s="42"/>
      <c r="V332" s="42"/>
      <c r="W332" s="42"/>
    </row>
    <row r="333" spans="21:23" ht="15.75" customHeight="1" x14ac:dyDescent="0.25">
      <c r="U333" s="42"/>
      <c r="V333" s="42"/>
      <c r="W333" s="42"/>
    </row>
    <row r="334" spans="21:23" ht="15.75" customHeight="1" x14ac:dyDescent="0.25">
      <c r="U334" s="42"/>
      <c r="V334" s="42"/>
      <c r="W334" s="42"/>
    </row>
    <row r="335" spans="21:23" ht="15.75" customHeight="1" x14ac:dyDescent="0.25">
      <c r="U335" s="42"/>
      <c r="V335" s="42"/>
      <c r="W335" s="42"/>
    </row>
    <row r="336" spans="21:23" ht="15.75" customHeight="1" x14ac:dyDescent="0.25">
      <c r="U336" s="42"/>
      <c r="V336" s="42"/>
      <c r="W336" s="42"/>
    </row>
    <row r="337" spans="21:23" ht="15.75" customHeight="1" x14ac:dyDescent="0.25">
      <c r="U337" s="42"/>
      <c r="V337" s="42"/>
      <c r="W337" s="42"/>
    </row>
    <row r="338" spans="21:23" ht="15.75" customHeight="1" x14ac:dyDescent="0.25">
      <c r="U338" s="42"/>
      <c r="V338" s="42"/>
      <c r="W338" s="42"/>
    </row>
    <row r="339" spans="21:23" ht="15.75" customHeight="1" x14ac:dyDescent="0.25">
      <c r="U339" s="42"/>
      <c r="V339" s="42"/>
      <c r="W339" s="42"/>
    </row>
    <row r="340" spans="21:23" ht="15.75" customHeight="1" x14ac:dyDescent="0.25">
      <c r="U340" s="42"/>
      <c r="V340" s="42"/>
      <c r="W340" s="42"/>
    </row>
    <row r="341" spans="21:23" ht="15.75" customHeight="1" x14ac:dyDescent="0.25">
      <c r="U341" s="42"/>
      <c r="V341" s="42"/>
      <c r="W341" s="42"/>
    </row>
    <row r="342" spans="21:23" ht="15.75" customHeight="1" x14ac:dyDescent="0.25">
      <c r="U342" s="42"/>
      <c r="V342" s="42"/>
      <c r="W342" s="42"/>
    </row>
    <row r="343" spans="21:23" ht="15.75" customHeight="1" x14ac:dyDescent="0.25">
      <c r="U343" s="42"/>
      <c r="V343" s="42"/>
      <c r="W343" s="42"/>
    </row>
    <row r="344" spans="21:23" ht="15.75" customHeight="1" x14ac:dyDescent="0.25">
      <c r="U344" s="42"/>
      <c r="V344" s="42"/>
      <c r="W344" s="42"/>
    </row>
    <row r="345" spans="21:23" ht="15.75" customHeight="1" x14ac:dyDescent="0.25">
      <c r="U345" s="42"/>
      <c r="V345" s="42"/>
      <c r="W345" s="42"/>
    </row>
    <row r="346" spans="21:23" ht="15.75" customHeight="1" x14ac:dyDescent="0.25">
      <c r="U346" s="42"/>
      <c r="V346" s="42"/>
      <c r="W346" s="42"/>
    </row>
    <row r="347" spans="21:23" ht="15.75" customHeight="1" x14ac:dyDescent="0.25">
      <c r="U347" s="42"/>
      <c r="V347" s="42"/>
      <c r="W347" s="42"/>
    </row>
    <row r="348" spans="21:23" ht="15.75" customHeight="1" x14ac:dyDescent="0.25">
      <c r="U348" s="42"/>
      <c r="V348" s="42"/>
      <c r="W348" s="42"/>
    </row>
    <row r="349" spans="21:23" ht="15.75" customHeight="1" x14ac:dyDescent="0.25">
      <c r="U349" s="42"/>
      <c r="V349" s="42"/>
      <c r="W349" s="42"/>
    </row>
    <row r="350" spans="21:23" ht="15.75" customHeight="1" x14ac:dyDescent="0.25">
      <c r="U350" s="42"/>
      <c r="V350" s="42"/>
      <c r="W350" s="42"/>
    </row>
    <row r="351" spans="21:23" ht="15.75" customHeight="1" x14ac:dyDescent="0.25">
      <c r="U351" s="42"/>
      <c r="V351" s="42"/>
      <c r="W351" s="42"/>
    </row>
    <row r="352" spans="21:23" ht="15.75" customHeight="1" x14ac:dyDescent="0.25">
      <c r="U352" s="42"/>
      <c r="V352" s="42"/>
      <c r="W352" s="42"/>
    </row>
    <row r="353" spans="21:23" ht="15.75" customHeight="1" x14ac:dyDescent="0.25">
      <c r="U353" s="42"/>
      <c r="V353" s="42"/>
      <c r="W353" s="42"/>
    </row>
    <row r="354" spans="21:23" ht="15.75" customHeight="1" x14ac:dyDescent="0.25">
      <c r="U354" s="42"/>
      <c r="V354" s="42"/>
      <c r="W354" s="42"/>
    </row>
    <row r="355" spans="21:23" ht="15.75" customHeight="1" x14ac:dyDescent="0.25">
      <c r="U355" s="42"/>
      <c r="V355" s="42"/>
      <c r="W355" s="42"/>
    </row>
    <row r="356" spans="21:23" ht="15.75" customHeight="1" x14ac:dyDescent="0.25">
      <c r="U356" s="42"/>
      <c r="V356" s="42"/>
      <c r="W356" s="42"/>
    </row>
    <row r="357" spans="21:23" ht="15.75" customHeight="1" x14ac:dyDescent="0.25">
      <c r="U357" s="42"/>
      <c r="V357" s="42"/>
      <c r="W357" s="42"/>
    </row>
    <row r="358" spans="21:23" ht="15.75" customHeight="1" x14ac:dyDescent="0.25">
      <c r="U358" s="42"/>
      <c r="V358" s="42"/>
      <c r="W358" s="42"/>
    </row>
    <row r="359" spans="21:23" ht="15.75" customHeight="1" x14ac:dyDescent="0.25">
      <c r="U359" s="42"/>
      <c r="V359" s="42"/>
      <c r="W359" s="42"/>
    </row>
    <row r="360" spans="21:23" ht="15.75" customHeight="1" x14ac:dyDescent="0.25">
      <c r="U360" s="42"/>
      <c r="V360" s="42"/>
      <c r="W360" s="42"/>
    </row>
    <row r="361" spans="21:23" ht="15.75" customHeight="1" x14ac:dyDescent="0.25">
      <c r="U361" s="42"/>
      <c r="V361" s="42"/>
      <c r="W361" s="42"/>
    </row>
    <row r="362" spans="21:23" ht="15.75" customHeight="1" x14ac:dyDescent="0.25">
      <c r="U362" s="42"/>
      <c r="V362" s="42"/>
      <c r="W362" s="42"/>
    </row>
    <row r="363" spans="21:23" ht="15.75" customHeight="1" x14ac:dyDescent="0.25">
      <c r="U363" s="42"/>
      <c r="V363" s="42"/>
      <c r="W363" s="42"/>
    </row>
    <row r="364" spans="21:23" ht="15.75" customHeight="1" x14ac:dyDescent="0.25">
      <c r="U364" s="42"/>
      <c r="V364" s="42"/>
      <c r="W364" s="42"/>
    </row>
    <row r="365" spans="21:23" ht="15.75" customHeight="1" x14ac:dyDescent="0.25">
      <c r="U365" s="42"/>
      <c r="V365" s="42"/>
      <c r="W365" s="42"/>
    </row>
    <row r="366" spans="21:23" ht="15.75" customHeight="1" x14ac:dyDescent="0.25">
      <c r="U366" s="42"/>
      <c r="V366" s="42"/>
      <c r="W366" s="42"/>
    </row>
    <row r="367" spans="21:23" ht="15.75" customHeight="1" x14ac:dyDescent="0.25">
      <c r="U367" s="42"/>
      <c r="V367" s="42"/>
      <c r="W367" s="42"/>
    </row>
    <row r="368" spans="21:23" ht="15.75" customHeight="1" x14ac:dyDescent="0.25">
      <c r="U368" s="42"/>
      <c r="V368" s="42"/>
      <c r="W368" s="42"/>
    </row>
    <row r="369" spans="21:23" ht="15.75" customHeight="1" x14ac:dyDescent="0.25">
      <c r="U369" s="42"/>
      <c r="V369" s="42"/>
      <c r="W369" s="42"/>
    </row>
    <row r="370" spans="21:23" ht="15.75" customHeight="1" x14ac:dyDescent="0.25">
      <c r="U370" s="42"/>
      <c r="V370" s="42"/>
      <c r="W370" s="42"/>
    </row>
    <row r="371" spans="21:23" ht="15.75" customHeight="1" x14ac:dyDescent="0.25">
      <c r="U371" s="42"/>
      <c r="V371" s="42"/>
      <c r="W371" s="42"/>
    </row>
    <row r="372" spans="21:23" ht="15.75" customHeight="1" x14ac:dyDescent="0.25">
      <c r="U372" s="42"/>
      <c r="V372" s="42"/>
      <c r="W372" s="42"/>
    </row>
    <row r="373" spans="21:23" ht="15.75" customHeight="1" x14ac:dyDescent="0.25">
      <c r="U373" s="42"/>
      <c r="V373" s="42"/>
      <c r="W373" s="42"/>
    </row>
    <row r="374" spans="21:23" ht="15.75" customHeight="1" x14ac:dyDescent="0.25">
      <c r="U374" s="42"/>
      <c r="V374" s="42"/>
      <c r="W374" s="42"/>
    </row>
    <row r="375" spans="21:23" ht="15.75" customHeight="1" x14ac:dyDescent="0.25">
      <c r="U375" s="42"/>
      <c r="V375" s="42"/>
      <c r="W375" s="42"/>
    </row>
    <row r="376" spans="21:23" ht="15.75" customHeight="1" x14ac:dyDescent="0.25">
      <c r="U376" s="42"/>
      <c r="V376" s="42"/>
      <c r="W376" s="42"/>
    </row>
    <row r="377" spans="21:23" ht="15.75" customHeight="1" x14ac:dyDescent="0.25">
      <c r="U377" s="42"/>
      <c r="V377" s="42"/>
      <c r="W377" s="42"/>
    </row>
    <row r="378" spans="21:23" ht="15.75" customHeight="1" x14ac:dyDescent="0.25">
      <c r="U378" s="42"/>
      <c r="V378" s="42"/>
      <c r="W378" s="42"/>
    </row>
    <row r="379" spans="21:23" ht="15.75" customHeight="1" x14ac:dyDescent="0.25">
      <c r="U379" s="42"/>
      <c r="V379" s="42"/>
      <c r="W379" s="42"/>
    </row>
    <row r="380" spans="21:23" ht="15.75" customHeight="1" x14ac:dyDescent="0.25">
      <c r="U380" s="42"/>
      <c r="V380" s="42"/>
      <c r="W380" s="42"/>
    </row>
    <row r="381" spans="21:23" ht="15.75" customHeight="1" x14ac:dyDescent="0.25">
      <c r="U381" s="42"/>
      <c r="V381" s="42"/>
      <c r="W381" s="42"/>
    </row>
    <row r="382" spans="21:23" ht="15.75" customHeight="1" x14ac:dyDescent="0.25">
      <c r="U382" s="42"/>
      <c r="V382" s="42"/>
      <c r="W382" s="42"/>
    </row>
    <row r="383" spans="21:23" ht="15.75" customHeight="1" x14ac:dyDescent="0.25">
      <c r="U383" s="42"/>
      <c r="V383" s="42"/>
      <c r="W383" s="42"/>
    </row>
    <row r="384" spans="21:23" ht="15.75" customHeight="1" x14ac:dyDescent="0.25">
      <c r="U384" s="42"/>
      <c r="V384" s="42"/>
      <c r="W384" s="42"/>
    </row>
    <row r="385" spans="21:23" ht="15.75" customHeight="1" x14ac:dyDescent="0.25">
      <c r="U385" s="42"/>
      <c r="V385" s="42"/>
      <c r="W385" s="42"/>
    </row>
    <row r="386" spans="21:23" ht="15.75" customHeight="1" x14ac:dyDescent="0.25">
      <c r="U386" s="42"/>
      <c r="V386" s="42"/>
      <c r="W386" s="42"/>
    </row>
    <row r="387" spans="21:23" ht="15.75" customHeight="1" x14ac:dyDescent="0.25">
      <c r="U387" s="42"/>
      <c r="V387" s="42"/>
      <c r="W387" s="42"/>
    </row>
    <row r="388" spans="21:23" ht="15.75" customHeight="1" x14ac:dyDescent="0.25">
      <c r="U388" s="42"/>
      <c r="V388" s="42"/>
      <c r="W388" s="42"/>
    </row>
    <row r="389" spans="21:23" ht="15.75" customHeight="1" x14ac:dyDescent="0.25">
      <c r="U389" s="42"/>
      <c r="V389" s="42"/>
      <c r="W389" s="42"/>
    </row>
    <row r="390" spans="21:23" ht="15.75" customHeight="1" x14ac:dyDescent="0.25">
      <c r="U390" s="42"/>
      <c r="V390" s="42"/>
      <c r="W390" s="42"/>
    </row>
    <row r="391" spans="21:23" ht="15.75" customHeight="1" x14ac:dyDescent="0.25">
      <c r="U391" s="42"/>
      <c r="V391" s="42"/>
      <c r="W391" s="42"/>
    </row>
    <row r="392" spans="21:23" ht="15.75" customHeight="1" x14ac:dyDescent="0.25">
      <c r="U392" s="42"/>
      <c r="V392" s="42"/>
      <c r="W392" s="42"/>
    </row>
    <row r="393" spans="21:23" ht="15.75" customHeight="1" x14ac:dyDescent="0.25">
      <c r="U393" s="42"/>
      <c r="V393" s="42"/>
      <c r="W393" s="42"/>
    </row>
    <row r="394" spans="21:23" ht="15.75" customHeight="1" x14ac:dyDescent="0.25">
      <c r="U394" s="42"/>
      <c r="V394" s="42"/>
      <c r="W394" s="42"/>
    </row>
    <row r="395" spans="21:23" ht="15.75" customHeight="1" x14ac:dyDescent="0.25">
      <c r="U395" s="42"/>
      <c r="V395" s="42"/>
      <c r="W395" s="42"/>
    </row>
    <row r="396" spans="21:23" ht="15.75" customHeight="1" x14ac:dyDescent="0.25">
      <c r="U396" s="42"/>
      <c r="V396" s="42"/>
      <c r="W396" s="42"/>
    </row>
    <row r="397" spans="21:23" ht="15.75" customHeight="1" x14ac:dyDescent="0.25">
      <c r="U397" s="42"/>
      <c r="V397" s="42"/>
      <c r="W397" s="42"/>
    </row>
    <row r="398" spans="21:23" ht="15.75" customHeight="1" x14ac:dyDescent="0.25">
      <c r="U398" s="42"/>
      <c r="V398" s="42"/>
      <c r="W398" s="42"/>
    </row>
    <row r="399" spans="21:23" ht="15.75" customHeight="1" x14ac:dyDescent="0.25">
      <c r="U399" s="42"/>
      <c r="V399" s="42"/>
      <c r="W399" s="42"/>
    </row>
    <row r="400" spans="21:23" ht="15.75" customHeight="1" x14ac:dyDescent="0.25">
      <c r="U400" s="42"/>
      <c r="V400" s="42"/>
      <c r="W400" s="42"/>
    </row>
    <row r="401" spans="21:23" ht="15.75" customHeight="1" x14ac:dyDescent="0.25">
      <c r="U401" s="42"/>
      <c r="V401" s="42"/>
      <c r="W401" s="42"/>
    </row>
    <row r="402" spans="21:23" ht="15.75" customHeight="1" x14ac:dyDescent="0.25">
      <c r="U402" s="42"/>
      <c r="V402" s="42"/>
      <c r="W402" s="42"/>
    </row>
    <row r="403" spans="21:23" ht="15.75" customHeight="1" x14ac:dyDescent="0.25">
      <c r="U403" s="42"/>
      <c r="V403" s="42"/>
      <c r="W403" s="42"/>
    </row>
    <row r="404" spans="21:23" ht="15.75" customHeight="1" x14ac:dyDescent="0.25">
      <c r="U404" s="42"/>
      <c r="V404" s="42"/>
      <c r="W404" s="42"/>
    </row>
    <row r="405" spans="21:23" ht="15.75" customHeight="1" x14ac:dyDescent="0.25">
      <c r="U405" s="42"/>
      <c r="V405" s="42"/>
      <c r="W405" s="42"/>
    </row>
    <row r="406" spans="21:23" ht="15.75" customHeight="1" x14ac:dyDescent="0.25">
      <c r="U406" s="42"/>
      <c r="V406" s="42"/>
      <c r="W406" s="42"/>
    </row>
    <row r="407" spans="21:23" ht="15.75" customHeight="1" x14ac:dyDescent="0.25">
      <c r="U407" s="42"/>
      <c r="V407" s="42"/>
      <c r="W407" s="42"/>
    </row>
    <row r="408" spans="21:23" ht="15.75" customHeight="1" x14ac:dyDescent="0.25">
      <c r="U408" s="42"/>
      <c r="V408" s="42"/>
      <c r="W408" s="42"/>
    </row>
    <row r="409" spans="21:23" ht="15.75" customHeight="1" x14ac:dyDescent="0.25">
      <c r="U409" s="42"/>
      <c r="V409" s="42"/>
      <c r="W409" s="42"/>
    </row>
    <row r="410" spans="21:23" ht="15.75" customHeight="1" x14ac:dyDescent="0.25">
      <c r="U410" s="42"/>
      <c r="V410" s="42"/>
      <c r="W410" s="42"/>
    </row>
    <row r="411" spans="21:23" ht="15.75" customHeight="1" x14ac:dyDescent="0.25">
      <c r="U411" s="42"/>
      <c r="V411" s="42"/>
      <c r="W411" s="42"/>
    </row>
    <row r="412" spans="21:23" ht="15.75" customHeight="1" x14ac:dyDescent="0.25">
      <c r="U412" s="42"/>
      <c r="V412" s="42"/>
      <c r="W412" s="42"/>
    </row>
    <row r="413" spans="21:23" ht="15.75" customHeight="1" x14ac:dyDescent="0.25">
      <c r="U413" s="42"/>
      <c r="V413" s="42"/>
      <c r="W413" s="42"/>
    </row>
    <row r="414" spans="21:23" ht="15.75" customHeight="1" x14ac:dyDescent="0.25">
      <c r="U414" s="42"/>
      <c r="V414" s="42"/>
      <c r="W414" s="42"/>
    </row>
    <row r="415" spans="21:23" ht="15.75" customHeight="1" x14ac:dyDescent="0.25">
      <c r="U415" s="42"/>
      <c r="V415" s="42"/>
      <c r="W415" s="42"/>
    </row>
    <row r="416" spans="21:23" ht="15.75" customHeight="1" x14ac:dyDescent="0.25">
      <c r="U416" s="42"/>
      <c r="V416" s="42"/>
      <c r="W416" s="42"/>
    </row>
    <row r="417" spans="21:23" ht="15.75" customHeight="1" x14ac:dyDescent="0.25">
      <c r="U417" s="42"/>
      <c r="V417" s="42"/>
      <c r="W417" s="42"/>
    </row>
    <row r="418" spans="21:23" ht="15.75" customHeight="1" x14ac:dyDescent="0.25">
      <c r="U418" s="42"/>
      <c r="V418" s="42"/>
      <c r="W418" s="42"/>
    </row>
    <row r="419" spans="21:23" ht="15.75" customHeight="1" x14ac:dyDescent="0.25">
      <c r="U419" s="42"/>
      <c r="V419" s="42"/>
      <c r="W419" s="42"/>
    </row>
    <row r="420" spans="21:23" ht="15.75" customHeight="1" x14ac:dyDescent="0.25">
      <c r="U420" s="42"/>
      <c r="V420" s="42"/>
      <c r="W420" s="42"/>
    </row>
    <row r="421" spans="21:23" ht="15.75" customHeight="1" x14ac:dyDescent="0.25">
      <c r="U421" s="42"/>
      <c r="V421" s="42"/>
      <c r="W421" s="42"/>
    </row>
    <row r="422" spans="21:23" ht="15.75" customHeight="1" x14ac:dyDescent="0.25">
      <c r="U422" s="42"/>
      <c r="V422" s="42"/>
      <c r="W422" s="42"/>
    </row>
    <row r="423" spans="21:23" ht="15.75" customHeight="1" x14ac:dyDescent="0.25">
      <c r="U423" s="42"/>
      <c r="V423" s="42"/>
      <c r="W423" s="42"/>
    </row>
    <row r="424" spans="21:23" ht="15.75" customHeight="1" x14ac:dyDescent="0.25">
      <c r="U424" s="42"/>
      <c r="V424" s="42"/>
      <c r="W424" s="42"/>
    </row>
    <row r="425" spans="21:23" ht="15.75" customHeight="1" x14ac:dyDescent="0.25">
      <c r="U425" s="42"/>
      <c r="V425" s="42"/>
      <c r="W425" s="42"/>
    </row>
    <row r="426" spans="21:23" ht="15.75" customHeight="1" x14ac:dyDescent="0.25">
      <c r="U426" s="42"/>
      <c r="V426" s="42"/>
      <c r="W426" s="42"/>
    </row>
    <row r="427" spans="21:23" ht="15.75" customHeight="1" x14ac:dyDescent="0.25">
      <c r="U427" s="42"/>
      <c r="V427" s="42"/>
      <c r="W427" s="42"/>
    </row>
    <row r="428" spans="21:23" ht="15.75" customHeight="1" x14ac:dyDescent="0.25">
      <c r="U428" s="42"/>
      <c r="V428" s="42"/>
      <c r="W428" s="42"/>
    </row>
    <row r="429" spans="21:23" ht="15.75" customHeight="1" x14ac:dyDescent="0.25">
      <c r="U429" s="42"/>
      <c r="V429" s="42"/>
      <c r="W429" s="42"/>
    </row>
    <row r="430" spans="21:23" ht="15.75" customHeight="1" x14ac:dyDescent="0.25">
      <c r="U430" s="42"/>
      <c r="V430" s="42"/>
      <c r="W430" s="42"/>
    </row>
    <row r="431" spans="21:23" ht="15.75" customHeight="1" x14ac:dyDescent="0.25">
      <c r="U431" s="42"/>
      <c r="V431" s="42"/>
      <c r="W431" s="42"/>
    </row>
    <row r="432" spans="21:23" ht="15.75" customHeight="1" x14ac:dyDescent="0.25">
      <c r="U432" s="42"/>
      <c r="V432" s="42"/>
      <c r="W432" s="42"/>
    </row>
    <row r="433" spans="21:23" ht="15.75" customHeight="1" x14ac:dyDescent="0.25">
      <c r="U433" s="42"/>
      <c r="V433" s="42"/>
      <c r="W433" s="42"/>
    </row>
    <row r="434" spans="21:23" ht="15.75" customHeight="1" x14ac:dyDescent="0.25">
      <c r="U434" s="42"/>
      <c r="V434" s="42"/>
      <c r="W434" s="42"/>
    </row>
    <row r="435" spans="21:23" ht="15.75" customHeight="1" x14ac:dyDescent="0.25">
      <c r="U435" s="42"/>
      <c r="V435" s="42"/>
      <c r="W435" s="42"/>
    </row>
    <row r="436" spans="21:23" ht="15.75" customHeight="1" x14ac:dyDescent="0.25">
      <c r="U436" s="42"/>
      <c r="V436" s="42"/>
      <c r="W436" s="42"/>
    </row>
    <row r="437" spans="21:23" ht="15.75" customHeight="1" x14ac:dyDescent="0.25">
      <c r="U437" s="42"/>
      <c r="V437" s="42"/>
      <c r="W437" s="42"/>
    </row>
    <row r="438" spans="21:23" ht="15.75" customHeight="1" x14ac:dyDescent="0.25">
      <c r="U438" s="42"/>
      <c r="V438" s="42"/>
      <c r="W438" s="42"/>
    </row>
    <row r="439" spans="21:23" ht="15.75" customHeight="1" x14ac:dyDescent="0.25">
      <c r="U439" s="42"/>
      <c r="V439" s="42"/>
      <c r="W439" s="42"/>
    </row>
    <row r="440" spans="21:23" ht="15.75" customHeight="1" x14ac:dyDescent="0.25">
      <c r="U440" s="42"/>
      <c r="V440" s="42"/>
      <c r="W440" s="42"/>
    </row>
    <row r="441" spans="21:23" ht="15.75" customHeight="1" x14ac:dyDescent="0.25">
      <c r="U441" s="42"/>
      <c r="V441" s="42"/>
      <c r="W441" s="42"/>
    </row>
    <row r="442" spans="21:23" ht="15.75" customHeight="1" x14ac:dyDescent="0.25">
      <c r="U442" s="42"/>
      <c r="V442" s="42"/>
      <c r="W442" s="42"/>
    </row>
    <row r="443" spans="21:23" ht="15.75" customHeight="1" x14ac:dyDescent="0.25">
      <c r="U443" s="42"/>
      <c r="V443" s="42"/>
      <c r="W443" s="42"/>
    </row>
    <row r="444" spans="21:23" ht="15.75" customHeight="1" x14ac:dyDescent="0.25">
      <c r="U444" s="42"/>
      <c r="V444" s="42"/>
      <c r="W444" s="42"/>
    </row>
    <row r="445" spans="21:23" ht="15.75" customHeight="1" x14ac:dyDescent="0.25">
      <c r="U445" s="42"/>
      <c r="V445" s="42"/>
      <c r="W445" s="42"/>
    </row>
    <row r="446" spans="21:23" ht="15.75" customHeight="1" x14ac:dyDescent="0.25">
      <c r="U446" s="42"/>
      <c r="V446" s="42"/>
      <c r="W446" s="42"/>
    </row>
    <row r="447" spans="21:23" ht="15.75" customHeight="1" x14ac:dyDescent="0.25">
      <c r="U447" s="42"/>
      <c r="V447" s="42"/>
      <c r="W447" s="42"/>
    </row>
    <row r="448" spans="21:23" ht="15.75" customHeight="1" x14ac:dyDescent="0.25">
      <c r="U448" s="42"/>
      <c r="V448" s="42"/>
      <c r="W448" s="42"/>
    </row>
    <row r="449" spans="21:23" ht="15.75" customHeight="1" x14ac:dyDescent="0.25">
      <c r="U449" s="42"/>
      <c r="V449" s="42"/>
      <c r="W449" s="42"/>
    </row>
    <row r="450" spans="21:23" ht="15.75" customHeight="1" x14ac:dyDescent="0.25">
      <c r="U450" s="42"/>
      <c r="V450" s="42"/>
      <c r="W450" s="42"/>
    </row>
    <row r="451" spans="21:23" ht="15.75" customHeight="1" x14ac:dyDescent="0.25">
      <c r="U451" s="42"/>
      <c r="V451" s="42"/>
      <c r="W451" s="42"/>
    </row>
    <row r="452" spans="21:23" ht="15.75" customHeight="1" x14ac:dyDescent="0.25">
      <c r="U452" s="42"/>
      <c r="V452" s="42"/>
      <c r="W452" s="42"/>
    </row>
    <row r="453" spans="21:23" ht="15.75" customHeight="1" x14ac:dyDescent="0.25">
      <c r="U453" s="42"/>
      <c r="V453" s="42"/>
      <c r="W453" s="42"/>
    </row>
    <row r="454" spans="21:23" ht="15.75" customHeight="1" x14ac:dyDescent="0.25">
      <c r="U454" s="42"/>
      <c r="V454" s="42"/>
      <c r="W454" s="42"/>
    </row>
    <row r="455" spans="21:23" ht="15.75" customHeight="1" x14ac:dyDescent="0.25">
      <c r="U455" s="42"/>
      <c r="V455" s="42"/>
      <c r="W455" s="42"/>
    </row>
    <row r="456" spans="21:23" ht="15.75" customHeight="1" x14ac:dyDescent="0.25">
      <c r="U456" s="42"/>
      <c r="V456" s="42"/>
      <c r="W456" s="42"/>
    </row>
    <row r="457" spans="21:23" ht="15.75" customHeight="1" x14ac:dyDescent="0.25">
      <c r="U457" s="42"/>
      <c r="V457" s="42"/>
      <c r="W457" s="42"/>
    </row>
    <row r="458" spans="21:23" ht="15.75" customHeight="1" x14ac:dyDescent="0.25">
      <c r="U458" s="42"/>
      <c r="V458" s="42"/>
      <c r="W458" s="42"/>
    </row>
    <row r="459" spans="21:23" ht="15.75" customHeight="1" x14ac:dyDescent="0.25">
      <c r="U459" s="42"/>
      <c r="V459" s="42"/>
      <c r="W459" s="42"/>
    </row>
    <row r="460" spans="21:23" ht="15.75" customHeight="1" x14ac:dyDescent="0.25">
      <c r="U460" s="42"/>
      <c r="V460" s="42"/>
      <c r="W460" s="42"/>
    </row>
    <row r="461" spans="21:23" ht="15.75" customHeight="1" x14ac:dyDescent="0.25">
      <c r="U461" s="42"/>
      <c r="V461" s="42"/>
      <c r="W461" s="42"/>
    </row>
    <row r="462" spans="21:23" ht="15.75" customHeight="1" x14ac:dyDescent="0.25">
      <c r="U462" s="42"/>
      <c r="V462" s="42"/>
      <c r="W462" s="42"/>
    </row>
    <row r="463" spans="21:23" ht="15.75" customHeight="1" x14ac:dyDescent="0.25">
      <c r="U463" s="42"/>
      <c r="V463" s="42"/>
      <c r="W463" s="42"/>
    </row>
    <row r="464" spans="21:23" ht="15.75" customHeight="1" x14ac:dyDescent="0.25">
      <c r="U464" s="42"/>
      <c r="V464" s="42"/>
      <c r="W464" s="42"/>
    </row>
    <row r="465" spans="21:23" ht="15.75" customHeight="1" x14ac:dyDescent="0.25">
      <c r="U465" s="42"/>
      <c r="V465" s="42"/>
      <c r="W465" s="42"/>
    </row>
    <row r="466" spans="21:23" ht="15.75" customHeight="1" x14ac:dyDescent="0.25">
      <c r="U466" s="42"/>
      <c r="V466" s="42"/>
      <c r="W466" s="42"/>
    </row>
    <row r="467" spans="21:23" ht="15.75" customHeight="1" x14ac:dyDescent="0.25">
      <c r="U467" s="42"/>
      <c r="V467" s="42"/>
      <c r="W467" s="42"/>
    </row>
    <row r="468" spans="21:23" ht="15.75" customHeight="1" x14ac:dyDescent="0.25">
      <c r="U468" s="42"/>
      <c r="V468" s="42"/>
      <c r="W468" s="42"/>
    </row>
    <row r="469" spans="21:23" ht="15.75" customHeight="1" x14ac:dyDescent="0.25">
      <c r="U469" s="42"/>
      <c r="V469" s="42"/>
      <c r="W469" s="42"/>
    </row>
    <row r="470" spans="21:23" ht="15.75" customHeight="1" x14ac:dyDescent="0.25">
      <c r="U470" s="42"/>
      <c r="V470" s="42"/>
      <c r="W470" s="42"/>
    </row>
    <row r="471" spans="21:23" ht="15.75" customHeight="1" x14ac:dyDescent="0.25">
      <c r="U471" s="42"/>
      <c r="V471" s="42"/>
      <c r="W471" s="42"/>
    </row>
    <row r="472" spans="21:23" ht="15.75" customHeight="1" x14ac:dyDescent="0.25">
      <c r="U472" s="42"/>
      <c r="V472" s="42"/>
      <c r="W472" s="42"/>
    </row>
    <row r="473" spans="21:23" ht="15.75" customHeight="1" x14ac:dyDescent="0.25">
      <c r="U473" s="42"/>
      <c r="V473" s="42"/>
      <c r="W473" s="42"/>
    </row>
    <row r="474" spans="21:23" ht="15.75" customHeight="1" x14ac:dyDescent="0.25">
      <c r="U474" s="42"/>
      <c r="V474" s="42"/>
      <c r="W474" s="42"/>
    </row>
    <row r="475" spans="21:23" ht="15.75" customHeight="1" x14ac:dyDescent="0.25">
      <c r="U475" s="42"/>
      <c r="V475" s="42"/>
      <c r="W475" s="42"/>
    </row>
    <row r="476" spans="21:23" ht="15.75" customHeight="1" x14ac:dyDescent="0.25">
      <c r="U476" s="42"/>
      <c r="V476" s="42"/>
      <c r="W476" s="42"/>
    </row>
    <row r="477" spans="21:23" ht="15.75" customHeight="1" x14ac:dyDescent="0.25">
      <c r="U477" s="42"/>
      <c r="V477" s="42"/>
      <c r="W477" s="42"/>
    </row>
    <row r="478" spans="21:23" ht="15.75" customHeight="1" x14ac:dyDescent="0.25">
      <c r="U478" s="42"/>
      <c r="V478" s="42"/>
      <c r="W478" s="42"/>
    </row>
    <row r="479" spans="21:23" ht="15.75" customHeight="1" x14ac:dyDescent="0.25">
      <c r="U479" s="42"/>
      <c r="V479" s="42"/>
      <c r="W479" s="42"/>
    </row>
    <row r="480" spans="21:23" ht="15.75" customHeight="1" x14ac:dyDescent="0.25">
      <c r="U480" s="42"/>
      <c r="V480" s="42"/>
      <c r="W480" s="42"/>
    </row>
    <row r="481" spans="21:23" ht="15.75" customHeight="1" x14ac:dyDescent="0.25">
      <c r="U481" s="42"/>
      <c r="V481" s="42"/>
      <c r="W481" s="42"/>
    </row>
    <row r="482" spans="21:23" ht="15.75" customHeight="1" x14ac:dyDescent="0.25">
      <c r="U482" s="42"/>
      <c r="V482" s="42"/>
      <c r="W482" s="42"/>
    </row>
    <row r="483" spans="21:23" ht="15.75" customHeight="1" x14ac:dyDescent="0.25">
      <c r="U483" s="42"/>
      <c r="V483" s="42"/>
      <c r="W483" s="42"/>
    </row>
    <row r="484" spans="21:23" ht="15.75" customHeight="1" x14ac:dyDescent="0.25">
      <c r="U484" s="42"/>
      <c r="V484" s="42"/>
      <c r="W484" s="42"/>
    </row>
    <row r="485" spans="21:23" ht="15.75" customHeight="1" x14ac:dyDescent="0.25">
      <c r="U485" s="42"/>
      <c r="V485" s="42"/>
      <c r="W485" s="42"/>
    </row>
    <row r="486" spans="21:23" ht="15.75" customHeight="1" x14ac:dyDescent="0.25">
      <c r="U486" s="42"/>
      <c r="V486" s="42"/>
      <c r="W486" s="42"/>
    </row>
    <row r="487" spans="21:23" ht="15.75" customHeight="1" x14ac:dyDescent="0.25">
      <c r="U487" s="42"/>
      <c r="V487" s="42"/>
      <c r="W487" s="42"/>
    </row>
    <row r="488" spans="21:23" ht="15.75" customHeight="1" x14ac:dyDescent="0.25">
      <c r="U488" s="42"/>
      <c r="V488" s="42"/>
      <c r="W488" s="42"/>
    </row>
    <row r="489" spans="21:23" ht="15.75" customHeight="1" x14ac:dyDescent="0.25">
      <c r="U489" s="42"/>
      <c r="V489" s="42"/>
      <c r="W489" s="42"/>
    </row>
    <row r="490" spans="21:23" ht="15.75" customHeight="1" x14ac:dyDescent="0.25">
      <c r="U490" s="42"/>
      <c r="V490" s="42"/>
      <c r="W490" s="42"/>
    </row>
    <row r="491" spans="21:23" ht="15.75" customHeight="1" x14ac:dyDescent="0.25">
      <c r="U491" s="42"/>
      <c r="V491" s="42"/>
      <c r="W491" s="42"/>
    </row>
    <row r="492" spans="21:23" ht="15.75" customHeight="1" x14ac:dyDescent="0.25">
      <c r="U492" s="42"/>
      <c r="V492" s="42"/>
      <c r="W492" s="42"/>
    </row>
    <row r="493" spans="21:23" ht="15.75" customHeight="1" x14ac:dyDescent="0.25">
      <c r="U493" s="42"/>
      <c r="V493" s="42"/>
      <c r="W493" s="42"/>
    </row>
    <row r="494" spans="21:23" ht="15.75" customHeight="1" x14ac:dyDescent="0.25">
      <c r="U494" s="42"/>
      <c r="V494" s="42"/>
      <c r="W494" s="42"/>
    </row>
    <row r="495" spans="21:23" ht="15.75" customHeight="1" x14ac:dyDescent="0.25">
      <c r="U495" s="42"/>
      <c r="V495" s="42"/>
      <c r="W495" s="42"/>
    </row>
    <row r="496" spans="21:23" ht="15.75" customHeight="1" x14ac:dyDescent="0.25">
      <c r="U496" s="42"/>
      <c r="V496" s="42"/>
      <c r="W496" s="42"/>
    </row>
    <row r="497" spans="21:23" ht="15.75" customHeight="1" x14ac:dyDescent="0.25">
      <c r="U497" s="42"/>
      <c r="V497" s="42"/>
      <c r="W497" s="42"/>
    </row>
    <row r="498" spans="21:23" ht="15.75" customHeight="1" x14ac:dyDescent="0.25">
      <c r="U498" s="42"/>
      <c r="V498" s="42"/>
      <c r="W498" s="42"/>
    </row>
    <row r="499" spans="21:23" ht="15.75" customHeight="1" x14ac:dyDescent="0.25">
      <c r="U499" s="42"/>
      <c r="V499" s="42"/>
      <c r="W499" s="42"/>
    </row>
    <row r="500" spans="21:23" ht="15.75" customHeight="1" x14ac:dyDescent="0.25">
      <c r="U500" s="42"/>
      <c r="V500" s="42"/>
      <c r="W500" s="42"/>
    </row>
    <row r="501" spans="21:23" ht="15.75" customHeight="1" x14ac:dyDescent="0.25">
      <c r="U501" s="42"/>
      <c r="V501" s="42"/>
      <c r="W501" s="42"/>
    </row>
    <row r="502" spans="21:23" ht="15.75" customHeight="1" x14ac:dyDescent="0.25">
      <c r="U502" s="42"/>
      <c r="V502" s="42"/>
      <c r="W502" s="42"/>
    </row>
    <row r="503" spans="21:23" ht="15.75" customHeight="1" x14ac:dyDescent="0.25">
      <c r="U503" s="42"/>
      <c r="V503" s="42"/>
      <c r="W503" s="42"/>
    </row>
    <row r="504" spans="21:23" ht="15.75" customHeight="1" x14ac:dyDescent="0.25">
      <c r="U504" s="42"/>
      <c r="V504" s="42"/>
      <c r="W504" s="42"/>
    </row>
    <row r="505" spans="21:23" ht="15.75" customHeight="1" x14ac:dyDescent="0.25">
      <c r="U505" s="42"/>
      <c r="V505" s="42"/>
      <c r="W505" s="42"/>
    </row>
    <row r="506" spans="21:23" ht="15.75" customHeight="1" x14ac:dyDescent="0.25">
      <c r="U506" s="42"/>
      <c r="V506" s="42"/>
      <c r="W506" s="42"/>
    </row>
    <row r="507" spans="21:23" ht="15.75" customHeight="1" x14ac:dyDescent="0.25">
      <c r="U507" s="42"/>
      <c r="V507" s="42"/>
      <c r="W507" s="42"/>
    </row>
    <row r="508" spans="21:23" ht="15.75" customHeight="1" x14ac:dyDescent="0.25">
      <c r="U508" s="42"/>
      <c r="V508" s="42"/>
      <c r="W508" s="42"/>
    </row>
    <row r="509" spans="21:23" ht="15.75" customHeight="1" x14ac:dyDescent="0.25">
      <c r="U509" s="42"/>
      <c r="V509" s="42"/>
      <c r="W509" s="42"/>
    </row>
    <row r="510" spans="21:23" ht="15.75" customHeight="1" x14ac:dyDescent="0.25">
      <c r="U510" s="42"/>
      <c r="V510" s="42"/>
      <c r="W510" s="42"/>
    </row>
    <row r="511" spans="21:23" ht="15.75" customHeight="1" x14ac:dyDescent="0.25">
      <c r="U511" s="42"/>
      <c r="V511" s="42"/>
      <c r="W511" s="42"/>
    </row>
    <row r="512" spans="21:23" ht="15.75" customHeight="1" x14ac:dyDescent="0.25">
      <c r="U512" s="42"/>
      <c r="V512" s="42"/>
      <c r="W512" s="42"/>
    </row>
    <row r="513" spans="21:23" ht="15.75" customHeight="1" x14ac:dyDescent="0.25">
      <c r="U513" s="42"/>
      <c r="V513" s="42"/>
      <c r="W513" s="42"/>
    </row>
    <row r="514" spans="21:23" ht="15.75" customHeight="1" x14ac:dyDescent="0.25">
      <c r="U514" s="42"/>
      <c r="V514" s="42"/>
      <c r="W514" s="42"/>
    </row>
    <row r="515" spans="21:23" ht="15.75" customHeight="1" x14ac:dyDescent="0.25">
      <c r="U515" s="42"/>
      <c r="V515" s="42"/>
      <c r="W515" s="42"/>
    </row>
    <row r="516" spans="21:23" ht="15.75" customHeight="1" x14ac:dyDescent="0.25">
      <c r="U516" s="42"/>
      <c r="V516" s="42"/>
      <c r="W516" s="42"/>
    </row>
    <row r="517" spans="21:23" ht="15.75" customHeight="1" x14ac:dyDescent="0.25">
      <c r="U517" s="42"/>
      <c r="V517" s="42"/>
      <c r="W517" s="42"/>
    </row>
    <row r="518" spans="21:23" ht="15.75" customHeight="1" x14ac:dyDescent="0.25">
      <c r="U518" s="42"/>
      <c r="V518" s="42"/>
      <c r="W518" s="42"/>
    </row>
    <row r="519" spans="21:23" ht="15.75" customHeight="1" x14ac:dyDescent="0.25">
      <c r="U519" s="42"/>
      <c r="V519" s="42"/>
      <c r="W519" s="42"/>
    </row>
    <row r="520" spans="21:23" ht="15.75" customHeight="1" x14ac:dyDescent="0.25">
      <c r="U520" s="42"/>
      <c r="V520" s="42"/>
      <c r="W520" s="42"/>
    </row>
    <row r="521" spans="21:23" ht="15.75" customHeight="1" x14ac:dyDescent="0.25">
      <c r="U521" s="42"/>
      <c r="V521" s="42"/>
      <c r="W521" s="42"/>
    </row>
    <row r="522" spans="21:23" ht="15.75" customHeight="1" x14ac:dyDescent="0.25">
      <c r="U522" s="42"/>
      <c r="V522" s="42"/>
      <c r="W522" s="42"/>
    </row>
    <row r="523" spans="21:23" ht="15.75" customHeight="1" x14ac:dyDescent="0.25">
      <c r="U523" s="42"/>
      <c r="V523" s="42"/>
      <c r="W523" s="42"/>
    </row>
    <row r="524" spans="21:23" ht="15.75" customHeight="1" x14ac:dyDescent="0.25">
      <c r="U524" s="42"/>
      <c r="V524" s="42"/>
      <c r="W524" s="42"/>
    </row>
    <row r="525" spans="21:23" ht="15.75" customHeight="1" x14ac:dyDescent="0.25">
      <c r="U525" s="42"/>
      <c r="V525" s="42"/>
      <c r="W525" s="42"/>
    </row>
    <row r="526" spans="21:23" ht="15.75" customHeight="1" x14ac:dyDescent="0.25">
      <c r="U526" s="42"/>
      <c r="V526" s="42"/>
      <c r="W526" s="42"/>
    </row>
    <row r="527" spans="21:23" ht="15.75" customHeight="1" x14ac:dyDescent="0.25">
      <c r="U527" s="42"/>
      <c r="V527" s="42"/>
      <c r="W527" s="42"/>
    </row>
    <row r="528" spans="21:23" ht="15.75" customHeight="1" x14ac:dyDescent="0.25">
      <c r="U528" s="42"/>
      <c r="V528" s="42"/>
      <c r="W528" s="42"/>
    </row>
    <row r="529" spans="21:23" ht="15.75" customHeight="1" x14ac:dyDescent="0.25">
      <c r="U529" s="42"/>
      <c r="V529" s="42"/>
      <c r="W529" s="42"/>
    </row>
    <row r="530" spans="21:23" ht="15.75" customHeight="1" x14ac:dyDescent="0.25">
      <c r="U530" s="42"/>
      <c r="V530" s="42"/>
      <c r="W530" s="42"/>
    </row>
    <row r="531" spans="21:23" ht="15.75" customHeight="1" x14ac:dyDescent="0.25">
      <c r="U531" s="42"/>
      <c r="V531" s="42"/>
      <c r="W531" s="42"/>
    </row>
    <row r="532" spans="21:23" ht="15.75" customHeight="1" x14ac:dyDescent="0.25">
      <c r="U532" s="42"/>
      <c r="V532" s="42"/>
      <c r="W532" s="42"/>
    </row>
    <row r="533" spans="21:23" ht="15.75" customHeight="1" x14ac:dyDescent="0.25">
      <c r="U533" s="42"/>
      <c r="V533" s="42"/>
      <c r="W533" s="42"/>
    </row>
    <row r="534" spans="21:23" ht="15.75" customHeight="1" x14ac:dyDescent="0.25">
      <c r="U534" s="42"/>
      <c r="V534" s="42"/>
      <c r="W534" s="42"/>
    </row>
    <row r="535" spans="21:23" ht="15.75" customHeight="1" x14ac:dyDescent="0.25">
      <c r="U535" s="42"/>
      <c r="V535" s="42"/>
      <c r="W535" s="42"/>
    </row>
    <row r="536" spans="21:23" ht="15.75" customHeight="1" x14ac:dyDescent="0.25">
      <c r="U536" s="42"/>
      <c r="V536" s="42"/>
      <c r="W536" s="42"/>
    </row>
    <row r="537" spans="21:23" ht="15.75" customHeight="1" x14ac:dyDescent="0.25">
      <c r="U537" s="42"/>
      <c r="V537" s="42"/>
      <c r="W537" s="42"/>
    </row>
    <row r="538" spans="21:23" ht="15.75" customHeight="1" x14ac:dyDescent="0.25">
      <c r="U538" s="42"/>
      <c r="V538" s="42"/>
      <c r="W538" s="42"/>
    </row>
    <row r="539" spans="21:23" ht="15.75" customHeight="1" x14ac:dyDescent="0.25">
      <c r="U539" s="42"/>
      <c r="V539" s="42"/>
      <c r="W539" s="42"/>
    </row>
    <row r="540" spans="21:23" ht="15.75" customHeight="1" x14ac:dyDescent="0.25">
      <c r="U540" s="42"/>
      <c r="V540" s="42"/>
      <c r="W540" s="42"/>
    </row>
    <row r="541" spans="21:23" ht="15.75" customHeight="1" x14ac:dyDescent="0.25">
      <c r="U541" s="42"/>
      <c r="V541" s="42"/>
      <c r="W541" s="42"/>
    </row>
    <row r="542" spans="21:23" ht="15.75" customHeight="1" x14ac:dyDescent="0.25">
      <c r="U542" s="42"/>
      <c r="V542" s="42"/>
      <c r="W542" s="42"/>
    </row>
    <row r="543" spans="21:23" ht="15.75" customHeight="1" x14ac:dyDescent="0.25">
      <c r="U543" s="42"/>
      <c r="V543" s="42"/>
      <c r="W543" s="42"/>
    </row>
    <row r="544" spans="21:23" ht="15.75" customHeight="1" x14ac:dyDescent="0.25">
      <c r="U544" s="42"/>
      <c r="V544" s="42"/>
      <c r="W544" s="42"/>
    </row>
    <row r="545" spans="21:23" ht="15.75" customHeight="1" x14ac:dyDescent="0.25">
      <c r="U545" s="42"/>
      <c r="V545" s="42"/>
      <c r="W545" s="42"/>
    </row>
    <row r="546" spans="21:23" ht="15.75" customHeight="1" x14ac:dyDescent="0.25">
      <c r="U546" s="42"/>
      <c r="V546" s="42"/>
      <c r="W546" s="42"/>
    </row>
    <row r="547" spans="21:23" ht="15.75" customHeight="1" x14ac:dyDescent="0.25">
      <c r="U547" s="42"/>
      <c r="V547" s="42"/>
      <c r="W547" s="42"/>
    </row>
    <row r="548" spans="21:23" ht="15.75" customHeight="1" x14ac:dyDescent="0.25">
      <c r="U548" s="42"/>
      <c r="V548" s="42"/>
      <c r="W548" s="42"/>
    </row>
    <row r="549" spans="21:23" ht="15.75" customHeight="1" x14ac:dyDescent="0.25">
      <c r="U549" s="42"/>
      <c r="V549" s="42"/>
      <c r="W549" s="42"/>
    </row>
    <row r="550" spans="21:23" ht="15.75" customHeight="1" x14ac:dyDescent="0.25">
      <c r="U550" s="42"/>
      <c r="V550" s="42"/>
      <c r="W550" s="42"/>
    </row>
    <row r="551" spans="21:23" ht="15.75" customHeight="1" x14ac:dyDescent="0.25">
      <c r="U551" s="42"/>
      <c r="V551" s="42"/>
      <c r="W551" s="42"/>
    </row>
    <row r="552" spans="21:23" ht="15.75" customHeight="1" x14ac:dyDescent="0.25">
      <c r="U552" s="42"/>
      <c r="V552" s="42"/>
      <c r="W552" s="42"/>
    </row>
    <row r="553" spans="21:23" ht="15.75" customHeight="1" x14ac:dyDescent="0.25">
      <c r="U553" s="42"/>
      <c r="V553" s="42"/>
      <c r="W553" s="42"/>
    </row>
    <row r="554" spans="21:23" ht="15.75" customHeight="1" x14ac:dyDescent="0.25">
      <c r="U554" s="42"/>
      <c r="V554" s="42"/>
      <c r="W554" s="42"/>
    </row>
    <row r="555" spans="21:23" ht="15.75" customHeight="1" x14ac:dyDescent="0.25">
      <c r="U555" s="42"/>
      <c r="V555" s="42"/>
      <c r="W555" s="42"/>
    </row>
    <row r="556" spans="21:23" ht="15.75" customHeight="1" x14ac:dyDescent="0.25">
      <c r="U556" s="42"/>
      <c r="V556" s="42"/>
      <c r="W556" s="42"/>
    </row>
    <row r="557" spans="21:23" ht="15.75" customHeight="1" x14ac:dyDescent="0.25">
      <c r="U557" s="42"/>
      <c r="V557" s="42"/>
      <c r="W557" s="42"/>
    </row>
    <row r="558" spans="21:23" ht="15.75" customHeight="1" x14ac:dyDescent="0.25">
      <c r="U558" s="42"/>
      <c r="V558" s="42"/>
      <c r="W558" s="42"/>
    </row>
    <row r="559" spans="21:23" ht="15.75" customHeight="1" x14ac:dyDescent="0.25">
      <c r="U559" s="42"/>
      <c r="V559" s="42"/>
      <c r="W559" s="42"/>
    </row>
    <row r="560" spans="21:23" ht="15.75" customHeight="1" x14ac:dyDescent="0.25">
      <c r="U560" s="42"/>
      <c r="V560" s="42"/>
      <c r="W560" s="42"/>
    </row>
    <row r="561" spans="21:23" ht="15.75" customHeight="1" x14ac:dyDescent="0.25">
      <c r="U561" s="42"/>
      <c r="V561" s="42"/>
      <c r="W561" s="42"/>
    </row>
    <row r="562" spans="21:23" ht="15.75" customHeight="1" x14ac:dyDescent="0.25">
      <c r="U562" s="42"/>
      <c r="V562" s="42"/>
      <c r="W562" s="42"/>
    </row>
    <row r="563" spans="21:23" ht="15.75" customHeight="1" x14ac:dyDescent="0.25">
      <c r="U563" s="42"/>
      <c r="V563" s="42"/>
      <c r="W563" s="42"/>
    </row>
    <row r="564" spans="21:23" ht="15.75" customHeight="1" x14ac:dyDescent="0.25">
      <c r="U564" s="42"/>
      <c r="V564" s="42"/>
      <c r="W564" s="42"/>
    </row>
    <row r="565" spans="21:23" ht="15.75" customHeight="1" x14ac:dyDescent="0.25">
      <c r="U565" s="42"/>
      <c r="V565" s="42"/>
      <c r="W565" s="42"/>
    </row>
    <row r="566" spans="21:23" ht="15.75" customHeight="1" x14ac:dyDescent="0.25">
      <c r="U566" s="42"/>
      <c r="V566" s="42"/>
      <c r="W566" s="42"/>
    </row>
    <row r="567" spans="21:23" ht="15.75" customHeight="1" x14ac:dyDescent="0.25">
      <c r="U567" s="42"/>
      <c r="V567" s="42"/>
      <c r="W567" s="42"/>
    </row>
    <row r="568" spans="21:23" ht="15.75" customHeight="1" x14ac:dyDescent="0.25">
      <c r="U568" s="42"/>
      <c r="V568" s="42"/>
      <c r="W568" s="42"/>
    </row>
    <row r="569" spans="21:23" ht="15.75" customHeight="1" x14ac:dyDescent="0.25">
      <c r="U569" s="42"/>
      <c r="V569" s="42"/>
      <c r="W569" s="42"/>
    </row>
    <row r="570" spans="21:23" ht="15.75" customHeight="1" x14ac:dyDescent="0.25">
      <c r="U570" s="42"/>
      <c r="V570" s="42"/>
      <c r="W570" s="42"/>
    </row>
    <row r="571" spans="21:23" ht="15.75" customHeight="1" x14ac:dyDescent="0.25">
      <c r="U571" s="42"/>
      <c r="V571" s="42"/>
      <c r="W571" s="42"/>
    </row>
    <row r="572" spans="21:23" ht="15.75" customHeight="1" x14ac:dyDescent="0.25">
      <c r="U572" s="42"/>
      <c r="V572" s="42"/>
      <c r="W572" s="42"/>
    </row>
    <row r="573" spans="21:23" ht="15.75" customHeight="1" x14ac:dyDescent="0.25">
      <c r="U573" s="42"/>
      <c r="V573" s="42"/>
      <c r="W573" s="42"/>
    </row>
    <row r="574" spans="21:23" ht="15.75" customHeight="1" x14ac:dyDescent="0.25">
      <c r="U574" s="42"/>
      <c r="V574" s="42"/>
      <c r="W574" s="42"/>
    </row>
    <row r="575" spans="21:23" ht="15.75" customHeight="1" x14ac:dyDescent="0.25">
      <c r="U575" s="42"/>
      <c r="V575" s="42"/>
      <c r="W575" s="42"/>
    </row>
    <row r="576" spans="21:23" ht="15.75" customHeight="1" x14ac:dyDescent="0.25">
      <c r="U576" s="42"/>
      <c r="V576" s="42"/>
      <c r="W576" s="42"/>
    </row>
    <row r="577" spans="21:23" ht="15.75" customHeight="1" x14ac:dyDescent="0.25">
      <c r="U577" s="42"/>
      <c r="V577" s="42"/>
      <c r="W577" s="42"/>
    </row>
    <row r="578" spans="21:23" ht="15.75" customHeight="1" x14ac:dyDescent="0.25">
      <c r="U578" s="42"/>
      <c r="V578" s="42"/>
      <c r="W578" s="42"/>
    </row>
    <row r="579" spans="21:23" ht="15.75" customHeight="1" x14ac:dyDescent="0.25">
      <c r="U579" s="42"/>
      <c r="V579" s="42"/>
      <c r="W579" s="42"/>
    </row>
    <row r="580" spans="21:23" ht="15.75" customHeight="1" x14ac:dyDescent="0.25">
      <c r="U580" s="42"/>
      <c r="V580" s="42"/>
      <c r="W580" s="42"/>
    </row>
    <row r="581" spans="21:23" ht="15.75" customHeight="1" x14ac:dyDescent="0.25">
      <c r="U581" s="42"/>
      <c r="V581" s="42"/>
      <c r="W581" s="42"/>
    </row>
    <row r="582" spans="21:23" ht="15.75" customHeight="1" x14ac:dyDescent="0.25">
      <c r="U582" s="42"/>
      <c r="V582" s="42"/>
      <c r="W582" s="42"/>
    </row>
    <row r="583" spans="21:23" ht="15.75" customHeight="1" x14ac:dyDescent="0.25">
      <c r="U583" s="42"/>
      <c r="V583" s="42"/>
      <c r="W583" s="42"/>
    </row>
    <row r="584" spans="21:23" ht="15.75" customHeight="1" x14ac:dyDescent="0.25">
      <c r="U584" s="42"/>
      <c r="V584" s="42"/>
      <c r="W584" s="42"/>
    </row>
    <row r="585" spans="21:23" ht="15.75" customHeight="1" x14ac:dyDescent="0.25">
      <c r="U585" s="42"/>
      <c r="V585" s="42"/>
      <c r="W585" s="42"/>
    </row>
    <row r="586" spans="21:23" ht="15.75" customHeight="1" x14ac:dyDescent="0.25">
      <c r="U586" s="42"/>
      <c r="V586" s="42"/>
      <c r="W586" s="42"/>
    </row>
    <row r="587" spans="21:23" ht="15.75" customHeight="1" x14ac:dyDescent="0.25">
      <c r="U587" s="42"/>
      <c r="V587" s="42"/>
      <c r="W587" s="42"/>
    </row>
    <row r="588" spans="21:23" ht="15.75" customHeight="1" x14ac:dyDescent="0.25">
      <c r="U588" s="42"/>
      <c r="V588" s="42"/>
      <c r="W588" s="42"/>
    </row>
    <row r="589" spans="21:23" ht="15.75" customHeight="1" x14ac:dyDescent="0.25">
      <c r="U589" s="42"/>
      <c r="V589" s="42"/>
      <c r="W589" s="42"/>
    </row>
    <row r="590" spans="21:23" ht="15.75" customHeight="1" x14ac:dyDescent="0.25">
      <c r="U590" s="42"/>
      <c r="V590" s="42"/>
      <c r="W590" s="42"/>
    </row>
    <row r="591" spans="21:23" ht="15.75" customHeight="1" x14ac:dyDescent="0.25">
      <c r="U591" s="42"/>
      <c r="V591" s="42"/>
      <c r="W591" s="42"/>
    </row>
    <row r="592" spans="21:23" ht="15.75" customHeight="1" x14ac:dyDescent="0.25">
      <c r="U592" s="42"/>
      <c r="V592" s="42"/>
      <c r="W592" s="42"/>
    </row>
    <row r="593" spans="21:23" ht="15.75" customHeight="1" x14ac:dyDescent="0.25">
      <c r="U593" s="42"/>
      <c r="V593" s="42"/>
      <c r="W593" s="42"/>
    </row>
    <row r="594" spans="21:23" ht="15.75" customHeight="1" x14ac:dyDescent="0.25">
      <c r="U594" s="42"/>
      <c r="V594" s="42"/>
      <c r="W594" s="42"/>
    </row>
    <row r="595" spans="21:23" ht="15.75" customHeight="1" x14ac:dyDescent="0.25">
      <c r="U595" s="42"/>
      <c r="V595" s="42"/>
      <c r="W595" s="42"/>
    </row>
    <row r="596" spans="21:23" ht="15.75" customHeight="1" x14ac:dyDescent="0.25">
      <c r="U596" s="42"/>
      <c r="V596" s="42"/>
      <c r="W596" s="42"/>
    </row>
    <row r="597" spans="21:23" ht="15.75" customHeight="1" x14ac:dyDescent="0.25">
      <c r="U597" s="42"/>
      <c r="V597" s="42"/>
      <c r="W597" s="42"/>
    </row>
    <row r="598" spans="21:23" ht="15.75" customHeight="1" x14ac:dyDescent="0.25">
      <c r="U598" s="42"/>
      <c r="V598" s="42"/>
      <c r="W598" s="42"/>
    </row>
    <row r="599" spans="21:23" ht="15.75" customHeight="1" x14ac:dyDescent="0.25">
      <c r="U599" s="42"/>
      <c r="V599" s="42"/>
      <c r="W599" s="42"/>
    </row>
    <row r="600" spans="21:23" ht="15.75" customHeight="1" x14ac:dyDescent="0.25">
      <c r="U600" s="42"/>
      <c r="V600" s="42"/>
      <c r="W600" s="42"/>
    </row>
    <row r="601" spans="21:23" ht="15.75" customHeight="1" x14ac:dyDescent="0.25">
      <c r="U601" s="42"/>
      <c r="V601" s="42"/>
      <c r="W601" s="42"/>
    </row>
    <row r="602" spans="21:23" ht="15.75" customHeight="1" x14ac:dyDescent="0.25">
      <c r="U602" s="42"/>
      <c r="V602" s="42"/>
      <c r="W602" s="42"/>
    </row>
    <row r="603" spans="21:23" ht="15.75" customHeight="1" x14ac:dyDescent="0.25">
      <c r="U603" s="42"/>
      <c r="V603" s="42"/>
      <c r="W603" s="42"/>
    </row>
    <row r="604" spans="21:23" ht="15.75" customHeight="1" x14ac:dyDescent="0.25">
      <c r="U604" s="42"/>
      <c r="V604" s="42"/>
      <c r="W604" s="42"/>
    </row>
    <row r="605" spans="21:23" ht="15.75" customHeight="1" x14ac:dyDescent="0.25">
      <c r="U605" s="42"/>
      <c r="V605" s="42"/>
      <c r="W605" s="42"/>
    </row>
    <row r="606" spans="21:23" ht="15.75" customHeight="1" x14ac:dyDescent="0.25">
      <c r="U606" s="42"/>
      <c r="V606" s="42"/>
      <c r="W606" s="42"/>
    </row>
    <row r="607" spans="21:23" ht="15.75" customHeight="1" x14ac:dyDescent="0.25">
      <c r="U607" s="42"/>
      <c r="V607" s="42"/>
      <c r="W607" s="42"/>
    </row>
    <row r="608" spans="21:23" ht="15.75" customHeight="1" x14ac:dyDescent="0.25">
      <c r="U608" s="42"/>
      <c r="V608" s="42"/>
      <c r="W608" s="42"/>
    </row>
    <row r="609" spans="21:23" ht="15.75" customHeight="1" x14ac:dyDescent="0.25">
      <c r="U609" s="42"/>
      <c r="V609" s="42"/>
      <c r="W609" s="42"/>
    </row>
    <row r="610" spans="21:23" ht="15.75" customHeight="1" x14ac:dyDescent="0.25">
      <c r="U610" s="42"/>
      <c r="V610" s="42"/>
      <c r="W610" s="42"/>
    </row>
    <row r="611" spans="21:23" ht="15.75" customHeight="1" x14ac:dyDescent="0.25">
      <c r="U611" s="42"/>
      <c r="V611" s="42"/>
      <c r="W611" s="42"/>
    </row>
    <row r="612" spans="21:23" ht="15.75" customHeight="1" x14ac:dyDescent="0.25">
      <c r="U612" s="42"/>
      <c r="V612" s="42"/>
      <c r="W612" s="42"/>
    </row>
    <row r="613" spans="21:23" ht="15.75" customHeight="1" x14ac:dyDescent="0.25">
      <c r="U613" s="42"/>
      <c r="V613" s="42"/>
      <c r="W613" s="42"/>
    </row>
    <row r="614" spans="21:23" ht="15.75" customHeight="1" x14ac:dyDescent="0.25">
      <c r="U614" s="42"/>
      <c r="V614" s="42"/>
      <c r="W614" s="42"/>
    </row>
    <row r="615" spans="21:23" ht="15.75" customHeight="1" x14ac:dyDescent="0.25">
      <c r="U615" s="42"/>
      <c r="V615" s="42"/>
      <c r="W615" s="42"/>
    </row>
    <row r="616" spans="21:23" ht="15.75" customHeight="1" x14ac:dyDescent="0.25">
      <c r="U616" s="42"/>
      <c r="V616" s="42"/>
      <c r="W616" s="42"/>
    </row>
    <row r="617" spans="21:23" ht="15.75" customHeight="1" x14ac:dyDescent="0.25">
      <c r="U617" s="42"/>
      <c r="V617" s="42"/>
      <c r="W617" s="42"/>
    </row>
    <row r="618" spans="21:23" ht="15.75" customHeight="1" x14ac:dyDescent="0.25">
      <c r="U618" s="42"/>
      <c r="V618" s="42"/>
      <c r="W618" s="42"/>
    </row>
    <row r="619" spans="21:23" ht="15.75" customHeight="1" x14ac:dyDescent="0.25">
      <c r="U619" s="42"/>
      <c r="V619" s="42"/>
      <c r="W619" s="42"/>
    </row>
    <row r="620" spans="21:23" ht="15.75" customHeight="1" x14ac:dyDescent="0.25">
      <c r="U620" s="42"/>
      <c r="V620" s="42"/>
      <c r="W620" s="42"/>
    </row>
    <row r="621" spans="21:23" ht="15.75" customHeight="1" x14ac:dyDescent="0.25">
      <c r="U621" s="42"/>
      <c r="V621" s="42"/>
      <c r="W621" s="42"/>
    </row>
    <row r="622" spans="21:23" ht="15.75" customHeight="1" x14ac:dyDescent="0.25">
      <c r="U622" s="42"/>
      <c r="V622" s="42"/>
      <c r="W622" s="42"/>
    </row>
    <row r="623" spans="21:23" ht="15.75" customHeight="1" x14ac:dyDescent="0.25">
      <c r="U623" s="42"/>
      <c r="V623" s="42"/>
      <c r="W623" s="42"/>
    </row>
    <row r="624" spans="21:23" ht="15.75" customHeight="1" x14ac:dyDescent="0.25">
      <c r="U624" s="42"/>
      <c r="V624" s="42"/>
      <c r="W624" s="42"/>
    </row>
    <row r="625" spans="21:23" ht="15.75" customHeight="1" x14ac:dyDescent="0.25">
      <c r="U625" s="42"/>
      <c r="V625" s="42"/>
      <c r="W625" s="42"/>
    </row>
    <row r="626" spans="21:23" ht="15.75" customHeight="1" x14ac:dyDescent="0.25">
      <c r="U626" s="42"/>
      <c r="V626" s="42"/>
      <c r="W626" s="42"/>
    </row>
    <row r="627" spans="21:23" ht="15.75" customHeight="1" x14ac:dyDescent="0.25">
      <c r="U627" s="42"/>
      <c r="V627" s="42"/>
      <c r="W627" s="42"/>
    </row>
    <row r="628" spans="21:23" ht="15.75" customHeight="1" x14ac:dyDescent="0.25">
      <c r="U628" s="42"/>
      <c r="V628" s="42"/>
      <c r="W628" s="42"/>
    </row>
    <row r="629" spans="21:23" ht="15.75" customHeight="1" x14ac:dyDescent="0.25">
      <c r="U629" s="42"/>
      <c r="V629" s="42"/>
      <c r="W629" s="42"/>
    </row>
    <row r="630" spans="21:23" ht="15.75" customHeight="1" x14ac:dyDescent="0.25">
      <c r="U630" s="42"/>
      <c r="V630" s="42"/>
      <c r="W630" s="42"/>
    </row>
    <row r="631" spans="21:23" ht="15.75" customHeight="1" x14ac:dyDescent="0.25">
      <c r="U631" s="42"/>
      <c r="V631" s="42"/>
      <c r="W631" s="42"/>
    </row>
    <row r="632" spans="21:23" ht="15.75" customHeight="1" x14ac:dyDescent="0.25">
      <c r="U632" s="42"/>
      <c r="V632" s="42"/>
      <c r="W632" s="42"/>
    </row>
    <row r="633" spans="21:23" ht="15.75" customHeight="1" x14ac:dyDescent="0.25">
      <c r="U633" s="42"/>
      <c r="V633" s="42"/>
      <c r="W633" s="42"/>
    </row>
    <row r="634" spans="21:23" ht="15.75" customHeight="1" x14ac:dyDescent="0.25">
      <c r="U634" s="42"/>
      <c r="V634" s="42"/>
      <c r="W634" s="42"/>
    </row>
    <row r="635" spans="21:23" ht="15.75" customHeight="1" x14ac:dyDescent="0.25">
      <c r="U635" s="42"/>
      <c r="V635" s="42"/>
      <c r="W635" s="42"/>
    </row>
    <row r="636" spans="21:23" ht="15.75" customHeight="1" x14ac:dyDescent="0.25">
      <c r="U636" s="42"/>
      <c r="V636" s="42"/>
      <c r="W636" s="42"/>
    </row>
    <row r="637" spans="21:23" ht="15.75" customHeight="1" x14ac:dyDescent="0.25">
      <c r="U637" s="42"/>
      <c r="V637" s="42"/>
      <c r="W637" s="42"/>
    </row>
    <row r="638" spans="21:23" ht="15.75" customHeight="1" x14ac:dyDescent="0.25">
      <c r="U638" s="42"/>
      <c r="V638" s="42"/>
      <c r="W638" s="42"/>
    </row>
    <row r="639" spans="21:23" ht="15.75" customHeight="1" x14ac:dyDescent="0.25">
      <c r="U639" s="42"/>
      <c r="V639" s="42"/>
      <c r="W639" s="42"/>
    </row>
    <row r="640" spans="21:23" ht="15.75" customHeight="1" x14ac:dyDescent="0.25">
      <c r="U640" s="42"/>
      <c r="V640" s="42"/>
      <c r="W640" s="42"/>
    </row>
    <row r="641" spans="21:23" ht="15.75" customHeight="1" x14ac:dyDescent="0.25">
      <c r="U641" s="42"/>
      <c r="V641" s="42"/>
      <c r="W641" s="42"/>
    </row>
    <row r="642" spans="21:23" ht="15.75" customHeight="1" x14ac:dyDescent="0.25">
      <c r="U642" s="42"/>
      <c r="V642" s="42"/>
      <c r="W642" s="42"/>
    </row>
    <row r="643" spans="21:23" ht="15.75" customHeight="1" x14ac:dyDescent="0.25">
      <c r="U643" s="42"/>
      <c r="V643" s="42"/>
      <c r="W643" s="42"/>
    </row>
    <row r="644" spans="21:23" ht="15.75" customHeight="1" x14ac:dyDescent="0.25">
      <c r="U644" s="42"/>
      <c r="V644" s="42"/>
      <c r="W644" s="42"/>
    </row>
    <row r="645" spans="21:23" ht="15.75" customHeight="1" x14ac:dyDescent="0.25">
      <c r="U645" s="42"/>
      <c r="V645" s="42"/>
      <c r="W645" s="42"/>
    </row>
    <row r="646" spans="21:23" ht="15.75" customHeight="1" x14ac:dyDescent="0.25">
      <c r="U646" s="42"/>
      <c r="V646" s="42"/>
      <c r="W646" s="42"/>
    </row>
    <row r="647" spans="21:23" ht="15.75" customHeight="1" x14ac:dyDescent="0.25">
      <c r="U647" s="42"/>
      <c r="V647" s="42"/>
      <c r="W647" s="42"/>
    </row>
    <row r="648" spans="21:23" ht="15.75" customHeight="1" x14ac:dyDescent="0.25">
      <c r="U648" s="42"/>
      <c r="V648" s="42"/>
      <c r="W648" s="42"/>
    </row>
    <row r="649" spans="21:23" ht="15.75" customHeight="1" x14ac:dyDescent="0.25">
      <c r="U649" s="42"/>
      <c r="V649" s="42"/>
      <c r="W649" s="42"/>
    </row>
    <row r="650" spans="21:23" ht="15.75" customHeight="1" x14ac:dyDescent="0.25">
      <c r="U650" s="42"/>
      <c r="V650" s="42"/>
      <c r="W650" s="42"/>
    </row>
    <row r="651" spans="21:23" ht="15.75" customHeight="1" x14ac:dyDescent="0.25">
      <c r="U651" s="42"/>
      <c r="V651" s="42"/>
      <c r="W651" s="42"/>
    </row>
    <row r="652" spans="21:23" ht="15.75" customHeight="1" x14ac:dyDescent="0.25">
      <c r="U652" s="42"/>
      <c r="V652" s="42"/>
      <c r="W652" s="42"/>
    </row>
    <row r="653" spans="21:23" ht="15.75" customHeight="1" x14ac:dyDescent="0.25">
      <c r="U653" s="42"/>
      <c r="V653" s="42"/>
      <c r="W653" s="42"/>
    </row>
    <row r="654" spans="21:23" ht="15.75" customHeight="1" x14ac:dyDescent="0.25">
      <c r="U654" s="42"/>
      <c r="V654" s="42"/>
      <c r="W654" s="42"/>
    </row>
    <row r="655" spans="21:23" ht="15.75" customHeight="1" x14ac:dyDescent="0.25">
      <c r="U655" s="42"/>
      <c r="V655" s="42"/>
      <c r="W655" s="42"/>
    </row>
    <row r="656" spans="21:23" ht="15.75" customHeight="1" x14ac:dyDescent="0.25">
      <c r="U656" s="42"/>
      <c r="V656" s="42"/>
      <c r="W656" s="42"/>
    </row>
    <row r="657" spans="21:23" ht="15.75" customHeight="1" x14ac:dyDescent="0.25">
      <c r="U657" s="42"/>
      <c r="V657" s="42"/>
      <c r="W657" s="42"/>
    </row>
    <row r="658" spans="21:23" ht="15.75" customHeight="1" x14ac:dyDescent="0.25">
      <c r="U658" s="42"/>
      <c r="V658" s="42"/>
      <c r="W658" s="42"/>
    </row>
    <row r="659" spans="21:23" ht="15.75" customHeight="1" x14ac:dyDescent="0.25">
      <c r="U659" s="42"/>
      <c r="V659" s="42"/>
      <c r="W659" s="42"/>
    </row>
    <row r="660" spans="21:23" ht="15.75" customHeight="1" x14ac:dyDescent="0.25">
      <c r="U660" s="42"/>
      <c r="V660" s="42"/>
      <c r="W660" s="42"/>
    </row>
    <row r="661" spans="21:23" ht="15.75" customHeight="1" x14ac:dyDescent="0.25">
      <c r="U661" s="42"/>
      <c r="V661" s="42"/>
      <c r="W661" s="42"/>
    </row>
    <row r="662" spans="21:23" ht="15.75" customHeight="1" x14ac:dyDescent="0.25">
      <c r="U662" s="42"/>
      <c r="V662" s="42"/>
      <c r="W662" s="42"/>
    </row>
    <row r="663" spans="21:23" ht="15.75" customHeight="1" x14ac:dyDescent="0.25">
      <c r="U663" s="42"/>
      <c r="V663" s="42"/>
      <c r="W663" s="42"/>
    </row>
    <row r="664" spans="21:23" ht="15.75" customHeight="1" x14ac:dyDescent="0.25">
      <c r="U664" s="42"/>
      <c r="V664" s="42"/>
      <c r="W664" s="42"/>
    </row>
    <row r="665" spans="21:23" ht="15.75" customHeight="1" x14ac:dyDescent="0.25">
      <c r="U665" s="42"/>
      <c r="V665" s="42"/>
      <c r="W665" s="42"/>
    </row>
    <row r="666" spans="21:23" ht="15.75" customHeight="1" x14ac:dyDescent="0.25">
      <c r="U666" s="42"/>
      <c r="V666" s="42"/>
      <c r="W666" s="42"/>
    </row>
    <row r="667" spans="21:23" ht="15.75" customHeight="1" x14ac:dyDescent="0.25">
      <c r="U667" s="42"/>
      <c r="V667" s="42"/>
      <c r="W667" s="42"/>
    </row>
    <row r="668" spans="21:23" ht="15.75" customHeight="1" x14ac:dyDescent="0.25">
      <c r="U668" s="42"/>
      <c r="V668" s="42"/>
      <c r="W668" s="42"/>
    </row>
    <row r="669" spans="21:23" ht="15.75" customHeight="1" x14ac:dyDescent="0.25">
      <c r="U669" s="42"/>
      <c r="V669" s="42"/>
      <c r="W669" s="42"/>
    </row>
    <row r="670" spans="21:23" ht="15.75" customHeight="1" x14ac:dyDescent="0.25">
      <c r="U670" s="42"/>
      <c r="V670" s="42"/>
      <c r="W670" s="42"/>
    </row>
    <row r="671" spans="21:23" ht="15.75" customHeight="1" x14ac:dyDescent="0.25">
      <c r="U671" s="42"/>
      <c r="V671" s="42"/>
      <c r="W671" s="42"/>
    </row>
    <row r="672" spans="21:23" ht="15.75" customHeight="1" x14ac:dyDescent="0.25">
      <c r="U672" s="42"/>
      <c r="V672" s="42"/>
      <c r="W672" s="42"/>
    </row>
    <row r="673" spans="21:23" ht="15.75" customHeight="1" x14ac:dyDescent="0.25">
      <c r="U673" s="42"/>
      <c r="V673" s="42"/>
      <c r="W673" s="42"/>
    </row>
    <row r="674" spans="21:23" ht="15.75" customHeight="1" x14ac:dyDescent="0.25">
      <c r="U674" s="42"/>
      <c r="V674" s="42"/>
      <c r="W674" s="42"/>
    </row>
    <row r="675" spans="21:23" ht="15.75" customHeight="1" x14ac:dyDescent="0.25">
      <c r="U675" s="42"/>
      <c r="V675" s="42"/>
      <c r="W675" s="42"/>
    </row>
    <row r="676" spans="21:23" ht="15.75" customHeight="1" x14ac:dyDescent="0.25">
      <c r="U676" s="42"/>
      <c r="V676" s="42"/>
      <c r="W676" s="42"/>
    </row>
    <row r="677" spans="21:23" ht="15.75" customHeight="1" x14ac:dyDescent="0.25">
      <c r="U677" s="42"/>
      <c r="V677" s="42"/>
      <c r="W677" s="42"/>
    </row>
    <row r="678" spans="21:23" ht="15.75" customHeight="1" x14ac:dyDescent="0.25">
      <c r="U678" s="42"/>
      <c r="V678" s="42"/>
      <c r="W678" s="42"/>
    </row>
    <row r="679" spans="21:23" ht="15.75" customHeight="1" x14ac:dyDescent="0.25">
      <c r="U679" s="42"/>
      <c r="V679" s="42"/>
      <c r="W679" s="42"/>
    </row>
    <row r="680" spans="21:23" ht="15.75" customHeight="1" x14ac:dyDescent="0.25">
      <c r="U680" s="42"/>
      <c r="V680" s="42"/>
      <c r="W680" s="42"/>
    </row>
    <row r="681" spans="21:23" ht="15.75" customHeight="1" x14ac:dyDescent="0.25">
      <c r="U681" s="42"/>
      <c r="V681" s="42"/>
      <c r="W681" s="42"/>
    </row>
    <row r="682" spans="21:23" ht="15.75" customHeight="1" x14ac:dyDescent="0.25">
      <c r="U682" s="42"/>
      <c r="V682" s="42"/>
      <c r="W682" s="42"/>
    </row>
    <row r="683" spans="21:23" ht="15.75" customHeight="1" x14ac:dyDescent="0.25">
      <c r="U683" s="42"/>
      <c r="V683" s="42"/>
      <c r="W683" s="42"/>
    </row>
    <row r="684" spans="21:23" ht="15.75" customHeight="1" x14ac:dyDescent="0.25">
      <c r="U684" s="42"/>
      <c r="V684" s="42"/>
      <c r="W684" s="42"/>
    </row>
    <row r="685" spans="21:23" ht="15.75" customHeight="1" x14ac:dyDescent="0.25">
      <c r="U685" s="42"/>
      <c r="V685" s="42"/>
      <c r="W685" s="42"/>
    </row>
    <row r="686" spans="21:23" ht="15.75" customHeight="1" x14ac:dyDescent="0.25">
      <c r="U686" s="42"/>
      <c r="V686" s="42"/>
      <c r="W686" s="42"/>
    </row>
    <row r="687" spans="21:23" ht="15.75" customHeight="1" x14ac:dyDescent="0.25">
      <c r="U687" s="42"/>
      <c r="V687" s="42"/>
      <c r="W687" s="42"/>
    </row>
    <row r="688" spans="21:23" ht="15.75" customHeight="1" x14ac:dyDescent="0.25">
      <c r="U688" s="42"/>
      <c r="V688" s="42"/>
      <c r="W688" s="42"/>
    </row>
    <row r="689" spans="21:23" ht="15.75" customHeight="1" x14ac:dyDescent="0.25">
      <c r="U689" s="42"/>
      <c r="V689" s="42"/>
      <c r="W689" s="42"/>
    </row>
    <row r="690" spans="21:23" ht="15.75" customHeight="1" x14ac:dyDescent="0.25">
      <c r="U690" s="42"/>
      <c r="V690" s="42"/>
      <c r="W690" s="42"/>
    </row>
    <row r="691" spans="21:23" ht="15.75" customHeight="1" x14ac:dyDescent="0.25">
      <c r="U691" s="42"/>
      <c r="V691" s="42"/>
      <c r="W691" s="42"/>
    </row>
    <row r="692" spans="21:23" ht="15.75" customHeight="1" x14ac:dyDescent="0.25">
      <c r="U692" s="42"/>
      <c r="V692" s="42"/>
      <c r="W692" s="42"/>
    </row>
    <row r="693" spans="21:23" ht="15.75" customHeight="1" x14ac:dyDescent="0.25">
      <c r="U693" s="42"/>
      <c r="V693" s="42"/>
      <c r="W693" s="42"/>
    </row>
    <row r="694" spans="21:23" ht="15.75" customHeight="1" x14ac:dyDescent="0.25">
      <c r="U694" s="42"/>
      <c r="V694" s="42"/>
      <c r="W694" s="42"/>
    </row>
    <row r="695" spans="21:23" ht="15.75" customHeight="1" x14ac:dyDescent="0.25">
      <c r="U695" s="42"/>
      <c r="V695" s="42"/>
      <c r="W695" s="42"/>
    </row>
    <row r="696" spans="21:23" ht="15.75" customHeight="1" x14ac:dyDescent="0.25">
      <c r="U696" s="42"/>
      <c r="V696" s="42"/>
      <c r="W696" s="42"/>
    </row>
    <row r="697" spans="21:23" ht="15.75" customHeight="1" x14ac:dyDescent="0.25">
      <c r="U697" s="42"/>
      <c r="V697" s="42"/>
      <c r="W697" s="42"/>
    </row>
    <row r="698" spans="21:23" ht="15.75" customHeight="1" x14ac:dyDescent="0.25">
      <c r="U698" s="42"/>
      <c r="V698" s="42"/>
      <c r="W698" s="42"/>
    </row>
    <row r="699" spans="21:23" ht="15.75" customHeight="1" x14ac:dyDescent="0.25">
      <c r="U699" s="42"/>
      <c r="V699" s="42"/>
      <c r="W699" s="42"/>
    </row>
    <row r="700" spans="21:23" ht="15.75" customHeight="1" x14ac:dyDescent="0.25">
      <c r="U700" s="42"/>
      <c r="V700" s="42"/>
      <c r="W700" s="42"/>
    </row>
    <row r="701" spans="21:23" ht="15.75" customHeight="1" x14ac:dyDescent="0.25">
      <c r="U701" s="42"/>
      <c r="V701" s="42"/>
      <c r="W701" s="42"/>
    </row>
    <row r="702" spans="21:23" ht="15.75" customHeight="1" x14ac:dyDescent="0.25">
      <c r="U702" s="42"/>
      <c r="V702" s="42"/>
      <c r="W702" s="42"/>
    </row>
    <row r="703" spans="21:23" ht="15.75" customHeight="1" x14ac:dyDescent="0.25">
      <c r="U703" s="42"/>
      <c r="V703" s="42"/>
      <c r="W703" s="42"/>
    </row>
    <row r="704" spans="21:23" ht="15.75" customHeight="1" x14ac:dyDescent="0.25">
      <c r="U704" s="42"/>
      <c r="V704" s="42"/>
      <c r="W704" s="42"/>
    </row>
    <row r="705" spans="21:23" ht="15.75" customHeight="1" x14ac:dyDescent="0.25">
      <c r="U705" s="42"/>
      <c r="V705" s="42"/>
      <c r="W705" s="42"/>
    </row>
    <row r="706" spans="21:23" ht="15.75" customHeight="1" x14ac:dyDescent="0.25">
      <c r="U706" s="42"/>
      <c r="V706" s="42"/>
      <c r="W706" s="42"/>
    </row>
    <row r="707" spans="21:23" ht="15.75" customHeight="1" x14ac:dyDescent="0.25">
      <c r="U707" s="42"/>
      <c r="V707" s="42"/>
      <c r="W707" s="42"/>
    </row>
    <row r="708" spans="21:23" ht="15.75" customHeight="1" x14ac:dyDescent="0.25">
      <c r="U708" s="42"/>
      <c r="V708" s="42"/>
      <c r="W708" s="42"/>
    </row>
    <row r="709" spans="21:23" ht="15.75" customHeight="1" x14ac:dyDescent="0.25">
      <c r="U709" s="42"/>
      <c r="V709" s="42"/>
      <c r="W709" s="42"/>
    </row>
    <row r="710" spans="21:23" ht="15.75" customHeight="1" x14ac:dyDescent="0.25">
      <c r="U710" s="42"/>
      <c r="V710" s="42"/>
      <c r="W710" s="42"/>
    </row>
    <row r="711" spans="21:23" ht="15.75" customHeight="1" x14ac:dyDescent="0.25">
      <c r="U711" s="42"/>
      <c r="V711" s="42"/>
      <c r="W711" s="42"/>
    </row>
    <row r="712" spans="21:23" ht="15.75" customHeight="1" x14ac:dyDescent="0.25">
      <c r="U712" s="42"/>
      <c r="V712" s="42"/>
      <c r="W712" s="42"/>
    </row>
    <row r="713" spans="21:23" ht="15.75" customHeight="1" x14ac:dyDescent="0.25">
      <c r="U713" s="42"/>
      <c r="V713" s="42"/>
      <c r="W713" s="42"/>
    </row>
    <row r="714" spans="21:23" ht="15.75" customHeight="1" x14ac:dyDescent="0.25">
      <c r="U714" s="42"/>
      <c r="V714" s="42"/>
      <c r="W714" s="42"/>
    </row>
    <row r="715" spans="21:23" ht="15.75" customHeight="1" x14ac:dyDescent="0.25">
      <c r="U715" s="42"/>
      <c r="V715" s="42"/>
      <c r="W715" s="42"/>
    </row>
    <row r="716" spans="21:23" ht="15.75" customHeight="1" x14ac:dyDescent="0.25">
      <c r="U716" s="42"/>
      <c r="V716" s="42"/>
      <c r="W716" s="42"/>
    </row>
    <row r="717" spans="21:23" ht="15.75" customHeight="1" x14ac:dyDescent="0.25">
      <c r="U717" s="42"/>
      <c r="V717" s="42"/>
      <c r="W717" s="42"/>
    </row>
    <row r="718" spans="21:23" ht="15.75" customHeight="1" x14ac:dyDescent="0.25">
      <c r="U718" s="42"/>
      <c r="V718" s="42"/>
      <c r="W718" s="42"/>
    </row>
    <row r="719" spans="21:23" ht="15.75" customHeight="1" x14ac:dyDescent="0.25">
      <c r="U719" s="42"/>
      <c r="V719" s="42"/>
      <c r="W719" s="42"/>
    </row>
    <row r="720" spans="21:23" ht="15.75" customHeight="1" x14ac:dyDescent="0.25">
      <c r="U720" s="42"/>
      <c r="V720" s="42"/>
      <c r="W720" s="42"/>
    </row>
    <row r="721" spans="21:23" ht="15.75" customHeight="1" x14ac:dyDescent="0.25">
      <c r="U721" s="42"/>
      <c r="V721" s="42"/>
      <c r="W721" s="42"/>
    </row>
    <row r="722" spans="21:23" ht="15.75" customHeight="1" x14ac:dyDescent="0.25">
      <c r="U722" s="42"/>
      <c r="V722" s="42"/>
      <c r="W722" s="42"/>
    </row>
    <row r="723" spans="21:23" ht="15.75" customHeight="1" x14ac:dyDescent="0.25">
      <c r="U723" s="42"/>
      <c r="V723" s="42"/>
      <c r="W723" s="42"/>
    </row>
    <row r="724" spans="21:23" ht="15.75" customHeight="1" x14ac:dyDescent="0.25">
      <c r="U724" s="42"/>
      <c r="V724" s="42"/>
      <c r="W724" s="42"/>
    </row>
    <row r="725" spans="21:23" ht="15.75" customHeight="1" x14ac:dyDescent="0.25">
      <c r="U725" s="42"/>
      <c r="V725" s="42"/>
      <c r="W725" s="42"/>
    </row>
    <row r="726" spans="21:23" ht="15.75" customHeight="1" x14ac:dyDescent="0.25">
      <c r="U726" s="42"/>
      <c r="V726" s="42"/>
      <c r="W726" s="42"/>
    </row>
    <row r="727" spans="21:23" ht="15.75" customHeight="1" x14ac:dyDescent="0.25">
      <c r="U727" s="42"/>
      <c r="V727" s="42"/>
      <c r="W727" s="42"/>
    </row>
    <row r="728" spans="21:23" ht="15.75" customHeight="1" x14ac:dyDescent="0.25">
      <c r="U728" s="42"/>
      <c r="V728" s="42"/>
      <c r="W728" s="42"/>
    </row>
    <row r="729" spans="21:23" ht="15.75" customHeight="1" x14ac:dyDescent="0.25">
      <c r="U729" s="42"/>
      <c r="V729" s="42"/>
      <c r="W729" s="42"/>
    </row>
    <row r="730" spans="21:23" ht="15.75" customHeight="1" x14ac:dyDescent="0.25">
      <c r="U730" s="42"/>
      <c r="V730" s="42"/>
      <c r="W730" s="42"/>
    </row>
    <row r="731" spans="21:23" ht="15.75" customHeight="1" x14ac:dyDescent="0.25">
      <c r="U731" s="42"/>
      <c r="V731" s="42"/>
      <c r="W731" s="42"/>
    </row>
    <row r="732" spans="21:23" ht="15.75" customHeight="1" x14ac:dyDescent="0.25">
      <c r="U732" s="42"/>
      <c r="V732" s="42"/>
      <c r="W732" s="42"/>
    </row>
    <row r="733" spans="21:23" ht="15.75" customHeight="1" x14ac:dyDescent="0.25">
      <c r="U733" s="42"/>
      <c r="V733" s="42"/>
      <c r="W733" s="42"/>
    </row>
    <row r="734" spans="21:23" ht="15.75" customHeight="1" x14ac:dyDescent="0.25">
      <c r="U734" s="42"/>
      <c r="V734" s="42"/>
      <c r="W734" s="42"/>
    </row>
    <row r="735" spans="21:23" ht="15.75" customHeight="1" x14ac:dyDescent="0.25">
      <c r="U735" s="42"/>
      <c r="V735" s="42"/>
      <c r="W735" s="42"/>
    </row>
    <row r="736" spans="21:23" ht="15.75" customHeight="1" x14ac:dyDescent="0.25">
      <c r="U736" s="42"/>
      <c r="V736" s="42"/>
      <c r="W736" s="42"/>
    </row>
    <row r="737" spans="21:23" ht="15.75" customHeight="1" x14ac:dyDescent="0.25">
      <c r="U737" s="42"/>
      <c r="V737" s="42"/>
      <c r="W737" s="42"/>
    </row>
    <row r="738" spans="21:23" ht="15.75" customHeight="1" x14ac:dyDescent="0.25">
      <c r="U738" s="42"/>
      <c r="V738" s="42"/>
      <c r="W738" s="42"/>
    </row>
    <row r="739" spans="21:23" ht="15.75" customHeight="1" x14ac:dyDescent="0.25">
      <c r="U739" s="42"/>
      <c r="V739" s="42"/>
      <c r="W739" s="42"/>
    </row>
    <row r="740" spans="21:23" ht="15.75" customHeight="1" x14ac:dyDescent="0.25">
      <c r="U740" s="42"/>
      <c r="V740" s="42"/>
      <c r="W740" s="42"/>
    </row>
    <row r="741" spans="21:23" ht="15.75" customHeight="1" x14ac:dyDescent="0.25">
      <c r="U741" s="42"/>
      <c r="V741" s="42"/>
      <c r="W741" s="42"/>
    </row>
    <row r="742" spans="21:23" ht="15.75" customHeight="1" x14ac:dyDescent="0.25">
      <c r="U742" s="42"/>
      <c r="V742" s="42"/>
      <c r="W742" s="42"/>
    </row>
    <row r="743" spans="21:23" ht="15.75" customHeight="1" x14ac:dyDescent="0.25">
      <c r="U743" s="42"/>
      <c r="V743" s="42"/>
      <c r="W743" s="42"/>
    </row>
    <row r="744" spans="21:23" ht="15.75" customHeight="1" x14ac:dyDescent="0.25">
      <c r="U744" s="42"/>
      <c r="V744" s="42"/>
      <c r="W744" s="42"/>
    </row>
    <row r="745" spans="21:23" ht="15.75" customHeight="1" x14ac:dyDescent="0.25">
      <c r="U745" s="42"/>
      <c r="V745" s="42"/>
      <c r="W745" s="42"/>
    </row>
    <row r="746" spans="21:23" ht="15.75" customHeight="1" x14ac:dyDescent="0.25">
      <c r="U746" s="42"/>
      <c r="V746" s="42"/>
      <c r="W746" s="42"/>
    </row>
    <row r="747" spans="21:23" ht="15.75" customHeight="1" x14ac:dyDescent="0.25">
      <c r="U747" s="42"/>
      <c r="V747" s="42"/>
      <c r="W747" s="42"/>
    </row>
    <row r="748" spans="21:23" ht="15.75" customHeight="1" x14ac:dyDescent="0.25">
      <c r="U748" s="42"/>
      <c r="V748" s="42"/>
      <c r="W748" s="42"/>
    </row>
    <row r="749" spans="21:23" ht="15.75" customHeight="1" x14ac:dyDescent="0.25">
      <c r="U749" s="42"/>
      <c r="V749" s="42"/>
      <c r="W749" s="42"/>
    </row>
    <row r="750" spans="21:23" ht="15.75" customHeight="1" x14ac:dyDescent="0.25">
      <c r="U750" s="42"/>
      <c r="V750" s="42"/>
      <c r="W750" s="42"/>
    </row>
    <row r="751" spans="21:23" ht="15.75" customHeight="1" x14ac:dyDescent="0.25">
      <c r="U751" s="42"/>
      <c r="V751" s="42"/>
      <c r="W751" s="42"/>
    </row>
    <row r="752" spans="21:23" ht="15.75" customHeight="1" x14ac:dyDescent="0.25">
      <c r="U752" s="42"/>
      <c r="V752" s="42"/>
      <c r="W752" s="42"/>
    </row>
    <row r="753" spans="21:23" ht="15.75" customHeight="1" x14ac:dyDescent="0.25">
      <c r="U753" s="42"/>
      <c r="V753" s="42"/>
      <c r="W753" s="42"/>
    </row>
    <row r="754" spans="21:23" ht="15.75" customHeight="1" x14ac:dyDescent="0.25">
      <c r="U754" s="42"/>
      <c r="V754" s="42"/>
      <c r="W754" s="42"/>
    </row>
    <row r="755" spans="21:23" ht="15.75" customHeight="1" x14ac:dyDescent="0.25">
      <c r="U755" s="42"/>
      <c r="V755" s="42"/>
      <c r="W755" s="42"/>
    </row>
    <row r="756" spans="21:23" ht="15.75" customHeight="1" x14ac:dyDescent="0.25">
      <c r="U756" s="42"/>
      <c r="V756" s="42"/>
      <c r="W756" s="42"/>
    </row>
    <row r="757" spans="21:23" ht="15.75" customHeight="1" x14ac:dyDescent="0.25">
      <c r="U757" s="42"/>
      <c r="V757" s="42"/>
      <c r="W757" s="42"/>
    </row>
    <row r="758" spans="21:23" ht="15.75" customHeight="1" x14ac:dyDescent="0.25">
      <c r="U758" s="42"/>
      <c r="V758" s="42"/>
      <c r="W758" s="42"/>
    </row>
    <row r="759" spans="21:23" ht="15.75" customHeight="1" x14ac:dyDescent="0.25">
      <c r="U759" s="42"/>
      <c r="V759" s="42"/>
      <c r="W759" s="42"/>
    </row>
    <row r="760" spans="21:23" ht="15.75" customHeight="1" x14ac:dyDescent="0.25">
      <c r="U760" s="42"/>
      <c r="V760" s="42"/>
      <c r="W760" s="42"/>
    </row>
    <row r="761" spans="21:23" ht="15.75" customHeight="1" x14ac:dyDescent="0.25">
      <c r="U761" s="42"/>
      <c r="V761" s="42"/>
      <c r="W761" s="42"/>
    </row>
    <row r="762" spans="21:23" ht="15.75" customHeight="1" x14ac:dyDescent="0.25">
      <c r="U762" s="42"/>
      <c r="V762" s="42"/>
      <c r="W762" s="42"/>
    </row>
    <row r="763" spans="21:23" ht="15.75" customHeight="1" x14ac:dyDescent="0.25">
      <c r="U763" s="42"/>
      <c r="V763" s="42"/>
      <c r="W763" s="42"/>
    </row>
    <row r="764" spans="21:23" ht="15.75" customHeight="1" x14ac:dyDescent="0.25">
      <c r="U764" s="42"/>
      <c r="V764" s="42"/>
      <c r="W764" s="42"/>
    </row>
    <row r="765" spans="21:23" ht="15.75" customHeight="1" x14ac:dyDescent="0.25">
      <c r="U765" s="42"/>
      <c r="V765" s="42"/>
      <c r="W765" s="42"/>
    </row>
    <row r="766" spans="21:23" ht="15.75" customHeight="1" x14ac:dyDescent="0.25">
      <c r="U766" s="42"/>
      <c r="V766" s="42"/>
      <c r="W766" s="42"/>
    </row>
    <row r="767" spans="21:23" ht="15.75" customHeight="1" x14ac:dyDescent="0.25">
      <c r="U767" s="42"/>
      <c r="V767" s="42"/>
      <c r="W767" s="42"/>
    </row>
    <row r="768" spans="21:23" ht="15.75" customHeight="1" x14ac:dyDescent="0.25">
      <c r="U768" s="42"/>
      <c r="V768" s="42"/>
      <c r="W768" s="42"/>
    </row>
    <row r="769" spans="21:23" ht="15.75" customHeight="1" x14ac:dyDescent="0.25">
      <c r="U769" s="42"/>
      <c r="V769" s="42"/>
      <c r="W769" s="42"/>
    </row>
    <row r="770" spans="21:23" ht="15.75" customHeight="1" x14ac:dyDescent="0.25">
      <c r="U770" s="42"/>
      <c r="V770" s="42"/>
      <c r="W770" s="42"/>
    </row>
    <row r="771" spans="21:23" ht="15.75" customHeight="1" x14ac:dyDescent="0.25">
      <c r="U771" s="42"/>
      <c r="V771" s="42"/>
      <c r="W771" s="42"/>
    </row>
    <row r="772" spans="21:23" ht="15.75" customHeight="1" x14ac:dyDescent="0.25">
      <c r="U772" s="42"/>
      <c r="V772" s="42"/>
      <c r="W772" s="42"/>
    </row>
    <row r="773" spans="21:23" ht="15.75" customHeight="1" x14ac:dyDescent="0.25">
      <c r="U773" s="42"/>
      <c r="V773" s="42"/>
      <c r="W773" s="42"/>
    </row>
    <row r="774" spans="21:23" ht="15.75" customHeight="1" x14ac:dyDescent="0.25">
      <c r="U774" s="42"/>
      <c r="V774" s="42"/>
      <c r="W774" s="42"/>
    </row>
    <row r="775" spans="21:23" ht="15.75" customHeight="1" x14ac:dyDescent="0.25">
      <c r="U775" s="42"/>
      <c r="V775" s="42"/>
      <c r="W775" s="42"/>
    </row>
    <row r="776" spans="21:23" ht="15.75" customHeight="1" x14ac:dyDescent="0.25">
      <c r="U776" s="42"/>
      <c r="V776" s="42"/>
      <c r="W776" s="42"/>
    </row>
    <row r="777" spans="21:23" ht="15.75" customHeight="1" x14ac:dyDescent="0.25">
      <c r="U777" s="42"/>
      <c r="V777" s="42"/>
      <c r="W777" s="42"/>
    </row>
    <row r="778" spans="21:23" ht="15.75" customHeight="1" x14ac:dyDescent="0.25">
      <c r="U778" s="42"/>
      <c r="V778" s="42"/>
      <c r="W778" s="42"/>
    </row>
    <row r="779" spans="21:23" ht="15.75" customHeight="1" x14ac:dyDescent="0.25">
      <c r="U779" s="42"/>
      <c r="V779" s="42"/>
      <c r="W779" s="42"/>
    </row>
    <row r="780" spans="21:23" ht="15.75" customHeight="1" x14ac:dyDescent="0.25">
      <c r="U780" s="42"/>
      <c r="V780" s="42"/>
      <c r="W780" s="42"/>
    </row>
    <row r="781" spans="21:23" ht="15.75" customHeight="1" x14ac:dyDescent="0.25">
      <c r="U781" s="42"/>
      <c r="V781" s="42"/>
      <c r="W781" s="42"/>
    </row>
    <row r="782" spans="21:23" ht="15.75" customHeight="1" x14ac:dyDescent="0.25">
      <c r="U782" s="42"/>
      <c r="V782" s="42"/>
      <c r="W782" s="42"/>
    </row>
    <row r="783" spans="21:23" ht="15.75" customHeight="1" x14ac:dyDescent="0.25">
      <c r="U783" s="42"/>
      <c r="V783" s="42"/>
      <c r="W783" s="42"/>
    </row>
    <row r="784" spans="21:23" ht="15.75" customHeight="1" x14ac:dyDescent="0.25">
      <c r="U784" s="42"/>
      <c r="V784" s="42"/>
      <c r="W784" s="42"/>
    </row>
    <row r="785" spans="21:23" ht="15.75" customHeight="1" x14ac:dyDescent="0.25">
      <c r="U785" s="42"/>
      <c r="V785" s="42"/>
      <c r="W785" s="42"/>
    </row>
    <row r="786" spans="21:23" ht="15.75" customHeight="1" x14ac:dyDescent="0.25">
      <c r="U786" s="42"/>
      <c r="V786" s="42"/>
      <c r="W786" s="42"/>
    </row>
    <row r="787" spans="21:23" ht="15.75" customHeight="1" x14ac:dyDescent="0.25">
      <c r="U787" s="42"/>
      <c r="V787" s="42"/>
      <c r="W787" s="42"/>
    </row>
    <row r="788" spans="21:23" ht="15.75" customHeight="1" x14ac:dyDescent="0.25">
      <c r="U788" s="42"/>
      <c r="V788" s="42"/>
      <c r="W788" s="42"/>
    </row>
    <row r="789" spans="21:23" ht="15.75" customHeight="1" x14ac:dyDescent="0.25">
      <c r="U789" s="42"/>
      <c r="V789" s="42"/>
      <c r="W789" s="42"/>
    </row>
    <row r="790" spans="21:23" ht="15.75" customHeight="1" x14ac:dyDescent="0.25">
      <c r="U790" s="42"/>
      <c r="V790" s="42"/>
      <c r="W790" s="42"/>
    </row>
    <row r="791" spans="21:23" ht="15.75" customHeight="1" x14ac:dyDescent="0.25">
      <c r="U791" s="42"/>
      <c r="V791" s="42"/>
      <c r="W791" s="42"/>
    </row>
    <row r="792" spans="21:23" ht="15.75" customHeight="1" x14ac:dyDescent="0.25">
      <c r="U792" s="42"/>
      <c r="V792" s="42"/>
      <c r="W792" s="42"/>
    </row>
    <row r="793" spans="21:23" ht="15.75" customHeight="1" x14ac:dyDescent="0.25">
      <c r="U793" s="42"/>
      <c r="V793" s="42"/>
      <c r="W793" s="42"/>
    </row>
    <row r="794" spans="21:23" ht="15.75" customHeight="1" x14ac:dyDescent="0.25">
      <c r="U794" s="42"/>
      <c r="V794" s="42"/>
      <c r="W794" s="42"/>
    </row>
    <row r="795" spans="21:23" ht="15.75" customHeight="1" x14ac:dyDescent="0.25">
      <c r="U795" s="42"/>
      <c r="V795" s="42"/>
      <c r="W795" s="42"/>
    </row>
    <row r="796" spans="21:23" ht="15.75" customHeight="1" x14ac:dyDescent="0.25">
      <c r="U796" s="42"/>
      <c r="V796" s="42"/>
      <c r="W796" s="42"/>
    </row>
    <row r="797" spans="21:23" ht="15.75" customHeight="1" x14ac:dyDescent="0.25">
      <c r="U797" s="42"/>
      <c r="V797" s="42"/>
      <c r="W797" s="42"/>
    </row>
    <row r="798" spans="21:23" ht="15.75" customHeight="1" x14ac:dyDescent="0.25">
      <c r="U798" s="42"/>
      <c r="V798" s="42"/>
      <c r="W798" s="42"/>
    </row>
    <row r="799" spans="21:23" ht="15.75" customHeight="1" x14ac:dyDescent="0.25">
      <c r="U799" s="42"/>
      <c r="V799" s="42"/>
      <c r="W799" s="42"/>
    </row>
    <row r="800" spans="21:23" ht="15.75" customHeight="1" x14ac:dyDescent="0.25">
      <c r="U800" s="42"/>
      <c r="V800" s="42"/>
      <c r="W800" s="42"/>
    </row>
    <row r="801" spans="21:23" ht="15.75" customHeight="1" x14ac:dyDescent="0.25">
      <c r="U801" s="42"/>
      <c r="V801" s="42"/>
      <c r="W801" s="42"/>
    </row>
    <row r="802" spans="21:23" ht="15.75" customHeight="1" x14ac:dyDescent="0.25">
      <c r="U802" s="42"/>
      <c r="V802" s="42"/>
      <c r="W802" s="42"/>
    </row>
    <row r="803" spans="21:23" ht="15.75" customHeight="1" x14ac:dyDescent="0.25">
      <c r="U803" s="42"/>
      <c r="V803" s="42"/>
      <c r="W803" s="42"/>
    </row>
    <row r="804" spans="21:23" ht="15.75" customHeight="1" x14ac:dyDescent="0.25">
      <c r="U804" s="42"/>
      <c r="V804" s="42"/>
      <c r="W804" s="42"/>
    </row>
    <row r="805" spans="21:23" ht="15.75" customHeight="1" x14ac:dyDescent="0.25">
      <c r="U805" s="42"/>
      <c r="V805" s="42"/>
      <c r="W805" s="42"/>
    </row>
    <row r="806" spans="21:23" ht="15.75" customHeight="1" x14ac:dyDescent="0.25">
      <c r="U806" s="42"/>
      <c r="V806" s="42"/>
      <c r="W806" s="42"/>
    </row>
    <row r="807" spans="21:23" ht="15.75" customHeight="1" x14ac:dyDescent="0.25">
      <c r="U807" s="42"/>
      <c r="V807" s="42"/>
      <c r="W807" s="42"/>
    </row>
    <row r="808" spans="21:23" ht="15.75" customHeight="1" x14ac:dyDescent="0.25">
      <c r="U808" s="42"/>
      <c r="V808" s="42"/>
      <c r="W808" s="42"/>
    </row>
    <row r="809" spans="21:23" ht="15.75" customHeight="1" x14ac:dyDescent="0.25">
      <c r="U809" s="42"/>
      <c r="V809" s="42"/>
      <c r="W809" s="42"/>
    </row>
    <row r="810" spans="21:23" ht="15.75" customHeight="1" x14ac:dyDescent="0.25">
      <c r="U810" s="42"/>
      <c r="V810" s="42"/>
      <c r="W810" s="42"/>
    </row>
    <row r="811" spans="21:23" ht="15.75" customHeight="1" x14ac:dyDescent="0.25">
      <c r="U811" s="42"/>
      <c r="V811" s="42"/>
      <c r="W811" s="42"/>
    </row>
    <row r="812" spans="21:23" ht="15.75" customHeight="1" x14ac:dyDescent="0.25">
      <c r="U812" s="42"/>
      <c r="V812" s="42"/>
      <c r="W812" s="42"/>
    </row>
    <row r="813" spans="21:23" ht="15.75" customHeight="1" x14ac:dyDescent="0.25">
      <c r="U813" s="42"/>
      <c r="V813" s="42"/>
      <c r="W813" s="42"/>
    </row>
    <row r="814" spans="21:23" ht="15.75" customHeight="1" x14ac:dyDescent="0.25">
      <c r="U814" s="42"/>
      <c r="V814" s="42"/>
      <c r="W814" s="42"/>
    </row>
    <row r="815" spans="21:23" ht="15.75" customHeight="1" x14ac:dyDescent="0.25">
      <c r="U815" s="42"/>
      <c r="V815" s="42"/>
      <c r="W815" s="42"/>
    </row>
    <row r="816" spans="21:23" ht="15.75" customHeight="1" x14ac:dyDescent="0.25">
      <c r="U816" s="42"/>
      <c r="V816" s="42"/>
      <c r="W816" s="42"/>
    </row>
    <row r="817" spans="21:23" ht="15.75" customHeight="1" x14ac:dyDescent="0.25">
      <c r="U817" s="42"/>
      <c r="V817" s="42"/>
      <c r="W817" s="42"/>
    </row>
    <row r="818" spans="21:23" ht="15.75" customHeight="1" x14ac:dyDescent="0.25">
      <c r="U818" s="42"/>
      <c r="V818" s="42"/>
      <c r="W818" s="42"/>
    </row>
    <row r="819" spans="21:23" ht="15.75" customHeight="1" x14ac:dyDescent="0.25">
      <c r="U819" s="42"/>
      <c r="V819" s="42"/>
      <c r="W819" s="42"/>
    </row>
    <row r="820" spans="21:23" ht="15.75" customHeight="1" x14ac:dyDescent="0.25">
      <c r="U820" s="42"/>
      <c r="V820" s="42"/>
      <c r="W820" s="42"/>
    </row>
    <row r="821" spans="21:23" ht="15.75" customHeight="1" x14ac:dyDescent="0.25">
      <c r="U821" s="42"/>
      <c r="V821" s="42"/>
      <c r="W821" s="42"/>
    </row>
    <row r="822" spans="21:23" ht="15.75" customHeight="1" x14ac:dyDescent="0.25">
      <c r="U822" s="42"/>
      <c r="V822" s="42"/>
      <c r="W822" s="42"/>
    </row>
    <row r="823" spans="21:23" ht="15.75" customHeight="1" x14ac:dyDescent="0.25">
      <c r="U823" s="42"/>
      <c r="V823" s="42"/>
      <c r="W823" s="42"/>
    </row>
    <row r="824" spans="21:23" ht="15.75" customHeight="1" x14ac:dyDescent="0.25">
      <c r="U824" s="42"/>
      <c r="V824" s="42"/>
      <c r="W824" s="42"/>
    </row>
    <row r="825" spans="21:23" ht="15.75" customHeight="1" x14ac:dyDescent="0.25">
      <c r="U825" s="42"/>
      <c r="V825" s="42"/>
      <c r="W825" s="42"/>
    </row>
    <row r="826" spans="21:23" ht="15.75" customHeight="1" x14ac:dyDescent="0.25">
      <c r="U826" s="42"/>
      <c r="V826" s="42"/>
      <c r="W826" s="42"/>
    </row>
    <row r="827" spans="21:23" ht="15.75" customHeight="1" x14ac:dyDescent="0.25">
      <c r="U827" s="42"/>
      <c r="V827" s="42"/>
      <c r="W827" s="42"/>
    </row>
    <row r="828" spans="21:23" ht="15.75" customHeight="1" x14ac:dyDescent="0.25">
      <c r="U828" s="42"/>
      <c r="V828" s="42"/>
      <c r="W828" s="42"/>
    </row>
    <row r="829" spans="21:23" ht="15.75" customHeight="1" x14ac:dyDescent="0.25">
      <c r="U829" s="42"/>
      <c r="V829" s="42"/>
      <c r="W829" s="42"/>
    </row>
    <row r="830" spans="21:23" ht="15.75" customHeight="1" x14ac:dyDescent="0.25">
      <c r="U830" s="42"/>
      <c r="V830" s="42"/>
      <c r="W830" s="42"/>
    </row>
    <row r="831" spans="21:23" ht="15.75" customHeight="1" x14ac:dyDescent="0.25">
      <c r="U831" s="42"/>
      <c r="V831" s="42"/>
      <c r="W831" s="42"/>
    </row>
    <row r="832" spans="21:23" ht="15.75" customHeight="1" x14ac:dyDescent="0.25">
      <c r="U832" s="42"/>
      <c r="V832" s="42"/>
      <c r="W832" s="42"/>
    </row>
    <row r="833" spans="21:23" ht="15.75" customHeight="1" x14ac:dyDescent="0.25">
      <c r="U833" s="42"/>
      <c r="V833" s="42"/>
      <c r="W833" s="42"/>
    </row>
    <row r="834" spans="21:23" ht="15.75" customHeight="1" x14ac:dyDescent="0.25">
      <c r="U834" s="42"/>
      <c r="V834" s="42"/>
      <c r="W834" s="42"/>
    </row>
    <row r="835" spans="21:23" ht="15.75" customHeight="1" x14ac:dyDescent="0.25">
      <c r="U835" s="42"/>
      <c r="V835" s="42"/>
      <c r="W835" s="42"/>
    </row>
    <row r="836" spans="21:23" ht="15.75" customHeight="1" x14ac:dyDescent="0.25">
      <c r="U836" s="42"/>
      <c r="V836" s="42"/>
      <c r="W836" s="42"/>
    </row>
    <row r="837" spans="21:23" ht="15.75" customHeight="1" x14ac:dyDescent="0.25">
      <c r="U837" s="42"/>
      <c r="V837" s="42"/>
      <c r="W837" s="42"/>
    </row>
    <row r="838" spans="21:23" ht="15.75" customHeight="1" x14ac:dyDescent="0.25">
      <c r="U838" s="42"/>
      <c r="V838" s="42"/>
      <c r="W838" s="42"/>
    </row>
    <row r="839" spans="21:23" ht="15.75" customHeight="1" x14ac:dyDescent="0.25">
      <c r="U839" s="42"/>
      <c r="V839" s="42"/>
      <c r="W839" s="42"/>
    </row>
    <row r="840" spans="21:23" ht="15.75" customHeight="1" x14ac:dyDescent="0.25">
      <c r="U840" s="42"/>
      <c r="V840" s="42"/>
      <c r="W840" s="42"/>
    </row>
    <row r="841" spans="21:23" ht="15.75" customHeight="1" x14ac:dyDescent="0.25">
      <c r="U841" s="42"/>
      <c r="V841" s="42"/>
      <c r="W841" s="42"/>
    </row>
    <row r="842" spans="21:23" ht="15.75" customHeight="1" x14ac:dyDescent="0.25">
      <c r="U842" s="42"/>
      <c r="V842" s="42"/>
      <c r="W842" s="42"/>
    </row>
    <row r="843" spans="21:23" ht="15.75" customHeight="1" x14ac:dyDescent="0.25">
      <c r="U843" s="42"/>
      <c r="V843" s="42"/>
      <c r="W843" s="42"/>
    </row>
    <row r="844" spans="21:23" ht="15.75" customHeight="1" x14ac:dyDescent="0.25">
      <c r="U844" s="42"/>
      <c r="V844" s="42"/>
      <c r="W844" s="42"/>
    </row>
    <row r="845" spans="21:23" ht="15.75" customHeight="1" x14ac:dyDescent="0.25">
      <c r="U845" s="42"/>
      <c r="V845" s="42"/>
      <c r="W845" s="42"/>
    </row>
    <row r="846" spans="21:23" ht="15.75" customHeight="1" x14ac:dyDescent="0.25">
      <c r="U846" s="42"/>
      <c r="V846" s="42"/>
      <c r="W846" s="42"/>
    </row>
    <row r="847" spans="21:23" ht="15.75" customHeight="1" x14ac:dyDescent="0.25">
      <c r="U847" s="42"/>
      <c r="V847" s="42"/>
      <c r="W847" s="42"/>
    </row>
    <row r="848" spans="21:23" ht="15.75" customHeight="1" x14ac:dyDescent="0.25">
      <c r="U848" s="42"/>
      <c r="V848" s="42"/>
      <c r="W848" s="42"/>
    </row>
    <row r="849" spans="21:23" ht="15.75" customHeight="1" x14ac:dyDescent="0.25">
      <c r="U849" s="42"/>
      <c r="V849" s="42"/>
      <c r="W849" s="42"/>
    </row>
    <row r="850" spans="21:23" ht="15.75" customHeight="1" x14ac:dyDescent="0.25">
      <c r="U850" s="42"/>
      <c r="V850" s="42"/>
      <c r="W850" s="42"/>
    </row>
    <row r="851" spans="21:23" ht="15.75" customHeight="1" x14ac:dyDescent="0.25">
      <c r="U851" s="42"/>
      <c r="V851" s="42"/>
      <c r="W851" s="42"/>
    </row>
    <row r="852" spans="21:23" ht="15.75" customHeight="1" x14ac:dyDescent="0.25">
      <c r="U852" s="42"/>
      <c r="V852" s="42"/>
      <c r="W852" s="42"/>
    </row>
    <row r="853" spans="21:23" ht="15.75" customHeight="1" x14ac:dyDescent="0.25">
      <c r="U853" s="42"/>
      <c r="V853" s="42"/>
      <c r="W853" s="42"/>
    </row>
    <row r="854" spans="21:23" ht="15.75" customHeight="1" x14ac:dyDescent="0.25">
      <c r="U854" s="42"/>
      <c r="V854" s="42"/>
      <c r="W854" s="42"/>
    </row>
    <row r="855" spans="21:23" ht="15.75" customHeight="1" x14ac:dyDescent="0.25">
      <c r="U855" s="42"/>
      <c r="V855" s="42"/>
      <c r="W855" s="42"/>
    </row>
    <row r="856" spans="21:23" ht="15.75" customHeight="1" x14ac:dyDescent="0.25">
      <c r="U856" s="42"/>
      <c r="V856" s="42"/>
      <c r="W856" s="42"/>
    </row>
    <row r="857" spans="21:23" ht="15.75" customHeight="1" x14ac:dyDescent="0.25">
      <c r="U857" s="42"/>
      <c r="V857" s="42"/>
      <c r="W857" s="42"/>
    </row>
    <row r="858" spans="21:23" ht="15.75" customHeight="1" x14ac:dyDescent="0.25">
      <c r="U858" s="42"/>
      <c r="V858" s="42"/>
      <c r="W858" s="42"/>
    </row>
    <row r="859" spans="21:23" ht="15.75" customHeight="1" x14ac:dyDescent="0.25">
      <c r="U859" s="42"/>
      <c r="V859" s="42"/>
      <c r="W859" s="42"/>
    </row>
    <row r="860" spans="21:23" ht="15.75" customHeight="1" x14ac:dyDescent="0.25">
      <c r="U860" s="42"/>
      <c r="V860" s="42"/>
      <c r="W860" s="42"/>
    </row>
    <row r="861" spans="21:23" ht="15.75" customHeight="1" x14ac:dyDescent="0.25">
      <c r="U861" s="42"/>
      <c r="V861" s="42"/>
      <c r="W861" s="42"/>
    </row>
    <row r="862" spans="21:23" ht="15.75" customHeight="1" x14ac:dyDescent="0.25">
      <c r="U862" s="42"/>
      <c r="V862" s="42"/>
      <c r="W862" s="42"/>
    </row>
    <row r="863" spans="21:23" ht="15.75" customHeight="1" x14ac:dyDescent="0.25">
      <c r="U863" s="42"/>
      <c r="V863" s="42"/>
      <c r="W863" s="42"/>
    </row>
    <row r="864" spans="21:23" ht="15.75" customHeight="1" x14ac:dyDescent="0.25">
      <c r="U864" s="42"/>
      <c r="V864" s="42"/>
      <c r="W864" s="42"/>
    </row>
    <row r="865" spans="21:23" ht="15.75" customHeight="1" x14ac:dyDescent="0.25">
      <c r="U865" s="42"/>
      <c r="V865" s="42"/>
      <c r="W865" s="42"/>
    </row>
    <row r="866" spans="21:23" ht="15.75" customHeight="1" x14ac:dyDescent="0.25">
      <c r="U866" s="42"/>
      <c r="V866" s="42"/>
      <c r="W866" s="42"/>
    </row>
    <row r="867" spans="21:23" ht="15.75" customHeight="1" x14ac:dyDescent="0.25">
      <c r="U867" s="42"/>
      <c r="V867" s="42"/>
      <c r="W867" s="42"/>
    </row>
    <row r="868" spans="21:23" ht="15.75" customHeight="1" x14ac:dyDescent="0.25">
      <c r="U868" s="42"/>
      <c r="V868" s="42"/>
      <c r="W868" s="42"/>
    </row>
    <row r="869" spans="21:23" ht="15.75" customHeight="1" x14ac:dyDescent="0.25">
      <c r="U869" s="42"/>
      <c r="V869" s="42"/>
      <c r="W869" s="42"/>
    </row>
    <row r="870" spans="21:23" ht="15.75" customHeight="1" x14ac:dyDescent="0.25">
      <c r="U870" s="42"/>
      <c r="V870" s="42"/>
      <c r="W870" s="42"/>
    </row>
    <row r="871" spans="21:23" ht="15.75" customHeight="1" x14ac:dyDescent="0.25">
      <c r="U871" s="42"/>
      <c r="V871" s="42"/>
      <c r="W871" s="42"/>
    </row>
    <row r="872" spans="21:23" ht="15.75" customHeight="1" x14ac:dyDescent="0.25">
      <c r="U872" s="42"/>
      <c r="V872" s="42"/>
      <c r="W872" s="42"/>
    </row>
    <row r="873" spans="21:23" ht="15.75" customHeight="1" x14ac:dyDescent="0.25">
      <c r="U873" s="42"/>
      <c r="V873" s="42"/>
      <c r="W873" s="42"/>
    </row>
    <row r="874" spans="21:23" ht="15.75" customHeight="1" x14ac:dyDescent="0.25">
      <c r="U874" s="42"/>
      <c r="V874" s="42"/>
      <c r="W874" s="42"/>
    </row>
    <row r="875" spans="21:23" ht="15.75" customHeight="1" x14ac:dyDescent="0.25">
      <c r="U875" s="42"/>
      <c r="V875" s="42"/>
      <c r="W875" s="42"/>
    </row>
    <row r="876" spans="21:23" ht="15.75" customHeight="1" x14ac:dyDescent="0.25">
      <c r="U876" s="42"/>
      <c r="V876" s="42"/>
      <c r="W876" s="42"/>
    </row>
    <row r="877" spans="21:23" ht="15.75" customHeight="1" x14ac:dyDescent="0.25">
      <c r="U877" s="42"/>
      <c r="V877" s="42"/>
      <c r="W877" s="42"/>
    </row>
    <row r="878" spans="21:23" ht="15.75" customHeight="1" x14ac:dyDescent="0.25">
      <c r="U878" s="42"/>
      <c r="V878" s="42"/>
      <c r="W878" s="42"/>
    </row>
    <row r="879" spans="21:23" ht="15.75" customHeight="1" x14ac:dyDescent="0.25">
      <c r="U879" s="42"/>
      <c r="V879" s="42"/>
      <c r="W879" s="42"/>
    </row>
    <row r="880" spans="21:23" ht="15.75" customHeight="1" x14ac:dyDescent="0.25">
      <c r="U880" s="42"/>
      <c r="V880" s="42"/>
      <c r="W880" s="42"/>
    </row>
    <row r="881" spans="21:23" ht="15.75" customHeight="1" x14ac:dyDescent="0.25">
      <c r="U881" s="42"/>
      <c r="V881" s="42"/>
      <c r="W881" s="42"/>
    </row>
    <row r="882" spans="21:23" ht="15.75" customHeight="1" x14ac:dyDescent="0.25">
      <c r="U882" s="42"/>
      <c r="V882" s="42"/>
      <c r="W882" s="42"/>
    </row>
    <row r="883" spans="21:23" ht="15.75" customHeight="1" x14ac:dyDescent="0.25">
      <c r="U883" s="42"/>
      <c r="V883" s="42"/>
      <c r="W883" s="42"/>
    </row>
    <row r="884" spans="21:23" ht="15.75" customHeight="1" x14ac:dyDescent="0.25">
      <c r="U884" s="42"/>
      <c r="V884" s="42"/>
      <c r="W884" s="42"/>
    </row>
    <row r="885" spans="21:23" ht="15.75" customHeight="1" x14ac:dyDescent="0.25">
      <c r="U885" s="42"/>
      <c r="V885" s="42"/>
      <c r="W885" s="42"/>
    </row>
    <row r="886" spans="21:23" ht="15.75" customHeight="1" x14ac:dyDescent="0.25">
      <c r="U886" s="42"/>
      <c r="V886" s="42"/>
      <c r="W886" s="42"/>
    </row>
    <row r="887" spans="21:23" ht="15.75" customHeight="1" x14ac:dyDescent="0.25">
      <c r="U887" s="42"/>
      <c r="V887" s="42"/>
      <c r="W887" s="42"/>
    </row>
    <row r="888" spans="21:23" ht="15.75" customHeight="1" x14ac:dyDescent="0.25">
      <c r="U888" s="42"/>
      <c r="V888" s="42"/>
      <c r="W888" s="42"/>
    </row>
    <row r="889" spans="21:23" ht="15.75" customHeight="1" x14ac:dyDescent="0.25">
      <c r="U889" s="42"/>
      <c r="V889" s="42"/>
      <c r="W889" s="42"/>
    </row>
    <row r="890" spans="21:23" ht="15.75" customHeight="1" x14ac:dyDescent="0.25">
      <c r="U890" s="42"/>
      <c r="V890" s="42"/>
      <c r="W890" s="42"/>
    </row>
    <row r="891" spans="21:23" ht="15.75" customHeight="1" x14ac:dyDescent="0.25">
      <c r="U891" s="42"/>
      <c r="V891" s="42"/>
      <c r="W891" s="42"/>
    </row>
    <row r="892" spans="21:23" ht="15.75" customHeight="1" x14ac:dyDescent="0.25">
      <c r="U892" s="42"/>
      <c r="V892" s="42"/>
      <c r="W892" s="42"/>
    </row>
    <row r="893" spans="21:23" ht="15.75" customHeight="1" x14ac:dyDescent="0.25">
      <c r="U893" s="42"/>
      <c r="V893" s="42"/>
      <c r="W893" s="42"/>
    </row>
    <row r="894" spans="21:23" ht="15.75" customHeight="1" x14ac:dyDescent="0.25">
      <c r="U894" s="42"/>
      <c r="V894" s="42"/>
      <c r="W894" s="42"/>
    </row>
    <row r="895" spans="21:23" ht="15.75" customHeight="1" x14ac:dyDescent="0.25">
      <c r="U895" s="42"/>
      <c r="V895" s="42"/>
      <c r="W895" s="42"/>
    </row>
    <row r="896" spans="21:23" ht="15.75" customHeight="1" x14ac:dyDescent="0.25">
      <c r="U896" s="42"/>
      <c r="V896" s="42"/>
      <c r="W896" s="42"/>
    </row>
    <row r="897" spans="21:23" ht="15.75" customHeight="1" x14ac:dyDescent="0.25">
      <c r="U897" s="42"/>
      <c r="V897" s="42"/>
      <c r="W897" s="42"/>
    </row>
    <row r="898" spans="21:23" ht="15.75" customHeight="1" x14ac:dyDescent="0.25">
      <c r="U898" s="42"/>
      <c r="V898" s="42"/>
      <c r="W898" s="42"/>
    </row>
    <row r="899" spans="21:23" ht="15.75" customHeight="1" x14ac:dyDescent="0.25">
      <c r="U899" s="42"/>
      <c r="V899" s="42"/>
      <c r="W899" s="42"/>
    </row>
    <row r="900" spans="21:23" ht="15.75" customHeight="1" x14ac:dyDescent="0.25">
      <c r="U900" s="42"/>
      <c r="V900" s="42"/>
      <c r="W900" s="42"/>
    </row>
    <row r="901" spans="21:23" ht="15.75" customHeight="1" x14ac:dyDescent="0.25">
      <c r="U901" s="42"/>
      <c r="V901" s="42"/>
      <c r="W901" s="42"/>
    </row>
    <row r="902" spans="21:23" ht="15.75" customHeight="1" x14ac:dyDescent="0.25">
      <c r="U902" s="42"/>
      <c r="V902" s="42"/>
      <c r="W902" s="42"/>
    </row>
    <row r="903" spans="21:23" ht="15.75" customHeight="1" x14ac:dyDescent="0.25">
      <c r="U903" s="42"/>
      <c r="V903" s="42"/>
      <c r="W903" s="42"/>
    </row>
    <row r="904" spans="21:23" ht="15.75" customHeight="1" x14ac:dyDescent="0.25">
      <c r="U904" s="42"/>
      <c r="V904" s="42"/>
      <c r="W904" s="42"/>
    </row>
    <row r="905" spans="21:23" ht="15.75" customHeight="1" x14ac:dyDescent="0.25">
      <c r="U905" s="42"/>
      <c r="V905" s="42"/>
      <c r="W905" s="42"/>
    </row>
    <row r="906" spans="21:23" ht="15.75" customHeight="1" x14ac:dyDescent="0.25">
      <c r="U906" s="42"/>
      <c r="V906" s="42"/>
      <c r="W906" s="42"/>
    </row>
    <row r="907" spans="21:23" ht="15.75" customHeight="1" x14ac:dyDescent="0.25">
      <c r="U907" s="42"/>
      <c r="V907" s="42"/>
      <c r="W907" s="42"/>
    </row>
    <row r="908" spans="21:23" ht="15.75" customHeight="1" x14ac:dyDescent="0.25">
      <c r="U908" s="42"/>
      <c r="V908" s="42"/>
      <c r="W908" s="42"/>
    </row>
    <row r="909" spans="21:23" ht="15.75" customHeight="1" x14ac:dyDescent="0.25">
      <c r="U909" s="42"/>
      <c r="V909" s="42"/>
      <c r="W909" s="42"/>
    </row>
    <row r="910" spans="21:23" ht="15.75" customHeight="1" x14ac:dyDescent="0.25">
      <c r="U910" s="42"/>
      <c r="V910" s="42"/>
      <c r="W910" s="42"/>
    </row>
    <row r="911" spans="21:23" ht="15.75" customHeight="1" x14ac:dyDescent="0.25">
      <c r="U911" s="42"/>
      <c r="V911" s="42"/>
      <c r="W911" s="42"/>
    </row>
    <row r="912" spans="21:23" ht="15.75" customHeight="1" x14ac:dyDescent="0.25">
      <c r="U912" s="42"/>
      <c r="V912" s="42"/>
      <c r="W912" s="42"/>
    </row>
    <row r="913" spans="21:23" ht="15.75" customHeight="1" x14ac:dyDescent="0.25">
      <c r="U913" s="42"/>
      <c r="V913" s="42"/>
      <c r="W913" s="42"/>
    </row>
    <row r="914" spans="21:23" ht="15.75" customHeight="1" x14ac:dyDescent="0.25">
      <c r="U914" s="42"/>
      <c r="V914" s="42"/>
      <c r="W914" s="42"/>
    </row>
    <row r="915" spans="21:23" ht="15.75" customHeight="1" x14ac:dyDescent="0.25">
      <c r="U915" s="42"/>
      <c r="V915" s="42"/>
      <c r="W915" s="42"/>
    </row>
    <row r="916" spans="21:23" ht="15.75" customHeight="1" x14ac:dyDescent="0.25">
      <c r="U916" s="42"/>
      <c r="V916" s="42"/>
      <c r="W916" s="42"/>
    </row>
    <row r="917" spans="21:23" ht="15.75" customHeight="1" x14ac:dyDescent="0.25">
      <c r="U917" s="42"/>
      <c r="V917" s="42"/>
      <c r="W917" s="42"/>
    </row>
    <row r="918" spans="21:23" ht="15.75" customHeight="1" x14ac:dyDescent="0.25">
      <c r="U918" s="42"/>
      <c r="V918" s="42"/>
      <c r="W918" s="42"/>
    </row>
    <row r="919" spans="21:23" ht="15.75" customHeight="1" x14ac:dyDescent="0.25">
      <c r="U919" s="42"/>
      <c r="V919" s="42"/>
      <c r="W919" s="42"/>
    </row>
    <row r="920" spans="21:23" ht="15.75" customHeight="1" x14ac:dyDescent="0.25">
      <c r="U920" s="42"/>
      <c r="V920" s="42"/>
      <c r="W920" s="42"/>
    </row>
    <row r="921" spans="21:23" ht="15.75" customHeight="1" x14ac:dyDescent="0.25">
      <c r="U921" s="42"/>
      <c r="V921" s="42"/>
      <c r="W921" s="42"/>
    </row>
    <row r="922" spans="21:23" ht="15.75" customHeight="1" x14ac:dyDescent="0.25">
      <c r="U922" s="42"/>
      <c r="V922" s="42"/>
      <c r="W922" s="42"/>
    </row>
    <row r="923" spans="21:23" ht="15.75" customHeight="1" x14ac:dyDescent="0.25">
      <c r="U923" s="42"/>
      <c r="V923" s="42"/>
      <c r="W923" s="42"/>
    </row>
    <row r="924" spans="21:23" ht="15.75" customHeight="1" x14ac:dyDescent="0.25">
      <c r="U924" s="42"/>
      <c r="V924" s="42"/>
      <c r="W924" s="42"/>
    </row>
    <row r="925" spans="21:23" ht="15.75" customHeight="1" x14ac:dyDescent="0.25">
      <c r="U925" s="42"/>
      <c r="V925" s="42"/>
      <c r="W925" s="42"/>
    </row>
    <row r="926" spans="21:23" ht="15.75" customHeight="1" x14ac:dyDescent="0.25">
      <c r="U926" s="42"/>
      <c r="V926" s="42"/>
      <c r="W926" s="42"/>
    </row>
    <row r="927" spans="21:23" ht="15.75" customHeight="1" x14ac:dyDescent="0.25">
      <c r="U927" s="42"/>
      <c r="V927" s="42"/>
      <c r="W927" s="42"/>
    </row>
    <row r="928" spans="21:23" ht="15.75" customHeight="1" x14ac:dyDescent="0.25">
      <c r="U928" s="42"/>
      <c r="V928" s="42"/>
      <c r="W928" s="42"/>
    </row>
    <row r="929" spans="21:23" ht="15.75" customHeight="1" x14ac:dyDescent="0.25">
      <c r="U929" s="42"/>
      <c r="V929" s="42"/>
      <c r="W929" s="42"/>
    </row>
    <row r="930" spans="21:23" ht="15.75" customHeight="1" x14ac:dyDescent="0.25">
      <c r="U930" s="42"/>
      <c r="V930" s="42"/>
      <c r="W930" s="42"/>
    </row>
    <row r="931" spans="21:23" ht="15.75" customHeight="1" x14ac:dyDescent="0.25">
      <c r="U931" s="42"/>
      <c r="V931" s="42"/>
      <c r="W931" s="42"/>
    </row>
    <row r="932" spans="21:23" ht="15.75" customHeight="1" x14ac:dyDescent="0.25">
      <c r="U932" s="42"/>
      <c r="V932" s="42"/>
      <c r="W932" s="42"/>
    </row>
    <row r="933" spans="21:23" ht="15.75" customHeight="1" x14ac:dyDescent="0.25">
      <c r="U933" s="42"/>
      <c r="V933" s="42"/>
      <c r="W933" s="42"/>
    </row>
    <row r="934" spans="21:23" ht="15.75" customHeight="1" x14ac:dyDescent="0.25">
      <c r="U934" s="42"/>
      <c r="V934" s="42"/>
      <c r="W934" s="42"/>
    </row>
    <row r="935" spans="21:23" ht="15.75" customHeight="1" x14ac:dyDescent="0.25">
      <c r="U935" s="42"/>
      <c r="V935" s="42"/>
      <c r="W935" s="42"/>
    </row>
    <row r="936" spans="21:23" ht="15.75" customHeight="1" x14ac:dyDescent="0.25">
      <c r="U936" s="42"/>
      <c r="V936" s="42"/>
      <c r="W936" s="42"/>
    </row>
    <row r="937" spans="21:23" ht="15.75" customHeight="1" x14ac:dyDescent="0.25">
      <c r="U937" s="42"/>
      <c r="V937" s="42"/>
      <c r="W937" s="42"/>
    </row>
    <row r="938" spans="21:23" ht="15.75" customHeight="1" x14ac:dyDescent="0.25">
      <c r="U938" s="42"/>
      <c r="V938" s="42"/>
      <c r="W938" s="42"/>
    </row>
    <row r="939" spans="21:23" ht="15.75" customHeight="1" x14ac:dyDescent="0.25">
      <c r="U939" s="42"/>
      <c r="V939" s="42"/>
      <c r="W939" s="42"/>
    </row>
    <row r="940" spans="21:23" ht="15.75" customHeight="1" x14ac:dyDescent="0.25">
      <c r="U940" s="42"/>
      <c r="V940" s="42"/>
      <c r="W940" s="42"/>
    </row>
    <row r="941" spans="21:23" ht="15.75" customHeight="1" x14ac:dyDescent="0.25">
      <c r="U941" s="42"/>
      <c r="V941" s="42"/>
      <c r="W941" s="42"/>
    </row>
    <row r="942" spans="21:23" ht="15.75" customHeight="1" x14ac:dyDescent="0.25">
      <c r="U942" s="42"/>
      <c r="V942" s="42"/>
      <c r="W942" s="42"/>
    </row>
    <row r="943" spans="21:23" ht="15.75" customHeight="1" x14ac:dyDescent="0.25">
      <c r="U943" s="42"/>
      <c r="V943" s="42"/>
      <c r="W943" s="42"/>
    </row>
    <row r="944" spans="21:23" ht="15.75" customHeight="1" x14ac:dyDescent="0.25">
      <c r="U944" s="42"/>
      <c r="V944" s="42"/>
      <c r="W944" s="42"/>
    </row>
    <row r="945" spans="21:23" ht="15.75" customHeight="1" x14ac:dyDescent="0.25">
      <c r="U945" s="42"/>
      <c r="V945" s="42"/>
      <c r="W945" s="42"/>
    </row>
    <row r="946" spans="21:23" ht="15.75" customHeight="1" x14ac:dyDescent="0.25">
      <c r="U946" s="42"/>
      <c r="V946" s="42"/>
      <c r="W946" s="42"/>
    </row>
    <row r="947" spans="21:23" ht="15.75" customHeight="1" x14ac:dyDescent="0.25">
      <c r="U947" s="42"/>
      <c r="V947" s="42"/>
      <c r="W947" s="42"/>
    </row>
    <row r="948" spans="21:23" ht="15.75" customHeight="1" x14ac:dyDescent="0.25">
      <c r="U948" s="42"/>
      <c r="V948" s="42"/>
      <c r="W948" s="42"/>
    </row>
    <row r="949" spans="21:23" ht="15.75" customHeight="1" x14ac:dyDescent="0.25">
      <c r="U949" s="42"/>
      <c r="V949" s="42"/>
      <c r="W949" s="42"/>
    </row>
    <row r="950" spans="21:23" ht="15.75" customHeight="1" x14ac:dyDescent="0.25">
      <c r="U950" s="42"/>
      <c r="V950" s="42"/>
      <c r="W950" s="42"/>
    </row>
    <row r="951" spans="21:23" ht="15.75" customHeight="1" x14ac:dyDescent="0.25">
      <c r="U951" s="42"/>
      <c r="V951" s="42"/>
      <c r="W951" s="42"/>
    </row>
    <row r="952" spans="21:23" ht="15.75" customHeight="1" x14ac:dyDescent="0.25">
      <c r="U952" s="42"/>
      <c r="V952" s="42"/>
      <c r="W952" s="42"/>
    </row>
    <row r="953" spans="21:23" ht="15.75" customHeight="1" x14ac:dyDescent="0.25">
      <c r="U953" s="42"/>
      <c r="V953" s="42"/>
      <c r="W953" s="42"/>
    </row>
    <row r="954" spans="21:23" ht="15.75" customHeight="1" x14ac:dyDescent="0.25">
      <c r="U954" s="42"/>
      <c r="V954" s="42"/>
      <c r="W954" s="42"/>
    </row>
    <row r="955" spans="21:23" ht="15.75" customHeight="1" x14ac:dyDescent="0.25">
      <c r="U955" s="42"/>
      <c r="V955" s="42"/>
      <c r="W955" s="42"/>
    </row>
    <row r="956" spans="21:23" ht="15.75" customHeight="1" x14ac:dyDescent="0.25">
      <c r="U956" s="42"/>
      <c r="V956" s="42"/>
      <c r="W956" s="42"/>
    </row>
    <row r="957" spans="21:23" ht="15.75" customHeight="1" x14ac:dyDescent="0.25">
      <c r="U957" s="42"/>
      <c r="V957" s="42"/>
      <c r="W957" s="42"/>
    </row>
    <row r="958" spans="21:23" ht="15.75" customHeight="1" x14ac:dyDescent="0.25">
      <c r="U958" s="42"/>
      <c r="V958" s="42"/>
      <c r="W958" s="42"/>
    </row>
    <row r="959" spans="21:23" ht="15.75" customHeight="1" x14ac:dyDescent="0.25">
      <c r="U959" s="42"/>
      <c r="V959" s="42"/>
      <c r="W959" s="42"/>
    </row>
    <row r="960" spans="21:23" ht="15.75" customHeight="1" x14ac:dyDescent="0.25">
      <c r="U960" s="42"/>
      <c r="V960" s="42"/>
      <c r="W960" s="42"/>
    </row>
    <row r="961" spans="21:23" ht="15.75" customHeight="1" x14ac:dyDescent="0.25">
      <c r="U961" s="42"/>
      <c r="V961" s="42"/>
      <c r="W961" s="42"/>
    </row>
    <row r="962" spans="21:23" ht="15.75" customHeight="1" x14ac:dyDescent="0.25">
      <c r="U962" s="42"/>
      <c r="V962" s="42"/>
      <c r="W962" s="42"/>
    </row>
    <row r="963" spans="21:23" ht="15.75" customHeight="1" x14ac:dyDescent="0.25">
      <c r="U963" s="42"/>
      <c r="V963" s="42"/>
      <c r="W963" s="42"/>
    </row>
    <row r="964" spans="21:23" ht="15.75" customHeight="1" x14ac:dyDescent="0.25">
      <c r="U964" s="42"/>
      <c r="V964" s="42"/>
      <c r="W964" s="42"/>
    </row>
    <row r="965" spans="21:23" ht="15.75" customHeight="1" x14ac:dyDescent="0.25">
      <c r="U965" s="42"/>
      <c r="V965" s="42"/>
      <c r="W965" s="42"/>
    </row>
    <row r="966" spans="21:23" ht="15.75" customHeight="1" x14ac:dyDescent="0.25">
      <c r="U966" s="42"/>
      <c r="V966" s="42"/>
      <c r="W966" s="42"/>
    </row>
    <row r="967" spans="21:23" ht="15.75" customHeight="1" x14ac:dyDescent="0.25">
      <c r="U967" s="42"/>
      <c r="V967" s="42"/>
      <c r="W967" s="42"/>
    </row>
    <row r="968" spans="21:23" ht="15.75" customHeight="1" x14ac:dyDescent="0.25">
      <c r="U968" s="42"/>
      <c r="V968" s="42"/>
      <c r="W968" s="42"/>
    </row>
    <row r="969" spans="21:23" ht="15.75" customHeight="1" x14ac:dyDescent="0.25">
      <c r="U969" s="42"/>
      <c r="V969" s="42"/>
      <c r="W969" s="42"/>
    </row>
    <row r="970" spans="21:23" ht="15.75" customHeight="1" x14ac:dyDescent="0.25">
      <c r="U970" s="42"/>
      <c r="V970" s="42"/>
      <c r="W970" s="42"/>
    </row>
    <row r="971" spans="21:23" ht="15.75" customHeight="1" x14ac:dyDescent="0.25">
      <c r="U971" s="42"/>
      <c r="V971" s="42"/>
      <c r="W971" s="42"/>
    </row>
    <row r="972" spans="21:23" ht="15.75" customHeight="1" x14ac:dyDescent="0.25">
      <c r="U972" s="42"/>
      <c r="V972" s="42"/>
      <c r="W972" s="42"/>
    </row>
    <row r="973" spans="21:23" ht="15.75" customHeight="1" x14ac:dyDescent="0.25">
      <c r="U973" s="42"/>
      <c r="V973" s="42"/>
      <c r="W973" s="42"/>
    </row>
    <row r="974" spans="21:23" ht="15.75" customHeight="1" x14ac:dyDescent="0.25">
      <c r="U974" s="42"/>
      <c r="V974" s="42"/>
      <c r="W974" s="42"/>
    </row>
    <row r="975" spans="21:23" ht="15.75" customHeight="1" x14ac:dyDescent="0.25">
      <c r="U975" s="42"/>
      <c r="V975" s="42"/>
      <c r="W975" s="42"/>
    </row>
    <row r="976" spans="21:23" ht="15.75" customHeight="1" x14ac:dyDescent="0.25">
      <c r="U976" s="42"/>
      <c r="V976" s="42"/>
      <c r="W976" s="42"/>
    </row>
    <row r="977" spans="21:23" ht="15.75" customHeight="1" x14ac:dyDescent="0.25">
      <c r="U977" s="42"/>
      <c r="V977" s="42"/>
      <c r="W977" s="42"/>
    </row>
    <row r="978" spans="21:23" ht="15.75" customHeight="1" x14ac:dyDescent="0.25">
      <c r="U978" s="42"/>
      <c r="V978" s="42"/>
      <c r="W978" s="42"/>
    </row>
    <row r="979" spans="21:23" ht="15.75" customHeight="1" x14ac:dyDescent="0.25">
      <c r="U979" s="42"/>
      <c r="V979" s="42"/>
      <c r="W979" s="42"/>
    </row>
    <row r="980" spans="21:23" ht="15.75" customHeight="1" x14ac:dyDescent="0.25">
      <c r="U980" s="42"/>
      <c r="V980" s="42"/>
      <c r="W980" s="42"/>
    </row>
    <row r="981" spans="21:23" ht="15.75" customHeight="1" x14ac:dyDescent="0.25">
      <c r="U981" s="42"/>
      <c r="V981" s="42"/>
      <c r="W981" s="42"/>
    </row>
    <row r="982" spans="21:23" ht="15.75" customHeight="1" x14ac:dyDescent="0.25">
      <c r="U982" s="42"/>
      <c r="V982" s="42"/>
      <c r="W982" s="42"/>
    </row>
    <row r="983" spans="21:23" ht="15.75" customHeight="1" x14ac:dyDescent="0.25">
      <c r="U983" s="42"/>
      <c r="V983" s="42"/>
      <c r="W983" s="42"/>
    </row>
    <row r="984" spans="21:23" ht="15.75" customHeight="1" x14ac:dyDescent="0.25">
      <c r="U984" s="42"/>
      <c r="V984" s="42"/>
      <c r="W984" s="42"/>
    </row>
    <row r="985" spans="21:23" ht="15.75" customHeight="1" x14ac:dyDescent="0.25">
      <c r="U985" s="42"/>
      <c r="V985" s="42"/>
      <c r="W985" s="42"/>
    </row>
    <row r="986" spans="21:23" ht="15.75" customHeight="1" x14ac:dyDescent="0.25">
      <c r="U986" s="42"/>
      <c r="V986" s="42"/>
      <c r="W986" s="42"/>
    </row>
    <row r="987" spans="21:23" ht="15.75" customHeight="1" x14ac:dyDescent="0.25">
      <c r="U987" s="42"/>
      <c r="V987" s="42"/>
      <c r="W987" s="42"/>
    </row>
    <row r="988" spans="21:23" ht="15.75" customHeight="1" x14ac:dyDescent="0.25">
      <c r="U988" s="42"/>
      <c r="V988" s="42"/>
      <c r="W988" s="42"/>
    </row>
    <row r="989" spans="21:23" ht="15.75" customHeight="1" x14ac:dyDescent="0.25">
      <c r="U989" s="42"/>
      <c r="V989" s="42"/>
      <c r="W989" s="42"/>
    </row>
    <row r="990" spans="21:23" ht="15.75" customHeight="1" x14ac:dyDescent="0.25">
      <c r="U990" s="42"/>
      <c r="V990" s="42"/>
      <c r="W990" s="42"/>
    </row>
    <row r="991" spans="21:23" ht="15.75" customHeight="1" x14ac:dyDescent="0.25">
      <c r="U991" s="42"/>
      <c r="V991" s="42"/>
      <c r="W991" s="42"/>
    </row>
    <row r="992" spans="21:23" ht="15.75" customHeight="1" x14ac:dyDescent="0.25">
      <c r="U992" s="42"/>
      <c r="V992" s="42"/>
      <c r="W992" s="42"/>
    </row>
    <row r="993" spans="21:23" ht="15.75" customHeight="1" x14ac:dyDescent="0.25">
      <c r="U993" s="42"/>
      <c r="V993" s="42"/>
      <c r="W993" s="42"/>
    </row>
    <row r="994" spans="21:23" ht="15.75" customHeight="1" x14ac:dyDescent="0.25">
      <c r="U994" s="42"/>
      <c r="V994" s="42"/>
      <c r="W994" s="42"/>
    </row>
    <row r="995" spans="21:23" ht="15.75" customHeight="1" x14ac:dyDescent="0.25">
      <c r="U995" s="42"/>
      <c r="V995" s="42"/>
      <c r="W995" s="42"/>
    </row>
    <row r="996" spans="21:23" ht="15.75" customHeight="1" x14ac:dyDescent="0.25">
      <c r="U996" s="42"/>
      <c r="V996" s="42"/>
      <c r="W996" s="42"/>
    </row>
    <row r="997" spans="21:23" ht="15.75" customHeight="1" x14ac:dyDescent="0.25">
      <c r="U997" s="42"/>
      <c r="V997" s="42"/>
      <c r="W997" s="42"/>
    </row>
    <row r="998" spans="21:23" ht="15.75" customHeight="1" x14ac:dyDescent="0.25">
      <c r="U998" s="42"/>
      <c r="V998" s="42"/>
      <c r="W998" s="42"/>
    </row>
    <row r="999" spans="21:23" ht="15.75" customHeight="1" x14ac:dyDescent="0.25">
      <c r="U999" s="42"/>
      <c r="V999" s="42"/>
      <c r="W999" s="42"/>
    </row>
    <row r="1000" spans="21:23" ht="15.75" customHeight="1" x14ac:dyDescent="0.25">
      <c r="U1000" s="42"/>
      <c r="V1000" s="42"/>
      <c r="W1000" s="42"/>
    </row>
  </sheetData>
  <sortState xmlns:xlrd2="http://schemas.microsoft.com/office/spreadsheetml/2017/richdata2" ref="AW2:AW4">
    <sortCondition ref="AW2:AW4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2025-11-05T19:33:45Z</dcterms:modified>
</cp:coreProperties>
</file>