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3.xml" ContentType="application/vnd.openxmlformats-officedocument.spreadsheetml.table+xml"/>
  <Override PartName="/xl/tables/table7.xml" ContentType="application/vnd.openxmlformats-officedocument.spreadsheetml.table+xml"/>
  <Override PartName="/xl/tables/table1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Entradas_Informações gerais" sheetId="1" state="visible" r:id="rId3"/>
    <sheet name="Entradas_Alimentação" sheetId="2" state="visible" r:id="rId4"/>
    <sheet name="Manual Preenchimento" sheetId="3" state="visible" r:id="rId5"/>
    <sheet name="Lista Suspensa" sheetId="4" state="hidden" r:id="rId6"/>
  </sheets>
  <definedNames>
    <definedName function="false" hidden="false" name="AC" vbProcedure="false">'Lista Suspensa'!$BD:$BD</definedName>
    <definedName function="false" hidden="false" name="Acre" vbProcedure="false">'Lista Suspensa'!$BD$2:$BD$100</definedName>
    <definedName function="false" hidden="false" name="AL" vbProcedure="false">'Lista Suspensa'!$BE:$BE</definedName>
    <definedName function="false" hidden="false" name="AM" vbProcedure="false">'Lista Suspensa'!$BG:$BG</definedName>
    <definedName function="false" hidden="false" name="AP" vbProcedure="false">'Lista Suspensa'!$BF:$BF</definedName>
    <definedName function="false" hidden="false" name="BA" vbProcedure="false">'Lista Suspensa'!$BH:$BH</definedName>
    <definedName function="false" hidden="false" name="CE" vbProcedure="false">'Lista Suspensa'!$BI:$BI</definedName>
    <definedName function="false" hidden="false" name="DF" vbProcedure="false">'Lista Suspensa'!$BJ:$BJ</definedName>
    <definedName function="false" hidden="false" name="ES" vbProcedure="false">'Lista Suspensa'!$BK:$BK</definedName>
    <definedName function="false" hidden="false" name="GO" vbProcedure="false">'Lista Suspensa'!$BL:$BL</definedName>
    <definedName function="false" hidden="false" name="MA" vbProcedure="false">'Lista Suspensa'!$BM:$BM</definedName>
    <definedName function="false" hidden="false" name="MG" vbProcedure="false">'Lista Suspensa'!$BP:$BP</definedName>
    <definedName function="false" hidden="false" name="MS" vbProcedure="false">'Lista Suspensa'!$BO:$BO</definedName>
    <definedName function="false" hidden="false" name="MT" vbProcedure="false">'Lista Suspensa'!$BN:$BN</definedName>
    <definedName function="false" hidden="false" name="PA" vbProcedure="false">'Lista Suspensa'!$BQ:$BQ</definedName>
    <definedName function="false" hidden="false" name="PB" vbProcedure="false">'Lista Suspensa'!$BR:$BR</definedName>
    <definedName function="false" hidden="false" name="PE" vbProcedure="false">'Lista Suspensa'!$BT:$BT</definedName>
    <definedName function="false" hidden="false" name="PI" vbProcedure="false">'Lista Suspensa'!$BU:$BU</definedName>
    <definedName function="false" hidden="false" name="PR" vbProcedure="false">'Lista Suspensa'!$BS:$BS</definedName>
    <definedName function="false" hidden="false" name="RJ" vbProcedure="false">'Lista Suspensa'!$BV:$BV</definedName>
    <definedName function="false" hidden="false" name="RN" vbProcedure="false">'Lista Suspensa'!$BW:$BW</definedName>
    <definedName function="false" hidden="false" name="RO" vbProcedure="false">'Lista Suspensa'!$BY:$BY</definedName>
    <definedName function="false" hidden="false" name="RR" vbProcedure="false">'Lista Suspensa'!$BZ:$BZ</definedName>
    <definedName function="false" hidden="false" name="RS" vbProcedure="false">'Lista Suspensa'!$BX:$BX</definedName>
    <definedName function="false" hidden="false" name="SC" vbProcedure="false">'Lista Suspensa'!$CA:$CA</definedName>
    <definedName function="false" hidden="false" name="SE" vbProcedure="false">'Lista Suspensa'!$CC:$CC</definedName>
    <definedName function="false" hidden="false" name="SP" vbProcedure="false">'Lista Suspensa'!$CB:$CB</definedName>
    <definedName function="false" hidden="false" name="TO" vbProcedure="false">'Lista Suspensa'!$CD:$CD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<sst xmlns="http://schemas.openxmlformats.org/spreadsheetml/2006/main" count="1486" uniqueCount="1015">
  <si>
    <t xml:space="preserve">                       </t>
  </si>
  <si>
    <t xml:space="preserve">PECUÁRIA BAIXO CARBONO LEITE                                         DADOS REBANHO</t>
  </si>
  <si>
    <t xml:space="preserve">Versão 1.3.4.</t>
  </si>
  <si>
    <t xml:space="preserve">DESCRIÇÃO</t>
  </si>
  <si>
    <t xml:space="preserve">Nome da propriedade</t>
  </si>
  <si>
    <t xml:space="preserve">Sítio Boa Esperança</t>
  </si>
  <si>
    <t xml:space="preserve">Estado</t>
  </si>
  <si>
    <t xml:space="preserve">RO</t>
  </si>
  <si>
    <t xml:space="preserve">Município</t>
  </si>
  <si>
    <t xml:space="preserve">Ji-Paraná (RO)</t>
  </si>
  <si>
    <t xml:space="preserve">Bioma </t>
  </si>
  <si>
    <t xml:space="preserve">Amazônia</t>
  </si>
  <si>
    <t xml:space="preserve">Sistema de produção (principal)</t>
  </si>
  <si>
    <t xml:space="preserve">A pasto</t>
  </si>
  <si>
    <t xml:space="preserve">Início da simulação (dd/mm/aaaa)</t>
  </si>
  <si>
    <t xml:space="preserve">Fim da simulação (dd/mm/aaaa)</t>
  </si>
  <si>
    <t xml:space="preserve">Área (própria + arrendada em hectare)</t>
  </si>
  <si>
    <t xml:space="preserve">Área pasto (própria + arrendada em hectare)</t>
  </si>
  <si>
    <t xml:space="preserve">Área produção de alimentos (própria + arrendada em hectare)</t>
  </si>
  <si>
    <t xml:space="preserve">Área reserva legal + APP (hectare)</t>
  </si>
  <si>
    <t xml:space="preserve">Taxa média de lotação (UA/ha)</t>
  </si>
  <si>
    <t xml:space="preserve">Há venda de animais?</t>
  </si>
  <si>
    <t xml:space="preserve">Não</t>
  </si>
  <si>
    <t xml:space="preserve">Há compra de animais?</t>
  </si>
  <si>
    <t xml:space="preserve">Raça predominante</t>
  </si>
  <si>
    <t xml:space="preserve">Outros</t>
  </si>
  <si>
    <t xml:space="preserve">DETALHAMENTO POR CATEGORIAS</t>
  </si>
  <si>
    <t xml:space="preserve">Categoria</t>
  </si>
  <si>
    <t xml:space="preserve">Número de animais</t>
  </si>
  <si>
    <t xml:space="preserve">Peso médio (kg)</t>
  </si>
  <si>
    <t xml:space="preserve">Ganho de peso médio diário  (kg/dia)</t>
  </si>
  <si>
    <t xml:space="preserve">Produção de leite (litros/animal/dia)</t>
  </si>
  <si>
    <t xml:space="preserve">Período médio em lactação                              (dias)</t>
  </si>
  <si>
    <t xml:space="preserve">Produção de leite na lactação (kg/animal/ano)</t>
  </si>
  <si>
    <t xml:space="preserve">Bezerros aleitamento</t>
  </si>
  <si>
    <t xml:space="preserve">Bezerras aleitamento </t>
  </si>
  <si>
    <t xml:space="preserve">Bezerras desmamadas </t>
  </si>
  <si>
    <t xml:space="preserve">Novilhas (12 meses ao parto)</t>
  </si>
  <si>
    <t xml:space="preserve">Vacas não lactantes (secas)</t>
  </si>
  <si>
    <t xml:space="preserve">Vacas lactantes </t>
  </si>
  <si>
    <t xml:space="preserve">Touros </t>
  </si>
  <si>
    <t xml:space="preserve">SISTEMA DE PRODUÇÃO POR CATEGORIAS </t>
  </si>
  <si>
    <t xml:space="preserve">Sistema de produção (detalhamento)</t>
  </si>
  <si>
    <t xml:space="preserve">Situação alimentar</t>
  </si>
  <si>
    <t xml:space="preserve">Tipo de dieta</t>
  </si>
  <si>
    <t xml:space="preserve">Uso de aditivos</t>
  </si>
  <si>
    <t xml:space="preserve">Pasto</t>
  </si>
  <si>
    <t xml:space="preserve">&gt; 75% de forragem </t>
  </si>
  <si>
    <t xml:space="preserve">MANEJO DE DEJETOS</t>
  </si>
  <si>
    <t xml:space="preserve">Manejo de dejetos 1</t>
  </si>
  <si>
    <t xml:space="preserve">% do dejeto  manejado 1</t>
  </si>
  <si>
    <t xml:space="preserve">Manejo de dejetos 2</t>
  </si>
  <si>
    <t xml:space="preserve">% do dejeto  manejado 2</t>
  </si>
  <si>
    <t xml:space="preserve">Manejo de dejetos 3</t>
  </si>
  <si>
    <t xml:space="preserve">% do dejeto  manejado 3</t>
  </si>
  <si>
    <t xml:space="preserve">Pastagem/área de pastoreio/piquete</t>
  </si>
  <si>
    <t xml:space="preserve">PRODUÇÃO DE LEITE</t>
  </si>
  <si>
    <t xml:space="preserve">Período inicial (dia/mês/ano)</t>
  </si>
  <si>
    <t xml:space="preserve">Período final (dia/mês/ano)</t>
  </si>
  <si>
    <t xml:space="preserve">Leite vendido (litros/período)</t>
  </si>
  <si>
    <t xml:space="preserve">Gordura (%)</t>
  </si>
  <si>
    <t xml:space="preserve">Proteína (%)</t>
  </si>
  <si>
    <t xml:space="preserve">Sólidos totais (%)</t>
  </si>
  <si>
    <t xml:space="preserve">Sólidos desengordurados (%)</t>
  </si>
  <si>
    <t xml:space="preserve">Contagem de células somáticas (cs/mL)</t>
  </si>
  <si>
    <t xml:space="preserve">Contagem padrão em placas (UFC/mL)</t>
  </si>
  <si>
    <t xml:space="preserve">PRODUTOS DA PROPRIEDADE</t>
  </si>
  <si>
    <t xml:space="preserve">Quantidade </t>
  </si>
  <si>
    <t xml:space="preserve">Bezerros(as) vendidos vivos(as) (cabeças)</t>
  </si>
  <si>
    <t xml:space="preserve">Novilhas vendidas vivas (cabeças)</t>
  </si>
  <si>
    <t xml:space="preserve">Vacas vendidas vivas (cabeças)</t>
  </si>
  <si>
    <t xml:space="preserve">Touros vendidos vivos (cabeças)</t>
  </si>
  <si>
    <t xml:space="preserve">Carcaça vendida (kg)</t>
  </si>
  <si>
    <t xml:space="preserve">MUDANÇA DE USO DA TERRA</t>
  </si>
  <si>
    <t xml:space="preserve">Descrição da área                                                         </t>
  </si>
  <si>
    <t xml:space="preserve">Área (hectares)</t>
  </si>
  <si>
    <t xml:space="preserve">Situação da área 20 anos atrás</t>
  </si>
  <si>
    <t xml:space="preserve">Situação da área atual</t>
  </si>
  <si>
    <t xml:space="preserve">Área pasto</t>
  </si>
  <si>
    <t xml:space="preserve">Lavoura, temporária, genérica, plantio convencional, médio aporte de matéria orgânica</t>
  </si>
  <si>
    <t xml:space="preserve">Pastagem, cultivada, melhorada, médio aporte de matéria orgânica</t>
  </si>
  <si>
    <t xml:space="preserve">Área produção alimentos</t>
  </si>
  <si>
    <t xml:space="preserve">Pastagem, cultivada, moderadamente degradada, médio aporte de matéria orgânica</t>
  </si>
  <si>
    <t xml:space="preserve">PLANTIO DE ÁRVORES</t>
  </si>
  <si>
    <t xml:space="preserve">Espécie</t>
  </si>
  <si>
    <t xml:space="preserve">Densidade (árvores/hectares)</t>
  </si>
  <si>
    <t xml:space="preserve">Total de árvores</t>
  </si>
  <si>
    <t xml:space="preserve">ENERGIA </t>
  </si>
  <si>
    <t xml:space="preserve">Descrição                                  </t>
  </si>
  <si>
    <t xml:space="preserve">Consumo anual</t>
  </si>
  <si>
    <t xml:space="preserve">Energia (kwh)</t>
  </si>
  <si>
    <t xml:space="preserve">Fontes de energia</t>
  </si>
  <si>
    <t xml:space="preserve">% de cada fonte</t>
  </si>
  <si>
    <t xml:space="preserve">Grid (Rede elétrica) </t>
  </si>
  <si>
    <t xml:space="preserve">Pequena central hidrelétrica</t>
  </si>
  <si>
    <t xml:space="preserve">Gerador a diesel</t>
  </si>
  <si>
    <t xml:space="preserve">Fotovoltaica </t>
  </si>
  <si>
    <t xml:space="preserve">Outras fontes</t>
  </si>
  <si>
    <t xml:space="preserve">Quantidade</t>
  </si>
  <si>
    <t xml:space="preserve">Procedência</t>
  </si>
  <si>
    <t xml:space="preserve">Lenha (kg)</t>
  </si>
  <si>
    <t xml:space="preserve">Bagaço de cana (kg)</t>
  </si>
  <si>
    <t xml:space="preserve">Cavaco de madeira (kg)</t>
  </si>
  <si>
    <t xml:space="preserve">Óleo diesel (litros)</t>
  </si>
  <si>
    <t xml:space="preserve">Outras fontes de energia e/ou combustível</t>
  </si>
  <si>
    <t xml:space="preserve">TRANSPORTE E COMBUSTÍVEIS</t>
  </si>
  <si>
    <t xml:space="preserve">Transporte de alimentos</t>
  </si>
  <si>
    <t xml:space="preserve">Detalhamento</t>
  </si>
  <si>
    <t xml:space="preserve">Há compra de alimentos?</t>
  </si>
  <si>
    <t xml:space="preserve">Sim</t>
  </si>
  <si>
    <t xml:space="preserve">Concentrados transportados até a propriedade (kg)</t>
  </si>
  <si>
    <t xml:space="preserve">Distância percorrida (km)</t>
  </si>
  <si>
    <t xml:space="preserve">Volumosos transportados até a propriedade (kg)</t>
  </si>
  <si>
    <t xml:space="preserve">Transporte de animais                       </t>
  </si>
  <si>
    <t xml:space="preserve">Animais comprados (kg)</t>
  </si>
  <si>
    <t xml:space="preserve">Há transporte de animais para outra propriedade?</t>
  </si>
  <si>
    <t xml:space="preserve">Animais transportados de uma propriedade a outra (kg)</t>
  </si>
  <si>
    <t xml:space="preserve">Combustível consumido no transporte de animais </t>
  </si>
  <si>
    <t xml:space="preserve">Consumo </t>
  </si>
  <si>
    <t xml:space="preserve">Diesel S10 (litros)</t>
  </si>
  <si>
    <t xml:space="preserve">Diesel S500 (litros)</t>
  </si>
  <si>
    <t xml:space="preserve">Etanol (litros)</t>
  </si>
  <si>
    <t xml:space="preserve">Gasolina convencional (litros)</t>
  </si>
  <si>
    <t xml:space="preserve">PECUÁRIA BAIXO CARBONO LEITE                                         DADOS ALIMENTAÇÃO</t>
  </si>
  <si>
    <t xml:space="preserve">Ingredientes</t>
  </si>
  <si>
    <t xml:space="preserve">Bezerros aleitamento </t>
  </si>
  <si>
    <t xml:space="preserve">Quantidade MO (kg MO)</t>
  </si>
  <si>
    <t xml:space="preserve">Quantidade MS (kg MS)</t>
  </si>
  <si>
    <t xml:space="preserve">%MS</t>
  </si>
  <si>
    <t xml:space="preserve">%PB</t>
  </si>
  <si>
    <t xml:space="preserve">%DIG</t>
  </si>
  <si>
    <t xml:space="preserve">kg CO2 eq/un</t>
  </si>
  <si>
    <t xml:space="preserve">Sal mineral comum</t>
  </si>
  <si>
    <t xml:space="preserve">Ração 16% PB</t>
  </si>
  <si>
    <t xml:space="preserve">Pastagem Semi-intensiva Águas - Brachiaria brizantha (Marandu, Xaraés, Piatã, Paiaguás)</t>
  </si>
  <si>
    <t xml:space="preserve">Pastagem Semi-intensiva Seca - Brachiaria brizantha (Marandu, Xaraés, Piatã, Paiaguás)</t>
  </si>
  <si>
    <t xml:space="preserve">Pastagem Extensiva Águas - Brachiaria decumbens (Australiana, Ipean, Basilisk)</t>
  </si>
  <si>
    <t xml:space="preserve">Pastagem Extensiva Seca - Brachiaria decumbens (Australiana, Ipean, Basilisk)</t>
  </si>
  <si>
    <t xml:space="preserve">Dieta total</t>
  </si>
  <si>
    <t xml:space="preserve">DESCRIÇÃO DOS INGREDIENTES NÃO CONTEMPLADOS NA LISTA</t>
  </si>
  <si>
    <t xml:space="preserve">PECUÁRIA BAIXO CARBONO LEITE                                                                                                                                  MANUAL PREENCHIMENTO</t>
  </si>
  <si>
    <t xml:space="preserve">OS NÚMEROS DECIMAIS DEVEM SER PREENCHIDOS SEPARADOS POR VÍRGULA</t>
  </si>
  <si>
    <t xml:space="preserve">Fazenda Exemplo</t>
  </si>
  <si>
    <t xml:space="preserve">Preencher nome da propriedade por extenso</t>
  </si>
  <si>
    <t xml:space="preserve">Minas Gerais (MG)</t>
  </si>
  <si>
    <t xml:space="preserve">Lista suspensa - Clicar no ícone que aparece no canto direito da célula e selecionar a opção de estado correspondente</t>
  </si>
  <si>
    <t xml:space="preserve">Patos de Minas </t>
  </si>
  <si>
    <t xml:space="preserve">Preencher nome do município por extenso</t>
  </si>
  <si>
    <t xml:space="preserve">Cerrado</t>
  </si>
  <si>
    <t xml:space="preserve">Lista suspensa - Clicar no ícone que aparece no canto direito da célula e selecionar a opção de bioma correspondente</t>
  </si>
  <si>
    <t xml:space="preserve">Confinado</t>
  </si>
  <si>
    <t xml:space="preserve">Lista suspensa - Clicar no ícone que aparece no canto direito da célula e selecionar a opção de sistema de produção correspondente</t>
  </si>
  <si>
    <t xml:space="preserve">Inicio da simulação (mm/aaaa)</t>
  </si>
  <si>
    <t xml:space="preserve">01/01/2022</t>
  </si>
  <si>
    <t xml:space="preserve">Preencher período de referência dos dados coletados em formato numérico (dia/mês/ano) - Início</t>
  </si>
  <si>
    <t xml:space="preserve">Fim da simulação (mm/aaaa)</t>
  </si>
  <si>
    <t xml:space="preserve">01/12/2022</t>
  </si>
  <si>
    <t xml:space="preserve">Preencher período de referência dos dados coletados em formato numérico (dia/mês/ano) - Fim</t>
  </si>
  <si>
    <t xml:space="preserve">Preencher com a área da propriedade destidada a produção de gado de leite (pastagem e produção de alimentos)</t>
  </si>
  <si>
    <t xml:space="preserve">Preencher com a área da propriedade destidada a produção de pastagem para gado de leite (área própria e/ou arrendada)</t>
  </si>
  <si>
    <t xml:space="preserve">Preencher com a área da propriedade destidada a produção de alimentos, exceto pastagem, para gado de leite (área própria e/ou arrendada)</t>
  </si>
  <si>
    <t xml:space="preserve">Preencher com a área de reserva legal da propriedade</t>
  </si>
  <si>
    <t xml:space="preserve">Preencher com a taxa média de lotação no caso de animais criados a pasto</t>
  </si>
  <si>
    <t xml:space="preserve">Lista Suspensa, clicar no ícone que aparece no canto direito da célula e selecionar a opção correspondente, referente à venda de animais</t>
  </si>
  <si>
    <t xml:space="preserve">Lista Suspensa, clicar no ícone que aparece no canto direito da célula e selecionar a opção correspondente, referente à compra de animais</t>
  </si>
  <si>
    <t xml:space="preserve">Girolando</t>
  </si>
  <si>
    <t xml:space="preserve">Lista Suspensa, clicar no ícone que aparece no canto direito da célula e selecionar a opção de raça correspondente</t>
  </si>
  <si>
    <t xml:space="preserve"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</si>
  <si>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</si>
  <si>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t xml:space="preserve">Preencher com  o ganho de peso médio diário de animais de cada categoria, no período especificado. Caso não tenha animal em alguma das categorias, a célula poderá ficar em branco ou preenchida com zero. PARA VACAS E TOUROS NÃO DEVE SER PREENCHIDO.</t>
  </si>
  <si>
    <t xml:space="preserve">Preencher com a produção média de leite diária das vacas lactantes no período especificado.</t>
  </si>
  <si>
    <t xml:space="preserve">Preencher com o período médio de lactação das vacas no período especificado.</t>
  </si>
  <si>
    <t xml:space="preserve">Dieta contendo forragem entre 15 e 75% misturada com silagem e ou grãos; &gt; 75% de forragem de alta qualidade da dieta total</t>
  </si>
  <si>
    <t xml:space="preserve">Estabulado</t>
  </si>
  <si>
    <t xml:space="preserve">Confinamento (0 a 15% de forragem)</t>
  </si>
  <si>
    <t xml:space="preserve">O que significa cada opção da lista suspensa?                                           1. A pasto: Modelo de criação de bovinos em que os animais se alimentam principalmente de forragens naturais ou cultivadas. Neste sistema, os bovinos têm liberdade para se mover e pastar de acordo com sua necessidade;                                2. Confinado: Sistema de produção de bovinos no qual os animais são mantidos em espaços restritos, sem acesso direto a pastagens, apresentando dieta fechada no cocho;                                                 3. Semiconfinado: Nesse sistema, os animais têm acesso ao pasto durante parte do tempo, mas recebem suplementação alimentar adicional, geralmente em cochos, para complementar a dieta total.</t>
  </si>
  <si>
    <t xml:space="preserve">O que significa cada opção da lista suspensa?                                            1. Estabulado: Animais confinados em uma área pequena, resultando em pouco ou nenhum gasto de energia para adquirir alimento;                                                                2. Pasto: Animais alocados em áreas com forragem suficiente para sua alimentação, exigindo modesto gasto de energia para adquirir alimento;                              3. Pastando grandes áreas: Animais que pastam terrenos abertos e/ou montanhosos e gastam quantidade significativa de energia para adquirir alimento.</t>
  </si>
  <si>
    <t xml:space="preserve">O que significa cada opção da lista suspensa?                                                                          1. &gt;75% forragem: Dieta contendo mais de 75% de forragem da dieta total;                                                           2. Dieta contendo forragem entre 15 e 75% misturada com silagem e ou grãos; &gt; 75% de forragem de alta qualidade da dieta total: Dietas que apresentam entre 15 a 75% de forragem, sendo mais de 75% de alta qualidade da dieta total, podendo ser misturada com silagem e grãos;                                                                                       3. Confinamento (0 a 15% de forragem): Dietas de confinamento apresentando no máximo 15% de forragem;                    4. Confinamento (Milho flocado à vapor - 0 a 15% de forragem): Dietas de confinamento contendo milho flocado à vapor apresentando no máximo 15% de forragem.</t>
  </si>
  <si>
    <t xml:space="preserve"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</si>
  <si>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 xml:space="preserve">Compost barn</t>
  </si>
  <si>
    <t xml:space="preserve">Lagoa anaeróbica descoberta</t>
  </si>
  <si>
    <t xml:space="preserve">Biodigestor (convencional)</t>
  </si>
  <si>
    <t xml:space="preserve"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</si>
  <si>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 xml:space="preserve">Lista Suspensa, clicar no ícone que aparece no canto direito da célula e selecionar a opção de manejo de dejetos correspondente.</t>
  </si>
  <si>
    <t xml:space="preserve">Preencher com a porcentagem utilizada do manejo de dejetos 1.</t>
  </si>
  <si>
    <t xml:space="preserve">Preencher com a porcentagem utilizada do manejo de dejetos 2.</t>
  </si>
  <si>
    <t xml:space="preserve">Preencher com a porcentagem utilizada do manejo de dejetos 3.</t>
  </si>
  <si>
    <t xml:space="preserve">Descrição manejo de dejetos</t>
  </si>
  <si>
    <t xml:space="preserve">1. Armazenamento sólido: armazenamento de dejetos em pilhas ou montes por vários meses, podendo ser misturado com aditivos ou não.                                                                    2. Compostagem pilha estática (aeração forçada): compostagem em pilhas com aeração forçada, sem mistura e sem contenção de escoamento superficial.                                                                                       3. Cama profunda: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     </t>
  </si>
  <si>
    <t xml:space="preserve">4. Compost barn: 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5. Biodigestor (alta tecnologia): biodigestor apresentando baixa taxa de vazamento, armazenamento hermético de alta qualidade, melhor tecnologia industrial.                                                                 6. Biodigestor (convencional): biodigestor apresentando baixa taxa de vazamento, armazenamento hermético de baixa qualidade, alta tecnologia industrial.      </t>
  </si>
  <si>
    <t xml:space="preserve">7. Espalhamento diário: o dejeto é rotineiramente removido de uma instalação de confinamento e aplicado em terras agrícolas ou pastagens dentro de 24 horas após a excreção.                                                                                                  8. Lagoa anaeróbica descoberta: lagoa para armazenamento de dejetos líquidos sem aeração.                            9. Lote seco:  área de confinamento aberta pavimentada ou não, sem cobertura vegetal.          </t>
  </si>
  <si>
    <t xml:space="preserve">10. Pastagem/área de pastoreio/piquete: dejetos depositados por animais em pastagens e não gerenciados.                                                                                               11. Sistema de gerenciamento com cama apresentando mistura: à medida que o esterco se acumula, a cama é continuamente adicionada para absorver a umidade ao longo de um ciclo de produção, possivelmente por um período de 6 a 12 meses.                                                                                                                                                 12. Tratamento aeróbico: dejeto líquido manejado em lagoa com aeração.</t>
  </si>
  <si>
    <t xml:space="preserve">Valor extraído dos dados de descrição da propriedade. Período de referência dos dados coletados em formato numérico (dia/mês/ano) - Início</t>
  </si>
  <si>
    <t xml:space="preserve">Valor extraído dos dados de descrição da propriedade. Período de referência dos dados coletados em formato numérico (dia/mês/ano) - Fim</t>
  </si>
  <si>
    <t xml:space="preserve">Inserir a quantidade em litros de leite vendido ao laticínio no período especificado.</t>
  </si>
  <si>
    <t xml:space="preserve">Inserir o teor de gordura (%) do leite cru vendido no período especificado.</t>
  </si>
  <si>
    <t xml:space="preserve">Inserir o teor de proteína (%) do leite cru vendido no período especificado.</t>
  </si>
  <si>
    <t xml:space="preserve">Inserir o teor de sólidos totais (%) do leite cru vendido no período especificado.</t>
  </si>
  <si>
    <t xml:space="preserve">Inserir o teor de sólidos desengordurados (%) do leite vendido no período especificado.</t>
  </si>
  <si>
    <t xml:space="preserve">Inserir a contagem de células somáticas (cs/mL) do leite cru vendido no período especificado.</t>
  </si>
  <si>
    <t xml:space="preserve">Inserir a contagem padrão em placas (UFC/mL) do leite cru vendido no período especificado.</t>
  </si>
  <si>
    <t xml:space="preserve">Se houver venda de animais, preencher com o número de bezerros(as) vivos(as) vendidos(as) no período especificado.</t>
  </si>
  <si>
    <t xml:space="preserve">Se houver venda de animais, preencher com o número de novilhas vivas vendidas no período especificado.</t>
  </si>
  <si>
    <t xml:space="preserve">Se houver venda de animais, preencher com o número de vacas vivas vendidas no período especificado.</t>
  </si>
  <si>
    <t xml:space="preserve">Se houver venda de animais, preencher com o número de touros vivos vendidos no período especificado.</t>
  </si>
  <si>
    <t xml:space="preserve">Se houver venda de animais para frigorífico preencher com a quantidade vendida de carcaça. </t>
  </si>
  <si>
    <t xml:space="preserve">ENERGIA E TRANSPORTE</t>
  </si>
  <si>
    <t xml:space="preserve">Tipo</t>
  </si>
  <si>
    <t xml:space="preserve">Consumo</t>
  </si>
  <si>
    <t xml:space="preserve">Energia elétrica não renovável (KWh)</t>
  </si>
  <si>
    <t xml:space="preserve">Petróleo</t>
  </si>
  <si>
    <t xml:space="preserve">Após selecionar na lista suspensa (Coluna B) o tipo de energia elétrica não renovável, preencher a quantidade utilizada no período especificado.</t>
  </si>
  <si>
    <t xml:space="preserve">Energia elétrica renovável (KWh)</t>
  </si>
  <si>
    <t xml:space="preserve">Hídrica (elétrica convencional)</t>
  </si>
  <si>
    <t xml:space="preserve">Após selecionar na lista suspensa (Coluna B) o tipo de energia elétrica renovável, preencher a quantidade utilizada no período especificado.</t>
  </si>
  <si>
    <t xml:space="preserve">Combustível (litros)</t>
  </si>
  <si>
    <t xml:space="preserve">Diesel</t>
  </si>
  <si>
    <t xml:space="preserve">Após selecionar na lista suspensa (Coluna B), o tipo de combustível utilizado, preencher a quantidade utilizada no período especificado.</t>
  </si>
  <si>
    <t xml:space="preserve">Etanol</t>
  </si>
  <si>
    <t xml:space="preserve">Gasolina</t>
  </si>
  <si>
    <t xml:space="preserve">Descrição da área                                                                    </t>
  </si>
  <si>
    <t xml:space="preserve">Vegetação natural</t>
  </si>
  <si>
    <t xml:space="preserve">Lavoura, temporária, genérica, plantio direto, médio aporte de matéria orgânica</t>
  </si>
  <si>
    <t xml:space="preserve">Preenchimento automático.</t>
  </si>
  <si>
    <t xml:space="preserve">Lista suspensa - Selecionar a opção que mais caracteriza a gleba preenchida na Coluna A, referente à situação desta área há 20 anos atrás (O que era há 20 anos atrás?).</t>
  </si>
  <si>
    <t xml:space="preserve">Lista suspensa - Selecionar a opção que mais caracteriza a gleba preenchida na Coluna A, referente à situação atual da área (O que esta área é, atualmente?).</t>
  </si>
  <si>
    <t xml:space="preserve">Eucalyptus urograndis</t>
  </si>
  <si>
    <t xml:space="preserve">Corymbia citriodora (Eucalipto citriodora)</t>
  </si>
  <si>
    <t xml:space="preserve">Gravillea robusta</t>
  </si>
  <si>
    <t xml:space="preserve"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</si>
  <si>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 xml:space="preserve">Preencher com a densidade de árvores de acordo com a espécie selecionada na Coluna A.</t>
  </si>
  <si>
    <t xml:space="preserve"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</si>
  <si>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</si>
  <si>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 xml:space="preserve">ENERGIA</t>
  </si>
  <si>
    <t xml:space="preserve">Energia (kW)</t>
  </si>
  <si>
    <t xml:space="preserve">Preencher o consumo, em quilowatts, da propriedade no período que está sendo informado</t>
  </si>
  <si>
    <t xml:space="preserve">% de utilização da fonte</t>
  </si>
  <si>
    <t xml:space="preserve">Preencher o percentual de utilização de cada fonte de energia elétrica, ao final a soma obrigatoriamente deve ser igual a 100%</t>
  </si>
  <si>
    <t xml:space="preserve">Preencher a quantidade consumida, em quilogramas e/ou litros, das demais fontes de energia correspondentes</t>
  </si>
  <si>
    <t xml:space="preserve">Preencher a procedência da lenha consumida, caso houver utilização de lenha para geração de energia na propriedade</t>
  </si>
  <si>
    <t xml:space="preserve">Preencher a quantidade consumida, em quilogramas e/ou litros, de demais fontes de energia que não foram contempladas acima</t>
  </si>
  <si>
    <t xml:space="preserve">Lista suspensa - Clicar no ícone que aparece no canto direito da célula e selecionar a opção correspondente</t>
  </si>
  <si>
    <t xml:space="preserve">Preencher a quantidade transportada de concentrado do ponto de origem à propriedade, em quilogramas, média do período correspondente</t>
  </si>
  <si>
    <t xml:space="preserve">Preencher a distância percorrida do ponto de origem à propriedade, em quilômetros, média do período correspondente</t>
  </si>
  <si>
    <t xml:space="preserve">Preencher a quantidade transportada de volumoso do ponto de origem à propriedade, em quilogramas, média do período correspondente</t>
  </si>
  <si>
    <t xml:space="preserve">Preencher a quantidade transportada de animais comprados do ponto de origem à propriedade, em quilogramas, média do período correspondente</t>
  </si>
  <si>
    <t xml:space="preserve">Preencher a quantidade transportada de animais de uma propriedades à outra, em quilogramas, média do período correspondente</t>
  </si>
  <si>
    <t xml:space="preserve">Combustível consumido no transporte de animais</t>
  </si>
  <si>
    <t xml:space="preserve">Preencher o consumo dos combustíveis (litros) utilizados no transporte de animais, se houver</t>
  </si>
  <si>
    <t xml:space="preserve">DADOS ALIMENTAÇÃO</t>
  </si>
  <si>
    <t xml:space="preserve">Categoria Animal</t>
  </si>
  <si>
    <t xml:space="preserve">Quantidade MO (kg MO) (Quantidade de matéria original)</t>
  </si>
  <si>
    <t xml:space="preserve">Quantidade MS (kg MS)                               (Quantidade de matéria seca)</t>
  </si>
  <si>
    <t xml:space="preserve">%MS                                                           (Matéria seca)</t>
  </si>
  <si>
    <t xml:space="preserve">%PB                                                                    (Proteína bruta)</t>
  </si>
  <si>
    <t xml:space="preserve">%DIG                                (Digestibilidade)</t>
  </si>
  <si>
    <t xml:space="preserve">kg CO2 eq/un                                                                 (Pegada de carbono do alimento)</t>
  </si>
  <si>
    <t xml:space="preserve">Milho moído fino (fubá)</t>
  </si>
  <si>
    <t xml:space="preserve">Farelo de soja</t>
  </si>
  <si>
    <t xml:space="preserve">Silagem de milho</t>
  </si>
  <si>
    <t xml:space="preserve"> </t>
  </si>
  <si>
    <t xml:space="preserve"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</si>
  <si>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</si>
  <si>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 xml:space="preserve">2) Para cada categoria animal preencher a quantidade dos ingredientes que fazem parte da dieta da respectiva categoria.  A quantidade pode ser preenchida em matéria original ou em matéria seca.</t>
  </si>
  <si>
    <t xml:space="preserve"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</si>
  <si>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 xml:space="preserve">4) O campo Kg CO2 eq/un é extraído diretamente da base de dados e não pode ser alterado.</t>
  </si>
  <si>
    <t xml:space="preserve"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</si>
  <si>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</si>
  <si>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 xml:space="preserve">Alimentos / Nutrientes</t>
  </si>
  <si>
    <t xml:space="preserve">Classificação</t>
  </si>
  <si>
    <t xml:space="preserve">Matéria seca (%)</t>
  </si>
  <si>
    <t xml:space="preserve">Proteína bruta (%)</t>
  </si>
  <si>
    <t xml:space="preserve">Digestibilidade (%)</t>
  </si>
  <si>
    <t xml:space="preserve">Pegada de Carbono                     (kg CO2eq/un)</t>
  </si>
  <si>
    <t xml:space="preserve">Situação Alimentar</t>
  </si>
  <si>
    <t xml:space="preserve">Sistema de produção</t>
  </si>
  <si>
    <t xml:space="preserve">Bioma</t>
  </si>
  <si>
    <t xml:space="preserve">Há venda de animais para outra propriedade?</t>
  </si>
  <si>
    <t xml:space="preserve">Há compra de animais de outra propriedade?</t>
  </si>
  <si>
    <t xml:space="preserve">Manejo de dejetos </t>
  </si>
  <si>
    <t xml:space="preserve">Matriz de transição</t>
  </si>
  <si>
    <t xml:space="preserve">Período Alimentos</t>
  </si>
  <si>
    <t xml:space="preserve">Combustíveis</t>
  </si>
  <si>
    <t xml:space="preserve">Lista raças</t>
  </si>
  <si>
    <t xml:space="preserve">Cadastro nome tabelas sem espaço</t>
  </si>
  <si>
    <t xml:space="preserve">Semiconfinado</t>
  </si>
  <si>
    <t xml:space="preserve">Pastando grandes áreas</t>
  </si>
  <si>
    <t xml:space="preserve">Consulta nome tabela</t>
  </si>
  <si>
    <t xml:space="preserve">Árvores</t>
  </si>
  <si>
    <t xml:space="preserve">Energia renovável</t>
  </si>
  <si>
    <t xml:space="preserve">Energia não renovável</t>
  </si>
  <si>
    <t xml:space="preserve">State</t>
  </si>
  <si>
    <t xml:space="preserve">Sim/Não</t>
  </si>
  <si>
    <t xml:space="preserve">Bagaço de cana in natura</t>
  </si>
  <si>
    <t xml:space="preserve">Volumoso</t>
  </si>
  <si>
    <t xml:space="preserve">Armazenamento sólido</t>
  </si>
  <si>
    <t xml:space="preserve">Cultura para ensilagem (1 safra e pousio) - Plantio convencional</t>
  </si>
  <si>
    <t xml:space="preserve">Ano</t>
  </si>
  <si>
    <t xml:space="preserve">Gir</t>
  </si>
  <si>
    <t xml:space="preserve">A.pasto</t>
  </si>
  <si>
    <t xml:space="preserve">S.ALIMENTAR</t>
  </si>
  <si>
    <t xml:space="preserve">T.DIETA</t>
  </si>
  <si>
    <t xml:space="preserve">Biomassa </t>
  </si>
  <si>
    <t xml:space="preserve">Carvão mineral</t>
  </si>
  <si>
    <t xml:space="preserve">AC</t>
  </si>
  <si>
    <t xml:space="preserve">Brasiléia (AC)</t>
  </si>
  <si>
    <t xml:space="preserve">Alagoana do Sertão do São Francisco (AL)</t>
  </si>
  <si>
    <t xml:space="preserve">Amapá (AP)</t>
  </si>
  <si>
    <t xml:space="preserve">Alto Solimões (AM)</t>
  </si>
  <si>
    <t xml:space="preserve">Alagoinhas (BA)</t>
  </si>
  <si>
    <t xml:space="preserve">Baixo Curu (CE)</t>
  </si>
  <si>
    <t xml:space="preserve">Brasília (DF)</t>
  </si>
  <si>
    <t xml:space="preserve">Afonso Cláudio (ES)</t>
  </si>
  <si>
    <t xml:space="preserve">Anápolis (GO)</t>
  </si>
  <si>
    <t xml:space="preserve">Aglomeração Urbana de São Luís (MA)</t>
  </si>
  <si>
    <t xml:space="preserve">Alta Floresta (MT)</t>
  </si>
  <si>
    <t xml:space="preserve">Alto Taquari (MS)</t>
  </si>
  <si>
    <t xml:space="preserve">Aimorés (MG)</t>
  </si>
  <si>
    <t xml:space="preserve">Almeirim (PA)</t>
  </si>
  <si>
    <t xml:space="preserve">Brejo Paraibano (PB)</t>
  </si>
  <si>
    <t xml:space="preserve">Apucarana (PR)</t>
  </si>
  <si>
    <t xml:space="preserve">Alto Capibaribe (PE)</t>
  </si>
  <si>
    <t xml:space="preserve">Alto Médio Canindé (PI)</t>
  </si>
  <si>
    <t xml:space="preserve">Bacia de São João (RJ)</t>
  </si>
  <si>
    <t xml:space="preserve">Agreste Potiguar (RN)</t>
  </si>
  <si>
    <t xml:space="preserve">Cachoeira do Sul (RS)</t>
  </si>
  <si>
    <t xml:space="preserve">Alvorada D'Oeste (RO)</t>
  </si>
  <si>
    <t xml:space="preserve">Boa Vista (RR)</t>
  </si>
  <si>
    <t xml:space="preserve">Araranguá (SC)</t>
  </si>
  <si>
    <t xml:space="preserve">Adamantina (SP)</t>
  </si>
  <si>
    <t xml:space="preserve">Agreste de Itabaiana (SE)</t>
  </si>
  <si>
    <t xml:space="preserve">Araguaína (TO)</t>
  </si>
  <si>
    <t xml:space="preserve">Calcário</t>
  </si>
  <si>
    <t xml:space="preserve">Mineral </t>
  </si>
  <si>
    <t xml:space="preserve">Caatinga</t>
  </si>
  <si>
    <t xml:space="preserve">Biodigestor (alta tecnologia)</t>
  </si>
  <si>
    <t xml:space="preserve">Cultura para ensilagem (1 safra e pousio) - Plantio direto</t>
  </si>
  <si>
    <t xml:space="preserve">Dia</t>
  </si>
  <si>
    <t xml:space="preserve">Confinamento (Milho floculado à vapor - 0 a 15% de forragem)</t>
  </si>
  <si>
    <t xml:space="preserve">Eólica</t>
  </si>
  <si>
    <t xml:space="preserve">Gás natural</t>
  </si>
  <si>
    <t xml:space="preserve">AL</t>
  </si>
  <si>
    <t xml:space="preserve">Cruzeiro do Sul (AC)</t>
  </si>
  <si>
    <t xml:space="preserve">Arapiraca (AL)</t>
  </si>
  <si>
    <t xml:space="preserve">Macapá (AP)</t>
  </si>
  <si>
    <t xml:space="preserve">Boca do Acre (AM)</t>
  </si>
  <si>
    <t xml:space="preserve">Barra (BA)</t>
  </si>
  <si>
    <t xml:space="preserve">Baixo Jaguaribe (CE)</t>
  </si>
  <si>
    <t xml:space="preserve">Alegre (ES)</t>
  </si>
  <si>
    <t xml:space="preserve">Anicuns (GO)</t>
  </si>
  <si>
    <t xml:space="preserve">Alto Mearim e Grajaú (MA)</t>
  </si>
  <si>
    <t xml:space="preserve">Alto Araguaia (MT)</t>
  </si>
  <si>
    <t xml:space="preserve">Aquidauana (MS)</t>
  </si>
  <si>
    <t xml:space="preserve">Alfenas (MG)</t>
  </si>
  <si>
    <t xml:space="preserve">Altamira (PA)</t>
  </si>
  <si>
    <t xml:space="preserve">Cajazeiras (PB)</t>
  </si>
  <si>
    <t xml:space="preserve">Assaí (PR)</t>
  </si>
  <si>
    <t xml:space="preserve">Araripina (PE)</t>
  </si>
  <si>
    <t xml:space="preserve">Alto Médio Gurguéia (PI)</t>
  </si>
  <si>
    <t xml:space="preserve">Baía da Ilha Grande (RJ)</t>
  </si>
  <si>
    <t xml:space="preserve">Angicos (RN)</t>
  </si>
  <si>
    <t xml:space="preserve">Camaquã (RS)</t>
  </si>
  <si>
    <t xml:space="preserve">Ariquemes (RO)</t>
  </si>
  <si>
    <t xml:space="preserve">Caracaraí (RR)</t>
  </si>
  <si>
    <t xml:space="preserve">Blumenau (SC)</t>
  </si>
  <si>
    <t xml:space="preserve">Amparo (SP)</t>
  </si>
  <si>
    <t xml:space="preserve">Agreste de Lagarto (SE)</t>
  </si>
  <si>
    <t xml:space="preserve">Bico do Papagaio (TO)</t>
  </si>
  <si>
    <t xml:space="preserve">Floresta, plantada, eucalipto</t>
  </si>
  <si>
    <t xml:space="preserve">Cana de açúcar recém picada</t>
  </si>
  <si>
    <t xml:space="preserve">Cultura para ensilagem (2 safras) - Plantio convencional</t>
  </si>
  <si>
    <t xml:space="preserve">Mês</t>
  </si>
  <si>
    <t xml:space="preserve">Holandês</t>
  </si>
  <si>
    <t xml:space="preserve">Grevillea robusta</t>
  </si>
  <si>
    <t xml:space="preserve">Geotérmica</t>
  </si>
  <si>
    <t xml:space="preserve">AP</t>
  </si>
  <si>
    <t xml:space="preserve">Rio Branco (AC)</t>
  </si>
  <si>
    <t xml:space="preserve">Batalha (AL)</t>
  </si>
  <si>
    <t xml:space="preserve">Mazagão (AP)</t>
  </si>
  <si>
    <t xml:space="preserve">Coari (AM)</t>
  </si>
  <si>
    <t xml:space="preserve">Barreiras (BA)</t>
  </si>
  <si>
    <t xml:space="preserve">Barro (CE)</t>
  </si>
  <si>
    <t xml:space="preserve">Barra de São Francisco (ES)</t>
  </si>
  <si>
    <t xml:space="preserve">Aragarças (GO)</t>
  </si>
  <si>
    <t xml:space="preserve">Baixada Maranhense (MA)</t>
  </si>
  <si>
    <t xml:space="preserve">Alto Guaporé (MT)</t>
  </si>
  <si>
    <t xml:space="preserve">Baixo Pantanal (MS)</t>
  </si>
  <si>
    <t xml:space="preserve">Almenara (MG)</t>
  </si>
  <si>
    <t xml:space="preserve">Arari (PA)</t>
  </si>
  <si>
    <t xml:space="preserve">Campina Grande (PB)</t>
  </si>
  <si>
    <t xml:space="preserve">Astorga (PR)</t>
  </si>
  <si>
    <t xml:space="preserve">Brejo Pernambucano (PE)</t>
  </si>
  <si>
    <t xml:space="preserve">Alto Parnaíba Piauiense (PI)</t>
  </si>
  <si>
    <t xml:space="preserve">Barra do Piraí (RJ)</t>
  </si>
  <si>
    <t xml:space="preserve">Baixa Verde (RN)</t>
  </si>
  <si>
    <t xml:space="preserve">Campanha Central (RS)</t>
  </si>
  <si>
    <t xml:space="preserve">Cacoal (RO)</t>
  </si>
  <si>
    <t xml:space="preserve">Nordeste de Roraima (RR)</t>
  </si>
  <si>
    <t xml:space="preserve">Campos de Lages (SC)</t>
  </si>
  <si>
    <t xml:space="preserve">Andradina (SP)</t>
  </si>
  <si>
    <t xml:space="preserve">Aracaju (SE)</t>
  </si>
  <si>
    <t xml:space="preserve">Dianópolis (TO)</t>
  </si>
  <si>
    <t xml:space="preserve">Floresta plantada, pinus</t>
  </si>
  <si>
    <t xml:space="preserve">Caroço de algodão</t>
  </si>
  <si>
    <t xml:space="preserve">Concentrado</t>
  </si>
  <si>
    <t xml:space="preserve">Mata Atlântica </t>
  </si>
  <si>
    <t xml:space="preserve">Cama profunda</t>
  </si>
  <si>
    <t xml:space="preserve">Cultura para ensilagem (2 safras) - Plantio direto</t>
  </si>
  <si>
    <t xml:space="preserve">Jersey</t>
  </si>
  <si>
    <t xml:space="preserve">Pastando.grandes.áreas</t>
  </si>
  <si>
    <t xml:space="preserve">AM</t>
  </si>
  <si>
    <t xml:space="preserve">Sena Madureira (AC)</t>
  </si>
  <si>
    <t xml:space="preserve">Litoral Norte Alagoano (AL)</t>
  </si>
  <si>
    <t xml:space="preserve">Oiapoque (AP)</t>
  </si>
  <si>
    <t xml:space="preserve">Itacoatiara (AM)</t>
  </si>
  <si>
    <t xml:space="preserve">Bom Jesus da Lapa (BA)</t>
  </si>
  <si>
    <t xml:space="preserve">Baturité (CE)</t>
  </si>
  <si>
    <t xml:space="preserve">Cachoeiro de Itapemirim (ES)</t>
  </si>
  <si>
    <t xml:space="preserve">Catalão (GO)</t>
  </si>
  <si>
    <t xml:space="preserve">Baixo Parnaíba Maranhense (MA)</t>
  </si>
  <si>
    <t xml:space="preserve">Alto Pantanal (MT)</t>
  </si>
  <si>
    <t xml:space="preserve">Bodoquena (MS)</t>
  </si>
  <si>
    <t xml:space="preserve">Andrelândia (MG)</t>
  </si>
  <si>
    <t xml:space="preserve">Belém (PA)</t>
  </si>
  <si>
    <t xml:space="preserve">Cariri Ocidental (PB)</t>
  </si>
  <si>
    <t xml:space="preserve">Campo Mourão (PR)</t>
  </si>
  <si>
    <t xml:space="preserve">Garanhuns (PE)</t>
  </si>
  <si>
    <t xml:space="preserve">Baixo Parnaíba Piauiense (PI)</t>
  </si>
  <si>
    <t xml:space="preserve">Campos dos Goytacazes (RJ)</t>
  </si>
  <si>
    <t xml:space="preserve">Borborema Potiguar (RN)</t>
  </si>
  <si>
    <t xml:space="preserve">Campanha Meridional (RS)</t>
  </si>
  <si>
    <t xml:space="preserve">Colorado do Oeste (RO)</t>
  </si>
  <si>
    <t xml:space="preserve">Sudeste de Roraima (RR)</t>
  </si>
  <si>
    <t xml:space="preserve">Canoinhas (SC)</t>
  </si>
  <si>
    <t xml:space="preserve">Araçatuba (SP)</t>
  </si>
  <si>
    <t xml:space="preserve">Baixo Cotinguiba (SE)</t>
  </si>
  <si>
    <t xml:space="preserve">Gurupi (TO)</t>
  </si>
  <si>
    <t xml:space="preserve">Floresta, plantada, outras espécies</t>
  </si>
  <si>
    <t xml:space="preserve">Casca de algodão</t>
  </si>
  <si>
    <t xml:space="preserve">Pampa</t>
  </si>
  <si>
    <t xml:space="preserve">Pastagem alta produtividade</t>
  </si>
  <si>
    <t xml:space="preserve">Jersolando</t>
  </si>
  <si>
    <t xml:space="preserve">Oceânica</t>
  </si>
  <si>
    <t xml:space="preserve">BA</t>
  </si>
  <si>
    <t xml:space="preserve">Tarauacá (AC)</t>
  </si>
  <si>
    <t xml:space="preserve">Maceió (AL)</t>
  </si>
  <si>
    <t xml:space="preserve">Japurá (AM)</t>
  </si>
  <si>
    <t xml:space="preserve">Boquira (BA)</t>
  </si>
  <si>
    <t xml:space="preserve">Brejo Santo (CE)</t>
  </si>
  <si>
    <t xml:space="preserve">Colatina (ES)</t>
  </si>
  <si>
    <t xml:space="preserve">Ceres (GO)</t>
  </si>
  <si>
    <t xml:space="preserve">Caxias (MA)</t>
  </si>
  <si>
    <t xml:space="preserve">Alto Paraguai (MT)</t>
  </si>
  <si>
    <t xml:space="preserve">Campo Grande (MS)</t>
  </si>
  <si>
    <t xml:space="preserve">Araçuaí (MG)</t>
  </si>
  <si>
    <t xml:space="preserve">Bragantina (PA)</t>
  </si>
  <si>
    <t xml:space="preserve">Cariri Oriental (PB)</t>
  </si>
  <si>
    <t xml:space="preserve">Capanema (PR)</t>
  </si>
  <si>
    <t xml:space="preserve">Itamaracá (PE)</t>
  </si>
  <si>
    <t xml:space="preserve">Bertolínia (PI)</t>
  </si>
  <si>
    <t xml:space="preserve">Cantagalo-Cordeiro (RJ)</t>
  </si>
  <si>
    <t xml:space="preserve">Chapada do Apodi (RN)</t>
  </si>
  <si>
    <t xml:space="preserve">Campanha Ocidental (RS)</t>
  </si>
  <si>
    <t xml:space="preserve">Guajará-Mirim (RO)</t>
  </si>
  <si>
    <t xml:space="preserve">Chapecó (SC)</t>
  </si>
  <si>
    <t xml:space="preserve">Araraquara (SP)</t>
  </si>
  <si>
    <t xml:space="preserve">Boquim (SE)</t>
  </si>
  <si>
    <t xml:space="preserve">Jalapão (TO)</t>
  </si>
  <si>
    <t xml:space="preserve">Pastagem, cultivada, severamente degradada, médio aporte de matéria orgânica</t>
  </si>
  <si>
    <t xml:space="preserve">Casca de soja</t>
  </si>
  <si>
    <t xml:space="preserve">Pantanal </t>
  </si>
  <si>
    <t xml:space="preserve">Compostagem pilha estática (aeração forçada)</t>
  </si>
  <si>
    <t xml:space="preserve">Pastagem degradada</t>
  </si>
  <si>
    <t xml:space="preserve">Kiwi</t>
  </si>
  <si>
    <t xml:space="preserve">Solar</t>
  </si>
  <si>
    <t xml:space="preserve">CE</t>
  </si>
  <si>
    <t xml:space="preserve">Mata Alagoana (AL)</t>
  </si>
  <si>
    <t xml:space="preserve">Juruá (AM)</t>
  </si>
  <si>
    <t xml:space="preserve">Brumado (BA)</t>
  </si>
  <si>
    <t xml:space="preserve">Canindé (CE)</t>
  </si>
  <si>
    <t xml:space="preserve">Guarapari (ES)</t>
  </si>
  <si>
    <t xml:space="preserve">Chapada dos Veadeiros (GO)</t>
  </si>
  <si>
    <t xml:space="preserve">Chapadas das Mangabeiras (MA)</t>
  </si>
  <si>
    <t xml:space="preserve">Alto Teles Pires (MT)</t>
  </si>
  <si>
    <t xml:space="preserve">Cassilândia (MS)</t>
  </si>
  <si>
    <t xml:space="preserve">Araxá (MG)</t>
  </si>
  <si>
    <t xml:space="preserve">Cametá (PA)</t>
  </si>
  <si>
    <t xml:space="preserve">Catolé do Rocha (PB)</t>
  </si>
  <si>
    <t xml:space="preserve">Cascavel (PR)</t>
  </si>
  <si>
    <t xml:space="preserve">Itaparica (PE)</t>
  </si>
  <si>
    <t xml:space="preserve">Campo Maior (PI)</t>
  </si>
  <si>
    <t xml:space="preserve">Itaguaí (RJ)</t>
  </si>
  <si>
    <t xml:space="preserve">Litoral Nordeste (RN)</t>
  </si>
  <si>
    <t xml:space="preserve">Carazinho (RS)</t>
  </si>
  <si>
    <t xml:space="preserve">Concórdia (SC)</t>
  </si>
  <si>
    <t xml:space="preserve">Assis (SP)</t>
  </si>
  <si>
    <t xml:space="preserve">Carira (SE)</t>
  </si>
  <si>
    <t xml:space="preserve">Miracema do Tocantins (TO)</t>
  </si>
  <si>
    <t xml:space="preserve">Pastagem, cultivada, pastejo de alta intensidade, médio aporte de matéria orgânica</t>
  </si>
  <si>
    <t xml:space="preserve">Cloreto de potássio</t>
  </si>
  <si>
    <t xml:space="preserve">Espalhamento diário</t>
  </si>
  <si>
    <t xml:space="preserve">Pastagem média produtividade</t>
  </si>
  <si>
    <t xml:space="preserve">DF</t>
  </si>
  <si>
    <t xml:space="preserve">Palmeira dos Índios (AL)</t>
  </si>
  <si>
    <t xml:space="preserve">Madeira (AM)</t>
  </si>
  <si>
    <t xml:space="preserve">Catu (BA)</t>
  </si>
  <si>
    <t xml:space="preserve">Cariri (CE)</t>
  </si>
  <si>
    <t xml:space="preserve">Itapemirim (ES)</t>
  </si>
  <si>
    <t xml:space="preserve">Entorno de Brasília (GO)</t>
  </si>
  <si>
    <t xml:space="preserve">Chapadas do Alto Itapecuru (MA)</t>
  </si>
  <si>
    <t xml:space="preserve">Arinos (MT)</t>
  </si>
  <si>
    <t xml:space="preserve">Dourados (MS)</t>
  </si>
  <si>
    <t xml:space="preserve">Barbacena (MG)</t>
  </si>
  <si>
    <t xml:space="preserve">Castanhal (PA)</t>
  </si>
  <si>
    <t xml:space="preserve">Curimataú Ocidental (PB)</t>
  </si>
  <si>
    <t xml:space="preserve">Cerro Azul (PR)</t>
  </si>
  <si>
    <t xml:space="preserve">Mata Meridional Pernambucana (PE)</t>
  </si>
  <si>
    <t xml:space="preserve">Chapadas do Extremo Sul Piauiense (PI)</t>
  </si>
  <si>
    <t xml:space="preserve">Itaperuna (RJ)</t>
  </si>
  <si>
    <t xml:space="preserve">Litoral Sul (RN)</t>
  </si>
  <si>
    <t xml:space="preserve">Caxias do Sul (RS)</t>
  </si>
  <si>
    <t xml:space="preserve">Porto Velho (RO)</t>
  </si>
  <si>
    <t xml:space="preserve">Criciúma (SC)</t>
  </si>
  <si>
    <t xml:space="preserve">Auriflama (SP)</t>
  </si>
  <si>
    <t xml:space="preserve">Cotinguiba (SE)</t>
  </si>
  <si>
    <t xml:space="preserve">Porto Nacional (TO)</t>
  </si>
  <si>
    <t xml:space="preserve">Farelo de algodão (28% PB)</t>
  </si>
  <si>
    <t xml:space="preserve">Sistemas integrados; Rotação de culturas com plantio direto; Plantas de cobertura na entresafra</t>
  </si>
  <si>
    <t xml:space="preserve">Pardo suíço</t>
  </si>
  <si>
    <t xml:space="preserve">ES</t>
  </si>
  <si>
    <t xml:space="preserve">Penedo (AL)</t>
  </si>
  <si>
    <t xml:space="preserve">Manaus (AM)</t>
  </si>
  <si>
    <t xml:space="preserve">Cotegipe (BA)</t>
  </si>
  <si>
    <t xml:space="preserve">Caririaçu (CE)</t>
  </si>
  <si>
    <t xml:space="preserve">Linhares (ES)</t>
  </si>
  <si>
    <t xml:space="preserve">Goiânia (GO)</t>
  </si>
  <si>
    <t xml:space="preserve">Chapadinha (MA)</t>
  </si>
  <si>
    <t xml:space="preserve">Aripuanã (MT)</t>
  </si>
  <si>
    <t xml:space="preserve">Iguatemi (MS)</t>
  </si>
  <si>
    <t xml:space="preserve">Belo Horizonte (MG)</t>
  </si>
  <si>
    <t xml:space="preserve">Conceição do Araguaia (PA)</t>
  </si>
  <si>
    <t xml:space="preserve">Curimataú Oriental (PB)</t>
  </si>
  <si>
    <t xml:space="preserve">Cianorte (PR)</t>
  </si>
  <si>
    <t xml:space="preserve">Mata Setentrional Pernambucana (PE)</t>
  </si>
  <si>
    <t xml:space="preserve">Floriano (PI)</t>
  </si>
  <si>
    <t xml:space="preserve">Lagos (RJ)</t>
  </si>
  <si>
    <t xml:space="preserve">Macaíba (RN)</t>
  </si>
  <si>
    <t xml:space="preserve">Cerro Largo (RS)</t>
  </si>
  <si>
    <t xml:space="preserve">Vilhena (RO)</t>
  </si>
  <si>
    <t xml:space="preserve">Curitibanos (SC)</t>
  </si>
  <si>
    <t xml:space="preserve">Avaré (SP)</t>
  </si>
  <si>
    <t xml:space="preserve">Estância (SE)</t>
  </si>
  <si>
    <t xml:space="preserve">Rio Formoso (TO)</t>
  </si>
  <si>
    <t xml:space="preserve">Pastagem, cultivada, não degradada, médio aporte de matéria orgânica</t>
  </si>
  <si>
    <t xml:space="preserve">Farelo de algodão (38% PB)</t>
  </si>
  <si>
    <t xml:space="preserve">Lote seco</t>
  </si>
  <si>
    <t xml:space="preserve">Simental</t>
  </si>
  <si>
    <t xml:space="preserve">GO</t>
  </si>
  <si>
    <t xml:space="preserve">Santana do Ipanema (AL)</t>
  </si>
  <si>
    <t xml:space="preserve">Parintins (AM)</t>
  </si>
  <si>
    <t xml:space="preserve">Entre Rios (BA)</t>
  </si>
  <si>
    <t xml:space="preserve">Cascavel (CE)</t>
  </si>
  <si>
    <t xml:space="preserve">Montanha (ES)</t>
  </si>
  <si>
    <t xml:space="preserve">Iporá (GO)</t>
  </si>
  <si>
    <t xml:space="preserve">Codó (MA)</t>
  </si>
  <si>
    <t xml:space="preserve">Canarana (MT)</t>
  </si>
  <si>
    <t xml:space="preserve">Nova Andradina (MS)</t>
  </si>
  <si>
    <t xml:space="preserve">Bocaiúva (MG)</t>
  </si>
  <si>
    <t xml:space="preserve">Furos de Breves (PA)</t>
  </si>
  <si>
    <t xml:space="preserve">Esperança (PB)</t>
  </si>
  <si>
    <t xml:space="preserve">Cornélio Procópio (PR)</t>
  </si>
  <si>
    <t xml:space="preserve">Médio Capibaribe (PE)</t>
  </si>
  <si>
    <t xml:space="preserve">Litoral Piauiense (PI)</t>
  </si>
  <si>
    <t xml:space="preserve">Macacu-Caceribu (RJ)</t>
  </si>
  <si>
    <t xml:space="preserve">Macau (RN)</t>
  </si>
  <si>
    <t xml:space="preserve">Cruz Alta (RS)</t>
  </si>
  <si>
    <t xml:space="preserve">Florianópolis (SC)</t>
  </si>
  <si>
    <t xml:space="preserve">Bananal (SP)</t>
  </si>
  <si>
    <t xml:space="preserve">Japaratuba (SE)</t>
  </si>
  <si>
    <t xml:space="preserve">Farelo de amendoim</t>
  </si>
  <si>
    <t xml:space="preserve">MA</t>
  </si>
  <si>
    <t xml:space="preserve">São Miguel dos Campos (AL)</t>
  </si>
  <si>
    <t xml:space="preserve">Purus (AM)</t>
  </si>
  <si>
    <t xml:space="preserve">Euclides da Cunha (BA)</t>
  </si>
  <si>
    <t xml:space="preserve">Chapada do Araripe (CE)</t>
  </si>
  <si>
    <t xml:space="preserve">Nova Venécia (ES)</t>
  </si>
  <si>
    <t xml:space="preserve">Meia Ponte (GO)</t>
  </si>
  <si>
    <t xml:space="preserve">Coelho Neto (MA)</t>
  </si>
  <si>
    <t xml:space="preserve">Colíder (MT)</t>
  </si>
  <si>
    <t xml:space="preserve">Paranaíba (MS)</t>
  </si>
  <si>
    <t xml:space="preserve">Bom Despacho (MG)</t>
  </si>
  <si>
    <t xml:space="preserve">Guamá (PA)</t>
  </si>
  <si>
    <t xml:space="preserve">Guarabira (PB)</t>
  </si>
  <si>
    <t xml:space="preserve">Curitiba (PR)</t>
  </si>
  <si>
    <t xml:space="preserve">Pajeú (PE)</t>
  </si>
  <si>
    <t xml:space="preserve">Médio Parnaíba Piauiense (PI)</t>
  </si>
  <si>
    <t xml:space="preserve">Macaé (RJ)</t>
  </si>
  <si>
    <t xml:space="preserve">Médio Oeste (RN)</t>
  </si>
  <si>
    <t xml:space="preserve">Erechim (RS)</t>
  </si>
  <si>
    <t xml:space="preserve">Itajaí (SC)</t>
  </si>
  <si>
    <t xml:space="preserve">Barretos (SP)</t>
  </si>
  <si>
    <t xml:space="preserve">Nossa Senhora das Dores (SE)</t>
  </si>
  <si>
    <t xml:space="preserve">Lavoura, temporária, genérica, plantio convencional, baixo aporte de matéria orgânica</t>
  </si>
  <si>
    <t xml:space="preserve">Farelo de arroz (integral)</t>
  </si>
  <si>
    <t xml:space="preserve">Tratamento aeróbico </t>
  </si>
  <si>
    <t xml:space="preserve">MT</t>
  </si>
  <si>
    <t xml:space="preserve">Serrana do Sertão Alagoano (AL)</t>
  </si>
  <si>
    <t xml:space="preserve">Rio Negro (AM)</t>
  </si>
  <si>
    <t xml:space="preserve">Feira de Santana (BA)</t>
  </si>
  <si>
    <t xml:space="preserve">Chorozinho (CE)</t>
  </si>
  <si>
    <t xml:space="preserve">Santa Teresa (ES)</t>
  </si>
  <si>
    <t xml:space="preserve">Pires do Rio (GO)</t>
  </si>
  <si>
    <t xml:space="preserve">Gerais de Balsas (MA)</t>
  </si>
  <si>
    <t xml:space="preserve">Cuiabá (MT)</t>
  </si>
  <si>
    <t xml:space="preserve">Três Lagoas (MS)</t>
  </si>
  <si>
    <t xml:space="preserve">Campo Belo (MG)</t>
  </si>
  <si>
    <t xml:space="preserve">Itaituba (PA)</t>
  </si>
  <si>
    <t xml:space="preserve">Itabaiana (PB)</t>
  </si>
  <si>
    <t xml:space="preserve">Faxinal (PR)</t>
  </si>
  <si>
    <t xml:space="preserve">Petrolina (PE)</t>
  </si>
  <si>
    <t xml:space="preserve">Picos (PI)</t>
  </si>
  <si>
    <t xml:space="preserve">Nova Friburgo (RJ)</t>
  </si>
  <si>
    <t xml:space="preserve">Mossoró (RN)</t>
  </si>
  <si>
    <t xml:space="preserve">Frederico Westphalen (RS)</t>
  </si>
  <si>
    <t xml:space="preserve">Ituporanga (SC)</t>
  </si>
  <si>
    <t xml:space="preserve">Batatais (SP)</t>
  </si>
  <si>
    <t xml:space="preserve">Propriá (SE)</t>
  </si>
  <si>
    <t xml:space="preserve">Farelo de soja 45%</t>
  </si>
  <si>
    <t xml:space="preserve">MS</t>
  </si>
  <si>
    <t xml:space="preserve">Serrana dos Quilombos (AL)</t>
  </si>
  <si>
    <t xml:space="preserve">Rio Preto da Eva (AM)</t>
  </si>
  <si>
    <t xml:space="preserve">Guanambi (BA)</t>
  </si>
  <si>
    <t xml:space="preserve">Coreaú (CE)</t>
  </si>
  <si>
    <t xml:space="preserve">São Mateus (ES)</t>
  </si>
  <si>
    <t xml:space="preserve">Porangatu (GO)</t>
  </si>
  <si>
    <t xml:space="preserve">Gurupi (MA)</t>
  </si>
  <si>
    <t xml:space="preserve">Jauru (MT)</t>
  </si>
  <si>
    <t xml:space="preserve">Capelinha (MG)</t>
  </si>
  <si>
    <t xml:space="preserve">Marabá (PA)</t>
  </si>
  <si>
    <t xml:space="preserve">Itaporanga (PB)</t>
  </si>
  <si>
    <t xml:space="preserve">Floraí (PR)</t>
  </si>
  <si>
    <t xml:space="preserve">Recife (PE)</t>
  </si>
  <si>
    <t xml:space="preserve">Pio IX (PI)</t>
  </si>
  <si>
    <t xml:space="preserve">Rio de Janeiro (RJ)</t>
  </si>
  <si>
    <t xml:space="preserve">Natal (RN)</t>
  </si>
  <si>
    <t xml:space="preserve">Gramado-Canela (RS)</t>
  </si>
  <si>
    <t xml:space="preserve">Joaçaba (SC)</t>
  </si>
  <si>
    <t xml:space="preserve">Bauru (SP)</t>
  </si>
  <si>
    <t xml:space="preserve">Sergipana do Sertão do São Francisco (SE)</t>
  </si>
  <si>
    <t xml:space="preserve">Lavoura, temporária, genérica, cultivo mínimo, baixo aporte de matéria orgânica</t>
  </si>
  <si>
    <t xml:space="preserve">Farelo de soja 49%</t>
  </si>
  <si>
    <t xml:space="preserve">MG</t>
  </si>
  <si>
    <t xml:space="preserve">Traipu (AL)</t>
  </si>
  <si>
    <t xml:space="preserve">Tefé (AM)</t>
  </si>
  <si>
    <t xml:space="preserve">Ilhéus-Itabuna (BA)</t>
  </si>
  <si>
    <t xml:space="preserve">Fortaleza (CE)</t>
  </si>
  <si>
    <t xml:space="preserve">Vitória (ES)</t>
  </si>
  <si>
    <t xml:space="preserve">Quirinópolis (GO)</t>
  </si>
  <si>
    <t xml:space="preserve">Imperatriz (MA)</t>
  </si>
  <si>
    <t xml:space="preserve">Médio Araguaia (MT)</t>
  </si>
  <si>
    <t xml:space="preserve">Caratinga (MG)</t>
  </si>
  <si>
    <t xml:space="preserve">Óbidos (PA)</t>
  </si>
  <si>
    <t xml:space="preserve">João Pessoa (PB)</t>
  </si>
  <si>
    <t xml:space="preserve">Foz do Iguaçu (PR)</t>
  </si>
  <si>
    <t xml:space="preserve">Salgueiro (PE)</t>
  </si>
  <si>
    <t xml:space="preserve">São Raimundo Nonato (PI)</t>
  </si>
  <si>
    <t xml:space="preserve">Santa Maria Madalena (RJ)</t>
  </si>
  <si>
    <t xml:space="preserve">Pau dos Ferros (RN)</t>
  </si>
  <si>
    <t xml:space="preserve">Guaporé (RS)</t>
  </si>
  <si>
    <t xml:space="preserve">Joinville (SC)</t>
  </si>
  <si>
    <t xml:space="preserve">Birigui (SP)</t>
  </si>
  <si>
    <t xml:space="preserve">Tobias Barreto (SE)</t>
  </si>
  <si>
    <t xml:space="preserve">Lavoura, temporária, genérica, cultivo mínimo, médio aporte de matéria orgânica</t>
  </si>
  <si>
    <t xml:space="preserve">Farelo de trigo</t>
  </si>
  <si>
    <t xml:space="preserve">PA</t>
  </si>
  <si>
    <t xml:space="preserve">Irecê (BA)</t>
  </si>
  <si>
    <t xml:space="preserve">Ibiapaba (CE)</t>
  </si>
  <si>
    <t xml:space="preserve">Rio Vermelho (GO)</t>
  </si>
  <si>
    <t xml:space="preserve">Itapecuru Mirim (MA)</t>
  </si>
  <si>
    <t xml:space="preserve">Norte Araguaia (MT)</t>
  </si>
  <si>
    <t xml:space="preserve">Cataguases (MG)</t>
  </si>
  <si>
    <t xml:space="preserve">Paragominas (PA)</t>
  </si>
  <si>
    <t xml:space="preserve">Litoral Norte (PB)</t>
  </si>
  <si>
    <t xml:space="preserve">Francisco Beltrão (PR)</t>
  </si>
  <si>
    <t xml:space="preserve">Sertão do Moxotó (PE)</t>
  </si>
  <si>
    <t xml:space="preserve">Teresina (PI)</t>
  </si>
  <si>
    <t xml:space="preserve">Santo Antônio de Pádua (RJ)</t>
  </si>
  <si>
    <t xml:space="preserve">Seridó Ocidental (RN)</t>
  </si>
  <si>
    <t xml:space="preserve">Ijuí (RS)</t>
  </si>
  <si>
    <t xml:space="preserve">Rio do Sul (SC)</t>
  </si>
  <si>
    <t xml:space="preserve">Botucatu (SP)</t>
  </si>
  <si>
    <t xml:space="preserve">Lavoura, temporária, genérica, cultivo mínimo, alto aporte de matéria orgânica</t>
  </si>
  <si>
    <t xml:space="preserve">Feno alfafa</t>
  </si>
  <si>
    <t xml:space="preserve">PB</t>
  </si>
  <si>
    <t xml:space="preserve">Itaberaba (BA)</t>
  </si>
  <si>
    <t xml:space="preserve">Iguatu (CE)</t>
  </si>
  <si>
    <t xml:space="preserve">São Miguel do Araguaia (GO)</t>
  </si>
  <si>
    <t xml:space="preserve">Lençóis Maranhenses (MA)</t>
  </si>
  <si>
    <t xml:space="preserve">Paranatinga (MT)</t>
  </si>
  <si>
    <t xml:space="preserve">Conceição do Mato Dentro (MG)</t>
  </si>
  <si>
    <t xml:space="preserve">Parauapebas (PA)</t>
  </si>
  <si>
    <t xml:space="preserve">Litoral Sul (PB)</t>
  </si>
  <si>
    <t xml:space="preserve">Goioerê (PR)</t>
  </si>
  <si>
    <t xml:space="preserve">Suape (PE)</t>
  </si>
  <si>
    <t xml:space="preserve">Valença do Piauí (PI)</t>
  </si>
  <si>
    <t xml:space="preserve">Serrana (RJ)</t>
  </si>
  <si>
    <t xml:space="preserve">Seridó Oriental (RN)</t>
  </si>
  <si>
    <t xml:space="preserve">Jaguarão (RS)</t>
  </si>
  <si>
    <t xml:space="preserve">São Bento do Sul (SC)</t>
  </si>
  <si>
    <t xml:space="preserve">Bragança Paulista (SP)</t>
  </si>
  <si>
    <t xml:space="preserve">Lavoura, temporária, genérica, plantio direto, baixo aporte de matéria orgânica</t>
  </si>
  <si>
    <t xml:space="preserve">Feno Tifton 85</t>
  </si>
  <si>
    <t xml:space="preserve">PR</t>
  </si>
  <si>
    <t xml:space="preserve">Itapetinga (BA)</t>
  </si>
  <si>
    <t xml:space="preserve">Ipu (CE)</t>
  </si>
  <si>
    <t xml:space="preserve">Sudoeste de Goiás (GO)</t>
  </si>
  <si>
    <t xml:space="preserve">Litoral Ocidental Maranhense (MA)</t>
  </si>
  <si>
    <t xml:space="preserve">Parecis (MT)</t>
  </si>
  <si>
    <t xml:space="preserve">Conselheiro Lafaiete (MG)</t>
  </si>
  <si>
    <t xml:space="preserve">Portel (PA)</t>
  </si>
  <si>
    <t xml:space="preserve">Patos (PB)</t>
  </si>
  <si>
    <t xml:space="preserve">Guarapuava (PR)</t>
  </si>
  <si>
    <t xml:space="preserve">Vale do Ipanema (PE)</t>
  </si>
  <si>
    <t xml:space="preserve">Três Rios (RJ)</t>
  </si>
  <si>
    <t xml:space="preserve">Serra de Santana (RN)</t>
  </si>
  <si>
    <t xml:space="preserve">Lajeado-Estrela (RS)</t>
  </si>
  <si>
    <t xml:space="preserve">São Miguel do Oeste (SC)</t>
  </si>
  <si>
    <t xml:space="preserve">Campinas (SP)</t>
  </si>
  <si>
    <t xml:space="preserve">Grão úmidos de destilaria (WDGS)</t>
  </si>
  <si>
    <t xml:space="preserve">PE</t>
  </si>
  <si>
    <t xml:space="preserve">Jacobina (BA)</t>
  </si>
  <si>
    <t xml:space="preserve">Itapipoca (CE)</t>
  </si>
  <si>
    <t xml:space="preserve">Vale do Rio dos Bois (GO)</t>
  </si>
  <si>
    <t xml:space="preserve">Médio Mearim (MA)</t>
  </si>
  <si>
    <t xml:space="preserve">Primavera do Leste (MT)</t>
  </si>
  <si>
    <t xml:space="preserve">Curvelo (MG)</t>
  </si>
  <si>
    <t xml:space="preserve">Redenção (PA)</t>
  </si>
  <si>
    <t xml:space="preserve">Piancó (PB)</t>
  </si>
  <si>
    <t xml:space="preserve">Ibaiti (PR)</t>
  </si>
  <si>
    <t xml:space="preserve">Vale do Ipojuca (PE)</t>
  </si>
  <si>
    <t xml:space="preserve">Vale do Paraíba Fluminense (RJ)</t>
  </si>
  <si>
    <t xml:space="preserve">Serra de São Miguel (RN)</t>
  </si>
  <si>
    <t xml:space="preserve">Litoral Lagunar (RS)</t>
  </si>
  <si>
    <t xml:space="preserve">Tabuleiro (SC)</t>
  </si>
  <si>
    <t xml:space="preserve">Campos do Jordão (SP)</t>
  </si>
  <si>
    <t xml:space="preserve">Lavoura, temporária, genérica, plantio direto, alto aporte de matéria orgânica</t>
  </si>
  <si>
    <t xml:space="preserve">Grãos secos de destilaria (DDGS)</t>
  </si>
  <si>
    <t xml:space="preserve">PI</t>
  </si>
  <si>
    <t xml:space="preserve">Jequié (BA)</t>
  </si>
  <si>
    <t xml:space="preserve">Lavras da Mangabeira (CE)</t>
  </si>
  <si>
    <t xml:space="preserve">Vão do Paranã (GO)</t>
  </si>
  <si>
    <t xml:space="preserve">Pindaré (MA)</t>
  </si>
  <si>
    <t xml:space="preserve">Rondonópolis (MT)</t>
  </si>
  <si>
    <t xml:space="preserve">Diamantina (MG)</t>
  </si>
  <si>
    <t xml:space="preserve">Salgado (PA)</t>
  </si>
  <si>
    <t xml:space="preserve">Sapé (PB)</t>
  </si>
  <si>
    <t xml:space="preserve">Irati (PR)</t>
  </si>
  <si>
    <t xml:space="preserve">Vitória de Santo Antão (PE)</t>
  </si>
  <si>
    <t xml:space="preserve">Vassouras (RJ)</t>
  </si>
  <si>
    <t xml:space="preserve">Umarizal (RN)</t>
  </si>
  <si>
    <t xml:space="preserve">Montenegro (RS)</t>
  </si>
  <si>
    <t xml:space="preserve">Tijucas (SC)</t>
  </si>
  <si>
    <t xml:space="preserve">Capão Bonito (SP)</t>
  </si>
  <si>
    <t xml:space="preserve">Lavoura, permanente, genérica, plantio convencional, baixo aporte de matéria orgânica</t>
  </si>
  <si>
    <t xml:space="preserve">Leite em pó bezerro (sucedâneo)</t>
  </si>
  <si>
    <t xml:space="preserve">Leite</t>
  </si>
  <si>
    <t xml:space="preserve">RJ</t>
  </si>
  <si>
    <t xml:space="preserve">Jeremoabo (BA)</t>
  </si>
  <si>
    <t xml:space="preserve">Litoral de Aracati (CE)</t>
  </si>
  <si>
    <t xml:space="preserve">Porto Franco (MA)</t>
  </si>
  <si>
    <t xml:space="preserve">Rosário Oeste (MT)</t>
  </si>
  <si>
    <t xml:space="preserve">Divinópolis (MG)</t>
  </si>
  <si>
    <t xml:space="preserve">Santarém (PA)</t>
  </si>
  <si>
    <t xml:space="preserve">Seridó Ocidental Paraibano (PB)</t>
  </si>
  <si>
    <t xml:space="preserve">Ivaiporã (PR)</t>
  </si>
  <si>
    <t xml:space="preserve">Vale do Açu (RN)</t>
  </si>
  <si>
    <t xml:space="preserve">Não-Me-Toque (RS)</t>
  </si>
  <si>
    <t xml:space="preserve">Tubarão (SC)</t>
  </si>
  <si>
    <t xml:space="preserve">Caraguatatuba (SP)</t>
  </si>
  <si>
    <t xml:space="preserve">Lavoura, permanente, genérica, plantio convencional, médio aporte de matéria orgânica</t>
  </si>
  <si>
    <t xml:space="preserve">Leite integral</t>
  </si>
  <si>
    <t xml:space="preserve">RN</t>
  </si>
  <si>
    <t xml:space="preserve">Juazeiro (BA)</t>
  </si>
  <si>
    <t xml:space="preserve">Litoral de Camocim e Acaraú (CE)</t>
  </si>
  <si>
    <t xml:space="preserve">Presidente Dutra (MA)</t>
  </si>
  <si>
    <t xml:space="preserve">Sinop (MT)</t>
  </si>
  <si>
    <t xml:space="preserve">Formiga (MG)</t>
  </si>
  <si>
    <t xml:space="preserve">São Félix do Xingu (PA)</t>
  </si>
  <si>
    <t xml:space="preserve">Seridó Oriental Paraibano (PB)</t>
  </si>
  <si>
    <t xml:space="preserve">Jacarezinho (PR)</t>
  </si>
  <si>
    <t xml:space="preserve">Osório (RS)</t>
  </si>
  <si>
    <t xml:space="preserve">Xanxerê (SC)</t>
  </si>
  <si>
    <t xml:space="preserve">Catanduva (SP)</t>
  </si>
  <si>
    <t xml:space="preserve">Lavoura, permanente, genérica, cultivo mínimo, baixo aporte de matéria orgânica</t>
  </si>
  <si>
    <t xml:space="preserve">Milho glúten (60 PB%)</t>
  </si>
  <si>
    <t xml:space="preserve">RS</t>
  </si>
  <si>
    <t xml:space="preserve">Livramento do Brumado (BA)</t>
  </si>
  <si>
    <t xml:space="preserve">Médio Curu (CE)</t>
  </si>
  <si>
    <t xml:space="preserve">Rosário (MA)</t>
  </si>
  <si>
    <t xml:space="preserve">Tangará da Serra (MT)</t>
  </si>
  <si>
    <t xml:space="preserve">Frutal (MG)</t>
  </si>
  <si>
    <t xml:space="preserve">Tomé-Açu (PA)</t>
  </si>
  <si>
    <t xml:space="preserve">Serra do Teixeira (PB)</t>
  </si>
  <si>
    <t xml:space="preserve">Jaguariaíva (PR)</t>
  </si>
  <si>
    <t xml:space="preserve">Passo Fundo (RS)</t>
  </si>
  <si>
    <t xml:space="preserve">Dracena (SP)</t>
  </si>
  <si>
    <t xml:space="preserve">Lavoura, permanente, genérica, cultivo mínimo, médio aporte de matéria orgânica</t>
  </si>
  <si>
    <t xml:space="preserve">Milho moído</t>
  </si>
  <si>
    <t xml:space="preserve">Paulo Afonso (BA)</t>
  </si>
  <si>
    <t xml:space="preserve">Médio Jaguaribe (CE)</t>
  </si>
  <si>
    <t xml:space="preserve">Tesouro (MT)</t>
  </si>
  <si>
    <t xml:space="preserve">Governador Valadares (MG)</t>
  </si>
  <si>
    <t xml:space="preserve">Tucuruí (PA)</t>
  </si>
  <si>
    <t xml:space="preserve">Sousa (PB)</t>
  </si>
  <si>
    <t xml:space="preserve">Lapa (PR)</t>
  </si>
  <si>
    <t xml:space="preserve">Pelotas (RS)</t>
  </si>
  <si>
    <t xml:space="preserve">Fernandópolis (SP)</t>
  </si>
  <si>
    <t xml:space="preserve">Lavoura, permanente, genérica, cultivo mínimo, alto aporte de matéria orgânica</t>
  </si>
  <si>
    <t xml:space="preserve">Milho reidratado</t>
  </si>
  <si>
    <t xml:space="preserve">RR</t>
  </si>
  <si>
    <t xml:space="preserve">Porto Seguro (BA)</t>
  </si>
  <si>
    <t xml:space="preserve">Meruoca (CE)</t>
  </si>
  <si>
    <t xml:space="preserve">Grão Mogol (MG)</t>
  </si>
  <si>
    <t xml:space="preserve">Umbuzeiro (PB)</t>
  </si>
  <si>
    <t xml:space="preserve">Londrina (PR)</t>
  </si>
  <si>
    <t xml:space="preserve">Porto Alegre (RS)</t>
  </si>
  <si>
    <t xml:space="preserve">Franca (SP)</t>
  </si>
  <si>
    <t xml:space="preserve">Lavoura, permanente, genérica, plantio direto, baixo aporte de matéria orgânica</t>
  </si>
  <si>
    <t xml:space="preserve">Núcleo mineral</t>
  </si>
  <si>
    <t xml:space="preserve">SC</t>
  </si>
  <si>
    <t xml:space="preserve">Ribeira do Pombal (BA)</t>
  </si>
  <si>
    <t xml:space="preserve">Pacajus (CE)</t>
  </si>
  <si>
    <t xml:space="preserve">Guanhães (MG)</t>
  </si>
  <si>
    <t xml:space="preserve">Maringá (PR)</t>
  </si>
  <si>
    <t xml:space="preserve">Restinga Seca (RS)</t>
  </si>
  <si>
    <t xml:space="preserve">Franco da Rocha (SP)</t>
  </si>
  <si>
    <t xml:space="preserve">Lavoura, permanente, genérica, plantio direto, médio aporte de matéria orgânica</t>
  </si>
  <si>
    <t xml:space="preserve">Óleo vegetal</t>
  </si>
  <si>
    <t xml:space="preserve">Gordura</t>
  </si>
  <si>
    <t xml:space="preserve">SP</t>
  </si>
  <si>
    <t xml:space="preserve">Salvador (BA)</t>
  </si>
  <si>
    <t xml:space="preserve">Santa Quitéria (CE)</t>
  </si>
  <si>
    <t xml:space="preserve">Ipatinga (MG)</t>
  </si>
  <si>
    <t xml:space="preserve">Palmas (PR)</t>
  </si>
  <si>
    <t xml:space="preserve">Sananduva (RS)</t>
  </si>
  <si>
    <t xml:space="preserve">Guaratinguetá (SP)</t>
  </si>
  <si>
    <t xml:space="preserve">Lavoura, permanente, genérica, plantio direto, alto aporte de matéria orgânica</t>
  </si>
  <si>
    <t xml:space="preserve">SE</t>
  </si>
  <si>
    <t xml:space="preserve">Santa Maria da Vitória (BA)</t>
  </si>
  <si>
    <t xml:space="preserve">Serra do Pereiro (CE)</t>
  </si>
  <si>
    <t xml:space="preserve">Itabira (MG)</t>
  </si>
  <si>
    <t xml:space="preserve">Paranaguá (PR)</t>
  </si>
  <si>
    <t xml:space="preserve">Santa Cruz do Sul (RS)</t>
  </si>
  <si>
    <t xml:space="preserve">Guarulhos (SP)</t>
  </si>
  <si>
    <t xml:space="preserve">Outro ingrediente volumoso</t>
  </si>
  <si>
    <t xml:space="preserve">TO</t>
  </si>
  <si>
    <t xml:space="preserve">Santo Antônio de Jesus (BA)</t>
  </si>
  <si>
    <t xml:space="preserve">Sertão de Cratéus (CE)</t>
  </si>
  <si>
    <t xml:space="preserve">Itaguara (MG)</t>
  </si>
  <si>
    <t xml:space="preserve">Paranavaí (PR)</t>
  </si>
  <si>
    <t xml:space="preserve">Santa Maria (RS)</t>
  </si>
  <si>
    <t xml:space="preserve">Itanhaém (SP)</t>
  </si>
  <si>
    <t xml:space="preserve">Pastagem Extensiva Águas - Andropogon gayanus (Andropogon, Planaltina, Sarandi)</t>
  </si>
  <si>
    <t xml:space="preserve">Seabra (BA)</t>
  </si>
  <si>
    <t xml:space="preserve">Sertão de Inhamuns (CE)</t>
  </si>
  <si>
    <t xml:space="preserve">Itajubá (MG)</t>
  </si>
  <si>
    <t xml:space="preserve">Pato Branco (PR)</t>
  </si>
  <si>
    <t xml:space="preserve">Santa Rosa (RS)</t>
  </si>
  <si>
    <t xml:space="preserve">Itapecerica da Serra (SP)</t>
  </si>
  <si>
    <t xml:space="preserve">Senhor do Bonfim (BA)</t>
  </si>
  <si>
    <t xml:space="preserve">Sertão de Quixeramobim (CE)</t>
  </si>
  <si>
    <t xml:space="preserve">Ituiutaba (MG)</t>
  </si>
  <si>
    <t xml:space="preserve">Pitanga (PR)</t>
  </si>
  <si>
    <t xml:space="preserve">Santiago (RS)</t>
  </si>
  <si>
    <t xml:space="preserve">Itapetininga (SP)</t>
  </si>
  <si>
    <t xml:space="preserve">Pastagem Extensiva Águas - Brachiaria humidicola (Quicuio, Dictyoneura)</t>
  </si>
  <si>
    <t xml:space="preserve">Serrinha (BA)</t>
  </si>
  <si>
    <t xml:space="preserve">Sertão de Senador Pompeu (CE)</t>
  </si>
  <si>
    <t xml:space="preserve">Janaúba (MG)</t>
  </si>
  <si>
    <t xml:space="preserve">Ponta Grossa (PR)</t>
  </si>
  <si>
    <t xml:space="preserve">Santo Ângelo (RS)</t>
  </si>
  <si>
    <t xml:space="preserve">Itapeva (SP)</t>
  </si>
  <si>
    <t xml:space="preserve">Pastagem Extensiva Águas - Paspalum notatum (Grama batatais, Pensacola)</t>
  </si>
  <si>
    <t xml:space="preserve">Valença (BA)</t>
  </si>
  <si>
    <t xml:space="preserve">Sobral (CE)</t>
  </si>
  <si>
    <t xml:space="preserve">Januária (MG)</t>
  </si>
  <si>
    <t xml:space="preserve">Porecatu (PR)</t>
  </si>
  <si>
    <t xml:space="preserve">São Jerônimo (RS)</t>
  </si>
  <si>
    <t xml:space="preserve">Ituverava (SP)</t>
  </si>
  <si>
    <t xml:space="preserve">Pastagem Extensiva Águas- Melinis minutiflora (Gordura)</t>
  </si>
  <si>
    <t xml:space="preserve">Vitória da Conquista (BA)</t>
  </si>
  <si>
    <t xml:space="preserve">Uruburetama (CE)</t>
  </si>
  <si>
    <t xml:space="preserve">Juiz de Fora (MG)</t>
  </si>
  <si>
    <t xml:space="preserve">Prudentópolis (PR)</t>
  </si>
  <si>
    <t xml:space="preserve">Serras de Sudeste (RS)</t>
  </si>
  <si>
    <t xml:space="preserve">Jaboticabal (SP)</t>
  </si>
  <si>
    <t xml:space="preserve">Pastagem Extensiva Seca - Andropogon gayanus (Andropogon, Planaltina, Sarandi)</t>
  </si>
  <si>
    <t xml:space="preserve">Várzea Alegre (CE)</t>
  </si>
  <si>
    <t xml:space="preserve">Lavras (MG)</t>
  </si>
  <si>
    <t xml:space="preserve">Rio Negro (PR)</t>
  </si>
  <si>
    <t xml:space="preserve">Soledade (RS)</t>
  </si>
  <si>
    <t xml:space="preserve">Jales (SP)</t>
  </si>
  <si>
    <t xml:space="preserve">Manhuaçu (MG)</t>
  </si>
  <si>
    <t xml:space="preserve">São Mateus do Sul (PR)</t>
  </si>
  <si>
    <t xml:space="preserve">Três Passos (RS)</t>
  </si>
  <si>
    <t xml:space="preserve">Jaú (SP)</t>
  </si>
  <si>
    <t xml:space="preserve">Pastagem Extensiva Seca - Brachiaria humidicola (Quicuio, Dictyoneura)</t>
  </si>
  <si>
    <t xml:space="preserve">Mantena (MG)</t>
  </si>
  <si>
    <t xml:space="preserve">Telêmaco Borba (PR)</t>
  </si>
  <si>
    <t xml:space="preserve">Vacaria (RS)</t>
  </si>
  <si>
    <t xml:space="preserve">Jundiaí (SP)</t>
  </si>
  <si>
    <t xml:space="preserve">Pastagem Extensiva Seca - Melinis minutiflora (Gordura)</t>
  </si>
  <si>
    <t xml:space="preserve">Montes Claros (MG)</t>
  </si>
  <si>
    <t xml:space="preserve">Toledo (PR)</t>
  </si>
  <si>
    <t xml:space="preserve">Limeira (SP)</t>
  </si>
  <si>
    <t xml:space="preserve">Pastagem Extensiva Seca - Paspalum notatum (Grama batatais, Pensacola)</t>
  </si>
  <si>
    <t xml:space="preserve">Muriaé (MG)</t>
  </si>
  <si>
    <t xml:space="preserve">Umuarama (PR)</t>
  </si>
  <si>
    <t xml:space="preserve">Lins (SP)</t>
  </si>
  <si>
    <t xml:space="preserve">Pastagem Intensiva Águas - Brachiaria brizantha (Marandu)</t>
  </si>
  <si>
    <t xml:space="preserve">Nanuque (MG)</t>
  </si>
  <si>
    <t xml:space="preserve">União da Vitória (PR)</t>
  </si>
  <si>
    <t xml:space="preserve">Marília (SP)</t>
  </si>
  <si>
    <t xml:space="preserve">Pastagem Intensiva Águas - Cynodon (Coastcross, Tifton)</t>
  </si>
  <si>
    <t xml:space="preserve">Oliveira (MG)</t>
  </si>
  <si>
    <t xml:space="preserve">Wenceslau Braz (PR)</t>
  </si>
  <si>
    <t xml:space="preserve">Mogi das Cruzes (SP)</t>
  </si>
  <si>
    <t xml:space="preserve">Pastagem Intensiva Águas - Panicum maximum (Colonião, Tobiatã, Tanzânia, Mombaça, Zuri, Tamani, Quênia)</t>
  </si>
  <si>
    <t xml:space="preserve">Ouro Preto (MG)</t>
  </si>
  <si>
    <t xml:space="preserve">Mogi Mirim (SP)</t>
  </si>
  <si>
    <t xml:space="preserve">Pastagem Intensiva Águas - Pennisetum purpureum (Elefante, Cameron, Napier, Kurumi, Capiaçu)</t>
  </si>
  <si>
    <t xml:space="preserve">Pará de Minas (MG)</t>
  </si>
  <si>
    <t xml:space="preserve">Nhandeara (SP)</t>
  </si>
  <si>
    <t xml:space="preserve">Pastagem Intensiva Seca - Brachiaria brizantha (Marandu)</t>
  </si>
  <si>
    <t xml:space="preserve">Paracatu (MG)</t>
  </si>
  <si>
    <t xml:space="preserve">Novo Horizonte (SP)</t>
  </si>
  <si>
    <t xml:space="preserve">Pastagem Intensiva Seca - Cynodon (Coastcross, Tifton)</t>
  </si>
  <si>
    <t xml:space="preserve">Passos (MG)</t>
  </si>
  <si>
    <t xml:space="preserve">Osasco (SP)</t>
  </si>
  <si>
    <t xml:space="preserve">Pastagem Intensiva Seca - Panicum maximum (Colonião, Tobiatã, Tanzânia, Mombaça, Zuri, Tamani, Quênia)</t>
  </si>
  <si>
    <t xml:space="preserve">Patos de Minas (MG)</t>
  </si>
  <si>
    <t xml:space="preserve">Ourinhos (SP)</t>
  </si>
  <si>
    <t xml:space="preserve">Pastagem Intensiva Seca - Pennisetum purpureum (Elefante, Cameron, Napier, Kurumi, Capiaçu)</t>
  </si>
  <si>
    <t xml:space="preserve">Patrocínio (MG)</t>
  </si>
  <si>
    <t xml:space="preserve">Paraibuna/Paraitinga (SP)</t>
  </si>
  <si>
    <t xml:space="preserve">Pastagem Semi-intensiva Águas - Andropogon gayanus (Andropogon)</t>
  </si>
  <si>
    <t xml:space="preserve">Peçanha (MG)</t>
  </si>
  <si>
    <t xml:space="preserve">Piedade (SP)</t>
  </si>
  <si>
    <t xml:space="preserve">Pedra Azul (MG)</t>
  </si>
  <si>
    <t xml:space="preserve">Piracicaba (SP)</t>
  </si>
  <si>
    <t xml:space="preserve">Pastagem Semi-intensiva Águas - Brachiaria decumbens (Australiana, Basilisk)</t>
  </si>
  <si>
    <t xml:space="preserve">Pirapora (MG)</t>
  </si>
  <si>
    <t xml:space="preserve">Pirassununga (SP)</t>
  </si>
  <si>
    <t xml:space="preserve">Pastagem Semi-intensiva Águas - Cynodon plectostachyus (Estrela)</t>
  </si>
  <si>
    <t xml:space="preserve">Piuí (MG)</t>
  </si>
  <si>
    <t xml:space="preserve">Presidente Prudente (SP)</t>
  </si>
  <si>
    <t xml:space="preserve">Pastagem Semi-intensiva Águas - Panicum maximum (Colonião, Tobiatã, Tanzânia, Mombaça, Zuri, Tamani, Quênia)</t>
  </si>
  <si>
    <t xml:space="preserve">Poços de Caldas (MG)</t>
  </si>
  <si>
    <t xml:space="preserve">Registro (SP)</t>
  </si>
  <si>
    <t xml:space="preserve">Pastagem Semi-intensiva Seca - Andropogon gayanus (Andropogon)</t>
  </si>
  <si>
    <t xml:space="preserve">Ponte Nova (MG)</t>
  </si>
  <si>
    <t xml:space="preserve">Ribeirão Preto (SP)</t>
  </si>
  <si>
    <t xml:space="preserve">Pouso Alegre (MG)</t>
  </si>
  <si>
    <t xml:space="preserve">Rio Claro (SP)</t>
  </si>
  <si>
    <t xml:space="preserve">Pastagem Semi-intensiva Seca - Brachiaria decumbens (Australiana, Basilisk)</t>
  </si>
  <si>
    <t xml:space="preserve">Salinas (MG)</t>
  </si>
  <si>
    <t xml:space="preserve">Santos (SP)</t>
  </si>
  <si>
    <t xml:space="preserve">Pastagem Semi-intensiva Seca - Cynodon plectostachyus (Estrela)</t>
  </si>
  <si>
    <t xml:space="preserve">Santa Rita do Sapucaí (MG)</t>
  </si>
  <si>
    <t xml:space="preserve">São Carlos (SP)</t>
  </si>
  <si>
    <t xml:space="preserve">Pastagem Semi-intensiva Seca - Panicum maximum (Colonião, Tobiatã, Tanzânia, Mombaça, Zuri, Tamani, Quênia)</t>
  </si>
  <si>
    <t xml:space="preserve">São João Del Rei (MG)</t>
  </si>
  <si>
    <t xml:space="preserve">São João da Boa Vista (SP)</t>
  </si>
  <si>
    <t xml:space="preserve">Polpa cítrica (peletizada)</t>
  </si>
  <si>
    <t xml:space="preserve">São Lourenço (MG)</t>
  </si>
  <si>
    <t xml:space="preserve">São Joaquim da Barra (SP)</t>
  </si>
  <si>
    <t xml:space="preserve">São Sebastião do Paraíso (MG)</t>
  </si>
  <si>
    <t xml:space="preserve">São José do Rio Preto (SP)</t>
  </si>
  <si>
    <t xml:space="preserve">Ração 18% PB</t>
  </si>
  <si>
    <t xml:space="preserve">Sete Lagoas (MG)</t>
  </si>
  <si>
    <t xml:space="preserve">São José dos Campos (SP)</t>
  </si>
  <si>
    <t xml:space="preserve">Ração 20% PB</t>
  </si>
  <si>
    <t xml:space="preserve">Teófilo Otoni (MG)</t>
  </si>
  <si>
    <t xml:space="preserve">São Paulo (SP)</t>
  </si>
  <si>
    <t xml:space="preserve">Ração 22% PB</t>
  </si>
  <si>
    <t xml:space="preserve">Três Marias (MG)</t>
  </si>
  <si>
    <t xml:space="preserve">Sorocaba (SP)</t>
  </si>
  <si>
    <t xml:space="preserve">Ração 24% PB</t>
  </si>
  <si>
    <t xml:space="preserve">Ubá (MG)</t>
  </si>
  <si>
    <t xml:space="preserve">Tatuí (SP)</t>
  </si>
  <si>
    <t xml:space="preserve">Ração 30% PB</t>
  </si>
  <si>
    <t xml:space="preserve">Uberaba (MG)</t>
  </si>
  <si>
    <t xml:space="preserve">Tupã (SP)</t>
  </si>
  <si>
    <t xml:space="preserve">Ração 36% PB</t>
  </si>
  <si>
    <t xml:space="preserve">Uberlândia (MG)</t>
  </si>
  <si>
    <t xml:space="preserve">Votuporanga (SP)</t>
  </si>
  <si>
    <t xml:space="preserve">Ração 43% PB</t>
  </si>
  <si>
    <t xml:space="preserve">Unaí (MG)</t>
  </si>
  <si>
    <t xml:space="preserve">Refinasil (resíduo milho)</t>
  </si>
  <si>
    <t xml:space="preserve">Varginha (MG)</t>
  </si>
  <si>
    <t xml:space="preserve">Resíduo seco de cervejaria</t>
  </si>
  <si>
    <t xml:space="preserve">Viçosa (MG)</t>
  </si>
  <si>
    <t xml:space="preserve">Resíduo úmido de cervejaria</t>
  </si>
  <si>
    <t xml:space="preserve">Sais de cálcio de ácidos graxos (gordura protegida)</t>
  </si>
  <si>
    <t xml:space="preserve">Mineral</t>
  </si>
  <si>
    <t xml:space="preserve">Silagem capiaçu</t>
  </si>
  <si>
    <t xml:space="preserve">Silagem capim-estrela</t>
  </si>
  <si>
    <t xml:space="preserve">Silagem de cana</t>
  </si>
  <si>
    <t xml:space="preserve">Silagem de milheto</t>
  </si>
  <si>
    <t xml:space="preserve">Silagem de sorgo</t>
  </si>
  <si>
    <t xml:space="preserve">Soja (grão)</t>
  </si>
  <si>
    <t xml:space="preserve">Sorgo (grão)</t>
  </si>
  <si>
    <t xml:space="preserve">Torta de algodão</t>
  </si>
  <si>
    <t xml:space="preserve">Ureia</t>
  </si>
  <si>
    <t xml:space="preserve">Proteína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</si>
</sst>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0"/>
    <numFmt numFmtId="170" formatCode="0.00"/>
    <numFmt numFmtId="171" formatCode="m/d/yyyy"/>
    <numFmt numFmtId="172" formatCode="0.00000"/>
  </numFmts>
  <fonts count="28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b val="true"/>
      <sz val="24"/>
      <color theme="0"/>
      <name val="Calibri"/>
      <family val="2"/>
      <charset val="1"/>
    </font>
    <font>
      <sz val="36"/>
      <color theme="0"/>
      <name val="Calibri"/>
      <family val="2"/>
      <charset val="1"/>
    </font>
    <font>
      <b val="true"/>
      <sz val="11"/>
      <color theme="0"/>
      <name val="Calibri"/>
      <family val="2"/>
      <charset val="1"/>
    </font>
    <font>
      <b val="true"/>
      <sz val="16"/>
      <color theme="0"/>
      <name val="Calibri"/>
      <family val="2"/>
      <charset val="1"/>
    </font>
    <font>
      <b val="true"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 val="true"/>
      <sz val="10"/>
      <color theme="0" tint="-0.05"/>
      <name val="Calibri"/>
      <family val="2"/>
      <charset val="1"/>
    </font>
    <font>
      <sz val="10"/>
      <color theme="0" tint="-0.05"/>
      <name val="Calibri"/>
      <family val="2"/>
      <charset val="1"/>
    </font>
    <font>
      <b val="true"/>
      <sz val="16"/>
      <color rgb="FFFFFFFF"/>
      <name val="Calibri"/>
      <family val="2"/>
      <charset val="1"/>
    </font>
    <font>
      <sz val="11"/>
      <name val="Calibri"/>
      <family val="2"/>
      <charset val="1"/>
    </font>
    <font>
      <b val="true"/>
      <sz val="11"/>
      <color theme="0" tint="-0.05"/>
      <name val="Calibri"/>
      <family val="2"/>
      <charset val="1"/>
    </font>
    <font>
      <b val="true"/>
      <sz val="11"/>
      <color theme="1"/>
      <name val="Calibri"/>
      <family val="2"/>
      <charset val="1"/>
    </font>
    <font>
      <i val="true"/>
      <sz val="10"/>
      <color rgb="FFFF00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i val="true"/>
      <sz val="10"/>
      <color theme="1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b val="true"/>
      <sz val="14"/>
      <color theme="0"/>
      <name val="Calibri"/>
      <family val="2"/>
      <charset val="1"/>
    </font>
    <font>
      <sz val="11"/>
      <color rgb="FFFF0000"/>
      <name val="Calibri"/>
      <family val="2"/>
      <charset val="1"/>
    </font>
    <font>
      <sz val="48"/>
      <color theme="0"/>
      <name val="Calibri"/>
      <family val="2"/>
      <charset val="1"/>
    </font>
    <font>
      <b val="true"/>
      <sz val="10"/>
      <color theme="1"/>
      <name val="Times New Roman"/>
      <family val="1"/>
      <charset val="1"/>
    </font>
    <font>
      <b val="true"/>
      <sz val="11"/>
      <color rgb="FFEEECE1"/>
      <name val="Calibri"/>
      <family val="2"/>
      <charset val="1"/>
    </font>
    <font>
      <sz val="11"/>
      <color rgb="FFEEECE1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76923C"/>
        <bgColor rgb="FF77933C"/>
      </patternFill>
    </fill>
    <fill>
      <patternFill patternType="solid">
        <fgColor theme="6" tint="-0.25"/>
        <bgColor rgb="FF76923C"/>
      </patternFill>
    </fill>
    <fill>
      <patternFill patternType="solid">
        <fgColor rgb="FFEFEFEF"/>
        <bgColor rgb="FFF2F2F2"/>
      </patternFill>
    </fill>
    <fill>
      <patternFill patternType="solid">
        <fgColor rgb="FF0F243E"/>
        <bgColor rgb="FF003300"/>
      </patternFill>
    </fill>
    <fill>
      <patternFill patternType="solid">
        <fgColor rgb="FFF2F2F2"/>
        <bgColor rgb="FFF3F3F3"/>
      </patternFill>
    </fill>
    <fill>
      <patternFill patternType="solid">
        <fgColor rgb="FFEAF1DD"/>
        <bgColor rgb="FFEBF1DE"/>
      </patternFill>
    </fill>
    <fill>
      <patternFill patternType="solid">
        <fgColor rgb="FFD6E3BC"/>
        <bgColor rgb="FFD7E4BD"/>
      </patternFill>
    </fill>
    <fill>
      <patternFill patternType="solid">
        <fgColor rgb="FF92D050"/>
        <bgColor rgb="FFC3D69B"/>
      </patternFill>
    </fill>
    <fill>
      <patternFill patternType="solid">
        <fgColor rgb="FFF3F3F3"/>
        <bgColor rgb="FFF2F2F2"/>
      </patternFill>
    </fill>
    <fill>
      <patternFill patternType="solid">
        <fgColor theme="6" tint="0.5999"/>
        <bgColor rgb="FFD6E3BC"/>
      </patternFill>
    </fill>
    <fill>
      <patternFill patternType="solid">
        <fgColor theme="6" tint="0.7999"/>
        <bgColor rgb="FFEAF1DD"/>
      </patternFill>
    </fill>
    <fill>
      <patternFill patternType="solid">
        <fgColor theme="4" tint="0.7999"/>
        <bgColor rgb="FFEEECE1"/>
      </patternFill>
    </fill>
  </fills>
  <borders count="87">
    <border diagonalUp="false" diagonalDown="false">
      <left/>
      <right/>
      <top/>
      <bottom/>
      <diagonal/>
    </border>
    <border diagonalUp="false" diagonalDown="false">
      <left style="medium">
        <color rgb="FFF3F3F3"/>
      </left>
      <right/>
      <top style="medium">
        <color rgb="FFF3F3F3"/>
      </top>
      <bottom/>
      <diagonal/>
    </border>
    <border diagonalUp="false" diagonalDown="false">
      <left/>
      <right/>
      <top style="medium">
        <color rgb="FFF3F3F3"/>
      </top>
      <bottom style="medium">
        <color rgb="FFF3F3F3"/>
      </bottom>
      <diagonal/>
    </border>
    <border diagonalUp="false" diagonalDown="false"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 diagonalUp="false" diagonalDown="false"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 diagonalUp="false" diagonalDown="false"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 diagonalUp="false" diagonalDown="false">
      <left style="medium">
        <color rgb="FFF3F3F3"/>
      </left>
      <right style="medium">
        <color theme="0"/>
      </right>
      <top style="medium">
        <color rgb="FFF3F3F3"/>
      </top>
      <bottom style="medium">
        <color theme="0"/>
      </bottom>
      <diagonal/>
    </border>
    <border diagonalUp="false" diagonalDown="false">
      <left style="medium">
        <color rgb="FFF3F3F3"/>
      </left>
      <right style="medium">
        <color rgb="FFF3F3F3"/>
      </right>
      <top/>
      <bottom/>
      <diagonal/>
    </border>
    <border diagonalUp="false" diagonalDown="false"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 diagonalUp="false" diagonalDown="false"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 diagonalUp="false" diagonalDown="false">
      <left/>
      <right style="medium">
        <color rgb="FFF3F3F3"/>
      </right>
      <top style="medium">
        <color rgb="FFF3F3F3"/>
      </top>
      <bottom/>
      <diagonal/>
    </border>
    <border diagonalUp="false" diagonalDown="false">
      <left style="medium">
        <color rgb="FFF3F3F3"/>
      </left>
      <right style="medium">
        <color theme="0"/>
      </right>
      <top style="medium">
        <color rgb="FFF3F3F3"/>
      </top>
      <bottom/>
      <diagonal/>
    </border>
    <border diagonalUp="false" diagonalDown="false"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 diagonalUp="false" diagonalDown="false"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 diagonalUp="false" diagonalDown="false"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 diagonalUp="false" diagonalDown="false">
      <left style="medium">
        <color rgb="FFF3F3F3"/>
      </left>
      <right/>
      <top style="medium">
        <color rgb="FFF3F3F3"/>
      </top>
      <bottom style="medium">
        <color theme="0"/>
      </bottom>
      <diagonal/>
    </border>
    <border diagonalUp="false" diagonalDown="false"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 diagonalUp="false" diagonalDown="false">
      <left/>
      <right style="medium">
        <color rgb="FFF3F3F3"/>
      </right>
      <top/>
      <bottom style="medium">
        <color theme="0"/>
      </bottom>
      <diagonal/>
    </border>
    <border diagonalUp="false" diagonalDown="false">
      <left style="medium">
        <color rgb="FFF3F3F3"/>
      </left>
      <right style="medium">
        <color theme="0"/>
      </right>
      <top/>
      <bottom style="medium">
        <color theme="0"/>
      </bottom>
      <diagonal/>
    </border>
    <border diagonalUp="false" diagonalDown="false"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 diagonalUp="false" diagonalDown="false">
      <left style="medium">
        <color theme="0"/>
      </left>
      <right/>
      <top style="medium">
        <color theme="0"/>
      </top>
      <bottom style="medium">
        <color theme="2"/>
      </bottom>
      <diagonal/>
    </border>
    <border diagonalUp="false" diagonalDown="false">
      <left/>
      <right/>
      <top style="medium">
        <color theme="0"/>
      </top>
      <bottom/>
      <diagonal/>
    </border>
    <border diagonalUp="false" diagonalDown="false">
      <left/>
      <right style="medium">
        <color theme="0"/>
      </right>
      <top style="medium">
        <color theme="0"/>
      </top>
      <bottom style="medium">
        <color theme="2"/>
      </bottom>
      <diagonal/>
    </border>
    <border diagonalUp="false" diagonalDown="false">
      <left style="medium">
        <color theme="0"/>
      </left>
      <right/>
      <top/>
      <bottom/>
      <diagonal/>
    </border>
    <border diagonalUp="false" diagonalDown="false">
      <left style="medium">
        <color theme="0"/>
      </left>
      <right style="medium">
        <color theme="0"/>
      </right>
      <top style="medium">
        <color theme="0"/>
      </top>
      <bottom/>
      <diagonal/>
    </border>
    <border diagonalUp="false" diagonalDown="false">
      <left/>
      <right style="medium">
        <color theme="0"/>
      </right>
      <top/>
      <bottom/>
      <diagonal/>
    </border>
    <border diagonalUp="false" diagonalDown="false"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 diagonalUp="false" diagonalDown="false">
      <left style="medium">
        <color theme="0"/>
      </left>
      <right/>
      <top/>
      <bottom style="medium">
        <color theme="0"/>
      </bottom>
      <diagonal/>
    </border>
    <border diagonalUp="false" diagonalDown="false">
      <left style="medium">
        <color theme="0"/>
      </left>
      <right style="medium">
        <color theme="0"/>
      </right>
      <top/>
      <bottom style="medium">
        <color theme="0"/>
      </bottom>
      <diagonal/>
    </border>
    <border diagonalUp="false" diagonalDown="false">
      <left/>
      <right style="medium">
        <color theme="0"/>
      </right>
      <top/>
      <bottom style="medium">
        <color theme="0"/>
      </bottom>
      <diagonal/>
    </border>
    <border diagonalUp="false" diagonalDown="false">
      <left style="medium">
        <color rgb="FFF3F3F3"/>
      </left>
      <right style="medium">
        <color rgb="FFF3F3F3"/>
      </right>
      <top style="medium">
        <color theme="0"/>
      </top>
      <bottom style="medium">
        <color theme="0"/>
      </bottom>
      <diagonal/>
    </border>
    <border diagonalUp="false" diagonalDown="false">
      <left style="medium">
        <color theme="0"/>
      </left>
      <right style="medium">
        <color rgb="FFF3F3F3"/>
      </right>
      <top/>
      <bottom style="medium">
        <color theme="0"/>
      </bottom>
      <diagonal/>
    </border>
    <border diagonalUp="false" diagonalDown="false">
      <left style="medium">
        <color rgb="FFF3F3F3"/>
      </left>
      <right style="medium">
        <color rgb="FFF3F3F3"/>
      </right>
      <top/>
      <bottom style="medium">
        <color theme="0"/>
      </bottom>
      <diagonal/>
    </border>
    <border diagonalUp="false" diagonalDown="false"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 diagonalUp="false" diagonalDown="false">
      <left style="medium">
        <color rgb="FFF3F3F3"/>
      </left>
      <right/>
      <top/>
      <bottom style="medium">
        <color rgb="FFF3F3F3"/>
      </bottom>
      <diagonal/>
    </border>
    <border diagonalUp="false" diagonalDown="false">
      <left style="medium">
        <color rgb="FFEFEFEF"/>
      </left>
      <right style="medium">
        <color rgb="FFEFEFEF"/>
      </right>
      <top style="medium">
        <color rgb="FFEFEFEF"/>
      </top>
      <bottom/>
      <diagonal/>
    </border>
    <border diagonalUp="false" diagonalDown="false">
      <left/>
      <right style="medium">
        <color rgb="FFF3F3F3"/>
      </right>
      <top/>
      <bottom/>
      <diagonal/>
    </border>
    <border diagonalUp="false" diagonalDown="false"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 diagonalUp="false" diagonalDown="false">
      <left/>
      <right style="medium">
        <color theme="0"/>
      </right>
      <top style="medium">
        <color theme="0"/>
      </top>
      <bottom/>
      <diagonal/>
    </border>
    <border diagonalUp="false" diagonalDown="false">
      <left style="medium">
        <color theme="0"/>
      </left>
      <right style="medium">
        <color theme="0"/>
      </right>
      <top/>
      <bottom/>
      <diagonal/>
    </border>
    <border diagonalUp="false" diagonalDown="false">
      <left/>
      <right/>
      <top/>
      <bottom style="medium">
        <color theme="0"/>
      </bottom>
      <diagonal/>
    </border>
    <border diagonalUp="false" diagonalDown="false">
      <left style="medium">
        <color theme="0"/>
      </left>
      <right/>
      <top style="medium">
        <color theme="0"/>
      </top>
      <bottom/>
      <diagonal/>
    </border>
    <border diagonalUp="false" diagonalDown="false">
      <left/>
      <right/>
      <top style="medium">
        <color theme="0"/>
      </top>
      <bottom style="medium">
        <color theme="0"/>
      </bottom>
      <diagonal/>
    </border>
    <border diagonalUp="false" diagonalDown="false">
      <left style="medium">
        <color rgb="FFF3F3F3"/>
      </left>
      <right/>
      <top/>
      <bottom/>
      <diagonal/>
    </border>
    <border diagonalUp="false" diagonalDown="false">
      <left style="thin">
        <color rgb="FFF3F3F3"/>
      </left>
      <right style="thin">
        <color rgb="FFF3F3F3"/>
      </right>
      <top/>
      <bottom style="thin">
        <color rgb="FFF3F3F3"/>
      </bottom>
      <diagonal/>
    </border>
    <border diagonalUp="false" diagonalDown="false">
      <left style="thin">
        <color rgb="FFF3F3F3"/>
      </left>
      <right/>
      <top style="thin">
        <color rgb="FFF3F3F3"/>
      </top>
      <bottom style="thin">
        <color rgb="FFF3F3F3"/>
      </bottom>
      <diagonal/>
    </border>
    <border diagonalUp="false" diagonalDown="false">
      <left style="thick">
        <color rgb="FFF3F3F3"/>
      </left>
      <right style="thick">
        <color rgb="FFF3F3F3"/>
      </right>
      <top/>
      <bottom style="thin">
        <color rgb="FFF3F3F3"/>
      </bottom>
      <diagonal/>
    </border>
    <border diagonalUp="false" diagonalDown="false"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 diagonalUp="false" diagonalDown="false"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 diagonalUp="false" diagonalDown="false"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 diagonalUp="false" diagonalDown="false"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 diagonalUp="false" diagonalDown="false"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 diagonalUp="false" diagonalDown="false"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 diagonalUp="false" diagonalDown="false">
      <left style="medium">
        <color theme="4" tint="-0.5"/>
      </left>
      <right style="medium">
        <color theme="4" tint="-0.5"/>
      </right>
      <top style="medium">
        <color theme="4" tint="-0.5"/>
      </top>
      <bottom style="medium">
        <color theme="4" tint="-0.5"/>
      </bottom>
      <diagonal/>
    </border>
    <border diagonalUp="false" diagonalDown="false">
      <left style="medium">
        <color rgb="FFF3F3F3"/>
      </left>
      <right style="medium">
        <color theme="4" tint="-0.5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rgb="FFF3F3F3"/>
      </left>
      <right style="medium">
        <color theme="4" tint="-0.5"/>
      </right>
      <top style="medium">
        <color rgb="FFF3F3F3"/>
      </top>
      <bottom style="medium">
        <color theme="0"/>
      </bottom>
      <diagonal/>
    </border>
    <border diagonalUp="false" diagonalDown="false"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 diagonalUp="false" diagonalDown="false">
      <left/>
      <right style="medium">
        <color theme="4" tint="-0.5"/>
      </right>
      <top style="medium">
        <color theme="4" tint="-0.5"/>
      </top>
      <bottom style="medium">
        <color theme="4" tint="-0.5"/>
      </bottom>
      <diagonal/>
    </border>
    <border diagonalUp="false" diagonalDown="false">
      <left style="medium">
        <color theme="0"/>
      </left>
      <right style="medium">
        <color rgb="FFF3F3F3"/>
      </right>
      <top/>
      <bottom style="medium">
        <color rgb="FFF3F3F3"/>
      </bottom>
      <diagonal/>
    </border>
    <border diagonalUp="false" diagonalDown="false">
      <left style="medium">
        <color rgb="FFF3F3F3"/>
      </left>
      <right style="medium">
        <color theme="0"/>
      </right>
      <top/>
      <bottom style="medium">
        <color rgb="FFF3F3F3"/>
      </bottom>
      <diagonal/>
    </border>
    <border diagonalUp="false" diagonalDown="false">
      <left style="medium">
        <color rgb="FFF3F3F3"/>
      </left>
      <right style="medium">
        <color rgb="FFF3F3F3"/>
      </right>
      <top style="medium">
        <color rgb="FFF3F3F3"/>
      </top>
      <bottom style="medium">
        <color rgb="FF0F243E"/>
      </bottom>
      <diagonal/>
    </border>
    <border diagonalUp="false" diagonalDown="false">
      <left style="medium">
        <color rgb="FFF3F3F3"/>
      </left>
      <right style="medium">
        <color theme="0"/>
      </right>
      <top style="medium">
        <color rgb="FFF3F3F3"/>
      </top>
      <bottom style="medium">
        <color rgb="FF0F243E"/>
      </bottom>
      <diagonal/>
    </border>
    <border diagonalUp="false" diagonalDown="false">
      <left style="medium">
        <color rgb="FF0F243E"/>
      </left>
      <right style="medium">
        <color theme="4" tint="-0.5"/>
      </right>
      <top style="medium">
        <color rgb="FF0F243E"/>
      </top>
      <bottom style="medium">
        <color rgb="FF0F243E"/>
      </bottom>
      <diagonal/>
    </border>
    <border diagonalUp="false" diagonalDown="false">
      <left style="medium">
        <color theme="4" tint="-0.5"/>
      </left>
      <right style="medium">
        <color theme="4" tint="-0.5"/>
      </right>
      <top style="medium">
        <color rgb="FF0F243E"/>
      </top>
      <bottom style="medium">
        <color rgb="FF0F243E"/>
      </bottom>
      <diagonal/>
    </border>
    <border diagonalUp="false" diagonalDown="false"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 diagonalUp="false" diagonalDown="false">
      <left style="medium">
        <color theme="4" tint="-0.5"/>
      </left>
      <right style="medium">
        <color theme="4" tint="-0.5"/>
      </right>
      <top style="medium">
        <color theme="4" tint="-0.5"/>
      </top>
      <bottom/>
      <diagonal/>
    </border>
    <border diagonalUp="false" diagonalDown="false">
      <left style="medium">
        <color theme="4" tint="-0.5"/>
      </left>
      <right style="medium">
        <color theme="4" tint="-0.5"/>
      </right>
      <top/>
      <bottom style="medium">
        <color theme="4" tint="-0.5"/>
      </bottom>
      <diagonal/>
    </border>
    <border diagonalUp="false" diagonalDown="false">
      <left style="medium">
        <color rgb="FF0F243E"/>
      </left>
      <right style="medium">
        <color rgb="FF0F243E"/>
      </right>
      <top style="medium">
        <color rgb="FF0F243E"/>
      </top>
      <bottom style="medium">
        <color theme="4" tint="-0.5"/>
      </bottom>
      <diagonal/>
    </border>
    <border diagonalUp="false" diagonalDown="false">
      <left style="medium">
        <color rgb="FF0F243E"/>
      </left>
      <right style="medium">
        <color rgb="FF0F243E"/>
      </right>
      <top style="medium">
        <color theme="4" tint="-0.5"/>
      </top>
      <bottom style="medium">
        <color theme="4" tint="-0.5"/>
      </bottom>
      <diagonal/>
    </border>
    <border diagonalUp="false" diagonalDown="false">
      <left style="medium">
        <color rgb="FF0F243E"/>
      </left>
      <right style="medium">
        <color rgb="FF0F243E"/>
      </right>
      <top style="medium">
        <color theme="4" tint="-0.5"/>
      </top>
      <bottom style="medium">
        <color rgb="FF0F243E"/>
      </bottom>
      <diagonal/>
    </border>
    <border diagonalUp="false" diagonalDown="false">
      <left/>
      <right style="medium">
        <color theme="4" tint="-0.5"/>
      </right>
      <top style="medium">
        <color rgb="FF0F243E"/>
      </top>
      <bottom style="medium">
        <color rgb="FF0F243E"/>
      </bottom>
      <diagonal/>
    </border>
    <border diagonalUp="false" diagonalDown="false">
      <left style="medium">
        <color theme="4" tint="-0.5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 diagonalUp="false" diagonalDown="false">
      <left style="medium">
        <color theme="0"/>
      </left>
      <right style="medium">
        <color rgb="FFF3F3F3"/>
      </right>
      <top style="medium">
        <color rgb="FFF3F3F3"/>
      </top>
      <bottom style="medium">
        <color rgb="FF0F243E"/>
      </bottom>
      <diagonal/>
    </border>
    <border diagonalUp="false" diagonalDown="false">
      <left style="medium">
        <color rgb="FFEFEFEF"/>
      </left>
      <right/>
      <top/>
      <bottom style="medium">
        <color rgb="FFEFEFEF"/>
      </bottom>
      <diagonal/>
    </border>
    <border diagonalUp="false" diagonalDown="false">
      <left style="thin">
        <color rgb="FFF3F3F3"/>
      </left>
      <right/>
      <top style="medium">
        <color theme="0"/>
      </top>
      <bottom style="medium">
        <color theme="0"/>
      </bottom>
      <diagonal/>
    </border>
    <border diagonalUp="false" diagonalDown="false">
      <left style="thin">
        <color rgb="FFF3F3F3"/>
      </left>
      <right/>
      <top/>
      <bottom/>
      <diagonal/>
    </border>
    <border diagonalUp="false" diagonalDown="false">
      <left style="thick">
        <color rgb="FFF3F3F3"/>
      </left>
      <right style="thin">
        <color rgb="FFF3F3F3"/>
      </right>
      <top/>
      <bottom/>
      <diagonal/>
    </border>
    <border diagonalUp="false" diagonalDown="false">
      <left style="thin">
        <color rgb="FFF3F3F3"/>
      </left>
      <right style="thin">
        <color rgb="FFF3F3F3"/>
      </right>
      <top/>
      <bottom/>
      <diagonal/>
    </border>
    <border diagonalUp="false" diagonalDown="false">
      <left/>
      <right/>
      <top style="thin">
        <color theme="4" tint="0.3999"/>
      </top>
      <bottom/>
      <diagonal/>
    </border>
    <border diagonalUp="false" diagonalDown="false">
      <left/>
      <right style="thin">
        <color theme="4" tint="0.3999"/>
      </right>
      <top style="thin">
        <color theme="4" tint="0.3999"/>
      </top>
      <bottom/>
      <diagonal/>
    </border>
    <border diagonalUp="false" diagonalDown="false">
      <left style="thin">
        <color theme="4" tint="0.3999"/>
      </left>
      <right/>
      <top style="thin">
        <color theme="4" tint="0.3999"/>
      </top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6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6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8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0" fillId="8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7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8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6" borderId="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0" fillId="6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0" fillId="7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8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6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6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6" borderId="6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8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8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7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7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8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8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7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6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7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0" fillId="7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10" fillId="7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1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8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0" fillId="8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10" fillId="8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10" fillId="7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7" fillId="6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0" fillId="1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8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0" fillId="8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6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10" fillId="7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0" fillId="7" borderId="2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7" fillId="6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0" fillId="1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1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6" fillId="6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7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7" borderId="3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0" fillId="7" borderId="28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9" fillId="8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11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11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11" borderId="3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0" fillId="8" borderId="28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9" fillId="7" borderId="3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3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7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7" borderId="34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0" fillId="7" borderId="35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9" fillId="6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6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6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5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1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1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9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3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7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0" fillId="7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0" fillId="7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8" borderId="3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11" borderId="3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11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0" fillId="11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0" fillId="11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8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11" borderId="3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7" borderId="3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3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6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16" fillId="6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6" fillId="6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6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0" fillId="8" borderId="1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10" fillId="8" borderId="2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10" fillId="8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0" fillId="8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0" fillId="8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6" fillId="6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6" fillId="6" borderId="4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3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6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6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2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6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6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6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8" borderId="2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8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4" fillId="6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4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6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6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7" borderId="3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6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6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6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6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3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6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6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4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3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7" borderId="2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8" borderId="3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11" borderId="2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9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28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70" fontId="10" fillId="8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8" borderId="28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70" fontId="10" fillId="7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11" borderId="4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8" borderId="4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10" fillId="8" borderId="4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8" borderId="31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4" fillId="6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2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12" borderId="3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6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6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1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3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11" borderId="3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11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9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3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2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11" borderId="3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1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1" borderId="2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11" borderId="3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12" borderId="2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12" borderId="3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6" borderId="4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5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9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9" fillId="12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12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11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12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2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0" fillId="6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11" borderId="3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12" borderId="3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11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11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11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2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9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4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3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1" borderId="4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11" borderId="3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1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4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4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4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5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9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5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5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5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5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12" borderId="5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10" fillId="12" borderId="5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21" fillId="12" borderId="54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9" fontId="10" fillId="12" borderId="54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9" fontId="10" fillId="12" borderId="5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10" fillId="11" borderId="54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9" fillId="11" borderId="5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10" fillId="11" borderId="5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21" fillId="11" borderId="54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9" fontId="10" fillId="11" borderId="5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6" borderId="5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5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5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6" borderId="5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5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5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6" borderId="5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9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5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9" fillId="9" borderId="5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5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9" fillId="9" borderId="5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4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5" borderId="4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5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12" borderId="2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6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11" borderId="2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11" borderId="4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5" fillId="2" borderId="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6" fillId="3" borderId="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14" fillId="3" borderId="3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" fillId="4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8" fillId="5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8" fillId="13" borderId="59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4" fillId="6" borderId="8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7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13" borderId="59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8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2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2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20" fillId="8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9" fillId="13" borderId="5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0" fillId="7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8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13" borderId="5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9" fillId="8" borderId="7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2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7" borderId="7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20" fillId="7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6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8" borderId="7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20" fillId="8" borderId="6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7" borderId="2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7" borderId="6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6" borderId="13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" fillId="6" borderId="1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" fillId="6" borderId="7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3" fillId="5" borderId="5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4" fillId="6" borderId="6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9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9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9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9" borderId="14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9" borderId="1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5" fillId="6" borderId="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6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7" borderId="9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7" fontId="2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20" fillId="7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20" fillId="7" borderId="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0" borderId="6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0" fillId="10" borderId="1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2" fillId="6" borderId="6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8" borderId="9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7" fontId="2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20" fillId="8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20" fillId="8" borderId="1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20" fillId="7" borderId="1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17" fillId="6" borderId="1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20" fillId="10" borderId="16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0" fillId="10" borderId="17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8" fontId="20" fillId="8" borderId="1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0" fillId="8" borderId="1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7" borderId="1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7" fontId="20" fillId="7" borderId="1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20" fillId="7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17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20" fillId="10" borderId="2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0" borderId="2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0" fillId="10" borderId="6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9" fontId="16" fillId="6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4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7" fontId="9" fillId="13" borderId="62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7" fontId="9" fillId="13" borderId="63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9" fontId="9" fillId="13" borderId="5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8" fillId="5" borderId="26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8" fillId="5" borderId="48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8" fillId="5" borderId="28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8" fillId="1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8" fillId="10" borderId="2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9" borderId="6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9" borderId="25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9" borderId="65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6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6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12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12" borderId="7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7" borderId="10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4" fillId="6" borderId="2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0" fillId="11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1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11" borderId="7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8" borderId="10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7" borderId="7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7" borderId="6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2" borderId="6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12" borderId="66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7" borderId="67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9" fillId="7" borderId="4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13" borderId="68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0" fillId="13" borderId="6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0" fillId="13" borderId="7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6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6" borderId="2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6" borderId="25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0" fillId="6" borderId="2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6" borderId="25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4" fillId="6" borderId="25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8" fillId="5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8" fillId="10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8" fillId="10" borderId="8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8" borderId="7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8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13" borderId="71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7" fontId="9" fillId="13" borderId="71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13" borderId="5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13" borderId="72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7" fontId="9" fillId="13" borderId="5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13" borderId="5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4" fillId="6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9" fontId="16" fillId="6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5" borderId="7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9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8" fontId="2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0" fillId="8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4" borderId="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14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9" fontId="16" fillId="6" borderId="1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5" borderId="3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4" fillId="6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6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6" borderId="6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8" fillId="6" borderId="7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6" fillId="6" borderId="7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6" borderId="8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9" borderId="2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9" borderId="3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6" borderId="1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8" fillId="6" borderId="14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6" fillId="6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7" borderId="26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7" borderId="2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13" borderId="73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6" fillId="6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6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6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8" borderId="33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8" borderId="3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13" borderId="74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4" fillId="6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4" fillId="6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7" borderId="2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8" borderId="26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8" borderId="2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7" borderId="33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7" borderId="3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9" fillId="13" borderId="75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4" fillId="6" borderId="2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5" borderId="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9" fillId="7" borderId="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0" fillId="7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7" borderId="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9" fillId="13" borderId="59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9" fillId="8" borderId="26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0" fillId="8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8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7" borderId="25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0" fillId="7" borderId="2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11" borderId="7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0" fillId="11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12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12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2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1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6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" fillId="6" borderId="6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9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3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7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7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6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8" borderId="3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8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8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13" borderId="6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13" borderId="7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13" borderId="7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5" borderId="5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6" fillId="9" borderId="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7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7" borderId="1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1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2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8" borderId="1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2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11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1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8" borderId="1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7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1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7" borderId="1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11" borderId="7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8" borderId="6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10" fillId="8" borderId="6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8" borderId="6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16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" fillId="6" borderId="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" fillId="4" borderId="4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13" borderId="68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13" borderId="6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13" borderId="77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4" fillId="6" borderId="39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" fillId="4" borderId="43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" fillId="4" borderId="79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3" fillId="5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6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2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3" borderId="6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13" borderId="6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6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6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6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11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6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1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2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1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1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9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1" borderId="3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3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3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4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3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12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3" borderId="5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11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3" borderId="6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12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1" borderId="4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2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1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9" fillId="11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11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9" borderId="4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3" borderId="7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7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1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7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1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5" fillId="2" borderId="2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4" fillId="3" borderId="48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14" fillId="3" borderId="48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14" fillId="3" borderId="48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4" fillId="3" borderId="28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4" fillId="6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8" fillId="5" borderId="26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8" fillId="5" borderId="8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4" fillId="5" borderId="48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4" fillId="5" borderId="28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3" fillId="6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9" borderId="2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9" borderId="3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6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6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12" borderId="26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70" fontId="23" fillId="12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14" fillId="12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4" fillId="12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2" fontId="4" fillId="12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1" borderId="26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70" fontId="23" fillId="11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14" fillId="11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4" fillId="11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2" fontId="4" fillId="11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12" borderId="8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70" fontId="4" fillId="12" borderId="8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14" fillId="12" borderId="8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4" fillId="12" borderId="8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2" fontId="4" fillId="12" borderId="8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2" fillId="9" borderId="2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0" fontId="4" fillId="9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23" fillId="9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2" fontId="23" fillId="9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2" fontId="4" fillId="6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2" fillId="6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0" fontId="10" fillId="6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70" fontId="21" fillId="6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72" fontId="10" fillId="6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8" fillId="5" borderId="32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0" fillId="6" borderId="27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" fillId="12" borderId="26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" fillId="12" borderId="48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" fillId="12" borderId="28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" fillId="11" borderId="26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" fillId="11" borderId="48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" fillId="11" borderId="28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13" borderId="59" xfId="0" applyFont="true" applyBorder="true" applyAlignment="true" applyProtection="true">
      <alignment horizontal="left" vertical="top" textRotation="0" wrapText="false" indent="0" shrinkToFit="false"/>
      <protection locked="true" hidden="true"/>
    </xf>
    <xf numFmtId="164" fontId="9" fillId="13" borderId="59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4" fillId="12" borderId="8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12" borderId="85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86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8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8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9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9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1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1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12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1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2" borderId="86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2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1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1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2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1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6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6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13" borderId="86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3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6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86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8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</cellStyles>
  <dxfs count="22">
    <dxf>
      <font>
        <color rgb="FFD7E4BD"/>
      </font>
      <fill>
        <patternFill>
          <bgColor theme="6" tint="0.5999"/>
        </patternFill>
      </fill>
    </dxf>
    <dxf>
      <fill>
        <patternFill>
          <bgColor theme="6" tint="0.5999"/>
        </patternFill>
      </fill>
    </dxf>
    <dxf>
      <font>
        <color rgb="FFEBF1DE"/>
      </font>
      <fill>
        <patternFill>
          <bgColor theme="6" tint="0.7999"/>
        </patternFill>
      </fill>
    </dxf>
    <dxf>
      <font>
        <color rgb="FF000000"/>
      </font>
      <fill>
        <patternFill>
          <bgColor theme="6" tint="0.7999"/>
        </patternFill>
      </fill>
    </dxf>
    <dxf>
      <font>
        <color rgb="FF000000"/>
      </font>
    </dxf>
    <dxf>
      <font>
        <color rgb="FF000000"/>
      </font>
      <fill>
        <patternFill>
          <bgColor theme="6" tint="0.5999"/>
        </patternFill>
      </fill>
    </dxf>
    <dxf>
      <font>
        <color rgb="FFD7E4BD"/>
      </font>
    </dxf>
    <dxf>
      <font>
        <color rgb="FFD7E4BD"/>
      </font>
    </dxf>
    <dxf>
      <font>
        <color rgb="FF92D050"/>
      </font>
    </dxf>
    <dxf>
      <font>
        <color rgb="FF9C0006"/>
      </font>
      <fill>
        <patternFill>
          <bgColor rgb="FFFFC7CE"/>
        </patternFill>
      </fill>
    </dxf>
    <dxf>
      <font>
        <color rgb="FFC3D69B"/>
      </font>
      <fill>
        <patternFill>
          <bgColor theme="6" tint="0.5999"/>
        </patternFill>
      </fill>
    </dxf>
    <dxf>
      <font>
        <b val="1"/>
        <color rgb="FFD7E4BD"/>
      </font>
    </dxf>
    <dxf>
      <fill>
        <patternFill>
          <bgColor theme="6" tint="0.3999"/>
        </patternFill>
      </fill>
    </dxf>
    <dxf>
      <font>
        <color rgb="FFC3D69B"/>
      </font>
      <fill>
        <patternFill>
          <bgColor theme="6" tint="0.3999"/>
        </patternFill>
      </fill>
    </dxf>
    <dxf>
      <font>
        <color rgb="FFEBF1DE"/>
      </font>
    </dxf>
    <dxf>
      <font>
        <color rgb="FFFF0000"/>
      </font>
      <fill>
        <patternFill>
          <bgColor theme="6" tint="0.5999"/>
        </patternFill>
      </fill>
    </dxf>
    <dxf>
      <font>
        <color rgb="FFFF0000"/>
      </font>
      <fill>
        <patternFill>
          <bgColor theme="6" tint="0.7999"/>
        </patternFill>
      </fill>
    </dxf>
    <dxf>
      <fill>
        <patternFill>
          <bgColor theme="0" tint="-0.05"/>
        </patternFill>
      </fill>
    </dxf>
    <dxf>
      <fill>
        <patternFill patternType="solid">
          <fgColor rgb="FF0F243E"/>
          <bgColor rgb="FF000000"/>
        </patternFill>
      </fill>
    </dxf>
    <dxf>
      <fill>
        <patternFill patternType="solid">
          <fgColor rgb="FFEBF1DE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3F3F3"/>
      <rgbColor rgb="FFFF00FF"/>
      <rgbColor rgb="FF00FFFF"/>
      <rgbColor rgb="FF9C0006"/>
      <rgbColor rgb="FF008000"/>
      <rgbColor rgb="FF000080"/>
      <rgbColor rgb="FF76923C"/>
      <rgbColor rgb="FF800080"/>
      <rgbColor rgb="FF008080"/>
      <rgbColor rgb="FFC3D69B"/>
      <rgbColor rgb="FF77933C"/>
      <rgbColor rgb="FF9999FF"/>
      <rgbColor rgb="FF993366"/>
      <rgbColor rgb="FFEBF1DE"/>
      <rgbColor rgb="FFDCE6F2"/>
      <rgbColor rgb="FF660066"/>
      <rgbColor rgb="FFFF8080"/>
      <rgbColor rgb="FF0066CC"/>
      <rgbColor rgb="FFD6E3B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FEF"/>
      <rgbColor rgb="FFEAF1DD"/>
      <rgbColor rgb="FFEEECE1"/>
      <rgbColor rgb="FF95B3D7"/>
      <rgbColor rgb="FFD7E4BD"/>
      <rgbColor rgb="FFF2F2F2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F243E"/>
      <rgbColor rgb="FF339966"/>
      <rgbColor rgb="FF003300"/>
      <rgbColor rgb="FF333300"/>
      <rgbColor rgb="FF993300"/>
      <rgbColor rgb="FF993366"/>
      <rgbColor rgb="FF333399"/>
      <rgbColor rgb="FF25406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133200</xdr:colOff>
      <xdr:row>0</xdr:row>
      <xdr:rowOff>95400</xdr:rowOff>
    </xdr:from>
    <xdr:to>
      <xdr:col>0</xdr:col>
      <xdr:colOff>1523520</xdr:colOff>
      <xdr:row>0</xdr:row>
      <xdr:rowOff>1466640</xdr:rowOff>
    </xdr:to>
    <xdr:pic>
      <xdr:nvPicPr>
        <xdr:cNvPr id="1" name="Imagem 1"/>
        <xdr:cNvPicPr/>
      </xdr:nvPicPr>
      <xdr:blipFill>
        <a:blip r:embed="rId1"/>
        <a:stretch/>
      </xdr:blipFill>
      <xdr:spPr>
        <a:xfrm>
          <a:off x="133200" y="95400"/>
          <a:ext cx="1390320" cy="13712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438120</xdr:colOff>
      <xdr:row>0</xdr:row>
      <xdr:rowOff>104760</xdr:rowOff>
    </xdr:from>
    <xdr:to>
      <xdr:col>0</xdr:col>
      <xdr:colOff>1828440</xdr:colOff>
      <xdr:row>0</xdr:row>
      <xdr:rowOff>1447560</xdr:rowOff>
    </xdr:to>
    <xdr:pic>
      <xdr:nvPicPr>
        <xdr:cNvPr id="2" name="Imagem 1"/>
        <xdr:cNvPicPr/>
      </xdr:nvPicPr>
      <xdr:blipFill>
        <a:blip r:embed="rId1"/>
        <a:stretch/>
      </xdr:blipFill>
      <xdr:spPr>
        <a:xfrm>
          <a:off x="438120" y="104760"/>
          <a:ext cx="1390320" cy="1342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466560</xdr:colOff>
      <xdr:row>0</xdr:row>
      <xdr:rowOff>142920</xdr:rowOff>
    </xdr:from>
    <xdr:to>
      <xdr:col>0</xdr:col>
      <xdr:colOff>1960920</xdr:colOff>
      <xdr:row>0</xdr:row>
      <xdr:rowOff>1504800</xdr:rowOff>
    </xdr:to>
    <xdr:pic>
      <xdr:nvPicPr>
        <xdr:cNvPr id="3" name="Imagem 1"/>
        <xdr:cNvPicPr/>
      </xdr:nvPicPr>
      <xdr:blipFill>
        <a:blip r:embed="rId1"/>
        <a:stretch/>
      </xdr:blipFill>
      <xdr:spPr>
        <a:xfrm>
          <a:off x="466560" y="142920"/>
          <a:ext cx="1494360" cy="13618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A.pasto" displayName="A.pasto" ref="AK1:AK3" headerRowCount="1" totalsRowCount="0" totalsRowShown="0">
  <autoFilter ref="AK1:AK3"/>
  <tableColumns count="1">
    <tableColumn id="1" name="A pasto"/>
  </tableColumns>
</table>
</file>

<file path=xl/tables/table2.xml><?xml version="1.0" encoding="utf-8"?>
<table xmlns="http://schemas.openxmlformats.org/spreadsheetml/2006/main" id="2" name="Confinado" displayName="Confinado" ref="AL1:AL2" headerRowCount="1" totalsRowCount="0" totalsRowShown="0">
  <autoFilter ref="AL1:AL2"/>
  <tableColumns count="1">
    <tableColumn id="1" name="Confinado"/>
  </tableColumns>
</table>
</file>

<file path=xl/tables/table3.xml><?xml version="1.0" encoding="utf-8"?>
<table xmlns="http://schemas.openxmlformats.org/spreadsheetml/2006/main" id="3" name="Estabulado" displayName="Estabulado" ref="AQ1:AQ4" headerRowCount="1" totalsRowCount="0" totalsRowShown="0">
  <autoFilter ref="AQ1:AQ4"/>
  <tableColumns count="1">
    <tableColumn id="1" name="Estabulado"/>
  </tableColumns>
</table>
</file>

<file path=xl/tables/table4.xml><?xml version="1.0" encoding="utf-8"?>
<table xmlns="http://schemas.openxmlformats.org/spreadsheetml/2006/main" id="4" name="Pastando.grandes.áreas" displayName="Pastando.grandes.áreas" ref="AR1:AR3" headerRowCount="1" totalsRowCount="0" totalsRowShown="0">
  <autoFilter ref="AR1:AR3"/>
  <tableColumns count="1">
    <tableColumn id="1" name="Pastando grandes áreas"/>
  </tableColumns>
</table>
</file>

<file path=xl/tables/table5.xml><?xml version="1.0" encoding="utf-8"?>
<table xmlns="http://schemas.openxmlformats.org/spreadsheetml/2006/main" id="5" name="Pasto" displayName="Pasto" ref="AP1:AP3" headerRowCount="1" totalsRowCount="0" totalsRowShown="0">
  <autoFilter ref="AP1:AP3"/>
  <tableColumns count="1">
    <tableColumn id="1" name="Pasto"/>
  </tableColumns>
</table>
</file>

<file path=xl/tables/table6.xml><?xml version="1.0" encoding="utf-8"?>
<table xmlns="http://schemas.openxmlformats.org/spreadsheetml/2006/main" id="6" name="Semiconfinado" displayName="Semiconfinado" ref="AM1:AM4" headerRowCount="1" totalsRowCount="0" totalsRowShown="0">
  <autoFilter ref="AM1:AM4"/>
  <tableColumns count="1">
    <tableColumn id="1" name="Semiconfinado"/>
  </tableColumns>
</table>
</file>

<file path=xl/tables/table7.xml><?xml version="1.0" encoding="utf-8"?>
<table xmlns="http://schemas.openxmlformats.org/spreadsheetml/2006/main" id="7" name="Tabela1" displayName="Tabela1" ref="AO1:AO4" headerRowCount="1" totalsRowCount="0" totalsRowShown="0">
  <autoFilter ref="AO1:AO4"/>
  <tableColumns count="1">
    <tableColumn id="1" name="Situação alimentar"/>
  </tableColumns>
</table>
</file>

<file path=xl/tables/table8.xml><?xml version="1.0" encoding="utf-8"?>
<table xmlns="http://schemas.openxmlformats.org/spreadsheetml/2006/main" id="8" name="Tabela5" displayName="Tabela5" ref="AJ1:AJ4" headerRowCount="1" totalsRowCount="0" totalsRowShown="0">
  <autoFilter ref="AJ1:AJ4"/>
  <tableColumns count="1">
    <tableColumn id="1" name="Sistema de produção"/>
  </tableColumns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Relationship Id="rId4" Type="http://schemas.openxmlformats.org/officeDocument/2006/relationships/table" Target="../tables/table4.xml"/><Relationship Id="rId5" Type="http://schemas.openxmlformats.org/officeDocument/2006/relationships/table" Target="../tables/table5.xml"/><Relationship Id="rId6" Type="http://schemas.openxmlformats.org/officeDocument/2006/relationships/table" Target="../tables/table6.xml"/><Relationship Id="rId7" Type="http://schemas.openxmlformats.org/officeDocument/2006/relationships/table" Target="../tables/table7.xml"/><Relationship Id="rId8" Type="http://schemas.openxmlformats.org/officeDocument/2006/relationships/table" Target="../tables/table8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ColWidth="14.42578125" defaultRowHeight="15" customHeight="true" zeroHeight="false" outlineLevelRow="0" outlineLevelCol="0"/>
  <cols>
    <col collapsed="false" customWidth="true" hidden="false" outlineLevel="0" max="1" min="1" style="0" width="35.71"/>
    <col collapsed="false" customWidth="true" hidden="false" outlineLevel="0" max="2" min="2" style="0" width="24.29"/>
    <col collapsed="false" customWidth="true" hidden="false" outlineLevel="0" max="3" min="3" style="0" width="24.14"/>
    <col collapsed="false" customWidth="true" hidden="false" outlineLevel="0" max="4" min="4" style="0" width="22.71"/>
    <col collapsed="false" customWidth="true" hidden="false" outlineLevel="0" max="5" min="5" style="0" width="23.86"/>
    <col collapsed="false" customWidth="true" hidden="false" outlineLevel="0" max="6" min="6" style="0" width="21.43"/>
    <col collapsed="false" customWidth="true" hidden="false" outlineLevel="0" max="8" min="7" style="0" width="20.57"/>
    <col collapsed="false" customWidth="true" hidden="false" outlineLevel="0" max="9" min="9" style="0" width="15.71"/>
    <col collapsed="false" customWidth="true" hidden="false" outlineLevel="0" max="29" min="10" style="0" width="9.14"/>
  </cols>
  <sheetData>
    <row r="1" customFormat="false" ht="126.75" hidden="false" customHeight="tru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 t="s">
        <v>2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21.75" hidden="false" customHeight="true" outlineLevel="0" collapsed="false">
      <c r="A2" s="5" t="s">
        <v>3</v>
      </c>
      <c r="B2" s="5"/>
      <c r="C2" s="5"/>
      <c r="D2" s="6"/>
      <c r="E2" s="7"/>
      <c r="F2" s="8"/>
      <c r="G2" s="8"/>
      <c r="H2" s="8"/>
      <c r="I2" s="9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customFormat="false" ht="15.75" hidden="false" customHeight="true" outlineLevel="0" collapsed="false">
      <c r="A3" s="10" t="s">
        <v>4</v>
      </c>
      <c r="B3" s="10"/>
      <c r="C3" s="11" t="s">
        <v>5</v>
      </c>
      <c r="D3" s="12"/>
      <c r="E3" s="7"/>
      <c r="F3" s="8"/>
      <c r="G3" s="8"/>
      <c r="H3" s="8"/>
      <c r="I3" s="9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customFormat="false" ht="15.75" hidden="false" customHeight="true" outlineLevel="0" collapsed="false">
      <c r="A4" s="13" t="s">
        <v>6</v>
      </c>
      <c r="B4" s="13"/>
      <c r="C4" s="14" t="s">
        <v>7</v>
      </c>
      <c r="D4" s="12"/>
      <c r="E4" s="7"/>
      <c r="F4" s="8"/>
      <c r="G4" s="8"/>
      <c r="H4" s="8"/>
      <c r="I4" s="9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customFormat="false" ht="15.75" hidden="false" customHeight="true" outlineLevel="0" collapsed="false">
      <c r="A5" s="10" t="s">
        <v>8</v>
      </c>
      <c r="B5" s="10"/>
      <c r="C5" s="15" t="s">
        <v>9</v>
      </c>
      <c r="D5" s="12"/>
      <c r="E5" s="16"/>
      <c r="F5" s="8"/>
      <c r="G5" s="8"/>
      <c r="H5" s="8"/>
      <c r="I5" s="9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customFormat="false" ht="15.75" hidden="false" customHeight="true" outlineLevel="0" collapsed="false">
      <c r="A6" s="13" t="s">
        <v>10</v>
      </c>
      <c r="B6" s="13"/>
      <c r="C6" s="14" t="s">
        <v>11</v>
      </c>
      <c r="D6" s="12"/>
      <c r="E6" s="16"/>
      <c r="F6" s="8"/>
      <c r="G6" s="8"/>
      <c r="H6" s="8"/>
      <c r="I6" s="9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customFormat="false" ht="15.75" hidden="false" customHeight="true" outlineLevel="0" collapsed="false">
      <c r="A7" s="10" t="s">
        <v>12</v>
      </c>
      <c r="B7" s="10"/>
      <c r="C7" s="15" t="s">
        <v>13</v>
      </c>
      <c r="D7" s="7"/>
      <c r="E7" s="16"/>
      <c r="F7" s="8"/>
      <c r="G7" s="8"/>
      <c r="H7" s="8"/>
      <c r="I7" s="9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customFormat="false" ht="15.75" hidden="false" customHeight="true" outlineLevel="0" collapsed="false">
      <c r="A8" s="13" t="s">
        <v>14</v>
      </c>
      <c r="B8" s="13"/>
      <c r="C8" s="17" t="n">
        <v>45852</v>
      </c>
      <c r="D8" s="18" t="str">
        <v>14/07/2025</v>
      </c>
      <c r="E8" s="19"/>
      <c r="F8" s="8"/>
      <c r="G8" s="8"/>
      <c r="H8" s="8"/>
      <c r="I8" s="9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customFormat="false" ht="15.75" hidden="false" customHeight="true" outlineLevel="0" collapsed="false">
      <c r="A9" s="10" t="s">
        <v>15</v>
      </c>
      <c r="B9" s="10"/>
      <c r="C9" s="20" t="n">
        <v>46217</v>
      </c>
      <c r="D9" s="18" t="str">
        <v>14/07/2026</v>
      </c>
      <c r="E9" s="19"/>
      <c r="F9" s="8"/>
      <c r="G9" s="8"/>
      <c r="H9" s="8"/>
      <c r="I9" s="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customFormat="false" ht="15.75" hidden="false" customHeight="true" outlineLevel="0" collapsed="false">
      <c r="A10" s="13" t="s">
        <v>16</v>
      </c>
      <c r="B10" s="13"/>
      <c r="C10" s="21" t="n">
        <v>97.71</v>
      </c>
      <c r="D10" s="22" t="n">
        <f aca="false">IF(AND(C8=0, C9=0), "", C9-C8)</f>
        <v>365</v>
      </c>
      <c r="E10" s="23"/>
      <c r="F10" s="8"/>
      <c r="G10" s="8"/>
      <c r="H10" s="8"/>
      <c r="I10" s="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customFormat="false" ht="15.75" hidden="false" customHeight="true" outlineLevel="0" collapsed="false">
      <c r="A11" s="10" t="s">
        <v>17</v>
      </c>
      <c r="B11" s="10"/>
      <c r="C11" s="11" t="n">
        <v>70.4</v>
      </c>
      <c r="D11" s="24"/>
      <c r="E11" s="16"/>
      <c r="F11" s="8"/>
      <c r="G11" s="8"/>
      <c r="H11" s="8"/>
      <c r="I11" s="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customFormat="false" ht="15.75" hidden="false" customHeight="true" outlineLevel="0" collapsed="false">
      <c r="A12" s="25" t="s">
        <v>18</v>
      </c>
      <c r="B12" s="25"/>
      <c r="C12" s="26" t="n">
        <v>0.9</v>
      </c>
      <c r="D12" s="12"/>
      <c r="E12" s="16"/>
      <c r="F12" s="8"/>
      <c r="G12" s="8"/>
      <c r="H12" s="8"/>
      <c r="I12" s="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customFormat="false" ht="15" hidden="false" customHeight="false" outlineLevel="0" collapsed="false">
      <c r="A13" s="10" t="s">
        <v>19</v>
      </c>
      <c r="B13" s="10"/>
      <c r="C13" s="11" t="n">
        <v>26.4</v>
      </c>
      <c r="D13" s="12"/>
      <c r="E13" s="16"/>
      <c r="F13" s="8"/>
      <c r="G13" s="8"/>
      <c r="H13" s="8"/>
      <c r="I13" s="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customFormat="false" ht="15" hidden="false" customHeight="false" outlineLevel="0" collapsed="false">
      <c r="A14" s="13" t="s">
        <v>20</v>
      </c>
      <c r="B14" s="13"/>
      <c r="C14" s="26"/>
      <c r="D14" s="12"/>
      <c r="E14" s="16"/>
      <c r="F14" s="8"/>
      <c r="G14" s="8"/>
      <c r="H14" s="8"/>
      <c r="I14" s="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customFormat="false" ht="15.75" hidden="false" customHeight="true" outlineLevel="0" collapsed="false">
      <c r="A15" s="27" t="s">
        <v>21</v>
      </c>
      <c r="B15" s="27"/>
      <c r="C15" s="28" t="s">
        <v>22</v>
      </c>
      <c r="D15" s="29"/>
      <c r="E15" s="8"/>
      <c r="F15" s="8"/>
      <c r="G15" s="8"/>
      <c r="H15" s="30"/>
      <c r="I15" s="30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customFormat="false" ht="15.75" hidden="false" customHeight="true" outlineLevel="0" collapsed="false">
      <c r="A16" s="31" t="s">
        <v>23</v>
      </c>
      <c r="B16" s="31"/>
      <c r="C16" s="32" t="s">
        <v>22</v>
      </c>
      <c r="D16" s="29"/>
      <c r="E16" s="8"/>
      <c r="F16" s="8"/>
      <c r="G16" s="8"/>
      <c r="H16" s="30"/>
      <c r="I16" s="30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customFormat="false" ht="15.75" hidden="false" customHeight="true" outlineLevel="0" collapsed="false">
      <c r="A17" s="33" t="s">
        <v>24</v>
      </c>
      <c r="B17" s="33"/>
      <c r="C17" s="34" t="s">
        <v>25</v>
      </c>
      <c r="D17" s="29"/>
      <c r="E17" s="8"/>
      <c r="F17" s="8"/>
      <c r="G17" s="8"/>
      <c r="H17" s="30"/>
      <c r="I17" s="30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customFormat="false" ht="15.75" hidden="false" customHeight="true" outlineLevel="0" collapsed="false">
      <c r="A18" s="35"/>
      <c r="B18" s="35"/>
      <c r="C18" s="35"/>
      <c r="D18" s="36"/>
      <c r="E18" s="36"/>
      <c r="F18" s="36"/>
      <c r="G18" s="8"/>
      <c r="H18" s="8"/>
      <c r="I18" s="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customFormat="false" ht="21.75" hidden="false" customHeight="true" outlineLevel="0" collapsed="false">
      <c r="A19" s="37" t="s">
        <v>26</v>
      </c>
      <c r="B19" s="37"/>
      <c r="C19" s="37"/>
      <c r="D19" s="37"/>
      <c r="E19" s="37"/>
      <c r="F19" s="37"/>
      <c r="G19" s="38"/>
      <c r="H19" s="8"/>
      <c r="I19" s="9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customFormat="false" ht="49.5" hidden="false" customHeight="true" outlineLevel="0" collapsed="false">
      <c r="A20" s="39" t="s">
        <v>27</v>
      </c>
      <c r="B20" s="40" t="s">
        <v>28</v>
      </c>
      <c r="C20" s="41" t="s">
        <v>29</v>
      </c>
      <c r="D20" s="42" t="s">
        <v>30</v>
      </c>
      <c r="E20" s="40" t="s">
        <v>31</v>
      </c>
      <c r="F20" s="43" t="s">
        <v>32</v>
      </c>
      <c r="G20" s="44" t="s">
        <v>33</v>
      </c>
      <c r="H20" s="8"/>
      <c r="I20" s="45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customFormat="false" ht="15.75" hidden="false" customHeight="true" outlineLevel="0" collapsed="false">
      <c r="A21" s="10" t="s">
        <v>34</v>
      </c>
      <c r="B21" s="46" t="n">
        <v>5</v>
      </c>
      <c r="C21" s="47" t="n">
        <v>55</v>
      </c>
      <c r="D21" s="48" t="n">
        <v>0.6</v>
      </c>
      <c r="E21" s="49"/>
      <c r="F21" s="50"/>
      <c r="G21" s="51"/>
      <c r="H21" s="8"/>
      <c r="I21" s="9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customFormat="false" ht="15.75" hidden="false" customHeight="true" outlineLevel="0" collapsed="false">
      <c r="A22" s="13" t="s">
        <v>35</v>
      </c>
      <c r="B22" s="52" t="n">
        <v>2</v>
      </c>
      <c r="C22" s="53" t="n">
        <v>55</v>
      </c>
      <c r="D22" s="54" t="n">
        <v>0.6</v>
      </c>
      <c r="E22" s="49"/>
      <c r="F22" s="50"/>
      <c r="G22" s="51"/>
      <c r="H22" s="8"/>
      <c r="I22" s="9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customFormat="false" ht="15.75" hidden="false" customHeight="true" outlineLevel="0" collapsed="false">
      <c r="A23" s="10" t="s">
        <v>36</v>
      </c>
      <c r="B23" s="46" t="n">
        <v>10</v>
      </c>
      <c r="C23" s="47" t="n">
        <v>150</v>
      </c>
      <c r="D23" s="55" t="n">
        <v>0.475</v>
      </c>
      <c r="E23" s="49"/>
      <c r="F23" s="50"/>
      <c r="G23" s="51"/>
      <c r="H23" s="8"/>
      <c r="I23" s="9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customFormat="false" ht="15.75" hidden="false" customHeight="true" outlineLevel="0" collapsed="false">
      <c r="A24" s="13" t="s">
        <v>37</v>
      </c>
      <c r="B24" s="52" t="n">
        <v>15</v>
      </c>
      <c r="C24" s="53" t="n">
        <v>300</v>
      </c>
      <c r="D24" s="54" t="n">
        <v>0.55</v>
      </c>
      <c r="E24" s="49"/>
      <c r="F24" s="50"/>
      <c r="G24" s="51"/>
      <c r="H24" s="8"/>
      <c r="I24" s="9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customFormat="false" ht="15.75" hidden="false" customHeight="true" outlineLevel="0" collapsed="false">
      <c r="A25" s="10" t="s">
        <v>38</v>
      </c>
      <c r="B25" s="46" t="n">
        <v>15</v>
      </c>
      <c r="C25" s="47" t="n">
        <v>430</v>
      </c>
      <c r="D25" s="56"/>
      <c r="E25" s="57"/>
      <c r="F25" s="58"/>
      <c r="G25" s="51"/>
      <c r="H25" s="8"/>
      <c r="I25" s="9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customFormat="false" ht="15.75" hidden="false" customHeight="true" outlineLevel="0" collapsed="false">
      <c r="A26" s="13" t="s">
        <v>39</v>
      </c>
      <c r="B26" s="52" t="n">
        <v>7</v>
      </c>
      <c r="C26" s="53" t="n">
        <v>460</v>
      </c>
      <c r="D26" s="56"/>
      <c r="E26" s="59" t="n">
        <v>4.28571428571429</v>
      </c>
      <c r="F26" s="60" t="n">
        <v>280</v>
      </c>
      <c r="G26" s="61" t="n">
        <f aca="false">(ROUND(E26,3)*1.032)*ROUND(F26,3)</f>
        <v>1238.48256</v>
      </c>
      <c r="H26" s="8"/>
      <c r="I26" s="9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customFormat="false" ht="15.75" hidden="false" customHeight="true" outlineLevel="0" collapsed="false">
      <c r="A27" s="33" t="s">
        <v>40</v>
      </c>
      <c r="B27" s="62" t="n">
        <v>2</v>
      </c>
      <c r="C27" s="63" t="n">
        <v>650</v>
      </c>
      <c r="D27" s="64"/>
      <c r="E27" s="65"/>
      <c r="F27" s="66"/>
      <c r="G27" s="49"/>
      <c r="H27" s="8"/>
      <c r="I27" s="67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customFormat="false" ht="15.75" hidden="false" customHeight="true" outlineLevel="0" collapsed="false">
      <c r="A28" s="68"/>
      <c r="B28" s="69"/>
      <c r="C28" s="69"/>
      <c r="D28" s="69"/>
      <c r="E28" s="69"/>
      <c r="F28" s="69"/>
      <c r="G28" s="8"/>
      <c r="H28" s="8"/>
      <c r="I28" s="9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customFormat="false" ht="19.5" hidden="false" customHeight="true" outlineLevel="0" collapsed="false">
      <c r="A29" s="36"/>
      <c r="B29" s="36"/>
      <c r="C29" s="36"/>
      <c r="D29" s="36"/>
      <c r="E29" s="36"/>
      <c r="F29" s="8"/>
      <c r="G29" s="8"/>
      <c r="H29" s="8"/>
      <c r="I29" s="9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customFormat="false" ht="30" hidden="false" customHeight="true" outlineLevel="0" collapsed="false">
      <c r="A30" s="70" t="s">
        <v>41</v>
      </c>
      <c r="B30" s="71"/>
      <c r="C30" s="71"/>
      <c r="D30" s="71"/>
      <c r="E30" s="72"/>
      <c r="F30" s="73"/>
      <c r="G30" s="74"/>
      <c r="H30" s="74"/>
      <c r="I30" s="75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customFormat="false" ht="36" hidden="false" customHeight="true" outlineLevel="0" collapsed="false">
      <c r="A31" s="76" t="s">
        <v>27</v>
      </c>
      <c r="B31" s="77" t="s">
        <v>42</v>
      </c>
      <c r="C31" s="77" t="s">
        <v>43</v>
      </c>
      <c r="D31" s="77" t="s">
        <v>44</v>
      </c>
      <c r="E31" s="78" t="s">
        <v>45</v>
      </c>
      <c r="F31" s="29"/>
      <c r="G31" s="79"/>
      <c r="H31" s="79"/>
      <c r="I31" s="45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customFormat="false" ht="15.75" hidden="false" customHeight="true" outlineLevel="0" collapsed="false">
      <c r="A32" s="80" t="s">
        <v>34</v>
      </c>
      <c r="B32" s="81" t="s">
        <v>13</v>
      </c>
      <c r="C32" s="82" t="s">
        <v>46</v>
      </c>
      <c r="D32" s="83" t="s">
        <v>47</v>
      </c>
      <c r="E32" s="84" t="s">
        <v>22</v>
      </c>
      <c r="F32" s="29"/>
      <c r="G32" s="8"/>
      <c r="H32" s="8"/>
      <c r="I32" s="9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customFormat="false" ht="15.75" hidden="false" customHeight="true" outlineLevel="0" collapsed="false">
      <c r="A33" s="85" t="s">
        <v>35</v>
      </c>
      <c r="B33" s="86" t="s">
        <v>13</v>
      </c>
      <c r="C33" s="87" t="s">
        <v>46</v>
      </c>
      <c r="D33" s="88" t="s">
        <v>47</v>
      </c>
      <c r="E33" s="89" t="s">
        <v>22</v>
      </c>
      <c r="F33" s="29"/>
      <c r="G33" s="8"/>
      <c r="H33" s="8"/>
      <c r="I33" s="9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customFormat="false" ht="15.75" hidden="false" customHeight="true" outlineLevel="0" collapsed="false">
      <c r="A34" s="80" t="s">
        <v>36</v>
      </c>
      <c r="B34" s="81" t="s">
        <v>13</v>
      </c>
      <c r="C34" s="82" t="s">
        <v>46</v>
      </c>
      <c r="D34" s="83" t="s">
        <v>47</v>
      </c>
      <c r="E34" s="84" t="s">
        <v>22</v>
      </c>
      <c r="F34" s="29"/>
      <c r="G34" s="8"/>
      <c r="H34" s="8"/>
      <c r="I34" s="9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customFormat="false" ht="15.75" hidden="false" customHeight="true" outlineLevel="0" collapsed="false">
      <c r="A35" s="85" t="s">
        <v>37</v>
      </c>
      <c r="B35" s="86" t="s">
        <v>13</v>
      </c>
      <c r="C35" s="87" t="s">
        <v>46</v>
      </c>
      <c r="D35" s="88" t="s">
        <v>47</v>
      </c>
      <c r="E35" s="89" t="s">
        <v>22</v>
      </c>
      <c r="F35" s="29"/>
      <c r="G35" s="8"/>
      <c r="H35" s="8"/>
      <c r="I35" s="9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customFormat="false" ht="15.75" hidden="false" customHeight="true" outlineLevel="0" collapsed="false">
      <c r="A36" s="80" t="s">
        <v>38</v>
      </c>
      <c r="B36" s="81" t="s">
        <v>13</v>
      </c>
      <c r="C36" s="82" t="s">
        <v>46</v>
      </c>
      <c r="D36" s="83" t="s">
        <v>47</v>
      </c>
      <c r="E36" s="84" t="s">
        <v>22</v>
      </c>
      <c r="F36" s="29"/>
      <c r="G36" s="8"/>
      <c r="H36" s="8"/>
      <c r="I36" s="9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customFormat="false" ht="15.75" hidden="false" customHeight="true" outlineLevel="0" collapsed="false">
      <c r="A37" s="85" t="s">
        <v>39</v>
      </c>
      <c r="B37" s="86" t="s">
        <v>13</v>
      </c>
      <c r="C37" s="87" t="s">
        <v>46</v>
      </c>
      <c r="D37" s="88" t="s">
        <v>47</v>
      </c>
      <c r="E37" s="89" t="s">
        <v>22</v>
      </c>
      <c r="F37" s="29"/>
      <c r="G37" s="8"/>
      <c r="H37" s="8"/>
      <c r="I37" s="9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customFormat="false" ht="15.75" hidden="false" customHeight="true" outlineLevel="0" collapsed="false">
      <c r="A38" s="90" t="s">
        <v>40</v>
      </c>
      <c r="B38" s="91" t="s">
        <v>13</v>
      </c>
      <c r="C38" s="92" t="s">
        <v>46</v>
      </c>
      <c r="D38" s="93" t="s">
        <v>47</v>
      </c>
      <c r="E38" s="94" t="s">
        <v>22</v>
      </c>
      <c r="F38" s="29"/>
      <c r="G38" s="8"/>
      <c r="H38" s="8"/>
      <c r="I38" s="9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customFormat="false" ht="18" hidden="false" customHeight="true" outlineLevel="0" collapsed="false">
      <c r="A39" s="95"/>
      <c r="B39" s="96"/>
      <c r="C39" s="97"/>
      <c r="D39" s="98"/>
      <c r="E39" s="99"/>
      <c r="F39" s="36"/>
      <c r="G39" s="36"/>
      <c r="H39" s="8"/>
      <c r="I39" s="9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customFormat="false" ht="26.25" hidden="false" customHeight="true" outlineLevel="0" collapsed="false">
      <c r="A40" s="100" t="s">
        <v>48</v>
      </c>
      <c r="B40" s="100"/>
      <c r="C40" s="100"/>
      <c r="D40" s="100"/>
      <c r="E40" s="100"/>
      <c r="F40" s="100"/>
      <c r="G40" s="100"/>
      <c r="H40" s="101"/>
      <c r="I40" s="102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customFormat="false" ht="32.25" hidden="false" customHeight="true" outlineLevel="0" collapsed="false">
      <c r="A41" s="103" t="s">
        <v>27</v>
      </c>
      <c r="B41" s="104" t="s">
        <v>49</v>
      </c>
      <c r="C41" s="104" t="s">
        <v>50</v>
      </c>
      <c r="D41" s="104" t="s">
        <v>51</v>
      </c>
      <c r="E41" s="104" t="s">
        <v>52</v>
      </c>
      <c r="F41" s="104" t="s">
        <v>53</v>
      </c>
      <c r="G41" s="105" t="s">
        <v>54</v>
      </c>
      <c r="H41" s="29"/>
      <c r="I41" s="9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customFormat="false" ht="27" hidden="false" customHeight="true" outlineLevel="0" collapsed="false">
      <c r="A42" s="106" t="s">
        <v>34</v>
      </c>
      <c r="B42" s="107" t="s">
        <v>55</v>
      </c>
      <c r="C42" s="108" t="n">
        <v>100</v>
      </c>
      <c r="D42" s="107"/>
      <c r="E42" s="109"/>
      <c r="F42" s="107"/>
      <c r="G42" s="110"/>
      <c r="H42" s="29"/>
      <c r="I42" s="9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customFormat="false" ht="27" hidden="false" customHeight="true" outlineLevel="0" collapsed="false">
      <c r="A43" s="111" t="s">
        <v>35</v>
      </c>
      <c r="B43" s="112" t="s">
        <v>55</v>
      </c>
      <c r="C43" s="113" t="n">
        <v>100</v>
      </c>
      <c r="D43" s="112"/>
      <c r="E43" s="114"/>
      <c r="F43" s="112"/>
      <c r="G43" s="115"/>
      <c r="H43" s="29"/>
      <c r="I43" s="9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customFormat="false" ht="25.5" hidden="false" customHeight="true" outlineLevel="0" collapsed="false">
      <c r="A44" s="106" t="s">
        <v>36</v>
      </c>
      <c r="B44" s="107" t="s">
        <v>55</v>
      </c>
      <c r="C44" s="108" t="n">
        <v>100</v>
      </c>
      <c r="D44" s="107"/>
      <c r="E44" s="109"/>
      <c r="F44" s="107"/>
      <c r="G44" s="110"/>
      <c r="H44" s="29"/>
      <c r="I44" s="9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customFormat="false" ht="26.25" hidden="false" customHeight="true" outlineLevel="0" collapsed="false">
      <c r="A45" s="116" t="s">
        <v>37</v>
      </c>
      <c r="B45" s="117" t="s">
        <v>55</v>
      </c>
      <c r="C45" s="113" t="n">
        <v>100</v>
      </c>
      <c r="D45" s="117"/>
      <c r="E45" s="114"/>
      <c r="F45" s="117"/>
      <c r="G45" s="115"/>
      <c r="H45" s="29"/>
      <c r="I45" s="9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customFormat="false" ht="24" hidden="false" customHeight="true" outlineLevel="0" collapsed="false">
      <c r="A46" s="106" t="s">
        <v>38</v>
      </c>
      <c r="B46" s="107" t="s">
        <v>55</v>
      </c>
      <c r="C46" s="108" t="n">
        <v>100</v>
      </c>
      <c r="D46" s="107"/>
      <c r="E46" s="109"/>
      <c r="F46" s="107"/>
      <c r="G46" s="110"/>
      <c r="H46" s="29"/>
      <c r="I46" s="9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customFormat="false" ht="25.5" hidden="false" customHeight="true" outlineLevel="0" collapsed="false">
      <c r="A47" s="116" t="s">
        <v>39</v>
      </c>
      <c r="B47" s="117" t="s">
        <v>55</v>
      </c>
      <c r="C47" s="113" t="n">
        <v>100</v>
      </c>
      <c r="D47" s="117"/>
      <c r="E47" s="114"/>
      <c r="F47" s="117"/>
      <c r="G47" s="115"/>
      <c r="H47" s="29"/>
      <c r="I47" s="9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customFormat="false" ht="27" hidden="false" customHeight="true" outlineLevel="0" collapsed="false">
      <c r="A48" s="118" t="s">
        <v>40</v>
      </c>
      <c r="B48" s="119" t="s">
        <v>55</v>
      </c>
      <c r="C48" s="108" t="n">
        <v>100</v>
      </c>
      <c r="D48" s="119"/>
      <c r="E48" s="109"/>
      <c r="F48" s="119"/>
      <c r="G48" s="110"/>
      <c r="H48" s="29"/>
      <c r="I48" s="9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customFormat="false" ht="18.75" hidden="false" customHeight="true" outlineLevel="0" collapsed="false">
      <c r="A49" s="120"/>
      <c r="B49" s="121"/>
      <c r="C49" s="121"/>
      <c r="D49" s="121"/>
      <c r="E49" s="121"/>
      <c r="F49" s="121"/>
      <c r="G49" s="121"/>
      <c r="H49" s="122"/>
      <c r="I49" s="123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customFormat="false" ht="24" hidden="false" customHeight="true" outlineLevel="0" collapsed="false">
      <c r="A50" s="124" t="s">
        <v>56</v>
      </c>
      <c r="B50" s="124"/>
      <c r="C50" s="124"/>
      <c r="D50" s="124"/>
      <c r="E50" s="124"/>
      <c r="F50" s="124"/>
      <c r="G50" s="124"/>
      <c r="H50" s="124"/>
      <c r="I50" s="124"/>
      <c r="J50" s="125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customFormat="false" ht="66.75" hidden="false" customHeight="true" outlineLevel="0" collapsed="false">
      <c r="A51" s="126" t="s">
        <v>57</v>
      </c>
      <c r="B51" s="40" t="s">
        <v>58</v>
      </c>
      <c r="C51" s="40" t="s">
        <v>59</v>
      </c>
      <c r="D51" s="40" t="s">
        <v>60</v>
      </c>
      <c r="E51" s="40" t="s">
        <v>61</v>
      </c>
      <c r="F51" s="40" t="s">
        <v>62</v>
      </c>
      <c r="G51" s="40" t="s">
        <v>63</v>
      </c>
      <c r="H51" s="40" t="s">
        <v>64</v>
      </c>
      <c r="I51" s="43" t="s">
        <v>65</v>
      </c>
      <c r="J51" s="125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="134" customFormat="true" ht="15.75" hidden="false" customHeight="true" outlineLevel="0" collapsed="false">
      <c r="A52" s="127" t="n">
        <f aca="false">C8</f>
        <v>45852</v>
      </c>
      <c r="B52" s="128" t="n">
        <f aca="false">C9</f>
        <v>46217</v>
      </c>
      <c r="C52" s="129" t="n">
        <v>10958</v>
      </c>
      <c r="D52" s="129" t="n">
        <v>3.07</v>
      </c>
      <c r="E52" s="129" t="n">
        <v>3.08</v>
      </c>
      <c r="F52" s="129" t="n">
        <v>11.72</v>
      </c>
      <c r="G52" s="129" t="n">
        <v>8.58</v>
      </c>
      <c r="H52" s="130" t="n">
        <v>400000</v>
      </c>
      <c r="I52" s="131" t="n">
        <v>450000</v>
      </c>
      <c r="J52" s="132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</row>
    <row r="53" customFormat="false" ht="15.75" hidden="false" customHeight="true" outlineLevel="0" collapsed="false">
      <c r="A53" s="120"/>
      <c r="B53" s="121"/>
      <c r="C53" s="121"/>
      <c r="D53" s="121"/>
      <c r="E53" s="135"/>
      <c r="F53" s="135"/>
      <c r="G53" s="135"/>
      <c r="H53" s="135"/>
      <c r="I53" s="136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customFormat="false" ht="25.5" hidden="false" customHeight="true" outlineLevel="0" collapsed="false">
      <c r="A54" s="137" t="s">
        <v>66</v>
      </c>
      <c r="B54" s="137"/>
      <c r="C54" s="138"/>
      <c r="D54" s="139"/>
      <c r="E54" s="140"/>
      <c r="F54" s="141"/>
      <c r="G54" s="142"/>
      <c r="H54" s="142"/>
      <c r="I54" s="143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customFormat="false" ht="48.75" hidden="false" customHeight="true" outlineLevel="0" collapsed="false">
      <c r="A55" s="144" t="s">
        <v>27</v>
      </c>
      <c r="B55" s="145" t="s">
        <v>67</v>
      </c>
      <c r="C55" s="146"/>
      <c r="D55" s="146"/>
      <c r="E55" s="147"/>
      <c r="F55" s="141"/>
      <c r="G55" s="79"/>
      <c r="H55" s="79"/>
      <c r="I55" s="45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customFormat="false" ht="15.75" hidden="false" customHeight="true" outlineLevel="0" collapsed="false">
      <c r="A56" s="148" t="s">
        <v>68</v>
      </c>
      <c r="B56" s="82"/>
      <c r="C56" s="149"/>
      <c r="D56" s="150"/>
      <c r="E56" s="151"/>
      <c r="F56" s="141"/>
      <c r="G56" s="152"/>
      <c r="H56" s="152"/>
      <c r="I56" s="153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customFormat="false" ht="15.75" hidden="false" customHeight="true" outlineLevel="0" collapsed="false">
      <c r="A57" s="154" t="s">
        <v>69</v>
      </c>
      <c r="B57" s="155"/>
      <c r="C57" s="156"/>
      <c r="D57" s="157"/>
      <c r="E57" s="158"/>
      <c r="F57" s="141"/>
      <c r="G57" s="159"/>
      <c r="H57" s="159"/>
      <c r="I57" s="160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customFormat="false" ht="15.75" hidden="false" customHeight="true" outlineLevel="0" collapsed="false">
      <c r="A58" s="148" t="s">
        <v>70</v>
      </c>
      <c r="B58" s="81"/>
      <c r="C58" s="156"/>
      <c r="D58" s="157"/>
      <c r="E58" s="158"/>
      <c r="F58" s="141"/>
      <c r="G58" s="159"/>
      <c r="H58" s="159"/>
      <c r="I58" s="160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customFormat="false" ht="15.75" hidden="false" customHeight="true" outlineLevel="0" collapsed="false">
      <c r="A59" s="154" t="s">
        <v>71</v>
      </c>
      <c r="B59" s="155"/>
      <c r="C59" s="156"/>
      <c r="D59" s="157"/>
      <c r="E59" s="158"/>
      <c r="F59" s="141"/>
      <c r="G59" s="159"/>
      <c r="H59" s="159"/>
      <c r="I59" s="160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customFormat="false" ht="15.75" hidden="false" customHeight="true" outlineLevel="0" collapsed="false">
      <c r="A60" s="161" t="s">
        <v>72</v>
      </c>
      <c r="B60" s="91"/>
      <c r="C60" s="156"/>
      <c r="D60" s="157"/>
      <c r="E60" s="158"/>
      <c r="F60" s="141"/>
      <c r="G60" s="159"/>
      <c r="H60" s="159"/>
      <c r="I60" s="160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="165" customFormat="true" ht="15.75" hidden="false" customHeight="true" outlineLevel="0" collapsed="false">
      <c r="A61" s="162"/>
      <c r="B61" s="35"/>
      <c r="C61" s="35"/>
      <c r="D61" s="35"/>
      <c r="E61" s="36"/>
      <c r="F61" s="36"/>
      <c r="G61" s="36"/>
      <c r="H61" s="36"/>
      <c r="I61" s="163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</row>
    <row r="62" s="7" customFormat="true" ht="23.25" hidden="true" customHeight="true" outlineLevel="0" collapsed="false">
      <c r="A62" s="166"/>
      <c r="B62" s="166"/>
      <c r="C62" s="166"/>
      <c r="D62" s="138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</row>
    <row r="63" s="7" customFormat="true" ht="15.75" hidden="true" customHeight="true" outlineLevel="0" collapsed="false">
      <c r="A63" s="146"/>
      <c r="B63" s="146"/>
      <c r="C63" s="146"/>
      <c r="D63" s="146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</row>
    <row r="64" s="7" customFormat="true" ht="15.75" hidden="true" customHeight="true" outlineLevel="0" collapsed="false">
      <c r="A64" s="167"/>
      <c r="B64" s="168"/>
      <c r="C64" s="169"/>
      <c r="D64" s="17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</row>
    <row r="65" s="7" customFormat="true" ht="15.75" hidden="true" customHeight="true" outlineLevel="0" collapsed="false">
      <c r="A65" s="167"/>
      <c r="B65" s="168"/>
      <c r="C65" s="171"/>
      <c r="D65" s="17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</row>
    <row r="66" s="7" customFormat="true" ht="15.75" hidden="true" customHeight="true" outlineLevel="0" collapsed="false">
      <c r="A66" s="167"/>
      <c r="B66" s="171"/>
      <c r="C66" s="169"/>
      <c r="D66" s="17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</row>
    <row r="67" s="7" customFormat="true" ht="15.75" hidden="true" customHeight="true" outlineLevel="0" collapsed="false">
      <c r="A67" s="167"/>
      <c r="B67" s="171"/>
      <c r="C67" s="169"/>
      <c r="D67" s="17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</row>
    <row r="68" s="7" customFormat="true" ht="15.75" hidden="true" customHeight="true" outlineLevel="0" collapsed="false">
      <c r="A68" s="172"/>
      <c r="B68" s="171"/>
      <c r="C68" s="171"/>
      <c r="D68" s="17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</row>
    <row r="69" s="7" customFormat="true" ht="15.75" hidden="true" customHeight="true" outlineLevel="0" collapsed="false">
      <c r="A69" s="173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</row>
    <row r="70" s="165" customFormat="true" ht="25.5" hidden="false" customHeight="true" outlineLevel="0" collapsed="false">
      <c r="A70" s="174" t="s">
        <v>73</v>
      </c>
      <c r="B70" s="174"/>
      <c r="C70" s="174"/>
      <c r="D70" s="174"/>
      <c r="E70" s="175"/>
      <c r="F70" s="176"/>
      <c r="G70" s="68"/>
      <c r="H70" s="68"/>
      <c r="I70" s="177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</row>
    <row r="71" customFormat="false" ht="45" hidden="false" customHeight="true" outlineLevel="0" collapsed="false">
      <c r="A71" s="145" t="s">
        <v>74</v>
      </c>
      <c r="B71" s="145" t="s">
        <v>75</v>
      </c>
      <c r="C71" s="145" t="s">
        <v>76</v>
      </c>
      <c r="D71" s="179" t="s">
        <v>77</v>
      </c>
      <c r="E71" s="7"/>
      <c r="F71" s="146"/>
      <c r="G71" s="29"/>
      <c r="H71" s="8"/>
      <c r="I71" s="9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customFormat="false" ht="15.75" hidden="false" customHeight="true" outlineLevel="0" collapsed="false">
      <c r="A72" s="180" t="s">
        <v>78</v>
      </c>
      <c r="B72" s="82" t="n">
        <f aca="false">C11</f>
        <v>70.4</v>
      </c>
      <c r="C72" s="81" t="s">
        <v>79</v>
      </c>
      <c r="D72" s="181" t="s">
        <v>80</v>
      </c>
      <c r="E72" s="7"/>
      <c r="F72" s="149"/>
      <c r="G72" s="29"/>
      <c r="H72" s="8"/>
      <c r="I72" s="9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customFormat="false" ht="15.75" hidden="false" customHeight="true" outlineLevel="0" collapsed="false">
      <c r="A73" s="182" t="s">
        <v>81</v>
      </c>
      <c r="B73" s="87" t="n">
        <f aca="false">C12</f>
        <v>0.9</v>
      </c>
      <c r="C73" s="86" t="s">
        <v>82</v>
      </c>
      <c r="D73" s="183" t="s">
        <v>79</v>
      </c>
      <c r="E73" s="7"/>
      <c r="F73" s="149"/>
      <c r="G73" s="29"/>
      <c r="H73" s="8"/>
      <c r="I73" s="9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customFormat="false" ht="15.75" hidden="true" customHeight="true" outlineLevel="0" collapsed="false">
      <c r="A74" s="171"/>
      <c r="B74" s="171"/>
      <c r="C74" s="171"/>
      <c r="D74" s="171"/>
      <c r="E74" s="7"/>
      <c r="F74" s="149"/>
      <c r="G74" s="29"/>
      <c r="H74" s="8"/>
      <c r="I74" s="9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customFormat="false" ht="15.75" hidden="true" customHeight="true" outlineLevel="0" collapsed="false">
      <c r="A75" s="171"/>
      <c r="B75" s="171"/>
      <c r="C75" s="171"/>
      <c r="D75" s="171"/>
      <c r="E75" s="7"/>
      <c r="F75" s="149"/>
      <c r="G75" s="29"/>
      <c r="H75" s="8"/>
      <c r="I75" s="9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customFormat="false" ht="15.75" hidden="true" customHeight="true" outlineLevel="0" collapsed="false">
      <c r="A76" s="184"/>
      <c r="B76" s="184"/>
      <c r="C76" s="171"/>
      <c r="D76" s="171"/>
      <c r="E76" s="7"/>
      <c r="F76" s="173"/>
      <c r="G76" s="29"/>
      <c r="H76" s="8"/>
      <c r="I76" s="9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customFormat="false" ht="15.75" hidden="true" customHeight="true" outlineLevel="0" collapsed="false">
      <c r="A77" s="184"/>
      <c r="B77" s="184"/>
      <c r="C77" s="171"/>
      <c r="D77" s="171"/>
      <c r="E77" s="7"/>
      <c r="F77" s="173"/>
      <c r="G77" s="29"/>
      <c r="H77" s="8"/>
      <c r="I77" s="9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customFormat="false" ht="15.75" hidden="false" customHeight="true" outlineLevel="0" collapsed="false">
      <c r="A78" s="35"/>
      <c r="B78" s="35"/>
      <c r="C78" s="35"/>
      <c r="D78" s="35"/>
      <c r="E78" s="68"/>
      <c r="F78" s="68"/>
      <c r="G78" s="8"/>
      <c r="H78" s="8"/>
      <c r="I78" s="9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customFormat="false" ht="21.75" hidden="false" customHeight="true" outlineLevel="0" collapsed="false">
      <c r="A79" s="174" t="s">
        <v>83</v>
      </c>
      <c r="B79" s="174"/>
      <c r="C79" s="174"/>
      <c r="D79" s="174"/>
      <c r="E79" s="29"/>
      <c r="F79" s="8"/>
      <c r="G79" s="8"/>
      <c r="H79" s="8"/>
      <c r="I79" s="9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customFormat="false" ht="32.25" hidden="false" customHeight="true" outlineLevel="0" collapsed="false">
      <c r="A80" s="77" t="s">
        <v>84</v>
      </c>
      <c r="B80" s="77" t="s">
        <v>85</v>
      </c>
      <c r="C80" s="77" t="s">
        <v>75</v>
      </c>
      <c r="D80" s="185" t="s">
        <v>86</v>
      </c>
      <c r="E80" s="29"/>
      <c r="F80" s="8"/>
      <c r="G80" s="8"/>
      <c r="H80" s="8"/>
      <c r="I80" s="9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customFormat="false" ht="15.75" hidden="false" customHeight="true" outlineLevel="0" collapsed="false">
      <c r="A81" s="81"/>
      <c r="B81" s="82"/>
      <c r="C81" s="81"/>
      <c r="D81" s="186" t="n">
        <f aca="false">B81*C81</f>
        <v>0</v>
      </c>
      <c r="E81" s="29"/>
      <c r="F81" s="8"/>
      <c r="G81" s="8"/>
      <c r="H81" s="8"/>
      <c r="I81" s="9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customFormat="false" ht="15.75" hidden="false" customHeight="true" outlineLevel="0" collapsed="false">
      <c r="A82" s="86"/>
      <c r="B82" s="155"/>
      <c r="C82" s="187"/>
      <c r="D82" s="188" t="n">
        <f aca="false">B82*C82</f>
        <v>0</v>
      </c>
      <c r="E82" s="29"/>
      <c r="F82" s="8"/>
      <c r="G82" s="8"/>
      <c r="H82" s="8"/>
      <c r="I82" s="9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customFormat="false" ht="15.75" hidden="false" customHeight="true" outlineLevel="0" collapsed="false">
      <c r="A83" s="81"/>
      <c r="B83" s="81"/>
      <c r="C83" s="189"/>
      <c r="D83" s="186" t="n">
        <f aca="false">B83*C83</f>
        <v>0</v>
      </c>
      <c r="E83" s="29"/>
      <c r="F83" s="8"/>
      <c r="G83" s="8"/>
      <c r="H83" s="8"/>
      <c r="I83" s="9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customFormat="false" ht="15.75" hidden="false" customHeight="true" outlineLevel="0" collapsed="false">
      <c r="A84" s="86"/>
      <c r="B84" s="155"/>
      <c r="C84" s="187"/>
      <c r="D84" s="188" t="n">
        <f aca="false">B84*C84</f>
        <v>0</v>
      </c>
      <c r="E84" s="29"/>
      <c r="F84" s="8"/>
      <c r="G84" s="8"/>
      <c r="H84" s="8"/>
      <c r="I84" s="9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customFormat="false" ht="15.75" hidden="false" customHeight="true" outlineLevel="0" collapsed="false">
      <c r="A85" s="81"/>
      <c r="B85" s="81"/>
      <c r="C85" s="189"/>
      <c r="D85" s="186" t="n">
        <f aca="false">B85*C85</f>
        <v>0</v>
      </c>
      <c r="E85" s="29"/>
      <c r="F85" s="8"/>
      <c r="G85" s="8"/>
      <c r="H85" s="8"/>
      <c r="I85" s="9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="165" customFormat="true" ht="15.75" hidden="false" customHeight="true" outlineLevel="0" collapsed="false">
      <c r="A86" s="190"/>
      <c r="B86" s="191"/>
      <c r="C86" s="192"/>
      <c r="D86" s="193" t="n">
        <f aca="false">B86*C86</f>
        <v>0</v>
      </c>
      <c r="E86" s="194"/>
      <c r="F86" s="36"/>
      <c r="G86" s="36"/>
      <c r="H86" s="36"/>
      <c r="I86" s="163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</row>
    <row r="87" s="7" customFormat="true" ht="15.75" hidden="false" customHeight="true" outlineLevel="0" collapsed="false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</row>
    <row r="88" s="7" customFormat="true" ht="21.75" hidden="false" customHeight="true" outlineLevel="0" collapsed="false">
      <c r="A88" s="174" t="s">
        <v>87</v>
      </c>
      <c r="B88" s="174"/>
      <c r="C88" s="174"/>
      <c r="D88" s="174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</row>
    <row r="89" s="7" customFormat="true" ht="15.75" hidden="false" customHeight="true" outlineLevel="0" collapsed="false">
      <c r="A89" s="195" t="s">
        <v>88</v>
      </c>
      <c r="B89" s="196" t="s">
        <v>89</v>
      </c>
      <c r="C89" s="197"/>
      <c r="D89" s="198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</row>
    <row r="90" s="7" customFormat="true" ht="15.75" hidden="false" customHeight="true" outlineLevel="0" collapsed="false">
      <c r="A90" s="199" t="s">
        <v>90</v>
      </c>
      <c r="B90" s="200" t="n">
        <v>9231</v>
      </c>
      <c r="C90" s="201"/>
      <c r="D90" s="198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</row>
    <row r="91" s="7" customFormat="true" ht="15.75" hidden="false" customHeight="true" outlineLevel="0" collapsed="false">
      <c r="A91" s="196" t="s">
        <v>91</v>
      </c>
      <c r="B91" s="145" t="s">
        <v>92</v>
      </c>
      <c r="C91" s="201"/>
      <c r="D91" s="198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</row>
    <row r="92" s="7" customFormat="true" ht="15.75" hidden="false" customHeight="true" outlineLevel="0" collapsed="false">
      <c r="A92" s="202" t="s">
        <v>93</v>
      </c>
      <c r="B92" s="203" t="n">
        <v>100</v>
      </c>
      <c r="C92" s="204"/>
      <c r="D92" s="205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</row>
    <row r="93" s="7" customFormat="true" ht="15.75" hidden="false" customHeight="true" outlineLevel="0" collapsed="false">
      <c r="A93" s="206" t="s">
        <v>94</v>
      </c>
      <c r="B93" s="86"/>
      <c r="C93" s="204"/>
      <c r="D93" s="205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</row>
    <row r="94" s="7" customFormat="true" ht="15.75" hidden="false" customHeight="true" outlineLevel="0" collapsed="false">
      <c r="A94" s="207" t="s">
        <v>95</v>
      </c>
      <c r="B94" s="208" t="n">
        <v>0</v>
      </c>
      <c r="C94" s="204"/>
      <c r="D94" s="205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</row>
    <row r="95" s="7" customFormat="true" ht="15.75" hidden="false" customHeight="true" outlineLevel="0" collapsed="false">
      <c r="A95" s="209" t="s">
        <v>96</v>
      </c>
      <c r="B95" s="210" t="n">
        <v>0</v>
      </c>
      <c r="C95" s="204"/>
      <c r="D95" s="205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</row>
    <row r="96" s="7" customFormat="true" ht="15.75" hidden="false" customHeight="true" outlineLevel="0" collapsed="false">
      <c r="A96" s="196" t="s">
        <v>97</v>
      </c>
      <c r="B96" s="211" t="s">
        <v>98</v>
      </c>
      <c r="C96" s="212" t="s">
        <v>99</v>
      </c>
      <c r="D96" s="212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</row>
    <row r="97" s="7" customFormat="true" ht="15.75" hidden="false" customHeight="true" outlineLevel="0" collapsed="false">
      <c r="A97" s="213" t="s">
        <v>100</v>
      </c>
      <c r="B97" s="214"/>
      <c r="C97" s="214"/>
      <c r="D97" s="214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</row>
    <row r="98" s="7" customFormat="true" ht="15.75" hidden="false" customHeight="true" outlineLevel="0" collapsed="false">
      <c r="A98" s="215" t="s">
        <v>101</v>
      </c>
      <c r="B98" s="87"/>
      <c r="C98" s="216"/>
      <c r="D98" s="217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</row>
    <row r="99" s="7" customFormat="true" ht="15.75" hidden="false" customHeight="true" outlineLevel="0" collapsed="false">
      <c r="A99" s="213" t="s">
        <v>102</v>
      </c>
      <c r="B99" s="214"/>
      <c r="C99" s="204"/>
      <c r="D99" s="205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</row>
    <row r="100" s="7" customFormat="true" ht="15.75" hidden="false" customHeight="true" outlineLevel="0" collapsed="false">
      <c r="A100" s="218" t="s">
        <v>103</v>
      </c>
      <c r="B100" s="87"/>
      <c r="C100" s="204"/>
      <c r="D100" s="205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</row>
    <row r="101" s="7" customFormat="true" ht="15.75" hidden="false" customHeight="true" outlineLevel="0" collapsed="false">
      <c r="A101" s="144" t="s">
        <v>104</v>
      </c>
      <c r="B101" s="212" t="s">
        <v>98</v>
      </c>
      <c r="C101" s="219"/>
      <c r="D101" s="22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</row>
    <row r="102" s="7" customFormat="true" ht="15.75" hidden="false" customHeight="true" outlineLevel="0" collapsed="false">
      <c r="A102" s="221"/>
      <c r="B102" s="222"/>
      <c r="C102" s="219"/>
      <c r="D102" s="22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</row>
    <row r="103" s="7" customFormat="true" ht="15.75" hidden="false" customHeight="true" outlineLevel="0" collapsed="false">
      <c r="A103" s="223"/>
      <c r="B103" s="224"/>
      <c r="C103" s="219"/>
      <c r="D103" s="22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</row>
    <row r="104" s="7" customFormat="true" ht="15.75" hidden="false" customHeight="true" outlineLevel="0" collapsed="false">
      <c r="A104" s="221"/>
      <c r="B104" s="222"/>
      <c r="C104" s="219"/>
      <c r="D104" s="22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</row>
    <row r="105" s="7" customFormat="true" ht="15.75" hidden="false" customHeight="true" outlineLevel="0" collapsed="false">
      <c r="A105" s="223"/>
      <c r="B105" s="224"/>
      <c r="C105" s="225"/>
      <c r="D105" s="226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</row>
    <row r="106" s="7" customFormat="true" ht="15.75" hidden="false" customHeight="true" outlineLevel="0" collapsed="false">
      <c r="A106" s="167"/>
      <c r="B106" s="169"/>
      <c r="D106" s="227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</row>
    <row r="107" s="7" customFormat="true" ht="15.75" hidden="false" customHeight="true" outlineLevel="0" collapsed="false">
      <c r="A107" s="228" t="s">
        <v>105</v>
      </c>
      <c r="B107" s="229"/>
      <c r="C107" s="175"/>
      <c r="D107" s="175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</row>
    <row r="108" s="7" customFormat="true" ht="15.75" hidden="false" customHeight="true" outlineLevel="0" collapsed="false">
      <c r="A108" s="230" t="s">
        <v>106</v>
      </c>
      <c r="B108" s="231" t="s">
        <v>107</v>
      </c>
      <c r="C108" s="169"/>
      <c r="D108" s="227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</row>
    <row r="109" s="7" customFormat="true" ht="15.75" hidden="false" customHeight="true" outlineLevel="0" collapsed="false">
      <c r="A109" s="232" t="s">
        <v>108</v>
      </c>
      <c r="B109" s="233" t="s">
        <v>109</v>
      </c>
      <c r="C109" s="234"/>
      <c r="D109" s="227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</row>
    <row r="110" s="7" customFormat="true" ht="27" hidden="false" customHeight="true" outlineLevel="0" collapsed="false">
      <c r="A110" s="235" t="s">
        <v>110</v>
      </c>
      <c r="B110" s="86" t="n">
        <v>2000</v>
      </c>
      <c r="C110" s="169"/>
      <c r="D110" s="227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</row>
    <row r="111" s="7" customFormat="true" ht="15.75" hidden="false" customHeight="true" outlineLevel="0" collapsed="false">
      <c r="A111" s="236" t="s">
        <v>111</v>
      </c>
      <c r="B111" s="237" t="n">
        <v>15</v>
      </c>
      <c r="C111" s="238"/>
      <c r="D111" s="227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</row>
    <row r="112" s="7" customFormat="true" ht="27" hidden="false" customHeight="true" outlineLevel="0" collapsed="false">
      <c r="A112" s="239" t="s">
        <v>112</v>
      </c>
      <c r="B112" s="190"/>
      <c r="C112" s="169"/>
      <c r="D112" s="227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</row>
    <row r="113" s="7" customFormat="true" ht="15.75" hidden="false" customHeight="true" outlineLevel="0" collapsed="false">
      <c r="A113" s="236" t="s">
        <v>111</v>
      </c>
      <c r="B113" s="237"/>
      <c r="C113" s="169"/>
      <c r="D113" s="227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</row>
    <row r="114" s="7" customFormat="true" ht="15.75" hidden="false" customHeight="true" outlineLevel="0" collapsed="false">
      <c r="A114" s="195" t="s">
        <v>113</v>
      </c>
      <c r="B114" s="145" t="s">
        <v>107</v>
      </c>
      <c r="C114" s="169"/>
      <c r="D114" s="227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</row>
    <row r="115" s="7" customFormat="true" ht="15.75" hidden="false" customHeight="true" outlineLevel="0" collapsed="false">
      <c r="A115" s="240" t="s">
        <v>23</v>
      </c>
      <c r="B115" s="233" t="s">
        <v>22</v>
      </c>
      <c r="C115" s="169"/>
      <c r="D115" s="227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</row>
    <row r="116" s="7" customFormat="true" ht="23.25" hidden="false" customHeight="true" outlineLevel="0" collapsed="false">
      <c r="A116" s="241" t="s">
        <v>114</v>
      </c>
      <c r="B116" s="86"/>
      <c r="C116" s="169"/>
      <c r="D116" s="227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</row>
    <row r="117" s="7" customFormat="true" ht="15.75" hidden="false" customHeight="true" outlineLevel="0" collapsed="false">
      <c r="A117" s="236" t="s">
        <v>111</v>
      </c>
      <c r="B117" s="237"/>
      <c r="C117" s="238"/>
      <c r="D117" s="227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</row>
    <row r="118" s="7" customFormat="true" ht="30" hidden="false" customHeight="true" outlineLevel="0" collapsed="false">
      <c r="A118" s="242" t="s">
        <v>115</v>
      </c>
      <c r="B118" s="243" t="s">
        <v>22</v>
      </c>
      <c r="C118" s="238"/>
      <c r="D118" s="227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</row>
    <row r="119" s="7" customFormat="true" ht="27" hidden="false" customHeight="true" outlineLevel="0" collapsed="false">
      <c r="A119" s="244" t="s">
        <v>116</v>
      </c>
      <c r="B119" s="237"/>
      <c r="C119" s="169"/>
      <c r="D119" s="227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</row>
    <row r="120" s="7" customFormat="true" ht="15.75" hidden="false" customHeight="true" outlineLevel="0" collapsed="false">
      <c r="A120" s="241" t="s">
        <v>111</v>
      </c>
      <c r="B120" s="86"/>
      <c r="C120" s="169"/>
      <c r="D120" s="227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</row>
    <row r="121" s="7" customFormat="true" ht="26.25" hidden="false" customHeight="true" outlineLevel="0" collapsed="false">
      <c r="A121" s="245" t="s">
        <v>117</v>
      </c>
      <c r="B121" s="246" t="s">
        <v>118</v>
      </c>
      <c r="C121" s="216"/>
      <c r="D121" s="216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</row>
    <row r="122" s="7" customFormat="true" ht="15.75" hidden="false" customHeight="true" outlineLevel="0" collapsed="false">
      <c r="A122" s="247" t="s">
        <v>119</v>
      </c>
      <c r="B122" s="248"/>
      <c r="C122" s="169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</row>
    <row r="123" s="7" customFormat="true" ht="15.75" hidden="false" customHeight="true" outlineLevel="0" collapsed="false">
      <c r="A123" s="249" t="s">
        <v>120</v>
      </c>
      <c r="B123" s="250"/>
      <c r="C123" s="167"/>
      <c r="D123" s="167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</row>
    <row r="124" s="7" customFormat="true" ht="15.75" hidden="false" customHeight="true" outlineLevel="0" collapsed="false">
      <c r="A124" s="247" t="s">
        <v>121</v>
      </c>
      <c r="B124" s="248"/>
      <c r="C124" s="169"/>
      <c r="D124" s="169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</row>
    <row r="125" s="7" customFormat="true" ht="15.75" hidden="false" customHeight="true" outlineLevel="0" collapsed="false">
      <c r="A125" s="251" t="s">
        <v>122</v>
      </c>
      <c r="B125" s="86" t="n">
        <v>100</v>
      </c>
      <c r="C125" s="167"/>
      <c r="D125" s="167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</row>
    <row r="126" s="7" customFormat="true" ht="15.75" hidden="false" customHeight="true" outlineLevel="0" collapsed="false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</row>
    <row r="127" s="7" customFormat="true" ht="15.75" hidden="false" customHeight="true" outlineLevel="0" collapsed="false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</row>
    <row r="128" s="7" customFormat="true" ht="15.75" hidden="false" customHeight="true" outlineLevel="0" collapsed="false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</row>
    <row r="129" s="7" customFormat="true" ht="15.75" hidden="false" customHeight="true" outlineLevel="0" collapsed="false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</row>
    <row r="130" s="7" customFormat="true" ht="15.75" hidden="false" customHeight="true" outlineLevel="0" collapsed="false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</row>
    <row r="131" s="7" customFormat="true" ht="15.75" hidden="false" customHeight="true" outlineLevel="0" collapsed="false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</row>
    <row r="132" s="7" customFormat="true" ht="15.75" hidden="false" customHeight="true" outlineLevel="0" collapsed="false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</row>
    <row r="133" s="7" customFormat="true" ht="15.75" hidden="false" customHeight="true" outlineLevel="0" collapsed="false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</row>
    <row r="134" s="7" customFormat="true" ht="15.75" hidden="false" customHeight="true" outlineLevel="0" collapsed="false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</row>
    <row r="135" s="7" customFormat="true" ht="15.75" hidden="false" customHeight="true" outlineLevel="0" collapsed="false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</row>
    <row r="136" s="7" customFormat="true" ht="15.75" hidden="false" customHeight="true" outlineLevel="0" collapsed="false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</row>
    <row r="137" s="7" customFormat="true" ht="15.75" hidden="false" customHeight="true" outlineLevel="0" collapsed="false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</row>
    <row r="138" s="7" customFormat="true" ht="15.75" hidden="false" customHeight="true" outlineLevel="0" collapsed="false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</row>
    <row r="139" s="7" customFormat="true" ht="15.75" hidden="false" customHeight="true" outlineLevel="0" collapsed="false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</row>
    <row r="140" s="7" customFormat="true" ht="15.75" hidden="false" customHeight="true" outlineLevel="0" collapsed="false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</row>
    <row r="141" s="7" customFormat="true" ht="15.75" hidden="false" customHeight="true" outlineLevel="0" collapsed="false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</row>
    <row r="142" s="7" customFormat="true" ht="15.75" hidden="false" customHeight="true" outlineLevel="0" collapsed="false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</row>
    <row r="143" s="7" customFormat="true" ht="15.75" hidden="false" customHeight="true" outlineLevel="0" collapsed="false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</row>
    <row r="144" s="7" customFormat="true" ht="15.75" hidden="false" customHeight="true" outlineLevel="0" collapsed="false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</row>
    <row r="145" s="7" customFormat="true" ht="15.75" hidden="false" customHeight="true" outlineLevel="0" collapsed="false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</row>
    <row r="146" s="7" customFormat="true" ht="15.75" hidden="false" customHeight="true" outlineLevel="0" collapsed="false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</row>
    <row r="147" s="7" customFormat="true" ht="15.75" hidden="false" customHeight="true" outlineLevel="0" collapsed="false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</row>
    <row r="148" s="7" customFormat="true" ht="15.75" hidden="false" customHeight="true" outlineLevel="0" collapsed="false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</row>
    <row r="149" s="7" customFormat="true" ht="15.75" hidden="false" customHeight="true" outlineLevel="0" collapsed="false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</row>
    <row r="150" s="7" customFormat="true" ht="15.75" hidden="false" customHeight="true" outlineLevel="0" collapsed="false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</row>
    <row r="151" s="7" customFormat="true" ht="15.75" hidden="false" customHeight="true" outlineLevel="0" collapsed="false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</row>
    <row r="152" s="7" customFormat="true" ht="15.75" hidden="false" customHeight="true" outlineLevel="0" collapsed="false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</row>
    <row r="153" s="7" customFormat="true" ht="15.75" hidden="false" customHeight="true" outlineLevel="0" collapsed="false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</row>
    <row r="154" s="7" customFormat="true" ht="15.75" hidden="false" customHeight="true" outlineLevel="0" collapsed="false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</row>
    <row r="155" s="7" customFormat="true" ht="15.75" hidden="false" customHeight="true" outlineLevel="0" collapsed="false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</row>
    <row r="156" s="7" customFormat="true" ht="15.75" hidden="false" customHeight="true" outlineLevel="0" collapsed="false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</row>
    <row r="157" s="7" customFormat="true" ht="15.75" hidden="false" customHeight="true" outlineLevel="0" collapsed="false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</row>
    <row r="158" s="7" customFormat="true" ht="15.75" hidden="false" customHeight="true" outlineLevel="0" collapsed="false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</row>
    <row r="159" s="7" customFormat="true" ht="15.75" hidden="false" customHeight="true" outlineLevel="0" collapsed="false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</row>
    <row r="160" s="7" customFormat="true" ht="15.75" hidden="false" customHeight="true" outlineLevel="0" collapsed="false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</row>
    <row r="161" s="7" customFormat="true" ht="15.75" hidden="false" customHeight="true" outlineLevel="0" collapsed="false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</row>
    <row r="162" s="7" customFormat="true" ht="15.75" hidden="false" customHeight="true" outlineLevel="0" collapsed="false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</row>
    <row r="163" s="7" customFormat="true" ht="15.75" hidden="false" customHeight="true" outlineLevel="0" collapsed="false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</row>
    <row r="164" s="7" customFormat="true" ht="15.75" hidden="false" customHeight="true" outlineLevel="0" collapsed="false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</row>
    <row r="165" s="7" customFormat="true" ht="15.75" hidden="false" customHeight="true" outlineLevel="0" collapsed="false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</row>
    <row r="166" s="7" customFormat="true" ht="15.75" hidden="false" customHeight="true" outlineLevel="0" collapsed="false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</row>
    <row r="167" s="7" customFormat="true" ht="15.75" hidden="false" customHeight="true" outlineLevel="0" collapsed="false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</row>
    <row r="168" s="7" customFormat="true" ht="15.75" hidden="false" customHeight="true" outlineLevel="0" collapsed="false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</row>
    <row r="169" s="7" customFormat="true" ht="15.75" hidden="false" customHeight="true" outlineLevel="0" collapsed="false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</row>
    <row r="170" s="7" customFormat="true" ht="15.75" hidden="false" customHeight="true" outlineLevel="0" collapsed="false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</row>
    <row r="171" s="7" customFormat="true" ht="15.75" hidden="false" customHeight="true" outlineLevel="0" collapsed="false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</row>
    <row r="172" s="7" customFormat="true" ht="15.75" hidden="false" customHeight="true" outlineLevel="0" collapsed="false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</row>
    <row r="173" s="7" customFormat="true" ht="15.75" hidden="false" customHeight="true" outlineLevel="0" collapsed="false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</row>
    <row r="174" s="7" customFormat="true" ht="15.75" hidden="false" customHeight="true" outlineLevel="0" collapsed="false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</row>
    <row r="175" s="7" customFormat="true" ht="15.75" hidden="false" customHeight="true" outlineLevel="0" collapsed="false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</row>
    <row r="176" s="7" customFormat="true" ht="15.75" hidden="false" customHeight="true" outlineLevel="0" collapsed="false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</row>
    <row r="177" s="7" customFormat="true" ht="15.75" hidden="false" customHeight="true" outlineLevel="0" collapsed="false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</row>
    <row r="178" s="7" customFormat="true" ht="15.75" hidden="false" customHeight="true" outlineLevel="0" collapsed="false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</row>
    <row r="179" s="7" customFormat="true" ht="15.75" hidden="false" customHeight="true" outlineLevel="0" collapsed="false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</row>
    <row r="180" s="7" customFormat="true" ht="15.75" hidden="false" customHeight="true" outlineLevel="0" collapsed="false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</row>
    <row r="181" s="7" customFormat="true" ht="15.75" hidden="false" customHeight="true" outlineLevel="0" collapsed="false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</row>
    <row r="182" s="7" customFormat="true" ht="15.75" hidden="false" customHeight="true" outlineLevel="0" collapsed="false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</row>
    <row r="183" s="7" customFormat="true" ht="15.75" hidden="false" customHeight="true" outlineLevel="0" collapsed="false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</row>
    <row r="184" s="7" customFormat="true" ht="15.75" hidden="false" customHeight="true" outlineLevel="0" collapsed="false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</row>
    <row r="185" s="7" customFormat="true" ht="15.75" hidden="false" customHeight="true" outlineLevel="0" collapsed="false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</row>
    <row r="186" s="7" customFormat="true" ht="15.75" hidden="false" customHeight="true" outlineLevel="0" collapsed="false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</row>
    <row r="187" s="7" customFormat="true" ht="15.75" hidden="false" customHeight="true" outlineLevel="0" collapsed="false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</row>
    <row r="188" s="7" customFormat="true" ht="15.75" hidden="false" customHeight="true" outlineLevel="0" collapsed="false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</row>
    <row r="189" s="7" customFormat="true" ht="15.75" hidden="false" customHeight="true" outlineLevel="0" collapsed="false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</row>
    <row r="190" s="7" customFormat="true" ht="15.75" hidden="false" customHeight="true" outlineLevel="0" collapsed="false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</row>
    <row r="191" s="7" customFormat="true" ht="15.75" hidden="false" customHeight="true" outlineLevel="0" collapsed="false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</row>
    <row r="192" s="7" customFormat="true" ht="15.75" hidden="false" customHeight="true" outlineLevel="0" collapsed="false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</row>
    <row r="193" s="7" customFormat="true" ht="15.75" hidden="false" customHeight="true" outlineLevel="0" collapsed="false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</row>
    <row r="194" s="7" customFormat="true" ht="15.75" hidden="false" customHeight="true" outlineLevel="0" collapsed="false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</row>
    <row r="195" s="7" customFormat="true" ht="15.75" hidden="false" customHeight="true" outlineLevel="0" collapsed="false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</row>
    <row r="196" s="7" customFormat="true" ht="15.75" hidden="false" customHeight="true" outlineLevel="0" collapsed="false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</row>
    <row r="197" s="7" customFormat="true" ht="15.75" hidden="false" customHeight="true" outlineLevel="0" collapsed="false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</row>
    <row r="198" s="7" customFormat="true" ht="15.75" hidden="false" customHeight="true" outlineLevel="0" collapsed="false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</row>
    <row r="199" s="7" customFormat="true" ht="15.75" hidden="false" customHeight="true" outlineLevel="0" collapsed="false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</row>
    <row r="200" s="7" customFormat="true" ht="15.75" hidden="false" customHeight="true" outlineLevel="0" collapsed="false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</row>
    <row r="201" s="7" customFormat="true" ht="15.75" hidden="false" customHeight="true" outlineLevel="0" collapsed="false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</row>
    <row r="202" s="7" customFormat="true" ht="15.75" hidden="false" customHeight="true" outlineLevel="0" collapsed="false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</row>
    <row r="203" s="7" customFormat="true" ht="15.75" hidden="false" customHeight="true" outlineLevel="0" collapsed="false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</row>
    <row r="204" s="7" customFormat="true" ht="15.75" hidden="false" customHeight="true" outlineLevel="0" collapsed="false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</row>
    <row r="205" s="7" customFormat="true" ht="15.75" hidden="false" customHeight="true" outlineLevel="0" collapsed="false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</row>
    <row r="206" s="7" customFormat="true" ht="15.75" hidden="false" customHeight="true" outlineLevel="0" collapsed="false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</row>
    <row r="207" s="7" customFormat="true" ht="15.75" hidden="false" customHeight="true" outlineLevel="0" collapsed="false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</row>
    <row r="208" s="7" customFormat="true" ht="15.75" hidden="false" customHeight="true" outlineLevel="0" collapsed="false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</row>
    <row r="209" s="7" customFormat="true" ht="15.75" hidden="false" customHeight="true" outlineLevel="0" collapsed="false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</row>
    <row r="210" s="7" customFormat="true" ht="15.75" hidden="false" customHeight="true" outlineLevel="0" collapsed="false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</row>
    <row r="211" s="7" customFormat="true" ht="15.75" hidden="false" customHeight="true" outlineLevel="0" collapsed="false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</row>
    <row r="212" s="7" customFormat="true" ht="15.75" hidden="false" customHeight="true" outlineLevel="0" collapsed="false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</row>
    <row r="213" s="7" customFormat="true" ht="15.75" hidden="false" customHeight="true" outlineLevel="0" collapsed="false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</row>
    <row r="214" s="7" customFormat="true" ht="15.75" hidden="false" customHeight="true" outlineLevel="0" collapsed="false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</row>
    <row r="215" s="7" customFormat="true" ht="15.75" hidden="false" customHeight="true" outlineLevel="0" collapsed="false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</row>
    <row r="216" s="7" customFormat="true" ht="15.75" hidden="false" customHeight="true" outlineLevel="0" collapsed="false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</row>
    <row r="217" s="7" customFormat="true" ht="15.75" hidden="false" customHeight="true" outlineLevel="0" collapsed="false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</row>
    <row r="218" s="7" customFormat="true" ht="15.75" hidden="false" customHeight="true" outlineLevel="0" collapsed="false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</row>
    <row r="219" s="7" customFormat="true" ht="15.75" hidden="false" customHeight="true" outlineLevel="0" collapsed="false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</row>
    <row r="220" s="7" customFormat="true" ht="15.75" hidden="false" customHeight="true" outlineLevel="0" collapsed="false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</row>
    <row r="221" s="7" customFormat="true" ht="15.75" hidden="false" customHeight="true" outlineLevel="0" collapsed="false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</row>
    <row r="222" s="7" customFormat="true" ht="15.75" hidden="false" customHeight="true" outlineLevel="0" collapsed="false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</row>
    <row r="223" s="7" customFormat="true" ht="15.75" hidden="false" customHeight="true" outlineLevel="0" collapsed="false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</row>
    <row r="224" s="7" customFormat="true" ht="15.75" hidden="false" customHeight="true" outlineLevel="0" collapsed="false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</row>
    <row r="225" s="7" customFormat="true" ht="15.75" hidden="false" customHeight="true" outlineLevel="0" collapsed="false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</row>
    <row r="226" s="7" customFormat="true" ht="15.75" hidden="false" customHeight="true" outlineLevel="0" collapsed="false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</row>
    <row r="227" s="7" customFormat="true" ht="15.75" hidden="false" customHeight="true" outlineLevel="0" collapsed="false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</row>
    <row r="228" s="7" customFormat="true" ht="15.75" hidden="false" customHeight="true" outlineLevel="0" collapsed="false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</row>
    <row r="229" s="7" customFormat="true" ht="15.75" hidden="false" customHeight="true" outlineLevel="0" collapsed="false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</row>
    <row r="230" s="7" customFormat="true" ht="15.75" hidden="false" customHeight="true" outlineLevel="0" collapsed="false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</row>
    <row r="231" s="7" customFormat="true" ht="15.75" hidden="false" customHeight="true" outlineLevel="0" collapsed="false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</row>
    <row r="232" s="7" customFormat="true" ht="15.75" hidden="false" customHeight="true" outlineLevel="0" collapsed="false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</row>
    <row r="233" s="7" customFormat="true" ht="15.75" hidden="false" customHeight="true" outlineLevel="0" collapsed="false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</row>
    <row r="234" s="7" customFormat="true" ht="15.75" hidden="false" customHeight="true" outlineLevel="0" collapsed="false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</row>
    <row r="235" s="7" customFormat="true" ht="15.75" hidden="false" customHeight="true" outlineLevel="0" collapsed="false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</row>
    <row r="236" s="7" customFormat="true" ht="15.75" hidden="false" customHeight="true" outlineLevel="0" collapsed="false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</row>
    <row r="237" s="7" customFormat="true" ht="15.75" hidden="false" customHeight="true" outlineLevel="0" collapsed="false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</row>
    <row r="238" s="7" customFormat="true" ht="15.75" hidden="false" customHeight="true" outlineLevel="0" collapsed="false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</row>
    <row r="239" s="7" customFormat="true" ht="15.75" hidden="false" customHeight="true" outlineLevel="0" collapsed="false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</row>
    <row r="240" s="7" customFormat="true" ht="15.75" hidden="false" customHeight="true" outlineLevel="0" collapsed="false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</row>
    <row r="241" s="7" customFormat="true" ht="15.75" hidden="false" customHeight="true" outlineLevel="0" collapsed="false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</row>
    <row r="242" s="7" customFormat="true" ht="15.75" hidden="false" customHeight="true" outlineLevel="0" collapsed="false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</row>
    <row r="243" s="7" customFormat="true" ht="15.75" hidden="false" customHeight="true" outlineLevel="0" collapsed="false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</row>
    <row r="244" s="7" customFormat="true" ht="15.75" hidden="false" customHeight="true" outlineLevel="0" collapsed="false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</row>
    <row r="245" s="7" customFormat="true" ht="15.75" hidden="false" customHeight="true" outlineLevel="0" collapsed="false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</row>
    <row r="246" s="7" customFormat="true" ht="15.75" hidden="false" customHeight="true" outlineLevel="0" collapsed="false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</row>
    <row r="247" s="7" customFormat="true" ht="15.75" hidden="false" customHeight="true" outlineLevel="0" collapsed="false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</row>
    <row r="248" s="7" customFormat="true" ht="15.75" hidden="false" customHeight="true" outlineLevel="0" collapsed="false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</row>
    <row r="249" s="7" customFormat="true" ht="15.75" hidden="false" customHeight="true" outlineLevel="0" collapsed="false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</row>
    <row r="250" s="7" customFormat="true" ht="15.75" hidden="false" customHeight="true" outlineLevel="0" collapsed="false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</row>
    <row r="251" s="7" customFormat="true" ht="15.75" hidden="false" customHeight="true" outlineLevel="0" collapsed="false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</row>
    <row r="252" s="7" customFormat="true" ht="15.75" hidden="false" customHeight="true" outlineLevel="0" collapsed="false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</row>
    <row r="253" s="7" customFormat="true" ht="15.75" hidden="false" customHeight="true" outlineLevel="0" collapsed="false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</row>
    <row r="254" s="7" customFormat="true" ht="15.75" hidden="false" customHeight="true" outlineLevel="0" collapsed="false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</row>
    <row r="255" s="7" customFormat="true" ht="15.75" hidden="false" customHeight="true" outlineLevel="0" collapsed="false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</row>
    <row r="256" s="7" customFormat="true" ht="15.75" hidden="false" customHeight="true" outlineLevel="0" collapsed="false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</row>
    <row r="257" s="7" customFormat="true" ht="15.75" hidden="false" customHeight="true" outlineLevel="0" collapsed="false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</row>
    <row r="258" s="7" customFormat="true" ht="15.75" hidden="false" customHeight="true" outlineLevel="0" collapsed="false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</row>
    <row r="259" s="7" customFormat="true" ht="15.75" hidden="false" customHeight="true" outlineLevel="0" collapsed="false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</row>
    <row r="260" s="7" customFormat="true" ht="15.75" hidden="false" customHeight="true" outlineLevel="0" collapsed="false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</row>
    <row r="261" s="7" customFormat="true" ht="15.75" hidden="false" customHeight="true" outlineLevel="0" collapsed="false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</row>
    <row r="262" s="7" customFormat="true" ht="15.75" hidden="false" customHeight="true" outlineLevel="0" collapsed="false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</row>
    <row r="263" s="7" customFormat="true" ht="15.75" hidden="false" customHeight="true" outlineLevel="0" collapsed="false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</row>
    <row r="264" s="7" customFormat="true" ht="15.75" hidden="false" customHeight="true" outlineLevel="0" collapsed="false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</row>
    <row r="265" s="7" customFormat="true" ht="15.75" hidden="false" customHeight="true" outlineLevel="0" collapsed="false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</row>
    <row r="266" s="7" customFormat="true" ht="15.75" hidden="false" customHeight="true" outlineLevel="0" collapsed="false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</row>
    <row r="267" s="7" customFormat="true" ht="15.75" hidden="false" customHeight="true" outlineLevel="0" collapsed="false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</row>
    <row r="268" s="7" customFormat="true" ht="15.75" hidden="false" customHeight="true" outlineLevel="0" collapsed="false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</row>
    <row r="269" s="7" customFormat="true" ht="15.75" hidden="false" customHeight="true" outlineLevel="0" collapsed="false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</row>
    <row r="270" s="7" customFormat="true" ht="15.75" hidden="false" customHeight="true" outlineLevel="0" collapsed="false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</row>
    <row r="271" s="7" customFormat="true" ht="15.75" hidden="false" customHeight="true" outlineLevel="0" collapsed="false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</row>
    <row r="272" s="7" customFormat="true" ht="15.75" hidden="false" customHeight="true" outlineLevel="0" collapsed="false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</row>
    <row r="273" s="7" customFormat="true" ht="15.75" hidden="false" customHeight="true" outlineLevel="0" collapsed="false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</row>
    <row r="274" s="7" customFormat="true" ht="15.75" hidden="false" customHeight="true" outlineLevel="0" collapsed="false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</row>
    <row r="275" s="7" customFormat="true" ht="15.75" hidden="false" customHeight="true" outlineLevel="0" collapsed="false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</row>
    <row r="276" s="7" customFormat="true" ht="15.75" hidden="false" customHeight="true" outlineLevel="0" collapsed="false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</row>
    <row r="277" s="7" customFormat="true" ht="15.75" hidden="false" customHeight="true" outlineLevel="0" collapsed="false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</row>
    <row r="278" s="7" customFormat="true" ht="15.75" hidden="false" customHeight="true" outlineLevel="0" collapsed="false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</row>
    <row r="279" s="7" customFormat="true" ht="15.75" hidden="false" customHeight="true" outlineLevel="0" collapsed="false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</row>
    <row r="280" s="7" customFormat="true" ht="15.75" hidden="false" customHeight="true" outlineLevel="0" collapsed="false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</row>
    <row r="281" s="7" customFormat="true" ht="15.75" hidden="false" customHeight="true" outlineLevel="0" collapsed="false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</row>
    <row r="282" s="7" customFormat="true" ht="15.75" hidden="false" customHeight="true" outlineLevel="0" collapsed="false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</row>
    <row r="283" s="7" customFormat="true" ht="15.75" hidden="false" customHeight="true" outlineLevel="0" collapsed="false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</row>
    <row r="284" s="7" customFormat="true" ht="15.75" hidden="false" customHeight="true" outlineLevel="0" collapsed="false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</row>
    <row r="285" s="7" customFormat="true" ht="15.75" hidden="false" customHeight="true" outlineLevel="0" collapsed="false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</row>
    <row r="286" s="7" customFormat="true" ht="15.75" hidden="false" customHeight="true" outlineLevel="0" collapsed="false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</row>
    <row r="287" s="7" customFormat="true" ht="15.75" hidden="false" customHeight="true" outlineLevel="0" collapsed="false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</row>
    <row r="288" s="7" customFormat="true" ht="15.75" hidden="false" customHeight="true" outlineLevel="0" collapsed="false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</row>
    <row r="289" s="7" customFormat="true" ht="15.75" hidden="false" customHeight="true" outlineLevel="0" collapsed="false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</row>
    <row r="290" s="7" customFormat="true" ht="15.75" hidden="false" customHeight="true" outlineLevel="0" collapsed="false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</row>
    <row r="291" s="7" customFormat="true" ht="15.75" hidden="false" customHeight="true" outlineLevel="0" collapsed="false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</row>
    <row r="292" s="7" customFormat="true" ht="15.75" hidden="false" customHeight="true" outlineLevel="0" collapsed="false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</row>
    <row r="293" s="7" customFormat="true" ht="15.75" hidden="false" customHeight="true" outlineLevel="0" collapsed="false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</row>
    <row r="294" s="7" customFormat="true" ht="15.75" hidden="false" customHeight="true" outlineLevel="0" collapsed="false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</row>
    <row r="295" s="7" customFormat="true" ht="15.75" hidden="false" customHeight="true" outlineLevel="0" collapsed="false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</row>
    <row r="296" s="7" customFormat="true" ht="15.75" hidden="false" customHeight="true" outlineLevel="0" collapsed="false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</row>
    <row r="297" s="7" customFormat="true" ht="15.75" hidden="false" customHeight="true" outlineLevel="0" collapsed="false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</row>
    <row r="298" s="7" customFormat="true" ht="15.75" hidden="false" customHeight="true" outlineLevel="0" collapsed="false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</row>
    <row r="299" s="7" customFormat="true" ht="15.75" hidden="false" customHeight="true" outlineLevel="0" collapsed="false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</row>
    <row r="300" s="7" customFormat="true" ht="15.75" hidden="false" customHeight="true" outlineLevel="0" collapsed="false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</row>
    <row r="301" s="7" customFormat="true" ht="15.75" hidden="false" customHeight="true" outlineLevel="0" collapsed="false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</row>
    <row r="302" s="7" customFormat="true" ht="15.75" hidden="false" customHeight="true" outlineLevel="0" collapsed="false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</row>
    <row r="303" s="7" customFormat="true" ht="15.75" hidden="false" customHeight="true" outlineLevel="0" collapsed="false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</row>
    <row r="304" s="7" customFormat="true" ht="15.75" hidden="false" customHeight="true" outlineLevel="0" collapsed="false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</row>
    <row r="305" s="7" customFormat="true" ht="15.75" hidden="false" customHeight="true" outlineLevel="0" collapsed="false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</row>
    <row r="306" s="7" customFormat="true" ht="15.75" hidden="false" customHeight="true" outlineLevel="0" collapsed="false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</row>
    <row r="307" s="7" customFormat="true" ht="15.75" hidden="false" customHeight="true" outlineLevel="0" collapsed="false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</row>
    <row r="308" s="7" customFormat="true" ht="15.75" hidden="false" customHeight="true" outlineLevel="0" collapsed="false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</row>
    <row r="309" s="7" customFormat="true" ht="15.75" hidden="false" customHeight="true" outlineLevel="0" collapsed="false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</row>
    <row r="310" s="7" customFormat="true" ht="15.75" hidden="false" customHeight="true" outlineLevel="0" collapsed="false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</row>
    <row r="311" s="7" customFormat="true" ht="15.75" hidden="false" customHeight="true" outlineLevel="0" collapsed="false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</row>
    <row r="312" s="7" customFormat="true" ht="15.75" hidden="false" customHeight="true" outlineLevel="0" collapsed="false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</row>
    <row r="313" s="7" customFormat="true" ht="15.75" hidden="false" customHeight="true" outlineLevel="0" collapsed="false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</row>
    <row r="314" s="7" customFormat="true" ht="15.75" hidden="false" customHeight="true" outlineLevel="0" collapsed="false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</row>
    <row r="315" s="7" customFormat="true" ht="15.75" hidden="false" customHeight="true" outlineLevel="0" collapsed="false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</row>
    <row r="316" s="7" customFormat="true" ht="15.75" hidden="false" customHeight="true" outlineLevel="0" collapsed="false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</row>
    <row r="317" s="7" customFormat="true" ht="15.75" hidden="false" customHeight="true" outlineLevel="0" collapsed="false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</row>
    <row r="318" s="7" customFormat="true" ht="15.75" hidden="false" customHeight="true" outlineLevel="0" collapsed="false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</row>
    <row r="319" s="7" customFormat="true" ht="15.75" hidden="false" customHeight="true" outlineLevel="0" collapsed="false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</row>
    <row r="320" s="7" customFormat="true" ht="15.75" hidden="false" customHeight="true" outlineLevel="0" collapsed="false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</row>
    <row r="321" s="7" customFormat="true" ht="15.75" hidden="false" customHeight="true" outlineLevel="0" collapsed="false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</row>
    <row r="322" s="7" customFormat="true" ht="15.75" hidden="false" customHeight="true" outlineLevel="0" collapsed="false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</row>
    <row r="323" s="7" customFormat="true" ht="15.75" hidden="false" customHeight="true" outlineLevel="0" collapsed="false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</row>
    <row r="324" s="7" customFormat="true" ht="15.75" hidden="false" customHeight="true" outlineLevel="0" collapsed="false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</row>
    <row r="325" s="7" customFormat="true" ht="15.75" hidden="false" customHeight="true" outlineLevel="0" collapsed="false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</row>
    <row r="326" s="7" customFormat="true" ht="15.75" hidden="false" customHeight="true" outlineLevel="0" collapsed="false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</row>
    <row r="327" s="7" customFormat="true" ht="15.75" hidden="false" customHeight="true" outlineLevel="0" collapsed="false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</row>
    <row r="328" s="7" customFormat="true" ht="15.75" hidden="false" customHeight="true" outlineLevel="0" collapsed="false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</row>
    <row r="329" s="7" customFormat="true" ht="15.75" hidden="false" customHeight="true" outlineLevel="0" collapsed="false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</row>
    <row r="330" s="7" customFormat="true" ht="15.75" hidden="false" customHeight="true" outlineLevel="0" collapsed="false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</row>
    <row r="331" s="7" customFormat="true" ht="15.75" hidden="false" customHeight="true" outlineLevel="0" collapsed="false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</row>
    <row r="332" s="7" customFormat="true" ht="15.75" hidden="false" customHeight="true" outlineLevel="0" collapsed="false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</row>
    <row r="333" s="7" customFormat="true" ht="15.75" hidden="false" customHeight="true" outlineLevel="0" collapsed="false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</row>
    <row r="334" s="7" customFormat="true" ht="15.75" hidden="false" customHeight="true" outlineLevel="0" collapsed="false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</row>
    <row r="335" s="7" customFormat="true" ht="15.75" hidden="false" customHeight="true" outlineLevel="0" collapsed="false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</row>
    <row r="336" s="7" customFormat="true" ht="15.75" hidden="false" customHeight="true" outlineLevel="0" collapsed="false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</row>
    <row r="337" s="7" customFormat="true" ht="15.75" hidden="false" customHeight="true" outlineLevel="0" collapsed="false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</row>
    <row r="338" s="7" customFormat="true" ht="15.75" hidden="false" customHeight="true" outlineLevel="0" collapsed="false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</row>
    <row r="339" s="7" customFormat="true" ht="15.75" hidden="false" customHeight="true" outlineLevel="0" collapsed="false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</row>
    <row r="340" s="7" customFormat="true" ht="15.75" hidden="false" customHeight="true" outlineLevel="0" collapsed="false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</row>
    <row r="341" s="7" customFormat="true" ht="15.75" hidden="false" customHeight="true" outlineLevel="0" collapsed="false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</row>
    <row r="342" s="7" customFormat="true" ht="15.75" hidden="false" customHeight="true" outlineLevel="0" collapsed="false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</row>
    <row r="343" s="7" customFormat="true" ht="15.75" hidden="false" customHeight="true" outlineLevel="0" collapsed="false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</row>
    <row r="344" s="7" customFormat="true" ht="15.75" hidden="false" customHeight="true" outlineLevel="0" collapsed="false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</row>
    <row r="345" s="7" customFormat="true" ht="15.75" hidden="false" customHeight="true" outlineLevel="0" collapsed="false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</row>
    <row r="346" s="7" customFormat="true" ht="15.75" hidden="false" customHeight="true" outlineLevel="0" collapsed="false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</row>
    <row r="347" s="7" customFormat="true" ht="15.75" hidden="false" customHeight="true" outlineLevel="0" collapsed="false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</row>
    <row r="348" s="7" customFormat="true" ht="15.75" hidden="false" customHeight="true" outlineLevel="0" collapsed="false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</row>
    <row r="349" s="7" customFormat="true" ht="15.75" hidden="false" customHeight="true" outlineLevel="0" collapsed="false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</row>
    <row r="350" s="7" customFormat="true" ht="15.75" hidden="false" customHeight="true" outlineLevel="0" collapsed="false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</row>
    <row r="351" s="7" customFormat="true" ht="15.75" hidden="false" customHeight="true" outlineLevel="0" collapsed="false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</row>
    <row r="352" s="7" customFormat="true" ht="15.75" hidden="false" customHeight="true" outlineLevel="0" collapsed="false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</row>
    <row r="353" s="7" customFormat="true" ht="15.75" hidden="false" customHeight="true" outlineLevel="0" collapsed="false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</row>
    <row r="354" s="7" customFormat="true" ht="15.75" hidden="false" customHeight="true" outlineLevel="0" collapsed="false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</row>
    <row r="355" s="7" customFormat="true" ht="15.75" hidden="false" customHeight="true" outlineLevel="0" collapsed="false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</row>
    <row r="356" s="7" customFormat="true" ht="15.75" hidden="false" customHeight="true" outlineLevel="0" collapsed="false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</row>
    <row r="357" s="7" customFormat="true" ht="15.75" hidden="false" customHeight="true" outlineLevel="0" collapsed="false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</row>
    <row r="358" s="7" customFormat="true" ht="15.75" hidden="false" customHeight="true" outlineLevel="0" collapsed="false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</row>
    <row r="359" s="7" customFormat="true" ht="15.75" hidden="false" customHeight="true" outlineLevel="0" collapsed="false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</row>
    <row r="360" s="7" customFormat="true" ht="15.75" hidden="false" customHeight="true" outlineLevel="0" collapsed="false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</row>
    <row r="361" s="7" customFormat="true" ht="15.75" hidden="false" customHeight="true" outlineLevel="0" collapsed="false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</row>
    <row r="362" s="7" customFormat="true" ht="15.75" hidden="false" customHeight="true" outlineLevel="0" collapsed="false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</row>
    <row r="363" s="7" customFormat="true" ht="15.75" hidden="false" customHeight="true" outlineLevel="0" collapsed="false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</row>
    <row r="364" s="7" customFormat="true" ht="15.75" hidden="false" customHeight="true" outlineLevel="0" collapsed="false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</row>
    <row r="365" s="7" customFormat="true" ht="15.75" hidden="false" customHeight="true" outlineLevel="0" collapsed="false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</row>
    <row r="366" s="7" customFormat="true" ht="15.75" hidden="false" customHeight="true" outlineLevel="0" collapsed="false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</row>
    <row r="367" s="7" customFormat="true" ht="15.75" hidden="false" customHeight="true" outlineLevel="0" collapsed="false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</row>
    <row r="368" s="7" customFormat="true" ht="15.75" hidden="false" customHeight="true" outlineLevel="0" collapsed="false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</row>
    <row r="369" s="7" customFormat="true" ht="15.75" hidden="false" customHeight="true" outlineLevel="0" collapsed="false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</row>
    <row r="370" s="7" customFormat="true" ht="15.75" hidden="false" customHeight="true" outlineLevel="0" collapsed="false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</row>
    <row r="371" s="7" customFormat="true" ht="15.75" hidden="false" customHeight="true" outlineLevel="0" collapsed="false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</row>
    <row r="372" s="7" customFormat="true" ht="15.75" hidden="false" customHeight="true" outlineLevel="0" collapsed="false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</row>
    <row r="373" s="7" customFormat="true" ht="15.75" hidden="false" customHeight="true" outlineLevel="0" collapsed="false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</row>
    <row r="374" s="7" customFormat="true" ht="15.75" hidden="false" customHeight="true" outlineLevel="0" collapsed="false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</row>
    <row r="375" s="7" customFormat="true" ht="15.75" hidden="false" customHeight="true" outlineLevel="0" collapsed="false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</row>
    <row r="376" s="7" customFormat="true" ht="15.75" hidden="false" customHeight="true" outlineLevel="0" collapsed="false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</row>
    <row r="377" s="7" customFormat="true" ht="15.75" hidden="false" customHeight="true" outlineLevel="0" collapsed="false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</row>
    <row r="378" s="7" customFormat="true" ht="15.75" hidden="false" customHeight="true" outlineLevel="0" collapsed="false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</row>
    <row r="379" s="7" customFormat="true" ht="15.75" hidden="false" customHeight="true" outlineLevel="0" collapsed="false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</row>
    <row r="380" s="7" customFormat="true" ht="15.75" hidden="false" customHeight="true" outlineLevel="0" collapsed="false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</row>
    <row r="381" s="7" customFormat="true" ht="15.75" hidden="false" customHeight="true" outlineLevel="0" collapsed="false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</row>
    <row r="382" s="7" customFormat="true" ht="15.75" hidden="false" customHeight="true" outlineLevel="0" collapsed="false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</row>
    <row r="383" s="7" customFormat="true" ht="15.75" hidden="false" customHeight="true" outlineLevel="0" collapsed="false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</row>
    <row r="384" s="7" customFormat="true" ht="15.75" hidden="false" customHeight="true" outlineLevel="0" collapsed="false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</row>
    <row r="385" s="7" customFormat="true" ht="15.75" hidden="false" customHeight="true" outlineLevel="0" collapsed="false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</row>
    <row r="386" s="7" customFormat="true" ht="15.75" hidden="false" customHeight="true" outlineLevel="0" collapsed="false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</row>
    <row r="387" s="7" customFormat="true" ht="15.75" hidden="false" customHeight="true" outlineLevel="0" collapsed="false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</row>
    <row r="388" s="7" customFormat="true" ht="15.75" hidden="false" customHeight="true" outlineLevel="0" collapsed="false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</row>
    <row r="389" s="7" customFormat="true" ht="15.75" hidden="false" customHeight="true" outlineLevel="0" collapsed="false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</row>
    <row r="390" s="7" customFormat="true" ht="15.75" hidden="false" customHeight="true" outlineLevel="0" collapsed="false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</row>
    <row r="391" s="7" customFormat="true" ht="15.75" hidden="false" customHeight="true" outlineLevel="0" collapsed="false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</row>
    <row r="392" s="7" customFormat="true" ht="15.75" hidden="false" customHeight="true" outlineLevel="0" collapsed="false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</row>
    <row r="393" s="7" customFormat="true" ht="15.75" hidden="false" customHeight="true" outlineLevel="0" collapsed="false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</row>
    <row r="394" s="7" customFormat="true" ht="15.75" hidden="false" customHeight="true" outlineLevel="0" collapsed="false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</row>
    <row r="395" s="7" customFormat="true" ht="15.75" hidden="false" customHeight="true" outlineLevel="0" collapsed="false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</row>
    <row r="396" s="7" customFormat="true" ht="15.75" hidden="false" customHeight="true" outlineLevel="0" collapsed="false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</row>
    <row r="397" s="7" customFormat="true" ht="15.75" hidden="false" customHeight="true" outlineLevel="0" collapsed="false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</row>
    <row r="398" s="7" customFormat="true" ht="15.75" hidden="false" customHeight="true" outlineLevel="0" collapsed="false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</row>
    <row r="399" s="7" customFormat="true" ht="15.75" hidden="false" customHeight="true" outlineLevel="0" collapsed="false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</row>
    <row r="400" s="7" customFormat="true" ht="15.75" hidden="false" customHeight="true" outlineLevel="0" collapsed="false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</row>
    <row r="401" s="7" customFormat="true" ht="15.75" hidden="false" customHeight="true" outlineLevel="0" collapsed="false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</row>
    <row r="402" s="7" customFormat="true" ht="15.75" hidden="false" customHeight="true" outlineLevel="0" collapsed="false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</row>
    <row r="403" s="7" customFormat="true" ht="15.75" hidden="false" customHeight="true" outlineLevel="0" collapsed="false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</row>
    <row r="404" s="7" customFormat="true" ht="15.75" hidden="false" customHeight="true" outlineLevel="0" collapsed="false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</row>
    <row r="405" s="7" customFormat="true" ht="15.75" hidden="false" customHeight="true" outlineLevel="0" collapsed="false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</row>
    <row r="406" s="7" customFormat="true" ht="15.75" hidden="false" customHeight="true" outlineLevel="0" collapsed="false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</row>
    <row r="407" s="7" customFormat="true" ht="15.75" hidden="false" customHeight="true" outlineLevel="0" collapsed="false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</row>
    <row r="408" s="7" customFormat="true" ht="15.75" hidden="false" customHeight="true" outlineLevel="0" collapsed="false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</row>
    <row r="409" s="7" customFormat="true" ht="15.75" hidden="false" customHeight="true" outlineLevel="0" collapsed="false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</row>
    <row r="410" s="165" customFormat="true" ht="15.75" hidden="false" customHeight="true" outlineLevel="0" collapsed="false">
      <c r="A410" s="30"/>
      <c r="B410" s="30"/>
      <c r="C410" s="30"/>
      <c r="D410" s="30"/>
      <c r="E410" s="30"/>
      <c r="F410" s="30"/>
      <c r="G410" s="30"/>
      <c r="H410" s="30"/>
      <c r="I410" s="30"/>
      <c r="J410" s="252"/>
      <c r="K410" s="252"/>
      <c r="L410" s="252"/>
      <c r="M410" s="252"/>
      <c r="N410" s="252"/>
      <c r="O410" s="252"/>
      <c r="P410" s="252"/>
      <c r="Q410" s="252"/>
      <c r="R410" s="252"/>
      <c r="S410" s="252"/>
      <c r="T410" s="252"/>
      <c r="U410" s="252"/>
      <c r="V410" s="252"/>
      <c r="W410" s="252"/>
      <c r="X410" s="252"/>
      <c r="Y410" s="252"/>
      <c r="Z410" s="252"/>
      <c r="AA410" s="252"/>
      <c r="AB410" s="252"/>
      <c r="AC410" s="252"/>
    </row>
    <row r="411" s="165" customFormat="true" ht="15.75" hidden="false" customHeight="true" outlineLevel="0" collapsed="false">
      <c r="A411" s="30"/>
      <c r="B411" s="30"/>
      <c r="C411" s="30"/>
      <c r="D411" s="30"/>
      <c r="E411" s="30"/>
      <c r="F411" s="30"/>
      <c r="G411" s="30"/>
      <c r="H411" s="30"/>
      <c r="I411" s="30"/>
      <c r="J411" s="252"/>
      <c r="K411" s="252"/>
      <c r="L411" s="252"/>
      <c r="M411" s="252"/>
      <c r="N411" s="252"/>
      <c r="O411" s="252"/>
      <c r="P411" s="252"/>
      <c r="Q411" s="252"/>
      <c r="R411" s="252"/>
      <c r="S411" s="252"/>
      <c r="T411" s="252"/>
      <c r="U411" s="252"/>
      <c r="V411" s="252"/>
      <c r="W411" s="252"/>
      <c r="X411" s="252"/>
      <c r="Y411" s="252"/>
      <c r="Z411" s="252"/>
      <c r="AA411" s="252"/>
      <c r="AB411" s="252"/>
      <c r="AC411" s="252"/>
    </row>
    <row r="412" s="165" customFormat="true" ht="15.75" hidden="false" customHeight="true" outlineLevel="0" collapsed="false">
      <c r="A412" s="30"/>
      <c r="B412" s="30"/>
      <c r="C412" s="30"/>
      <c r="D412" s="30"/>
      <c r="E412" s="30"/>
      <c r="F412" s="30"/>
      <c r="G412" s="30"/>
      <c r="H412" s="30"/>
      <c r="I412" s="30"/>
      <c r="J412" s="252"/>
      <c r="K412" s="252"/>
      <c r="L412" s="252"/>
      <c r="M412" s="252"/>
      <c r="N412" s="252"/>
      <c r="O412" s="252"/>
      <c r="P412" s="252"/>
      <c r="Q412" s="252"/>
      <c r="R412" s="252"/>
      <c r="S412" s="252"/>
      <c r="T412" s="252"/>
      <c r="U412" s="252"/>
      <c r="V412" s="252"/>
      <c r="W412" s="252"/>
      <c r="X412" s="252"/>
      <c r="Y412" s="252"/>
      <c r="Z412" s="252"/>
      <c r="AA412" s="252"/>
      <c r="AB412" s="252"/>
      <c r="AC412" s="252"/>
    </row>
    <row r="413" s="165" customFormat="true" ht="15.75" hidden="false" customHeight="true" outlineLevel="0" collapsed="false">
      <c r="A413" s="30"/>
      <c r="B413" s="30"/>
      <c r="C413" s="30"/>
      <c r="D413" s="30"/>
      <c r="E413" s="30"/>
      <c r="F413" s="30"/>
      <c r="G413" s="30"/>
      <c r="H413" s="30"/>
      <c r="I413" s="30"/>
      <c r="J413" s="252"/>
      <c r="K413" s="252"/>
      <c r="L413" s="252"/>
      <c r="M413" s="252"/>
      <c r="N413" s="252"/>
      <c r="O413" s="252"/>
      <c r="P413" s="252"/>
      <c r="Q413" s="252"/>
      <c r="R413" s="252"/>
      <c r="S413" s="252"/>
      <c r="T413" s="252"/>
      <c r="U413" s="252"/>
      <c r="V413" s="252"/>
      <c r="W413" s="252"/>
      <c r="X413" s="252"/>
      <c r="Y413" s="252"/>
      <c r="Z413" s="252"/>
      <c r="AA413" s="252"/>
      <c r="AB413" s="252"/>
      <c r="AC413" s="252"/>
    </row>
    <row r="414" s="165" customFormat="true" ht="15.75" hidden="false" customHeight="true" outlineLevel="0" collapsed="false">
      <c r="A414" s="30"/>
      <c r="B414" s="30"/>
      <c r="C414" s="30"/>
      <c r="D414" s="30"/>
      <c r="E414" s="30"/>
      <c r="F414" s="30"/>
      <c r="G414" s="30"/>
      <c r="H414" s="30"/>
      <c r="I414" s="30"/>
      <c r="J414" s="252"/>
      <c r="K414" s="252"/>
      <c r="L414" s="252"/>
      <c r="M414" s="252"/>
      <c r="N414" s="252"/>
      <c r="O414" s="252"/>
      <c r="P414" s="252"/>
      <c r="Q414" s="252"/>
      <c r="R414" s="252"/>
      <c r="S414" s="252"/>
      <c r="T414" s="252"/>
      <c r="U414" s="252"/>
      <c r="V414" s="252"/>
      <c r="W414" s="252"/>
      <c r="X414" s="252"/>
      <c r="Y414" s="252"/>
      <c r="Z414" s="252"/>
      <c r="AA414" s="252"/>
      <c r="AB414" s="252"/>
      <c r="AC414" s="252"/>
    </row>
    <row r="415" s="165" customFormat="true" ht="15.75" hidden="false" customHeight="true" outlineLevel="0" collapsed="false">
      <c r="A415" s="30"/>
      <c r="B415" s="30"/>
      <c r="C415" s="30"/>
      <c r="D415" s="30"/>
      <c r="E415" s="30"/>
      <c r="F415" s="30"/>
      <c r="G415" s="30"/>
      <c r="H415" s="30"/>
      <c r="I415" s="30"/>
      <c r="J415" s="252"/>
      <c r="K415" s="252"/>
      <c r="L415" s="252"/>
      <c r="M415" s="252"/>
      <c r="N415" s="252"/>
      <c r="O415" s="252"/>
      <c r="P415" s="252"/>
      <c r="Q415" s="252"/>
      <c r="R415" s="252"/>
      <c r="S415" s="252"/>
      <c r="T415" s="252"/>
      <c r="U415" s="252"/>
      <c r="V415" s="252"/>
      <c r="W415" s="252"/>
      <c r="X415" s="252"/>
      <c r="Y415" s="252"/>
      <c r="Z415" s="252"/>
      <c r="AA415" s="252"/>
      <c r="AB415" s="252"/>
      <c r="AC415" s="252"/>
    </row>
    <row r="416" s="165" customFormat="true" ht="15.75" hidden="false" customHeight="true" outlineLevel="0" collapsed="false">
      <c r="A416" s="30"/>
      <c r="B416" s="30"/>
      <c r="C416" s="30"/>
      <c r="D416" s="30"/>
      <c r="E416" s="30"/>
      <c r="F416" s="30"/>
      <c r="G416" s="30"/>
      <c r="H416" s="30"/>
      <c r="I416" s="30"/>
      <c r="J416" s="252"/>
      <c r="K416" s="252"/>
      <c r="L416" s="252"/>
      <c r="M416" s="252"/>
      <c r="N416" s="252"/>
      <c r="O416" s="252"/>
      <c r="P416" s="252"/>
      <c r="Q416" s="252"/>
      <c r="R416" s="252"/>
      <c r="S416" s="252"/>
      <c r="T416" s="252"/>
      <c r="U416" s="252"/>
      <c r="V416" s="252"/>
      <c r="W416" s="252"/>
      <c r="X416" s="252"/>
      <c r="Y416" s="252"/>
      <c r="Z416" s="252"/>
      <c r="AA416" s="252"/>
      <c r="AB416" s="252"/>
      <c r="AC416" s="252"/>
    </row>
    <row r="417" s="165" customFormat="true" ht="15.75" hidden="false" customHeight="true" outlineLevel="0" collapsed="false">
      <c r="A417" s="30"/>
      <c r="B417" s="30"/>
      <c r="C417" s="30"/>
      <c r="D417" s="30"/>
      <c r="E417" s="30"/>
      <c r="F417" s="30"/>
      <c r="G417" s="30"/>
      <c r="H417" s="30"/>
      <c r="I417" s="30"/>
      <c r="J417" s="252"/>
      <c r="K417" s="252"/>
      <c r="L417" s="252"/>
      <c r="M417" s="252"/>
      <c r="N417" s="252"/>
      <c r="O417" s="252"/>
      <c r="P417" s="252"/>
      <c r="Q417" s="252"/>
      <c r="R417" s="252"/>
      <c r="S417" s="252"/>
      <c r="T417" s="252"/>
      <c r="U417" s="252"/>
      <c r="V417" s="252"/>
      <c r="W417" s="252"/>
      <c r="X417" s="252"/>
      <c r="Y417" s="252"/>
      <c r="Z417" s="252"/>
      <c r="AA417" s="252"/>
      <c r="AB417" s="252"/>
      <c r="AC417" s="252"/>
    </row>
    <row r="418" s="165" customFormat="true" ht="15.75" hidden="false" customHeight="true" outlineLevel="0" collapsed="false">
      <c r="A418" s="30"/>
      <c r="B418" s="30"/>
      <c r="C418" s="30"/>
      <c r="D418" s="30"/>
      <c r="E418" s="30"/>
      <c r="F418" s="30"/>
      <c r="G418" s="30"/>
      <c r="H418" s="30"/>
      <c r="I418" s="30"/>
      <c r="J418" s="252"/>
      <c r="K418" s="252"/>
      <c r="L418" s="252"/>
      <c r="M418" s="252"/>
      <c r="N418" s="252"/>
      <c r="O418" s="252"/>
      <c r="P418" s="252"/>
      <c r="Q418" s="252"/>
      <c r="R418" s="252"/>
      <c r="S418" s="252"/>
      <c r="T418" s="252"/>
      <c r="U418" s="252"/>
      <c r="V418" s="252"/>
      <c r="W418" s="252"/>
      <c r="X418" s="252"/>
      <c r="Y418" s="252"/>
      <c r="Z418" s="252"/>
      <c r="AA418" s="252"/>
      <c r="AB418" s="252"/>
      <c r="AC418" s="252"/>
    </row>
    <row r="419" s="165" customFormat="true" ht="15.75" hidden="false" customHeight="true" outlineLevel="0" collapsed="false">
      <c r="A419" s="30"/>
      <c r="B419" s="30"/>
      <c r="C419" s="30"/>
      <c r="D419" s="30"/>
      <c r="E419" s="30"/>
      <c r="F419" s="30"/>
      <c r="G419" s="30"/>
      <c r="H419" s="30"/>
      <c r="I419" s="30"/>
      <c r="J419" s="252"/>
      <c r="K419" s="252"/>
      <c r="L419" s="252"/>
      <c r="M419" s="252"/>
      <c r="N419" s="252"/>
      <c r="O419" s="252"/>
      <c r="P419" s="252"/>
      <c r="Q419" s="252"/>
      <c r="R419" s="252"/>
      <c r="S419" s="252"/>
      <c r="T419" s="252"/>
      <c r="U419" s="252"/>
      <c r="V419" s="252"/>
      <c r="W419" s="252"/>
      <c r="X419" s="252"/>
      <c r="Y419" s="252"/>
      <c r="Z419" s="252"/>
      <c r="AA419" s="252"/>
      <c r="AB419" s="252"/>
      <c r="AC419" s="252"/>
    </row>
    <row r="420" s="165" customFormat="true" ht="15.75" hidden="false" customHeight="true" outlineLevel="0" collapsed="false">
      <c r="A420" s="30"/>
      <c r="B420" s="30"/>
      <c r="C420" s="30"/>
      <c r="D420" s="30"/>
      <c r="E420" s="30"/>
      <c r="F420" s="30"/>
      <c r="G420" s="30"/>
      <c r="H420" s="30"/>
      <c r="I420" s="30"/>
      <c r="J420" s="252"/>
      <c r="K420" s="252"/>
      <c r="L420" s="252"/>
      <c r="M420" s="252"/>
      <c r="N420" s="252"/>
      <c r="O420" s="252"/>
      <c r="P420" s="252"/>
      <c r="Q420" s="252"/>
      <c r="R420" s="252"/>
      <c r="S420" s="252"/>
      <c r="T420" s="252"/>
      <c r="U420" s="252"/>
      <c r="V420" s="252"/>
      <c r="W420" s="252"/>
      <c r="X420" s="252"/>
      <c r="Y420" s="252"/>
      <c r="Z420" s="252"/>
      <c r="AA420" s="252"/>
      <c r="AB420" s="252"/>
      <c r="AC420" s="252"/>
    </row>
    <row r="421" s="165" customFormat="true" ht="15.75" hidden="false" customHeight="true" outlineLevel="0" collapsed="false">
      <c r="A421" s="30"/>
      <c r="B421" s="30"/>
      <c r="C421" s="30"/>
      <c r="D421" s="30"/>
      <c r="E421" s="30"/>
      <c r="F421" s="30"/>
      <c r="G421" s="30"/>
      <c r="H421" s="30"/>
      <c r="I421" s="30"/>
      <c r="J421" s="252"/>
      <c r="K421" s="252"/>
      <c r="L421" s="252"/>
      <c r="M421" s="252"/>
      <c r="N421" s="252"/>
      <c r="O421" s="252"/>
      <c r="P421" s="252"/>
      <c r="Q421" s="252"/>
      <c r="R421" s="252"/>
      <c r="S421" s="252"/>
      <c r="T421" s="252"/>
      <c r="U421" s="252"/>
      <c r="V421" s="252"/>
      <c r="W421" s="252"/>
      <c r="X421" s="252"/>
      <c r="Y421" s="252"/>
      <c r="Z421" s="252"/>
      <c r="AA421" s="252"/>
      <c r="AB421" s="252"/>
      <c r="AC421" s="252"/>
    </row>
    <row r="422" s="165" customFormat="true" ht="15.75" hidden="false" customHeight="true" outlineLevel="0" collapsed="false">
      <c r="A422" s="30"/>
      <c r="B422" s="30"/>
      <c r="C422" s="30"/>
      <c r="D422" s="30"/>
      <c r="E422" s="30"/>
      <c r="F422" s="30"/>
      <c r="G422" s="30"/>
      <c r="H422" s="30"/>
      <c r="I422" s="30"/>
      <c r="J422" s="252"/>
      <c r="K422" s="252"/>
      <c r="L422" s="252"/>
      <c r="M422" s="252"/>
      <c r="N422" s="252"/>
      <c r="O422" s="252"/>
      <c r="P422" s="252"/>
      <c r="Q422" s="252"/>
      <c r="R422" s="252"/>
      <c r="S422" s="252"/>
      <c r="T422" s="252"/>
      <c r="U422" s="252"/>
      <c r="V422" s="252"/>
      <c r="W422" s="252"/>
      <c r="X422" s="252"/>
      <c r="Y422" s="252"/>
      <c r="Z422" s="252"/>
      <c r="AA422" s="252"/>
      <c r="AB422" s="252"/>
      <c r="AC422" s="252"/>
    </row>
    <row r="423" s="165" customFormat="true" ht="15.75" hidden="false" customHeight="true" outlineLevel="0" collapsed="false">
      <c r="A423" s="30"/>
      <c r="B423" s="30"/>
      <c r="C423" s="30"/>
      <c r="D423" s="30"/>
      <c r="E423" s="30"/>
      <c r="F423" s="30"/>
      <c r="G423" s="30"/>
      <c r="H423" s="30"/>
      <c r="I423" s="30"/>
      <c r="J423" s="252"/>
      <c r="K423" s="252"/>
      <c r="L423" s="252"/>
      <c r="M423" s="252"/>
      <c r="N423" s="252"/>
      <c r="O423" s="252"/>
      <c r="P423" s="252"/>
      <c r="Q423" s="252"/>
      <c r="R423" s="252"/>
      <c r="S423" s="252"/>
      <c r="T423" s="252"/>
      <c r="U423" s="252"/>
      <c r="V423" s="252"/>
      <c r="W423" s="252"/>
      <c r="X423" s="252"/>
      <c r="Y423" s="252"/>
      <c r="Z423" s="252"/>
      <c r="AA423" s="252"/>
      <c r="AB423" s="252"/>
      <c r="AC423" s="252"/>
    </row>
    <row r="424" s="165" customFormat="true" ht="15.75" hidden="false" customHeight="true" outlineLevel="0" collapsed="false">
      <c r="A424" s="30"/>
      <c r="B424" s="30"/>
      <c r="C424" s="30"/>
      <c r="D424" s="30"/>
      <c r="E424" s="30"/>
      <c r="F424" s="30"/>
      <c r="G424" s="30"/>
      <c r="H424" s="30"/>
      <c r="I424" s="30"/>
      <c r="J424" s="252"/>
      <c r="K424" s="252"/>
      <c r="L424" s="252"/>
      <c r="M424" s="252"/>
      <c r="N424" s="252"/>
      <c r="O424" s="252"/>
      <c r="P424" s="252"/>
      <c r="Q424" s="252"/>
      <c r="R424" s="252"/>
      <c r="S424" s="252"/>
      <c r="T424" s="252"/>
      <c r="U424" s="252"/>
      <c r="V424" s="252"/>
      <c r="W424" s="252"/>
      <c r="X424" s="252"/>
      <c r="Y424" s="252"/>
      <c r="Z424" s="252"/>
      <c r="AA424" s="252"/>
      <c r="AB424" s="252"/>
      <c r="AC424" s="252"/>
    </row>
    <row r="425" s="165" customFormat="true" ht="15.75" hidden="false" customHeight="true" outlineLevel="0" collapsed="false">
      <c r="A425" s="30"/>
      <c r="B425" s="30"/>
      <c r="C425" s="30"/>
      <c r="D425" s="30"/>
      <c r="E425" s="30"/>
      <c r="F425" s="30"/>
      <c r="G425" s="30"/>
      <c r="H425" s="30"/>
      <c r="I425" s="30"/>
      <c r="J425" s="252"/>
      <c r="K425" s="252"/>
      <c r="L425" s="252"/>
      <c r="M425" s="252"/>
      <c r="N425" s="252"/>
      <c r="O425" s="252"/>
      <c r="P425" s="252"/>
      <c r="Q425" s="252"/>
      <c r="R425" s="252"/>
      <c r="S425" s="252"/>
      <c r="T425" s="252"/>
      <c r="U425" s="252"/>
      <c r="V425" s="252"/>
      <c r="W425" s="252"/>
      <c r="X425" s="252"/>
      <c r="Y425" s="252"/>
      <c r="Z425" s="252"/>
      <c r="AA425" s="252"/>
      <c r="AB425" s="252"/>
      <c r="AC425" s="252"/>
    </row>
    <row r="426" s="165" customFormat="true" ht="15.75" hidden="false" customHeight="true" outlineLevel="0" collapsed="false">
      <c r="A426" s="30"/>
      <c r="B426" s="30"/>
      <c r="C426" s="30"/>
      <c r="D426" s="30"/>
      <c r="E426" s="30"/>
      <c r="F426" s="30"/>
      <c r="G426" s="30"/>
      <c r="H426" s="30"/>
      <c r="I426" s="30"/>
      <c r="J426" s="252"/>
      <c r="K426" s="252"/>
      <c r="L426" s="252"/>
      <c r="M426" s="252"/>
      <c r="N426" s="252"/>
      <c r="O426" s="252"/>
      <c r="P426" s="252"/>
      <c r="Q426" s="252"/>
      <c r="R426" s="252"/>
      <c r="S426" s="252"/>
      <c r="T426" s="252"/>
      <c r="U426" s="252"/>
      <c r="V426" s="252"/>
      <c r="W426" s="252"/>
      <c r="X426" s="252"/>
      <c r="Y426" s="252"/>
      <c r="Z426" s="252"/>
      <c r="AA426" s="252"/>
      <c r="AB426" s="252"/>
      <c r="AC426" s="252"/>
    </row>
    <row r="427" s="165" customFormat="true" ht="15.75" hidden="false" customHeight="true" outlineLevel="0" collapsed="false">
      <c r="A427" s="30"/>
      <c r="B427" s="30"/>
      <c r="C427" s="30"/>
      <c r="D427" s="30"/>
      <c r="E427" s="30"/>
      <c r="F427" s="30"/>
      <c r="G427" s="30"/>
      <c r="H427" s="30"/>
      <c r="I427" s="30"/>
      <c r="J427" s="252"/>
      <c r="K427" s="252"/>
      <c r="L427" s="252"/>
      <c r="M427" s="252"/>
      <c r="N427" s="252"/>
      <c r="O427" s="252"/>
      <c r="P427" s="252"/>
      <c r="Q427" s="252"/>
      <c r="R427" s="252"/>
      <c r="S427" s="252"/>
      <c r="T427" s="252"/>
      <c r="U427" s="252"/>
      <c r="V427" s="252"/>
      <c r="W427" s="252"/>
      <c r="X427" s="252"/>
      <c r="Y427" s="252"/>
      <c r="Z427" s="252"/>
      <c r="AA427" s="252"/>
      <c r="AB427" s="252"/>
      <c r="AC427" s="252"/>
    </row>
    <row r="428" s="165" customFormat="true" ht="15.75" hidden="false" customHeight="true" outlineLevel="0" collapsed="false">
      <c r="A428" s="30"/>
      <c r="B428" s="30"/>
      <c r="C428" s="30"/>
      <c r="D428" s="30"/>
      <c r="E428" s="30"/>
      <c r="F428" s="30"/>
      <c r="G428" s="30"/>
      <c r="H428" s="30"/>
      <c r="I428" s="30"/>
      <c r="J428" s="252"/>
      <c r="K428" s="252"/>
      <c r="L428" s="252"/>
      <c r="M428" s="252"/>
      <c r="N428" s="252"/>
      <c r="O428" s="252"/>
      <c r="P428" s="252"/>
      <c r="Q428" s="252"/>
      <c r="R428" s="252"/>
      <c r="S428" s="252"/>
      <c r="T428" s="252"/>
      <c r="U428" s="252"/>
      <c r="V428" s="252"/>
      <c r="W428" s="252"/>
      <c r="X428" s="252"/>
      <c r="Y428" s="252"/>
      <c r="Z428" s="252"/>
      <c r="AA428" s="252"/>
      <c r="AB428" s="252"/>
      <c r="AC428" s="252"/>
    </row>
    <row r="429" s="165" customFormat="true" ht="15.75" hidden="false" customHeight="true" outlineLevel="0" collapsed="false">
      <c r="A429" s="30"/>
      <c r="B429" s="30"/>
      <c r="C429" s="30"/>
      <c r="D429" s="30"/>
      <c r="E429" s="30"/>
      <c r="F429" s="30"/>
      <c r="G429" s="30"/>
      <c r="H429" s="30"/>
      <c r="I429" s="30"/>
      <c r="J429" s="252"/>
      <c r="K429" s="252"/>
      <c r="L429" s="252"/>
      <c r="M429" s="252"/>
      <c r="N429" s="252"/>
      <c r="O429" s="252"/>
      <c r="P429" s="252"/>
      <c r="Q429" s="252"/>
      <c r="R429" s="252"/>
      <c r="S429" s="252"/>
      <c r="T429" s="252"/>
      <c r="U429" s="252"/>
      <c r="V429" s="252"/>
      <c r="W429" s="252"/>
      <c r="X429" s="252"/>
      <c r="Y429" s="252"/>
      <c r="Z429" s="252"/>
      <c r="AA429" s="252"/>
      <c r="AB429" s="252"/>
      <c r="AC429" s="252"/>
    </row>
    <row r="430" s="165" customFormat="true" ht="15.75" hidden="false" customHeight="true" outlineLevel="0" collapsed="false">
      <c r="A430" s="30"/>
      <c r="B430" s="30"/>
      <c r="C430" s="30"/>
      <c r="D430" s="30"/>
      <c r="E430" s="30"/>
      <c r="F430" s="30"/>
      <c r="G430" s="30"/>
      <c r="H430" s="30"/>
      <c r="I430" s="30"/>
      <c r="J430" s="252"/>
      <c r="K430" s="252"/>
      <c r="L430" s="252"/>
      <c r="M430" s="252"/>
      <c r="N430" s="252"/>
      <c r="O430" s="252"/>
      <c r="P430" s="252"/>
      <c r="Q430" s="252"/>
      <c r="R430" s="252"/>
      <c r="S430" s="252"/>
      <c r="T430" s="252"/>
      <c r="U430" s="252"/>
      <c r="V430" s="252"/>
      <c r="W430" s="252"/>
      <c r="X430" s="252"/>
      <c r="Y430" s="252"/>
      <c r="Z430" s="252"/>
      <c r="AA430" s="252"/>
      <c r="AB430" s="252"/>
      <c r="AC430" s="252"/>
    </row>
    <row r="431" s="165" customFormat="true" ht="15.75" hidden="false" customHeight="true" outlineLevel="0" collapsed="false">
      <c r="A431" s="30"/>
      <c r="B431" s="30"/>
      <c r="C431" s="30"/>
      <c r="D431" s="30"/>
      <c r="E431" s="30"/>
      <c r="F431" s="30"/>
      <c r="G431" s="30"/>
      <c r="H431" s="30"/>
      <c r="I431" s="30"/>
      <c r="J431" s="252"/>
      <c r="K431" s="252"/>
      <c r="L431" s="252"/>
      <c r="M431" s="252"/>
      <c r="N431" s="252"/>
      <c r="O431" s="252"/>
      <c r="P431" s="252"/>
      <c r="Q431" s="252"/>
      <c r="R431" s="252"/>
      <c r="S431" s="252"/>
      <c r="T431" s="252"/>
      <c r="U431" s="252"/>
      <c r="V431" s="252"/>
      <c r="W431" s="252"/>
      <c r="X431" s="252"/>
      <c r="Y431" s="252"/>
      <c r="Z431" s="252"/>
      <c r="AA431" s="252"/>
      <c r="AB431" s="252"/>
      <c r="AC431" s="252"/>
    </row>
    <row r="432" s="165" customFormat="true" ht="15.75" hidden="false" customHeight="true" outlineLevel="0" collapsed="false">
      <c r="A432" s="30"/>
      <c r="B432" s="30"/>
      <c r="C432" s="30"/>
      <c r="D432" s="30"/>
      <c r="E432" s="30"/>
      <c r="F432" s="30"/>
      <c r="G432" s="30"/>
      <c r="H432" s="30"/>
      <c r="I432" s="30"/>
      <c r="J432" s="252"/>
      <c r="K432" s="252"/>
      <c r="L432" s="252"/>
      <c r="M432" s="252"/>
      <c r="N432" s="252"/>
      <c r="O432" s="252"/>
      <c r="P432" s="252"/>
      <c r="Q432" s="252"/>
      <c r="R432" s="252"/>
      <c r="S432" s="252"/>
      <c r="T432" s="252"/>
      <c r="U432" s="252"/>
      <c r="V432" s="252"/>
      <c r="W432" s="252"/>
      <c r="X432" s="252"/>
      <c r="Y432" s="252"/>
      <c r="Z432" s="252"/>
      <c r="AA432" s="252"/>
      <c r="AB432" s="252"/>
      <c r="AC432" s="252"/>
    </row>
    <row r="433" s="165" customFormat="true" ht="15.75" hidden="false" customHeight="true" outlineLevel="0" collapsed="false">
      <c r="A433" s="30"/>
      <c r="B433" s="30"/>
      <c r="C433" s="30"/>
      <c r="D433" s="30"/>
      <c r="E433" s="30"/>
      <c r="F433" s="30"/>
      <c r="G433" s="30"/>
      <c r="H433" s="30"/>
      <c r="I433" s="30"/>
      <c r="J433" s="252"/>
      <c r="K433" s="252"/>
      <c r="L433" s="252"/>
      <c r="M433" s="252"/>
      <c r="N433" s="252"/>
      <c r="O433" s="252"/>
      <c r="P433" s="252"/>
      <c r="Q433" s="252"/>
      <c r="R433" s="252"/>
      <c r="S433" s="252"/>
      <c r="T433" s="252"/>
      <c r="U433" s="252"/>
      <c r="V433" s="252"/>
      <c r="W433" s="252"/>
      <c r="X433" s="252"/>
      <c r="Y433" s="252"/>
      <c r="Z433" s="252"/>
      <c r="AA433" s="252"/>
      <c r="AB433" s="252"/>
      <c r="AC433" s="252"/>
    </row>
    <row r="434" s="165" customFormat="true" ht="15.75" hidden="false" customHeight="true" outlineLevel="0" collapsed="false">
      <c r="A434" s="30"/>
      <c r="B434" s="30"/>
      <c r="C434" s="30"/>
      <c r="D434" s="30"/>
      <c r="E434" s="30"/>
      <c r="F434" s="30"/>
      <c r="G434" s="30"/>
      <c r="H434" s="30"/>
      <c r="I434" s="30"/>
      <c r="J434" s="252"/>
      <c r="K434" s="252"/>
      <c r="L434" s="252"/>
      <c r="M434" s="252"/>
      <c r="N434" s="252"/>
      <c r="O434" s="252"/>
      <c r="P434" s="252"/>
      <c r="Q434" s="252"/>
      <c r="R434" s="252"/>
      <c r="S434" s="252"/>
      <c r="T434" s="252"/>
      <c r="U434" s="252"/>
      <c r="V434" s="252"/>
      <c r="W434" s="252"/>
      <c r="X434" s="252"/>
      <c r="Y434" s="252"/>
      <c r="Z434" s="252"/>
      <c r="AA434" s="252"/>
      <c r="AB434" s="252"/>
      <c r="AC434" s="252"/>
    </row>
    <row r="435" s="165" customFormat="true" ht="15.75" hidden="false" customHeight="true" outlineLevel="0" collapsed="false">
      <c r="A435" s="30"/>
      <c r="B435" s="30"/>
      <c r="C435" s="30"/>
      <c r="D435" s="30"/>
      <c r="E435" s="30"/>
      <c r="F435" s="30"/>
      <c r="G435" s="30"/>
      <c r="H435" s="30"/>
      <c r="I435" s="30"/>
      <c r="J435" s="252"/>
      <c r="K435" s="252"/>
      <c r="L435" s="252"/>
      <c r="M435" s="252"/>
      <c r="N435" s="252"/>
      <c r="O435" s="252"/>
      <c r="P435" s="252"/>
      <c r="Q435" s="252"/>
      <c r="R435" s="252"/>
      <c r="S435" s="252"/>
      <c r="T435" s="252"/>
      <c r="U435" s="252"/>
      <c r="V435" s="252"/>
      <c r="W435" s="252"/>
      <c r="X435" s="252"/>
      <c r="Y435" s="252"/>
      <c r="Z435" s="252"/>
      <c r="AA435" s="252"/>
      <c r="AB435" s="252"/>
      <c r="AC435" s="252"/>
    </row>
    <row r="436" s="165" customFormat="true" ht="15.75" hidden="false" customHeight="true" outlineLevel="0" collapsed="false">
      <c r="A436" s="30"/>
      <c r="B436" s="30"/>
      <c r="C436" s="30"/>
      <c r="D436" s="30"/>
      <c r="E436" s="30"/>
      <c r="F436" s="30"/>
      <c r="G436" s="30"/>
      <c r="H436" s="30"/>
      <c r="I436" s="30"/>
      <c r="J436" s="252"/>
      <c r="K436" s="252"/>
      <c r="L436" s="252"/>
      <c r="M436" s="252"/>
      <c r="N436" s="252"/>
      <c r="O436" s="252"/>
      <c r="P436" s="252"/>
      <c r="Q436" s="252"/>
      <c r="R436" s="252"/>
      <c r="S436" s="252"/>
      <c r="T436" s="252"/>
      <c r="U436" s="252"/>
      <c r="V436" s="252"/>
      <c r="W436" s="252"/>
      <c r="X436" s="252"/>
      <c r="Y436" s="252"/>
      <c r="Z436" s="252"/>
      <c r="AA436" s="252"/>
      <c r="AB436" s="252"/>
      <c r="AC436" s="252"/>
    </row>
    <row r="437" s="165" customFormat="true" ht="15.75" hidden="false" customHeight="true" outlineLevel="0" collapsed="false">
      <c r="A437" s="30"/>
      <c r="B437" s="30"/>
      <c r="C437" s="30"/>
      <c r="D437" s="30"/>
      <c r="E437" s="30"/>
      <c r="F437" s="30"/>
      <c r="G437" s="30"/>
      <c r="H437" s="30"/>
      <c r="I437" s="30"/>
      <c r="J437" s="252"/>
      <c r="K437" s="252"/>
      <c r="L437" s="252"/>
      <c r="M437" s="252"/>
      <c r="N437" s="252"/>
      <c r="O437" s="252"/>
      <c r="P437" s="252"/>
      <c r="Q437" s="252"/>
      <c r="R437" s="252"/>
      <c r="S437" s="252"/>
      <c r="T437" s="252"/>
      <c r="U437" s="252"/>
      <c r="V437" s="252"/>
      <c r="W437" s="252"/>
      <c r="X437" s="252"/>
      <c r="Y437" s="252"/>
      <c r="Z437" s="252"/>
      <c r="AA437" s="252"/>
      <c r="AB437" s="252"/>
      <c r="AC437" s="252"/>
    </row>
    <row r="438" s="165" customFormat="true" ht="15.75" hidden="false" customHeight="true" outlineLevel="0" collapsed="false">
      <c r="A438" s="30"/>
      <c r="B438" s="30"/>
      <c r="C438" s="30"/>
      <c r="D438" s="30"/>
      <c r="E438" s="30"/>
      <c r="F438" s="30"/>
      <c r="G438" s="30"/>
      <c r="H438" s="30"/>
      <c r="I438" s="30"/>
      <c r="J438" s="252"/>
      <c r="K438" s="252"/>
      <c r="L438" s="252"/>
      <c r="M438" s="252"/>
      <c r="N438" s="252"/>
      <c r="O438" s="252"/>
      <c r="P438" s="252"/>
      <c r="Q438" s="252"/>
      <c r="R438" s="252"/>
      <c r="S438" s="252"/>
      <c r="T438" s="252"/>
      <c r="U438" s="252"/>
      <c r="V438" s="252"/>
      <c r="W438" s="252"/>
      <c r="X438" s="252"/>
      <c r="Y438" s="252"/>
      <c r="Z438" s="252"/>
      <c r="AA438" s="252"/>
      <c r="AB438" s="252"/>
      <c r="AC438" s="252"/>
    </row>
    <row r="439" s="165" customFormat="true" ht="15.75" hidden="false" customHeight="true" outlineLevel="0" collapsed="false">
      <c r="A439" s="30"/>
      <c r="B439" s="30"/>
      <c r="C439" s="30"/>
      <c r="D439" s="30"/>
      <c r="E439" s="30"/>
      <c r="F439" s="30"/>
      <c r="G439" s="30"/>
      <c r="H439" s="30"/>
      <c r="I439" s="30"/>
      <c r="J439" s="252"/>
      <c r="K439" s="252"/>
      <c r="L439" s="252"/>
      <c r="M439" s="252"/>
      <c r="N439" s="252"/>
      <c r="O439" s="252"/>
      <c r="P439" s="252"/>
      <c r="Q439" s="252"/>
      <c r="R439" s="252"/>
      <c r="S439" s="252"/>
      <c r="T439" s="252"/>
      <c r="U439" s="252"/>
      <c r="V439" s="252"/>
      <c r="W439" s="252"/>
      <c r="X439" s="252"/>
      <c r="Y439" s="252"/>
      <c r="Z439" s="252"/>
      <c r="AA439" s="252"/>
      <c r="AB439" s="252"/>
      <c r="AC439" s="252"/>
    </row>
    <row r="440" s="165" customFormat="true" ht="15.75" hidden="false" customHeight="true" outlineLevel="0" collapsed="false">
      <c r="A440" s="30"/>
      <c r="B440" s="30"/>
      <c r="C440" s="30"/>
      <c r="D440" s="30"/>
      <c r="E440" s="30"/>
      <c r="F440" s="30"/>
      <c r="G440" s="30"/>
      <c r="H440" s="30"/>
      <c r="I440" s="30"/>
      <c r="J440" s="252"/>
      <c r="K440" s="252"/>
      <c r="L440" s="252"/>
      <c r="M440" s="252"/>
      <c r="N440" s="252"/>
      <c r="O440" s="252"/>
      <c r="P440" s="252"/>
      <c r="Q440" s="252"/>
      <c r="R440" s="252"/>
      <c r="S440" s="252"/>
      <c r="T440" s="252"/>
      <c r="U440" s="252"/>
      <c r="V440" s="252"/>
      <c r="W440" s="252"/>
      <c r="X440" s="252"/>
      <c r="Y440" s="252"/>
      <c r="Z440" s="252"/>
      <c r="AA440" s="252"/>
      <c r="AB440" s="252"/>
      <c r="AC440" s="252"/>
    </row>
    <row r="441" s="165" customFormat="true" ht="15.75" hidden="false" customHeight="true" outlineLevel="0" collapsed="false">
      <c r="A441" s="30"/>
      <c r="B441" s="30"/>
      <c r="C441" s="30"/>
      <c r="D441" s="30"/>
      <c r="E441" s="30"/>
      <c r="F441" s="30"/>
      <c r="G441" s="30"/>
      <c r="H441" s="30"/>
      <c r="I441" s="30"/>
      <c r="J441" s="252"/>
      <c r="K441" s="252"/>
      <c r="L441" s="252"/>
      <c r="M441" s="252"/>
      <c r="N441" s="252"/>
      <c r="O441" s="252"/>
      <c r="P441" s="252"/>
      <c r="Q441" s="252"/>
      <c r="R441" s="252"/>
      <c r="S441" s="252"/>
      <c r="T441" s="252"/>
      <c r="U441" s="252"/>
      <c r="V441" s="252"/>
      <c r="W441" s="252"/>
      <c r="X441" s="252"/>
      <c r="Y441" s="252"/>
      <c r="Z441" s="252"/>
      <c r="AA441" s="252"/>
      <c r="AB441" s="252"/>
      <c r="AC441" s="252"/>
    </row>
    <row r="442" s="165" customFormat="true" ht="15.75" hidden="false" customHeight="true" outlineLevel="0" collapsed="false">
      <c r="A442" s="30"/>
      <c r="B442" s="30"/>
      <c r="C442" s="30"/>
      <c r="D442" s="30"/>
      <c r="E442" s="30"/>
      <c r="F442" s="30"/>
      <c r="G442" s="30"/>
      <c r="H442" s="30"/>
      <c r="I442" s="30"/>
      <c r="J442" s="252"/>
      <c r="K442" s="252"/>
      <c r="L442" s="252"/>
      <c r="M442" s="252"/>
      <c r="N442" s="252"/>
      <c r="O442" s="252"/>
      <c r="P442" s="252"/>
      <c r="Q442" s="252"/>
      <c r="R442" s="252"/>
      <c r="S442" s="252"/>
      <c r="T442" s="252"/>
      <c r="U442" s="252"/>
      <c r="V442" s="252"/>
      <c r="W442" s="252"/>
      <c r="X442" s="252"/>
      <c r="Y442" s="252"/>
      <c r="Z442" s="252"/>
      <c r="AA442" s="252"/>
      <c r="AB442" s="252"/>
      <c r="AC442" s="252"/>
    </row>
    <row r="443" s="165" customFormat="true" ht="15.75" hidden="false" customHeight="true" outlineLevel="0" collapsed="false">
      <c r="A443" s="30"/>
      <c r="B443" s="30"/>
      <c r="C443" s="30"/>
      <c r="D443" s="30"/>
      <c r="E443" s="30"/>
      <c r="F443" s="30"/>
      <c r="G443" s="30"/>
      <c r="H443" s="30"/>
      <c r="I443" s="30"/>
      <c r="J443" s="252"/>
      <c r="K443" s="252"/>
      <c r="L443" s="252"/>
      <c r="M443" s="252"/>
      <c r="N443" s="252"/>
      <c r="O443" s="252"/>
      <c r="P443" s="252"/>
      <c r="Q443" s="252"/>
      <c r="R443" s="252"/>
      <c r="S443" s="252"/>
      <c r="T443" s="252"/>
      <c r="U443" s="252"/>
      <c r="V443" s="252"/>
      <c r="W443" s="252"/>
      <c r="X443" s="252"/>
      <c r="Y443" s="252"/>
      <c r="Z443" s="252"/>
      <c r="AA443" s="252"/>
      <c r="AB443" s="252"/>
      <c r="AC443" s="252"/>
    </row>
    <row r="444" s="165" customFormat="true" ht="15.75" hidden="false" customHeight="true" outlineLevel="0" collapsed="false">
      <c r="A444" s="30"/>
      <c r="B444" s="30"/>
      <c r="C444" s="30"/>
      <c r="D444" s="30"/>
      <c r="E444" s="30"/>
      <c r="F444" s="30"/>
      <c r="G444" s="30"/>
      <c r="H444" s="30"/>
      <c r="I444" s="30"/>
      <c r="J444" s="252"/>
      <c r="K444" s="252"/>
      <c r="L444" s="252"/>
      <c r="M444" s="252"/>
      <c r="N444" s="252"/>
      <c r="O444" s="252"/>
      <c r="P444" s="252"/>
      <c r="Q444" s="252"/>
      <c r="R444" s="252"/>
      <c r="S444" s="252"/>
      <c r="T444" s="252"/>
      <c r="U444" s="252"/>
      <c r="V444" s="252"/>
      <c r="W444" s="252"/>
      <c r="X444" s="252"/>
      <c r="Y444" s="252"/>
      <c r="Z444" s="252"/>
      <c r="AA444" s="252"/>
      <c r="AB444" s="252"/>
      <c r="AC444" s="252"/>
    </row>
    <row r="445" s="165" customFormat="true" ht="15.75" hidden="false" customHeight="true" outlineLevel="0" collapsed="false">
      <c r="A445" s="30"/>
      <c r="B445" s="30"/>
      <c r="C445" s="30"/>
      <c r="D445" s="30"/>
      <c r="E445" s="30"/>
      <c r="F445" s="30"/>
      <c r="G445" s="30"/>
      <c r="H445" s="30"/>
      <c r="I445" s="30"/>
      <c r="J445" s="252"/>
      <c r="K445" s="252"/>
      <c r="L445" s="252"/>
      <c r="M445" s="252"/>
      <c r="N445" s="252"/>
      <c r="O445" s="252"/>
      <c r="P445" s="252"/>
      <c r="Q445" s="252"/>
      <c r="R445" s="252"/>
      <c r="S445" s="252"/>
      <c r="T445" s="252"/>
      <c r="U445" s="252"/>
      <c r="V445" s="252"/>
      <c r="W445" s="252"/>
      <c r="X445" s="252"/>
      <c r="Y445" s="252"/>
      <c r="Z445" s="252"/>
      <c r="AA445" s="252"/>
      <c r="AB445" s="252"/>
      <c r="AC445" s="252"/>
    </row>
    <row r="446" s="165" customFormat="true" ht="15.75" hidden="false" customHeight="true" outlineLevel="0" collapsed="false">
      <c r="A446" s="30"/>
      <c r="B446" s="30"/>
      <c r="C446" s="30"/>
      <c r="D446" s="30"/>
      <c r="E446" s="30"/>
      <c r="F446" s="30"/>
      <c r="G446" s="30"/>
      <c r="H446" s="30"/>
      <c r="I446" s="30"/>
      <c r="J446" s="252"/>
      <c r="K446" s="252"/>
      <c r="L446" s="252"/>
      <c r="M446" s="252"/>
      <c r="N446" s="252"/>
      <c r="O446" s="252"/>
      <c r="P446" s="252"/>
      <c r="Q446" s="252"/>
      <c r="R446" s="252"/>
      <c r="S446" s="252"/>
      <c r="T446" s="252"/>
      <c r="U446" s="252"/>
      <c r="V446" s="252"/>
      <c r="W446" s="252"/>
      <c r="X446" s="252"/>
      <c r="Y446" s="252"/>
      <c r="Z446" s="252"/>
      <c r="AA446" s="252"/>
      <c r="AB446" s="252"/>
      <c r="AC446" s="252"/>
    </row>
    <row r="447" s="165" customFormat="true" ht="15.75" hidden="false" customHeight="true" outlineLevel="0" collapsed="false">
      <c r="A447" s="30"/>
      <c r="B447" s="30"/>
      <c r="C447" s="30"/>
      <c r="D447" s="30"/>
      <c r="E447" s="30"/>
      <c r="F447" s="30"/>
      <c r="G447" s="30"/>
      <c r="H447" s="30"/>
      <c r="I447" s="30"/>
      <c r="J447" s="252"/>
      <c r="K447" s="252"/>
      <c r="L447" s="252"/>
      <c r="M447" s="252"/>
      <c r="N447" s="252"/>
      <c r="O447" s="252"/>
      <c r="P447" s="252"/>
      <c r="Q447" s="252"/>
      <c r="R447" s="252"/>
      <c r="S447" s="252"/>
      <c r="T447" s="252"/>
      <c r="U447" s="252"/>
      <c r="V447" s="252"/>
      <c r="W447" s="252"/>
      <c r="X447" s="252"/>
      <c r="Y447" s="252"/>
      <c r="Z447" s="252"/>
      <c r="AA447" s="252"/>
      <c r="AB447" s="252"/>
      <c r="AC447" s="252"/>
    </row>
    <row r="448" s="165" customFormat="true" ht="15.75" hidden="false" customHeight="true" outlineLevel="0" collapsed="false">
      <c r="A448" s="30"/>
      <c r="B448" s="30"/>
      <c r="C448" s="30"/>
      <c r="D448" s="30"/>
      <c r="E448" s="30"/>
      <c r="F448" s="30"/>
      <c r="G448" s="30"/>
      <c r="H448" s="30"/>
      <c r="I448" s="30"/>
      <c r="J448" s="252"/>
      <c r="K448" s="252"/>
      <c r="L448" s="252"/>
      <c r="M448" s="252"/>
      <c r="N448" s="252"/>
      <c r="O448" s="252"/>
      <c r="P448" s="252"/>
      <c r="Q448" s="252"/>
      <c r="R448" s="252"/>
      <c r="S448" s="252"/>
      <c r="T448" s="252"/>
      <c r="U448" s="252"/>
      <c r="V448" s="252"/>
      <c r="W448" s="252"/>
      <c r="X448" s="252"/>
      <c r="Y448" s="252"/>
      <c r="Z448" s="252"/>
      <c r="AA448" s="252"/>
      <c r="AB448" s="252"/>
      <c r="AC448" s="252"/>
    </row>
    <row r="449" s="165" customFormat="true" ht="15.75" hidden="false" customHeight="true" outlineLevel="0" collapsed="false">
      <c r="A449" s="30"/>
      <c r="B449" s="30"/>
      <c r="C449" s="30"/>
      <c r="D449" s="30"/>
      <c r="E449" s="30"/>
      <c r="F449" s="30"/>
      <c r="G449" s="30"/>
      <c r="H449" s="30"/>
      <c r="I449" s="30"/>
      <c r="J449" s="252"/>
      <c r="K449" s="252"/>
      <c r="L449" s="252"/>
      <c r="M449" s="252"/>
      <c r="N449" s="252"/>
      <c r="O449" s="252"/>
      <c r="P449" s="252"/>
      <c r="Q449" s="252"/>
      <c r="R449" s="252"/>
      <c r="S449" s="252"/>
      <c r="T449" s="252"/>
      <c r="U449" s="252"/>
      <c r="V449" s="252"/>
      <c r="W449" s="252"/>
      <c r="X449" s="252"/>
      <c r="Y449" s="252"/>
      <c r="Z449" s="252"/>
      <c r="AA449" s="252"/>
      <c r="AB449" s="252"/>
      <c r="AC449" s="252"/>
    </row>
    <row r="450" s="165" customFormat="true" ht="15.75" hidden="false" customHeight="true" outlineLevel="0" collapsed="false">
      <c r="A450" s="30"/>
      <c r="B450" s="30"/>
      <c r="C450" s="30"/>
      <c r="D450" s="30"/>
      <c r="E450" s="30"/>
      <c r="F450" s="30"/>
      <c r="G450" s="30"/>
      <c r="H450" s="30"/>
      <c r="I450" s="30"/>
      <c r="J450" s="252"/>
      <c r="K450" s="252"/>
      <c r="L450" s="252"/>
      <c r="M450" s="252"/>
      <c r="N450" s="252"/>
      <c r="O450" s="252"/>
      <c r="P450" s="252"/>
      <c r="Q450" s="252"/>
      <c r="R450" s="252"/>
      <c r="S450" s="252"/>
      <c r="T450" s="252"/>
      <c r="U450" s="252"/>
      <c r="V450" s="252"/>
      <c r="W450" s="252"/>
      <c r="X450" s="252"/>
      <c r="Y450" s="252"/>
      <c r="Z450" s="252"/>
      <c r="AA450" s="252"/>
      <c r="AB450" s="252"/>
      <c r="AC450" s="252"/>
    </row>
    <row r="451" s="165" customFormat="true" ht="15.75" hidden="false" customHeight="true" outlineLevel="0" collapsed="false">
      <c r="A451" s="30"/>
      <c r="B451" s="30"/>
      <c r="C451" s="30"/>
      <c r="D451" s="30"/>
      <c r="E451" s="30"/>
      <c r="F451" s="30"/>
      <c r="G451" s="30"/>
      <c r="H451" s="30"/>
      <c r="I451" s="30"/>
      <c r="J451" s="252"/>
      <c r="K451" s="252"/>
      <c r="L451" s="252"/>
      <c r="M451" s="252"/>
      <c r="N451" s="252"/>
      <c r="O451" s="252"/>
      <c r="P451" s="252"/>
      <c r="Q451" s="252"/>
      <c r="R451" s="252"/>
      <c r="S451" s="252"/>
      <c r="T451" s="252"/>
      <c r="U451" s="252"/>
      <c r="V451" s="252"/>
      <c r="W451" s="252"/>
      <c r="X451" s="252"/>
      <c r="Y451" s="252"/>
      <c r="Z451" s="252"/>
      <c r="AA451" s="252"/>
      <c r="AB451" s="252"/>
      <c r="AC451" s="252"/>
    </row>
    <row r="452" s="165" customFormat="true" ht="15.75" hidden="false" customHeight="true" outlineLevel="0" collapsed="false">
      <c r="A452" s="30"/>
      <c r="B452" s="30"/>
      <c r="C452" s="30"/>
      <c r="D452" s="30"/>
      <c r="E452" s="30"/>
      <c r="F452" s="30"/>
      <c r="G452" s="30"/>
      <c r="H452" s="30"/>
      <c r="I452" s="30"/>
      <c r="J452" s="252"/>
      <c r="K452" s="252"/>
      <c r="L452" s="252"/>
      <c r="M452" s="252"/>
      <c r="N452" s="252"/>
      <c r="O452" s="252"/>
      <c r="P452" s="252"/>
      <c r="Q452" s="252"/>
      <c r="R452" s="252"/>
      <c r="S452" s="252"/>
      <c r="T452" s="252"/>
      <c r="U452" s="252"/>
      <c r="V452" s="252"/>
      <c r="W452" s="252"/>
      <c r="X452" s="252"/>
      <c r="Y452" s="252"/>
      <c r="Z452" s="252"/>
      <c r="AA452" s="252"/>
      <c r="AB452" s="252"/>
      <c r="AC452" s="252"/>
    </row>
    <row r="453" s="165" customFormat="true" ht="15.75" hidden="false" customHeight="true" outlineLevel="0" collapsed="false">
      <c r="A453" s="30"/>
      <c r="B453" s="30"/>
      <c r="C453" s="30"/>
      <c r="D453" s="30"/>
      <c r="E453" s="30"/>
      <c r="F453" s="30"/>
      <c r="G453" s="30"/>
      <c r="H453" s="30"/>
      <c r="I453" s="30"/>
      <c r="J453" s="252"/>
      <c r="K453" s="252"/>
      <c r="L453" s="252"/>
      <c r="M453" s="252"/>
      <c r="N453" s="252"/>
      <c r="O453" s="252"/>
      <c r="P453" s="252"/>
      <c r="Q453" s="252"/>
      <c r="R453" s="252"/>
      <c r="S453" s="252"/>
      <c r="T453" s="252"/>
      <c r="U453" s="252"/>
      <c r="V453" s="252"/>
      <c r="W453" s="252"/>
      <c r="X453" s="252"/>
      <c r="Y453" s="252"/>
      <c r="Z453" s="252"/>
      <c r="AA453" s="252"/>
      <c r="AB453" s="252"/>
      <c r="AC453" s="252"/>
    </row>
    <row r="454" s="165" customFormat="true" ht="15.75" hidden="false" customHeight="true" outlineLevel="0" collapsed="false">
      <c r="A454" s="30"/>
      <c r="B454" s="30"/>
      <c r="C454" s="30"/>
      <c r="D454" s="30"/>
      <c r="E454" s="30"/>
      <c r="F454" s="30"/>
      <c r="G454" s="30"/>
      <c r="H454" s="30"/>
      <c r="I454" s="30"/>
      <c r="J454" s="252"/>
      <c r="K454" s="252"/>
      <c r="L454" s="252"/>
      <c r="M454" s="252"/>
      <c r="N454" s="252"/>
      <c r="O454" s="252"/>
      <c r="P454" s="252"/>
      <c r="Q454" s="252"/>
      <c r="R454" s="252"/>
      <c r="S454" s="252"/>
      <c r="T454" s="252"/>
      <c r="U454" s="252"/>
      <c r="V454" s="252"/>
      <c r="W454" s="252"/>
      <c r="X454" s="252"/>
      <c r="Y454" s="252"/>
      <c r="Z454" s="252"/>
      <c r="AA454" s="252"/>
      <c r="AB454" s="252"/>
      <c r="AC454" s="252"/>
    </row>
    <row r="455" s="165" customFormat="true" ht="15.75" hidden="false" customHeight="true" outlineLevel="0" collapsed="false">
      <c r="A455" s="30"/>
      <c r="B455" s="30"/>
      <c r="C455" s="30"/>
      <c r="D455" s="30"/>
      <c r="E455" s="30"/>
      <c r="F455" s="30"/>
      <c r="G455" s="30"/>
      <c r="H455" s="30"/>
      <c r="I455" s="30"/>
      <c r="J455" s="252"/>
      <c r="K455" s="252"/>
      <c r="L455" s="252"/>
      <c r="M455" s="252"/>
      <c r="N455" s="252"/>
      <c r="O455" s="252"/>
      <c r="P455" s="252"/>
      <c r="Q455" s="252"/>
      <c r="R455" s="252"/>
      <c r="S455" s="252"/>
      <c r="T455" s="252"/>
      <c r="U455" s="252"/>
      <c r="V455" s="252"/>
      <c r="W455" s="252"/>
      <c r="X455" s="252"/>
      <c r="Y455" s="252"/>
      <c r="Z455" s="252"/>
      <c r="AA455" s="252"/>
      <c r="AB455" s="252"/>
      <c r="AC455" s="252"/>
    </row>
    <row r="456" s="165" customFormat="true" ht="15.75" hidden="false" customHeight="true" outlineLevel="0" collapsed="false">
      <c r="A456" s="30"/>
      <c r="B456" s="30"/>
      <c r="C456" s="30"/>
      <c r="D456" s="30"/>
      <c r="E456" s="30"/>
      <c r="F456" s="30"/>
      <c r="G456" s="30"/>
      <c r="H456" s="30"/>
      <c r="I456" s="30"/>
      <c r="J456" s="252"/>
      <c r="K456" s="252"/>
      <c r="L456" s="252"/>
      <c r="M456" s="252"/>
      <c r="N456" s="252"/>
      <c r="O456" s="252"/>
      <c r="P456" s="252"/>
      <c r="Q456" s="252"/>
      <c r="R456" s="252"/>
      <c r="S456" s="252"/>
      <c r="T456" s="252"/>
      <c r="U456" s="252"/>
      <c r="V456" s="252"/>
      <c r="W456" s="252"/>
      <c r="X456" s="252"/>
      <c r="Y456" s="252"/>
      <c r="Z456" s="252"/>
      <c r="AA456" s="252"/>
      <c r="AB456" s="252"/>
      <c r="AC456" s="252"/>
    </row>
    <row r="457" s="165" customFormat="true" ht="15.75" hidden="false" customHeight="true" outlineLevel="0" collapsed="false">
      <c r="A457" s="30"/>
      <c r="B457" s="30"/>
      <c r="C457" s="30"/>
      <c r="D457" s="30"/>
      <c r="E457" s="30"/>
      <c r="F457" s="30"/>
      <c r="G457" s="30"/>
      <c r="H457" s="30"/>
      <c r="I457" s="30"/>
      <c r="J457" s="252"/>
      <c r="K457" s="252"/>
      <c r="L457" s="252"/>
      <c r="M457" s="252"/>
      <c r="N457" s="252"/>
      <c r="O457" s="252"/>
      <c r="P457" s="252"/>
      <c r="Q457" s="252"/>
      <c r="R457" s="252"/>
      <c r="S457" s="252"/>
      <c r="T457" s="252"/>
      <c r="U457" s="252"/>
      <c r="V457" s="252"/>
      <c r="W457" s="252"/>
      <c r="X457" s="252"/>
      <c r="Y457" s="252"/>
      <c r="Z457" s="252"/>
      <c r="AA457" s="252"/>
      <c r="AB457" s="252"/>
      <c r="AC457" s="252"/>
    </row>
    <row r="458" s="165" customFormat="true" ht="15.75" hidden="false" customHeight="true" outlineLevel="0" collapsed="false">
      <c r="A458" s="30"/>
      <c r="B458" s="30"/>
      <c r="C458" s="30"/>
      <c r="D458" s="30"/>
      <c r="E458" s="30"/>
      <c r="F458" s="30"/>
      <c r="G458" s="30"/>
      <c r="H458" s="30"/>
      <c r="I458" s="30"/>
      <c r="J458" s="252"/>
      <c r="K458" s="252"/>
      <c r="L458" s="252"/>
      <c r="M458" s="252"/>
      <c r="N458" s="252"/>
      <c r="O458" s="252"/>
      <c r="P458" s="252"/>
      <c r="Q458" s="252"/>
      <c r="R458" s="252"/>
      <c r="S458" s="252"/>
      <c r="T458" s="252"/>
      <c r="U458" s="252"/>
      <c r="V458" s="252"/>
      <c r="W458" s="252"/>
      <c r="X458" s="252"/>
      <c r="Y458" s="252"/>
      <c r="Z458" s="252"/>
      <c r="AA458" s="252"/>
      <c r="AB458" s="252"/>
      <c r="AC458" s="252"/>
    </row>
    <row r="459" s="165" customFormat="true" ht="15.75" hidden="false" customHeight="true" outlineLevel="0" collapsed="false">
      <c r="A459" s="30"/>
      <c r="B459" s="30"/>
      <c r="C459" s="30"/>
      <c r="D459" s="30"/>
      <c r="E459" s="30"/>
      <c r="F459" s="30"/>
      <c r="G459" s="30"/>
      <c r="H459" s="30"/>
      <c r="I459" s="30"/>
      <c r="J459" s="252"/>
      <c r="K459" s="252"/>
      <c r="L459" s="252"/>
      <c r="M459" s="252"/>
      <c r="N459" s="252"/>
      <c r="O459" s="252"/>
      <c r="P459" s="252"/>
      <c r="Q459" s="252"/>
      <c r="R459" s="252"/>
      <c r="S459" s="252"/>
      <c r="T459" s="252"/>
      <c r="U459" s="252"/>
      <c r="V459" s="252"/>
      <c r="W459" s="252"/>
      <c r="X459" s="252"/>
      <c r="Y459" s="252"/>
      <c r="Z459" s="252"/>
      <c r="AA459" s="252"/>
      <c r="AB459" s="252"/>
      <c r="AC459" s="252"/>
    </row>
    <row r="460" s="165" customFormat="true" ht="15.75" hidden="false" customHeight="true" outlineLevel="0" collapsed="false">
      <c r="A460" s="30"/>
      <c r="B460" s="30"/>
      <c r="C460" s="30"/>
      <c r="D460" s="30"/>
      <c r="E460" s="30"/>
      <c r="F460" s="30"/>
      <c r="G460" s="30"/>
      <c r="H460" s="30"/>
      <c r="I460" s="30"/>
      <c r="J460" s="252"/>
      <c r="K460" s="252"/>
      <c r="L460" s="252"/>
      <c r="M460" s="252"/>
      <c r="N460" s="252"/>
      <c r="O460" s="252"/>
      <c r="P460" s="252"/>
      <c r="Q460" s="252"/>
      <c r="R460" s="252"/>
      <c r="S460" s="252"/>
      <c r="T460" s="252"/>
      <c r="U460" s="252"/>
      <c r="V460" s="252"/>
      <c r="W460" s="252"/>
      <c r="X460" s="252"/>
      <c r="Y460" s="252"/>
      <c r="Z460" s="252"/>
      <c r="AA460" s="252"/>
      <c r="AB460" s="252"/>
      <c r="AC460" s="252"/>
    </row>
    <row r="461" s="165" customFormat="true" ht="15.75" hidden="false" customHeight="true" outlineLevel="0" collapsed="false">
      <c r="A461" s="30"/>
      <c r="B461" s="30"/>
      <c r="C461" s="30"/>
      <c r="D461" s="30"/>
      <c r="E461" s="30"/>
      <c r="F461" s="30"/>
      <c r="G461" s="30"/>
      <c r="H461" s="30"/>
      <c r="I461" s="30"/>
      <c r="J461" s="252"/>
      <c r="K461" s="252"/>
      <c r="L461" s="252"/>
      <c r="M461" s="252"/>
      <c r="N461" s="252"/>
      <c r="O461" s="252"/>
      <c r="P461" s="252"/>
      <c r="Q461" s="252"/>
      <c r="R461" s="252"/>
      <c r="S461" s="252"/>
      <c r="T461" s="252"/>
      <c r="U461" s="252"/>
      <c r="V461" s="252"/>
      <c r="W461" s="252"/>
      <c r="X461" s="252"/>
      <c r="Y461" s="252"/>
      <c r="Z461" s="252"/>
      <c r="AA461" s="252"/>
      <c r="AB461" s="252"/>
      <c r="AC461" s="252"/>
    </row>
    <row r="462" s="165" customFormat="true" ht="15.75" hidden="false" customHeight="true" outlineLevel="0" collapsed="false">
      <c r="A462" s="30"/>
      <c r="B462" s="30"/>
      <c r="C462" s="30"/>
      <c r="D462" s="30"/>
      <c r="E462" s="30"/>
      <c r="F462" s="30"/>
      <c r="G462" s="30"/>
      <c r="H462" s="30"/>
      <c r="I462" s="30"/>
      <c r="J462" s="252"/>
      <c r="K462" s="252"/>
      <c r="L462" s="252"/>
      <c r="M462" s="252"/>
      <c r="N462" s="252"/>
      <c r="O462" s="252"/>
      <c r="P462" s="252"/>
      <c r="Q462" s="252"/>
      <c r="R462" s="252"/>
      <c r="S462" s="252"/>
      <c r="T462" s="252"/>
      <c r="U462" s="252"/>
      <c r="V462" s="252"/>
      <c r="W462" s="252"/>
      <c r="X462" s="252"/>
      <c r="Y462" s="252"/>
      <c r="Z462" s="252"/>
      <c r="AA462" s="252"/>
      <c r="AB462" s="252"/>
      <c r="AC462" s="252"/>
    </row>
    <row r="463" s="165" customFormat="true" ht="15.75" hidden="false" customHeight="true" outlineLevel="0" collapsed="false">
      <c r="A463" s="30"/>
      <c r="B463" s="30"/>
      <c r="C463" s="30"/>
      <c r="D463" s="30"/>
      <c r="E463" s="30"/>
      <c r="F463" s="30"/>
      <c r="G463" s="30"/>
      <c r="H463" s="30"/>
      <c r="I463" s="30"/>
      <c r="J463" s="252"/>
      <c r="K463" s="252"/>
      <c r="L463" s="252"/>
      <c r="M463" s="252"/>
      <c r="N463" s="252"/>
      <c r="O463" s="252"/>
      <c r="P463" s="252"/>
      <c r="Q463" s="252"/>
      <c r="R463" s="252"/>
      <c r="S463" s="252"/>
      <c r="T463" s="252"/>
      <c r="U463" s="252"/>
      <c r="V463" s="252"/>
      <c r="W463" s="252"/>
      <c r="X463" s="252"/>
      <c r="Y463" s="252"/>
      <c r="Z463" s="252"/>
      <c r="AA463" s="252"/>
      <c r="AB463" s="252"/>
      <c r="AC463" s="252"/>
    </row>
    <row r="464" s="165" customFormat="true" ht="15.75" hidden="false" customHeight="true" outlineLevel="0" collapsed="false">
      <c r="A464" s="30"/>
      <c r="B464" s="30"/>
      <c r="C464" s="30"/>
      <c r="D464" s="30"/>
      <c r="E464" s="30"/>
      <c r="F464" s="30"/>
      <c r="G464" s="30"/>
      <c r="H464" s="30"/>
      <c r="I464" s="30"/>
      <c r="J464" s="252"/>
      <c r="K464" s="252"/>
      <c r="L464" s="252"/>
      <c r="M464" s="252"/>
      <c r="N464" s="252"/>
      <c r="O464" s="252"/>
      <c r="P464" s="252"/>
      <c r="Q464" s="252"/>
      <c r="R464" s="252"/>
      <c r="S464" s="252"/>
      <c r="T464" s="252"/>
      <c r="U464" s="252"/>
      <c r="V464" s="252"/>
      <c r="W464" s="252"/>
      <c r="X464" s="252"/>
      <c r="Y464" s="252"/>
      <c r="Z464" s="252"/>
      <c r="AA464" s="252"/>
      <c r="AB464" s="252"/>
      <c r="AC464" s="252"/>
    </row>
    <row r="465" s="165" customFormat="true" ht="15.75" hidden="false" customHeight="true" outlineLevel="0" collapsed="false">
      <c r="A465" s="30"/>
      <c r="B465" s="30"/>
      <c r="C465" s="30"/>
      <c r="D465" s="30"/>
      <c r="E465" s="30"/>
      <c r="F465" s="30"/>
      <c r="G465" s="30"/>
      <c r="H465" s="30"/>
      <c r="I465" s="30"/>
      <c r="J465" s="252"/>
      <c r="K465" s="252"/>
      <c r="L465" s="252"/>
      <c r="M465" s="252"/>
      <c r="N465" s="252"/>
      <c r="O465" s="252"/>
      <c r="P465" s="252"/>
      <c r="Q465" s="252"/>
      <c r="R465" s="252"/>
      <c r="S465" s="252"/>
      <c r="T465" s="252"/>
      <c r="U465" s="252"/>
      <c r="V465" s="252"/>
      <c r="W465" s="252"/>
      <c r="X465" s="252"/>
      <c r="Y465" s="252"/>
      <c r="Z465" s="252"/>
      <c r="AA465" s="252"/>
      <c r="AB465" s="252"/>
      <c r="AC465" s="252"/>
    </row>
    <row r="466" s="165" customFormat="true" ht="15.75" hidden="false" customHeight="true" outlineLevel="0" collapsed="false">
      <c r="A466" s="30"/>
      <c r="B466" s="30"/>
      <c r="C466" s="30"/>
      <c r="D466" s="30"/>
      <c r="E466" s="30"/>
      <c r="F466" s="30"/>
      <c r="G466" s="30"/>
      <c r="H466" s="30"/>
      <c r="I466" s="30"/>
      <c r="J466" s="252"/>
      <c r="K466" s="252"/>
      <c r="L466" s="252"/>
      <c r="M466" s="252"/>
      <c r="N466" s="252"/>
      <c r="O466" s="252"/>
      <c r="P466" s="252"/>
      <c r="Q466" s="252"/>
      <c r="R466" s="252"/>
      <c r="S466" s="252"/>
      <c r="T466" s="252"/>
      <c r="U466" s="252"/>
      <c r="V466" s="252"/>
      <c r="W466" s="252"/>
      <c r="X466" s="252"/>
      <c r="Y466" s="252"/>
      <c r="Z466" s="252"/>
      <c r="AA466" s="252"/>
      <c r="AB466" s="252"/>
      <c r="AC466" s="252"/>
    </row>
    <row r="467" s="165" customFormat="true" ht="15.75" hidden="false" customHeight="true" outlineLevel="0" collapsed="false">
      <c r="A467" s="30"/>
      <c r="B467" s="30"/>
      <c r="C467" s="30"/>
      <c r="D467" s="30"/>
      <c r="E467" s="30"/>
      <c r="F467" s="30"/>
      <c r="G467" s="30"/>
      <c r="H467" s="30"/>
      <c r="I467" s="30"/>
      <c r="J467" s="252"/>
      <c r="K467" s="252"/>
      <c r="L467" s="252"/>
      <c r="M467" s="252"/>
      <c r="N467" s="252"/>
      <c r="O467" s="252"/>
      <c r="P467" s="252"/>
      <c r="Q467" s="252"/>
      <c r="R467" s="252"/>
      <c r="S467" s="252"/>
      <c r="T467" s="252"/>
      <c r="U467" s="252"/>
      <c r="V467" s="252"/>
      <c r="W467" s="252"/>
      <c r="X467" s="252"/>
      <c r="Y467" s="252"/>
      <c r="Z467" s="252"/>
      <c r="AA467" s="252"/>
      <c r="AB467" s="252"/>
      <c r="AC467" s="252"/>
    </row>
    <row r="468" s="165" customFormat="true" ht="15.75" hidden="false" customHeight="true" outlineLevel="0" collapsed="false">
      <c r="A468" s="30"/>
      <c r="B468" s="30"/>
      <c r="C468" s="30"/>
      <c r="D468" s="30"/>
      <c r="E468" s="30"/>
      <c r="F468" s="30"/>
      <c r="G468" s="30"/>
      <c r="H468" s="30"/>
      <c r="I468" s="30"/>
      <c r="J468" s="252"/>
      <c r="K468" s="252"/>
      <c r="L468" s="252"/>
      <c r="M468" s="252"/>
      <c r="N468" s="252"/>
      <c r="O468" s="252"/>
      <c r="P468" s="252"/>
      <c r="Q468" s="252"/>
      <c r="R468" s="252"/>
      <c r="S468" s="252"/>
      <c r="T468" s="252"/>
      <c r="U468" s="252"/>
      <c r="V468" s="252"/>
      <c r="W468" s="252"/>
      <c r="X468" s="252"/>
      <c r="Y468" s="252"/>
      <c r="Z468" s="252"/>
      <c r="AA468" s="252"/>
      <c r="AB468" s="252"/>
      <c r="AC468" s="252"/>
    </row>
    <row r="469" s="165" customFormat="true" ht="15.75" hidden="false" customHeight="true" outlineLevel="0" collapsed="false">
      <c r="A469" s="30"/>
      <c r="B469" s="30"/>
      <c r="C469" s="30"/>
      <c r="D469" s="30"/>
      <c r="E469" s="30"/>
      <c r="F469" s="30"/>
      <c r="G469" s="30"/>
      <c r="H469" s="30"/>
      <c r="I469" s="30"/>
      <c r="J469" s="252"/>
      <c r="K469" s="252"/>
      <c r="L469" s="252"/>
      <c r="M469" s="252"/>
      <c r="N469" s="252"/>
      <c r="O469" s="252"/>
      <c r="P469" s="252"/>
      <c r="Q469" s="252"/>
      <c r="R469" s="252"/>
      <c r="S469" s="252"/>
      <c r="T469" s="252"/>
      <c r="U469" s="252"/>
      <c r="V469" s="252"/>
      <c r="W469" s="252"/>
      <c r="X469" s="252"/>
      <c r="Y469" s="252"/>
      <c r="Z469" s="252"/>
      <c r="AA469" s="252"/>
      <c r="AB469" s="252"/>
      <c r="AC469" s="252"/>
    </row>
    <row r="470" s="165" customFormat="true" ht="15.75" hidden="false" customHeight="true" outlineLevel="0" collapsed="false">
      <c r="A470" s="30"/>
      <c r="B470" s="30"/>
      <c r="C470" s="30"/>
      <c r="D470" s="30"/>
      <c r="E470" s="30"/>
      <c r="F470" s="30"/>
      <c r="G470" s="30"/>
      <c r="H470" s="30"/>
      <c r="I470" s="30"/>
      <c r="J470" s="252"/>
      <c r="K470" s="252"/>
      <c r="L470" s="252"/>
      <c r="M470" s="252"/>
      <c r="N470" s="252"/>
      <c r="O470" s="252"/>
      <c r="P470" s="252"/>
      <c r="Q470" s="252"/>
      <c r="R470" s="252"/>
      <c r="S470" s="252"/>
      <c r="T470" s="252"/>
      <c r="U470" s="252"/>
      <c r="V470" s="252"/>
      <c r="W470" s="252"/>
      <c r="X470" s="252"/>
      <c r="Y470" s="252"/>
      <c r="Z470" s="252"/>
      <c r="AA470" s="252"/>
      <c r="AB470" s="252"/>
      <c r="AC470" s="252"/>
    </row>
    <row r="471" s="165" customFormat="true" ht="15.75" hidden="false" customHeight="true" outlineLevel="0" collapsed="false">
      <c r="A471" s="30"/>
      <c r="B471" s="30"/>
      <c r="C471" s="30"/>
      <c r="D471" s="30"/>
      <c r="E471" s="30"/>
      <c r="F471" s="30"/>
      <c r="G471" s="30"/>
      <c r="H471" s="30"/>
      <c r="I471" s="30"/>
      <c r="J471" s="252"/>
      <c r="K471" s="252"/>
      <c r="L471" s="252"/>
      <c r="M471" s="252"/>
      <c r="N471" s="252"/>
      <c r="O471" s="252"/>
      <c r="P471" s="252"/>
      <c r="Q471" s="252"/>
      <c r="R471" s="252"/>
      <c r="S471" s="252"/>
      <c r="T471" s="252"/>
      <c r="U471" s="252"/>
      <c r="V471" s="252"/>
      <c r="W471" s="252"/>
      <c r="X471" s="252"/>
      <c r="Y471" s="252"/>
      <c r="Z471" s="252"/>
      <c r="AA471" s="252"/>
      <c r="AB471" s="252"/>
      <c r="AC471" s="252"/>
    </row>
    <row r="472" s="165" customFormat="true" ht="15.75" hidden="false" customHeight="true" outlineLevel="0" collapsed="false">
      <c r="A472" s="30"/>
      <c r="B472" s="30"/>
      <c r="C472" s="30"/>
      <c r="D472" s="30"/>
      <c r="E472" s="30"/>
      <c r="F472" s="30"/>
      <c r="G472" s="30"/>
      <c r="H472" s="30"/>
      <c r="I472" s="30"/>
      <c r="J472" s="252"/>
      <c r="K472" s="252"/>
      <c r="L472" s="252"/>
      <c r="M472" s="252"/>
      <c r="N472" s="252"/>
      <c r="O472" s="252"/>
      <c r="P472" s="252"/>
      <c r="Q472" s="252"/>
      <c r="R472" s="252"/>
      <c r="S472" s="252"/>
      <c r="T472" s="252"/>
      <c r="U472" s="252"/>
      <c r="V472" s="252"/>
      <c r="W472" s="252"/>
      <c r="X472" s="252"/>
      <c r="Y472" s="252"/>
      <c r="Z472" s="252"/>
      <c r="AA472" s="252"/>
      <c r="AB472" s="252"/>
      <c r="AC472" s="252"/>
    </row>
    <row r="473" s="165" customFormat="true" ht="15.75" hidden="false" customHeight="true" outlineLevel="0" collapsed="false">
      <c r="A473" s="30"/>
      <c r="B473" s="30"/>
      <c r="C473" s="30"/>
      <c r="D473" s="30"/>
      <c r="E473" s="30"/>
      <c r="F473" s="30"/>
      <c r="G473" s="30"/>
      <c r="H473" s="30"/>
      <c r="I473" s="30"/>
      <c r="J473" s="252"/>
      <c r="K473" s="252"/>
      <c r="L473" s="252"/>
      <c r="M473" s="252"/>
      <c r="N473" s="252"/>
      <c r="O473" s="252"/>
      <c r="P473" s="252"/>
      <c r="Q473" s="252"/>
      <c r="R473" s="252"/>
      <c r="S473" s="252"/>
      <c r="T473" s="252"/>
      <c r="U473" s="252"/>
      <c r="V473" s="252"/>
      <c r="W473" s="252"/>
      <c r="X473" s="252"/>
      <c r="Y473" s="252"/>
      <c r="Z473" s="252"/>
      <c r="AA473" s="252"/>
      <c r="AB473" s="252"/>
      <c r="AC473" s="252"/>
    </row>
    <row r="474" s="165" customFormat="true" ht="15.75" hidden="false" customHeight="true" outlineLevel="0" collapsed="false">
      <c r="A474" s="30"/>
      <c r="B474" s="30"/>
      <c r="C474" s="30"/>
      <c r="D474" s="30"/>
      <c r="E474" s="30"/>
      <c r="F474" s="30"/>
      <c r="G474" s="30"/>
      <c r="H474" s="30"/>
      <c r="I474" s="30"/>
      <c r="J474" s="252"/>
      <c r="K474" s="252"/>
      <c r="L474" s="252"/>
      <c r="M474" s="252"/>
      <c r="N474" s="252"/>
      <c r="O474" s="252"/>
      <c r="P474" s="252"/>
      <c r="Q474" s="252"/>
      <c r="R474" s="252"/>
      <c r="S474" s="252"/>
      <c r="T474" s="252"/>
      <c r="U474" s="252"/>
      <c r="V474" s="252"/>
      <c r="W474" s="252"/>
      <c r="X474" s="252"/>
      <c r="Y474" s="252"/>
      <c r="Z474" s="252"/>
      <c r="AA474" s="252"/>
      <c r="AB474" s="252"/>
      <c r="AC474" s="252"/>
    </row>
    <row r="475" s="165" customFormat="true" ht="15.75" hidden="false" customHeight="true" outlineLevel="0" collapsed="false">
      <c r="A475" s="30"/>
      <c r="B475" s="30"/>
      <c r="C475" s="30"/>
      <c r="D475" s="30"/>
      <c r="E475" s="30"/>
      <c r="F475" s="30"/>
      <c r="G475" s="30"/>
      <c r="H475" s="30"/>
      <c r="I475" s="30"/>
      <c r="J475" s="252"/>
      <c r="K475" s="252"/>
      <c r="L475" s="252"/>
      <c r="M475" s="252"/>
      <c r="N475" s="252"/>
      <c r="O475" s="252"/>
      <c r="P475" s="252"/>
      <c r="Q475" s="252"/>
      <c r="R475" s="252"/>
      <c r="S475" s="252"/>
      <c r="T475" s="252"/>
      <c r="U475" s="252"/>
      <c r="V475" s="252"/>
      <c r="W475" s="252"/>
      <c r="X475" s="252"/>
      <c r="Y475" s="252"/>
      <c r="Z475" s="252"/>
      <c r="AA475" s="252"/>
      <c r="AB475" s="252"/>
      <c r="AC475" s="252"/>
    </row>
    <row r="476" s="165" customFormat="true" ht="15.75" hidden="false" customHeight="true" outlineLevel="0" collapsed="false">
      <c r="A476" s="30"/>
      <c r="B476" s="30"/>
      <c r="C476" s="30"/>
      <c r="D476" s="30"/>
      <c r="E476" s="30"/>
      <c r="F476" s="30"/>
      <c r="G476" s="30"/>
      <c r="H476" s="30"/>
      <c r="I476" s="30"/>
      <c r="J476" s="252"/>
      <c r="K476" s="252"/>
      <c r="L476" s="252"/>
      <c r="M476" s="252"/>
      <c r="N476" s="252"/>
      <c r="O476" s="252"/>
      <c r="P476" s="252"/>
      <c r="Q476" s="252"/>
      <c r="R476" s="252"/>
      <c r="S476" s="252"/>
      <c r="T476" s="252"/>
      <c r="U476" s="252"/>
      <c r="V476" s="252"/>
      <c r="W476" s="252"/>
      <c r="X476" s="252"/>
      <c r="Y476" s="252"/>
      <c r="Z476" s="252"/>
      <c r="AA476" s="252"/>
      <c r="AB476" s="252"/>
      <c r="AC476" s="252"/>
    </row>
    <row r="477" s="165" customFormat="true" ht="15.75" hidden="false" customHeight="true" outlineLevel="0" collapsed="false">
      <c r="A477" s="30"/>
      <c r="B477" s="30"/>
      <c r="C477" s="30"/>
      <c r="D477" s="30"/>
      <c r="E477" s="30"/>
      <c r="F477" s="30"/>
      <c r="G477" s="30"/>
      <c r="H477" s="30"/>
      <c r="I477" s="30"/>
      <c r="J477" s="252"/>
      <c r="K477" s="252"/>
      <c r="L477" s="252"/>
      <c r="M477" s="252"/>
      <c r="N477" s="252"/>
      <c r="O477" s="252"/>
      <c r="P477" s="252"/>
      <c r="Q477" s="252"/>
      <c r="R477" s="252"/>
      <c r="S477" s="252"/>
      <c r="T477" s="252"/>
      <c r="U477" s="252"/>
      <c r="V477" s="252"/>
      <c r="W477" s="252"/>
      <c r="X477" s="252"/>
      <c r="Y477" s="252"/>
      <c r="Z477" s="252"/>
      <c r="AA477" s="252"/>
      <c r="AB477" s="252"/>
      <c r="AC477" s="252"/>
    </row>
    <row r="478" s="165" customFormat="true" ht="15.75" hidden="false" customHeight="true" outlineLevel="0" collapsed="false">
      <c r="A478" s="30"/>
      <c r="B478" s="30"/>
      <c r="C478" s="30"/>
      <c r="D478" s="30"/>
      <c r="E478" s="30"/>
      <c r="F478" s="30"/>
      <c r="G478" s="30"/>
      <c r="H478" s="30"/>
      <c r="I478" s="30"/>
      <c r="J478" s="252"/>
      <c r="K478" s="252"/>
      <c r="L478" s="252"/>
      <c r="M478" s="252"/>
      <c r="N478" s="252"/>
      <c r="O478" s="252"/>
      <c r="P478" s="252"/>
      <c r="Q478" s="252"/>
      <c r="R478" s="252"/>
      <c r="S478" s="252"/>
      <c r="T478" s="252"/>
      <c r="U478" s="252"/>
      <c r="V478" s="252"/>
      <c r="W478" s="252"/>
      <c r="X478" s="252"/>
      <c r="Y478" s="252"/>
      <c r="Z478" s="252"/>
      <c r="AA478" s="252"/>
      <c r="AB478" s="252"/>
      <c r="AC478" s="252"/>
    </row>
    <row r="479" s="165" customFormat="true" ht="15.75" hidden="false" customHeight="true" outlineLevel="0" collapsed="false">
      <c r="A479" s="30"/>
      <c r="B479" s="30"/>
      <c r="C479" s="30"/>
      <c r="D479" s="30"/>
      <c r="E479" s="30"/>
      <c r="F479" s="30"/>
      <c r="G479" s="30"/>
      <c r="H479" s="30"/>
      <c r="I479" s="30"/>
      <c r="J479" s="252"/>
      <c r="K479" s="252"/>
      <c r="L479" s="252"/>
      <c r="M479" s="252"/>
      <c r="N479" s="252"/>
      <c r="O479" s="252"/>
      <c r="P479" s="252"/>
      <c r="Q479" s="252"/>
      <c r="R479" s="252"/>
      <c r="S479" s="252"/>
      <c r="T479" s="252"/>
      <c r="U479" s="252"/>
      <c r="V479" s="252"/>
      <c r="W479" s="252"/>
      <c r="X479" s="252"/>
      <c r="Y479" s="252"/>
      <c r="Z479" s="252"/>
      <c r="AA479" s="252"/>
      <c r="AB479" s="252"/>
      <c r="AC479" s="252"/>
    </row>
    <row r="480" s="165" customFormat="true" ht="15.75" hidden="false" customHeight="true" outlineLevel="0" collapsed="false">
      <c r="A480" s="30"/>
      <c r="B480" s="30"/>
      <c r="C480" s="30"/>
      <c r="D480" s="30"/>
      <c r="E480" s="30"/>
      <c r="F480" s="30"/>
      <c r="G480" s="30"/>
      <c r="H480" s="30"/>
      <c r="I480" s="30"/>
      <c r="J480" s="252"/>
      <c r="K480" s="252"/>
      <c r="L480" s="252"/>
      <c r="M480" s="252"/>
      <c r="N480" s="252"/>
      <c r="O480" s="252"/>
      <c r="P480" s="252"/>
      <c r="Q480" s="252"/>
      <c r="R480" s="252"/>
      <c r="S480" s="252"/>
      <c r="T480" s="252"/>
      <c r="U480" s="252"/>
      <c r="V480" s="252"/>
      <c r="W480" s="252"/>
      <c r="X480" s="252"/>
      <c r="Y480" s="252"/>
      <c r="Z480" s="252"/>
      <c r="AA480" s="252"/>
      <c r="AB480" s="252"/>
      <c r="AC480" s="252"/>
    </row>
    <row r="481" s="165" customFormat="true" ht="15.75" hidden="false" customHeight="true" outlineLevel="0" collapsed="false">
      <c r="A481" s="30"/>
      <c r="B481" s="30"/>
      <c r="C481" s="30"/>
      <c r="D481" s="30"/>
      <c r="E481" s="30"/>
      <c r="F481" s="30"/>
      <c r="G481" s="30"/>
      <c r="H481" s="30"/>
      <c r="I481" s="30"/>
      <c r="J481" s="252"/>
      <c r="K481" s="252"/>
      <c r="L481" s="252"/>
      <c r="M481" s="252"/>
      <c r="N481" s="252"/>
      <c r="O481" s="252"/>
      <c r="P481" s="252"/>
      <c r="Q481" s="252"/>
      <c r="R481" s="252"/>
      <c r="S481" s="252"/>
      <c r="T481" s="252"/>
      <c r="U481" s="252"/>
      <c r="V481" s="252"/>
      <c r="W481" s="252"/>
      <c r="X481" s="252"/>
      <c r="Y481" s="252"/>
      <c r="Z481" s="252"/>
      <c r="AA481" s="252"/>
      <c r="AB481" s="252"/>
      <c r="AC481" s="252"/>
    </row>
    <row r="482" s="165" customFormat="true" ht="15.75" hidden="false" customHeight="true" outlineLevel="0" collapsed="false">
      <c r="A482" s="30"/>
      <c r="B482" s="30"/>
      <c r="C482" s="30"/>
      <c r="D482" s="30"/>
      <c r="E482" s="30"/>
      <c r="F482" s="30"/>
      <c r="G482" s="30"/>
      <c r="H482" s="30"/>
      <c r="I482" s="30"/>
      <c r="J482" s="252"/>
      <c r="K482" s="252"/>
      <c r="L482" s="252"/>
      <c r="M482" s="252"/>
      <c r="N482" s="252"/>
      <c r="O482" s="252"/>
      <c r="P482" s="252"/>
      <c r="Q482" s="252"/>
      <c r="R482" s="252"/>
      <c r="S482" s="252"/>
      <c r="T482" s="252"/>
      <c r="U482" s="252"/>
      <c r="V482" s="252"/>
      <c r="W482" s="252"/>
      <c r="X482" s="252"/>
      <c r="Y482" s="252"/>
      <c r="Z482" s="252"/>
      <c r="AA482" s="252"/>
      <c r="AB482" s="252"/>
      <c r="AC482" s="252"/>
    </row>
    <row r="483" s="165" customFormat="true" ht="15.75" hidden="false" customHeight="true" outlineLevel="0" collapsed="false">
      <c r="A483" s="30"/>
      <c r="B483" s="30"/>
      <c r="C483" s="30"/>
      <c r="D483" s="30"/>
      <c r="E483" s="30"/>
      <c r="F483" s="30"/>
      <c r="G483" s="30"/>
      <c r="H483" s="30"/>
      <c r="I483" s="30"/>
      <c r="J483" s="252"/>
      <c r="K483" s="252"/>
      <c r="L483" s="252"/>
      <c r="M483" s="252"/>
      <c r="N483" s="252"/>
      <c r="O483" s="252"/>
      <c r="P483" s="252"/>
      <c r="Q483" s="252"/>
      <c r="R483" s="252"/>
      <c r="S483" s="252"/>
      <c r="T483" s="252"/>
      <c r="U483" s="252"/>
      <c r="V483" s="252"/>
      <c r="W483" s="252"/>
      <c r="X483" s="252"/>
      <c r="Y483" s="252"/>
      <c r="Z483" s="252"/>
      <c r="AA483" s="252"/>
      <c r="AB483" s="252"/>
      <c r="AC483" s="252"/>
    </row>
    <row r="484" s="165" customFormat="true" ht="15.75" hidden="false" customHeight="true" outlineLevel="0" collapsed="false">
      <c r="A484" s="30"/>
      <c r="B484" s="30"/>
      <c r="C484" s="30"/>
      <c r="D484" s="30"/>
      <c r="E484" s="30"/>
      <c r="F484" s="30"/>
      <c r="G484" s="30"/>
      <c r="H484" s="30"/>
      <c r="I484" s="30"/>
      <c r="J484" s="252"/>
      <c r="K484" s="252"/>
      <c r="L484" s="252"/>
      <c r="M484" s="252"/>
      <c r="N484" s="252"/>
      <c r="O484" s="252"/>
      <c r="P484" s="252"/>
      <c r="Q484" s="252"/>
      <c r="R484" s="252"/>
      <c r="S484" s="252"/>
      <c r="T484" s="252"/>
      <c r="U484" s="252"/>
      <c r="V484" s="252"/>
      <c r="W484" s="252"/>
      <c r="X484" s="252"/>
      <c r="Y484" s="252"/>
      <c r="Z484" s="252"/>
      <c r="AA484" s="252"/>
      <c r="AB484" s="252"/>
      <c r="AC484" s="252"/>
    </row>
    <row r="485" s="165" customFormat="true" ht="15.75" hidden="false" customHeight="true" outlineLevel="0" collapsed="false">
      <c r="A485" s="30"/>
      <c r="B485" s="30"/>
      <c r="C485" s="30"/>
      <c r="D485" s="30"/>
      <c r="E485" s="30"/>
      <c r="F485" s="30"/>
      <c r="G485" s="30"/>
      <c r="H485" s="30"/>
      <c r="I485" s="30"/>
      <c r="J485" s="252"/>
      <c r="K485" s="252"/>
      <c r="L485" s="252"/>
      <c r="M485" s="252"/>
      <c r="N485" s="252"/>
      <c r="O485" s="252"/>
      <c r="P485" s="252"/>
      <c r="Q485" s="252"/>
      <c r="R485" s="252"/>
      <c r="S485" s="252"/>
      <c r="T485" s="252"/>
      <c r="U485" s="252"/>
      <c r="V485" s="252"/>
      <c r="W485" s="252"/>
      <c r="X485" s="252"/>
      <c r="Y485" s="252"/>
      <c r="Z485" s="252"/>
      <c r="AA485" s="252"/>
      <c r="AB485" s="252"/>
      <c r="AC485" s="252"/>
    </row>
    <row r="486" s="165" customFormat="true" ht="15.75" hidden="false" customHeight="true" outlineLevel="0" collapsed="false">
      <c r="A486" s="30"/>
      <c r="B486" s="30"/>
      <c r="C486" s="30"/>
      <c r="D486" s="30"/>
      <c r="E486" s="30"/>
      <c r="F486" s="30"/>
      <c r="G486" s="30"/>
      <c r="H486" s="30"/>
      <c r="I486" s="30"/>
      <c r="J486" s="252"/>
      <c r="K486" s="252"/>
      <c r="L486" s="252"/>
      <c r="M486" s="252"/>
      <c r="N486" s="252"/>
      <c r="O486" s="252"/>
      <c r="P486" s="252"/>
      <c r="Q486" s="252"/>
      <c r="R486" s="252"/>
      <c r="S486" s="252"/>
      <c r="T486" s="252"/>
      <c r="U486" s="252"/>
      <c r="V486" s="252"/>
      <c r="W486" s="252"/>
      <c r="X486" s="252"/>
      <c r="Y486" s="252"/>
      <c r="Z486" s="252"/>
      <c r="AA486" s="252"/>
      <c r="AB486" s="252"/>
      <c r="AC486" s="252"/>
    </row>
    <row r="487" s="165" customFormat="true" ht="15.75" hidden="false" customHeight="true" outlineLevel="0" collapsed="false">
      <c r="A487" s="30"/>
      <c r="B487" s="30"/>
      <c r="C487" s="30"/>
      <c r="D487" s="30"/>
      <c r="E487" s="30"/>
      <c r="F487" s="30"/>
      <c r="G487" s="30"/>
      <c r="H487" s="30"/>
      <c r="I487" s="30"/>
      <c r="J487" s="252"/>
      <c r="K487" s="252"/>
      <c r="L487" s="252"/>
      <c r="M487" s="252"/>
      <c r="N487" s="252"/>
      <c r="O487" s="252"/>
      <c r="P487" s="252"/>
      <c r="Q487" s="252"/>
      <c r="R487" s="252"/>
      <c r="S487" s="252"/>
      <c r="T487" s="252"/>
      <c r="U487" s="252"/>
      <c r="V487" s="252"/>
      <c r="W487" s="252"/>
      <c r="X487" s="252"/>
      <c r="Y487" s="252"/>
      <c r="Z487" s="252"/>
      <c r="AA487" s="252"/>
      <c r="AB487" s="252"/>
      <c r="AC487" s="252"/>
    </row>
    <row r="488" s="165" customFormat="true" ht="15.75" hidden="false" customHeight="true" outlineLevel="0" collapsed="false">
      <c r="A488" s="30"/>
      <c r="B488" s="30"/>
      <c r="C488" s="30"/>
      <c r="D488" s="30"/>
      <c r="E488" s="30"/>
      <c r="F488" s="30"/>
      <c r="G488" s="30"/>
      <c r="H488" s="30"/>
      <c r="I488" s="30"/>
      <c r="J488" s="252"/>
      <c r="K488" s="252"/>
      <c r="L488" s="252"/>
      <c r="M488" s="252"/>
      <c r="N488" s="252"/>
      <c r="O488" s="252"/>
      <c r="P488" s="252"/>
      <c r="Q488" s="252"/>
      <c r="R488" s="252"/>
      <c r="S488" s="252"/>
      <c r="T488" s="252"/>
      <c r="U488" s="252"/>
      <c r="V488" s="252"/>
      <c r="W488" s="252"/>
      <c r="X488" s="252"/>
      <c r="Y488" s="252"/>
      <c r="Z488" s="252"/>
      <c r="AA488" s="252"/>
      <c r="AB488" s="252"/>
      <c r="AC488" s="252"/>
    </row>
    <row r="489" s="165" customFormat="true" ht="15.75" hidden="false" customHeight="true" outlineLevel="0" collapsed="false">
      <c r="A489" s="30"/>
      <c r="B489" s="30"/>
      <c r="C489" s="30"/>
      <c r="D489" s="30"/>
      <c r="E489" s="30"/>
      <c r="F489" s="30"/>
      <c r="G489" s="30"/>
      <c r="H489" s="30"/>
      <c r="I489" s="30"/>
      <c r="J489" s="252"/>
      <c r="K489" s="252"/>
      <c r="L489" s="252"/>
      <c r="M489" s="252"/>
      <c r="N489" s="252"/>
      <c r="O489" s="252"/>
      <c r="P489" s="252"/>
      <c r="Q489" s="252"/>
      <c r="R489" s="252"/>
      <c r="S489" s="252"/>
      <c r="T489" s="252"/>
      <c r="U489" s="252"/>
      <c r="V489" s="252"/>
      <c r="W489" s="252"/>
      <c r="X489" s="252"/>
      <c r="Y489" s="252"/>
      <c r="Z489" s="252"/>
      <c r="AA489" s="252"/>
      <c r="AB489" s="252"/>
      <c r="AC489" s="252"/>
    </row>
    <row r="490" s="165" customFormat="true" ht="15.75" hidden="false" customHeight="true" outlineLevel="0" collapsed="false">
      <c r="A490" s="30"/>
      <c r="B490" s="30"/>
      <c r="C490" s="30"/>
      <c r="D490" s="30"/>
      <c r="E490" s="30"/>
      <c r="F490" s="30"/>
      <c r="G490" s="30"/>
      <c r="H490" s="30"/>
      <c r="I490" s="30"/>
      <c r="J490" s="252"/>
      <c r="K490" s="252"/>
      <c r="L490" s="252"/>
      <c r="M490" s="252"/>
      <c r="N490" s="252"/>
      <c r="O490" s="252"/>
      <c r="P490" s="252"/>
      <c r="Q490" s="252"/>
      <c r="R490" s="252"/>
      <c r="S490" s="252"/>
      <c r="T490" s="252"/>
      <c r="U490" s="252"/>
      <c r="V490" s="252"/>
      <c r="W490" s="252"/>
      <c r="X490" s="252"/>
      <c r="Y490" s="252"/>
      <c r="Z490" s="252"/>
      <c r="AA490" s="252"/>
      <c r="AB490" s="252"/>
      <c r="AC490" s="252"/>
    </row>
    <row r="491" s="165" customFormat="true" ht="15.75" hidden="false" customHeight="true" outlineLevel="0" collapsed="false">
      <c r="A491" s="30"/>
      <c r="B491" s="30"/>
      <c r="C491" s="30"/>
      <c r="D491" s="30"/>
      <c r="E491" s="30"/>
      <c r="F491" s="30"/>
      <c r="G491" s="30"/>
      <c r="H491" s="30"/>
      <c r="I491" s="30"/>
      <c r="J491" s="252"/>
      <c r="K491" s="252"/>
      <c r="L491" s="252"/>
      <c r="M491" s="252"/>
      <c r="N491" s="252"/>
      <c r="O491" s="252"/>
      <c r="P491" s="252"/>
      <c r="Q491" s="252"/>
      <c r="R491" s="252"/>
      <c r="S491" s="252"/>
      <c r="T491" s="252"/>
      <c r="U491" s="252"/>
      <c r="V491" s="252"/>
      <c r="W491" s="252"/>
      <c r="X491" s="252"/>
      <c r="Y491" s="252"/>
      <c r="Z491" s="252"/>
      <c r="AA491" s="252"/>
      <c r="AB491" s="252"/>
      <c r="AC491" s="252"/>
    </row>
    <row r="492" s="165" customFormat="true" ht="15.75" hidden="false" customHeight="true" outlineLevel="0" collapsed="false">
      <c r="A492" s="30"/>
      <c r="B492" s="30"/>
      <c r="C492" s="30"/>
      <c r="D492" s="30"/>
      <c r="E492" s="30"/>
      <c r="F492" s="30"/>
      <c r="G492" s="30"/>
      <c r="H492" s="30"/>
      <c r="I492" s="30"/>
      <c r="J492" s="252"/>
      <c r="K492" s="252"/>
      <c r="L492" s="252"/>
      <c r="M492" s="252"/>
      <c r="N492" s="252"/>
      <c r="O492" s="252"/>
      <c r="P492" s="252"/>
      <c r="Q492" s="252"/>
      <c r="R492" s="252"/>
      <c r="S492" s="252"/>
      <c r="T492" s="252"/>
      <c r="U492" s="252"/>
      <c r="V492" s="252"/>
      <c r="W492" s="252"/>
      <c r="X492" s="252"/>
      <c r="Y492" s="252"/>
      <c r="Z492" s="252"/>
      <c r="AA492" s="252"/>
      <c r="AB492" s="252"/>
      <c r="AC492" s="252"/>
    </row>
    <row r="493" s="165" customFormat="true" ht="15.75" hidden="false" customHeight="true" outlineLevel="0" collapsed="false">
      <c r="A493" s="30"/>
      <c r="B493" s="30"/>
      <c r="C493" s="30"/>
      <c r="D493" s="30"/>
      <c r="E493" s="30"/>
      <c r="F493" s="30"/>
      <c r="G493" s="30"/>
      <c r="H493" s="30"/>
      <c r="I493" s="30"/>
      <c r="J493" s="252"/>
      <c r="K493" s="252"/>
      <c r="L493" s="252"/>
      <c r="M493" s="252"/>
      <c r="N493" s="252"/>
      <c r="O493" s="252"/>
      <c r="P493" s="252"/>
      <c r="Q493" s="252"/>
      <c r="R493" s="252"/>
      <c r="S493" s="252"/>
      <c r="T493" s="252"/>
      <c r="U493" s="252"/>
      <c r="V493" s="252"/>
      <c r="W493" s="252"/>
      <c r="X493" s="252"/>
      <c r="Y493" s="252"/>
      <c r="Z493" s="252"/>
      <c r="AA493" s="252"/>
      <c r="AB493" s="252"/>
      <c r="AC493" s="252"/>
    </row>
    <row r="494" s="165" customFormat="true" ht="15.75" hidden="false" customHeight="true" outlineLevel="0" collapsed="false">
      <c r="A494" s="30"/>
      <c r="B494" s="30"/>
      <c r="C494" s="30"/>
      <c r="D494" s="30"/>
      <c r="E494" s="30"/>
      <c r="F494" s="30"/>
      <c r="G494" s="30"/>
      <c r="H494" s="30"/>
      <c r="I494" s="30"/>
      <c r="J494" s="252"/>
      <c r="K494" s="252"/>
      <c r="L494" s="252"/>
      <c r="M494" s="252"/>
      <c r="N494" s="252"/>
      <c r="O494" s="252"/>
      <c r="P494" s="252"/>
      <c r="Q494" s="252"/>
      <c r="R494" s="252"/>
      <c r="S494" s="252"/>
      <c r="T494" s="252"/>
      <c r="U494" s="252"/>
      <c r="V494" s="252"/>
      <c r="W494" s="252"/>
      <c r="X494" s="252"/>
      <c r="Y494" s="252"/>
      <c r="Z494" s="252"/>
      <c r="AA494" s="252"/>
      <c r="AB494" s="252"/>
      <c r="AC494" s="252"/>
    </row>
    <row r="495" s="165" customFormat="true" ht="15.75" hidden="false" customHeight="true" outlineLevel="0" collapsed="false">
      <c r="A495" s="30"/>
      <c r="B495" s="30"/>
      <c r="C495" s="30"/>
      <c r="D495" s="30"/>
      <c r="E495" s="30"/>
      <c r="F495" s="30"/>
      <c r="G495" s="30"/>
      <c r="H495" s="30"/>
      <c r="I495" s="30"/>
      <c r="J495" s="252"/>
      <c r="K495" s="252"/>
      <c r="L495" s="252"/>
      <c r="M495" s="252"/>
      <c r="N495" s="252"/>
      <c r="O495" s="252"/>
      <c r="P495" s="252"/>
      <c r="Q495" s="252"/>
      <c r="R495" s="252"/>
      <c r="S495" s="252"/>
      <c r="T495" s="252"/>
      <c r="U495" s="252"/>
      <c r="V495" s="252"/>
      <c r="W495" s="252"/>
      <c r="X495" s="252"/>
      <c r="Y495" s="252"/>
      <c r="Z495" s="252"/>
      <c r="AA495" s="252"/>
      <c r="AB495" s="252"/>
      <c r="AC495" s="252"/>
    </row>
    <row r="496" s="165" customFormat="true" ht="15.75" hidden="false" customHeight="true" outlineLevel="0" collapsed="false">
      <c r="A496" s="30"/>
      <c r="B496" s="30"/>
      <c r="C496" s="30"/>
      <c r="D496" s="30"/>
      <c r="E496" s="30"/>
      <c r="F496" s="30"/>
      <c r="G496" s="30"/>
      <c r="H496" s="30"/>
      <c r="I496" s="30"/>
      <c r="J496" s="252"/>
      <c r="K496" s="252"/>
      <c r="L496" s="252"/>
      <c r="M496" s="252"/>
      <c r="N496" s="252"/>
      <c r="O496" s="252"/>
      <c r="P496" s="252"/>
      <c r="Q496" s="252"/>
      <c r="R496" s="252"/>
      <c r="S496" s="252"/>
      <c r="T496" s="252"/>
      <c r="U496" s="252"/>
      <c r="V496" s="252"/>
      <c r="W496" s="252"/>
      <c r="X496" s="252"/>
      <c r="Y496" s="252"/>
      <c r="Z496" s="252"/>
      <c r="AA496" s="252"/>
      <c r="AB496" s="252"/>
      <c r="AC496" s="252"/>
    </row>
    <row r="497" s="165" customFormat="true" ht="15.75" hidden="false" customHeight="true" outlineLevel="0" collapsed="false">
      <c r="A497" s="30"/>
      <c r="B497" s="30"/>
      <c r="C497" s="30"/>
      <c r="D497" s="30"/>
      <c r="E497" s="30"/>
      <c r="F497" s="30"/>
      <c r="G497" s="30"/>
      <c r="H497" s="30"/>
      <c r="I497" s="30"/>
      <c r="J497" s="252"/>
      <c r="K497" s="252"/>
      <c r="L497" s="252"/>
      <c r="M497" s="252"/>
      <c r="N497" s="252"/>
      <c r="O497" s="252"/>
      <c r="P497" s="252"/>
      <c r="Q497" s="252"/>
      <c r="R497" s="252"/>
      <c r="S497" s="252"/>
      <c r="T497" s="252"/>
      <c r="U497" s="252"/>
      <c r="V497" s="252"/>
      <c r="W497" s="252"/>
      <c r="X497" s="252"/>
      <c r="Y497" s="252"/>
      <c r="Z497" s="252"/>
      <c r="AA497" s="252"/>
      <c r="AB497" s="252"/>
      <c r="AC497" s="252"/>
    </row>
    <row r="498" s="165" customFormat="true" ht="15.75" hidden="false" customHeight="true" outlineLevel="0" collapsed="false">
      <c r="A498" s="30"/>
      <c r="B498" s="30"/>
      <c r="C498" s="30"/>
      <c r="D498" s="30"/>
      <c r="E498" s="30"/>
      <c r="F498" s="30"/>
      <c r="G498" s="30"/>
      <c r="H498" s="30"/>
      <c r="I498" s="30"/>
      <c r="J498" s="252"/>
      <c r="K498" s="252"/>
      <c r="L498" s="252"/>
      <c r="M498" s="252"/>
      <c r="N498" s="252"/>
      <c r="O498" s="252"/>
      <c r="P498" s="252"/>
      <c r="Q498" s="252"/>
      <c r="R498" s="252"/>
      <c r="S498" s="252"/>
      <c r="T498" s="252"/>
      <c r="U498" s="252"/>
      <c r="V498" s="252"/>
      <c r="W498" s="252"/>
      <c r="X498" s="252"/>
      <c r="Y498" s="252"/>
      <c r="Z498" s="252"/>
      <c r="AA498" s="252"/>
      <c r="AB498" s="252"/>
      <c r="AC498" s="252"/>
    </row>
    <row r="499" s="165" customFormat="true" ht="15.75" hidden="false" customHeight="true" outlineLevel="0" collapsed="false">
      <c r="A499" s="30"/>
      <c r="B499" s="30"/>
      <c r="C499" s="30"/>
      <c r="D499" s="30"/>
      <c r="E499" s="30"/>
      <c r="F499" s="30"/>
      <c r="G499" s="30"/>
      <c r="H499" s="30"/>
      <c r="I499" s="30"/>
      <c r="J499" s="252"/>
      <c r="K499" s="252"/>
      <c r="L499" s="252"/>
      <c r="M499" s="252"/>
      <c r="N499" s="252"/>
      <c r="O499" s="252"/>
      <c r="P499" s="252"/>
      <c r="Q499" s="252"/>
      <c r="R499" s="252"/>
      <c r="S499" s="252"/>
      <c r="T499" s="252"/>
      <c r="U499" s="252"/>
      <c r="V499" s="252"/>
      <c r="W499" s="252"/>
      <c r="X499" s="252"/>
      <c r="Y499" s="252"/>
      <c r="Z499" s="252"/>
      <c r="AA499" s="252"/>
      <c r="AB499" s="252"/>
      <c r="AC499" s="252"/>
    </row>
    <row r="500" s="165" customFormat="true" ht="15.75" hidden="false" customHeight="true" outlineLevel="0" collapsed="false">
      <c r="A500" s="30"/>
      <c r="B500" s="30"/>
      <c r="C500" s="30"/>
      <c r="D500" s="30"/>
      <c r="E500" s="30"/>
      <c r="F500" s="30"/>
      <c r="G500" s="30"/>
      <c r="H500" s="30"/>
      <c r="I500" s="30"/>
      <c r="J500" s="252"/>
      <c r="K500" s="252"/>
      <c r="L500" s="252"/>
      <c r="M500" s="252"/>
      <c r="N500" s="252"/>
      <c r="O500" s="252"/>
      <c r="P500" s="252"/>
      <c r="Q500" s="252"/>
      <c r="R500" s="252"/>
      <c r="S500" s="252"/>
      <c r="T500" s="252"/>
      <c r="U500" s="252"/>
      <c r="V500" s="252"/>
      <c r="W500" s="252"/>
      <c r="X500" s="252"/>
      <c r="Y500" s="252"/>
      <c r="Z500" s="252"/>
      <c r="AA500" s="252"/>
      <c r="AB500" s="252"/>
      <c r="AC500" s="252"/>
    </row>
    <row r="501" s="165" customFormat="true" ht="15.75" hidden="false" customHeight="true" outlineLevel="0" collapsed="false">
      <c r="A501" s="30"/>
      <c r="B501" s="30"/>
      <c r="C501" s="30"/>
      <c r="D501" s="30"/>
      <c r="E501" s="30"/>
      <c r="F501" s="30"/>
      <c r="G501" s="30"/>
      <c r="H501" s="30"/>
      <c r="I501" s="30"/>
      <c r="J501" s="252"/>
      <c r="K501" s="252"/>
      <c r="L501" s="252"/>
      <c r="M501" s="252"/>
      <c r="N501" s="252"/>
      <c r="O501" s="252"/>
      <c r="P501" s="252"/>
      <c r="Q501" s="252"/>
      <c r="R501" s="252"/>
      <c r="S501" s="252"/>
      <c r="T501" s="252"/>
      <c r="U501" s="252"/>
      <c r="V501" s="252"/>
      <c r="W501" s="252"/>
      <c r="X501" s="252"/>
      <c r="Y501" s="252"/>
      <c r="Z501" s="252"/>
      <c r="AA501" s="252"/>
      <c r="AB501" s="252"/>
      <c r="AC501" s="252"/>
    </row>
    <row r="502" s="165" customFormat="true" ht="15.75" hidden="false" customHeight="true" outlineLevel="0" collapsed="false">
      <c r="A502" s="30"/>
      <c r="B502" s="30"/>
      <c r="C502" s="30"/>
      <c r="D502" s="30"/>
      <c r="E502" s="30"/>
      <c r="F502" s="30"/>
      <c r="G502" s="30"/>
      <c r="H502" s="30"/>
      <c r="I502" s="30"/>
      <c r="J502" s="252"/>
      <c r="K502" s="252"/>
      <c r="L502" s="252"/>
      <c r="M502" s="252"/>
      <c r="N502" s="252"/>
      <c r="O502" s="252"/>
      <c r="P502" s="252"/>
      <c r="Q502" s="252"/>
      <c r="R502" s="252"/>
      <c r="S502" s="252"/>
      <c r="T502" s="252"/>
      <c r="U502" s="252"/>
      <c r="V502" s="252"/>
      <c r="W502" s="252"/>
      <c r="X502" s="252"/>
      <c r="Y502" s="252"/>
      <c r="Z502" s="252"/>
      <c r="AA502" s="252"/>
      <c r="AB502" s="252"/>
      <c r="AC502" s="252"/>
    </row>
    <row r="503" s="165" customFormat="true" ht="15.75" hidden="false" customHeight="true" outlineLevel="0" collapsed="false">
      <c r="A503" s="30"/>
      <c r="B503" s="30"/>
      <c r="C503" s="30"/>
      <c r="D503" s="30"/>
      <c r="E503" s="30"/>
      <c r="F503" s="30"/>
      <c r="G503" s="30"/>
      <c r="H503" s="30"/>
      <c r="I503" s="30"/>
      <c r="J503" s="252"/>
      <c r="K503" s="252"/>
      <c r="L503" s="252"/>
      <c r="M503" s="252"/>
      <c r="N503" s="252"/>
      <c r="O503" s="252"/>
      <c r="P503" s="252"/>
      <c r="Q503" s="252"/>
      <c r="R503" s="252"/>
      <c r="S503" s="252"/>
      <c r="T503" s="252"/>
      <c r="U503" s="252"/>
      <c r="V503" s="252"/>
      <c r="W503" s="252"/>
      <c r="X503" s="252"/>
      <c r="Y503" s="252"/>
      <c r="Z503" s="252"/>
      <c r="AA503" s="252"/>
      <c r="AB503" s="252"/>
      <c r="AC503" s="252"/>
    </row>
    <row r="504" s="165" customFormat="true" ht="15.75" hidden="false" customHeight="true" outlineLevel="0" collapsed="false">
      <c r="A504" s="30"/>
      <c r="B504" s="30"/>
      <c r="C504" s="30"/>
      <c r="D504" s="30"/>
      <c r="E504" s="30"/>
      <c r="F504" s="30"/>
      <c r="G504" s="30"/>
      <c r="H504" s="30"/>
      <c r="I504" s="30"/>
      <c r="J504" s="252"/>
      <c r="K504" s="252"/>
      <c r="L504" s="252"/>
      <c r="M504" s="252"/>
      <c r="N504" s="252"/>
      <c r="O504" s="252"/>
      <c r="P504" s="252"/>
      <c r="Q504" s="252"/>
      <c r="R504" s="252"/>
      <c r="S504" s="252"/>
      <c r="T504" s="252"/>
      <c r="U504" s="252"/>
      <c r="V504" s="252"/>
      <c r="W504" s="252"/>
      <c r="X504" s="252"/>
      <c r="Y504" s="252"/>
      <c r="Z504" s="252"/>
      <c r="AA504" s="252"/>
      <c r="AB504" s="252"/>
      <c r="AC504" s="252"/>
    </row>
    <row r="505" s="165" customFormat="true" ht="15.75" hidden="false" customHeight="true" outlineLevel="0" collapsed="false">
      <c r="A505" s="30"/>
      <c r="B505" s="30"/>
      <c r="C505" s="30"/>
      <c r="D505" s="30"/>
      <c r="E505" s="30"/>
      <c r="F505" s="30"/>
      <c r="G505" s="30"/>
      <c r="H505" s="30"/>
      <c r="I505" s="30"/>
      <c r="J505" s="252"/>
      <c r="K505" s="252"/>
      <c r="L505" s="252"/>
      <c r="M505" s="252"/>
      <c r="N505" s="252"/>
      <c r="O505" s="252"/>
      <c r="P505" s="252"/>
      <c r="Q505" s="252"/>
      <c r="R505" s="252"/>
      <c r="S505" s="252"/>
      <c r="T505" s="252"/>
      <c r="U505" s="252"/>
      <c r="V505" s="252"/>
      <c r="W505" s="252"/>
      <c r="X505" s="252"/>
      <c r="Y505" s="252"/>
      <c r="Z505" s="252"/>
      <c r="AA505" s="252"/>
      <c r="AB505" s="252"/>
      <c r="AC505" s="252"/>
    </row>
    <row r="506" s="165" customFormat="true" ht="15.75" hidden="false" customHeight="true" outlineLevel="0" collapsed="false">
      <c r="A506" s="30"/>
      <c r="B506" s="30"/>
      <c r="C506" s="30"/>
      <c r="D506" s="30"/>
      <c r="E506" s="30"/>
      <c r="F506" s="30"/>
      <c r="G506" s="30"/>
      <c r="H506" s="30"/>
      <c r="I506" s="30"/>
      <c r="J506" s="252"/>
      <c r="K506" s="252"/>
      <c r="L506" s="252"/>
      <c r="M506" s="252"/>
      <c r="N506" s="252"/>
      <c r="O506" s="252"/>
      <c r="P506" s="252"/>
      <c r="Q506" s="252"/>
      <c r="R506" s="252"/>
      <c r="S506" s="252"/>
      <c r="T506" s="252"/>
      <c r="U506" s="252"/>
      <c r="V506" s="252"/>
      <c r="W506" s="252"/>
      <c r="X506" s="252"/>
      <c r="Y506" s="252"/>
      <c r="Z506" s="252"/>
      <c r="AA506" s="252"/>
      <c r="AB506" s="252"/>
      <c r="AC506" s="252"/>
    </row>
    <row r="507" s="165" customFormat="true" ht="15.75" hidden="false" customHeight="true" outlineLevel="0" collapsed="false">
      <c r="A507" s="30"/>
      <c r="B507" s="30"/>
      <c r="C507" s="30"/>
      <c r="D507" s="30"/>
      <c r="E507" s="30"/>
      <c r="F507" s="30"/>
      <c r="G507" s="30"/>
      <c r="H507" s="30"/>
      <c r="I507" s="30"/>
      <c r="J507" s="252"/>
      <c r="K507" s="252"/>
      <c r="L507" s="252"/>
      <c r="M507" s="252"/>
      <c r="N507" s="252"/>
      <c r="O507" s="252"/>
      <c r="P507" s="252"/>
      <c r="Q507" s="252"/>
      <c r="R507" s="252"/>
      <c r="S507" s="252"/>
      <c r="T507" s="252"/>
      <c r="U507" s="252"/>
      <c r="V507" s="252"/>
      <c r="W507" s="252"/>
      <c r="X507" s="252"/>
      <c r="Y507" s="252"/>
      <c r="Z507" s="252"/>
      <c r="AA507" s="252"/>
      <c r="AB507" s="252"/>
      <c r="AC507" s="252"/>
    </row>
    <row r="508" s="165" customFormat="true" ht="15.75" hidden="false" customHeight="true" outlineLevel="0" collapsed="false">
      <c r="A508" s="30"/>
      <c r="B508" s="30"/>
      <c r="C508" s="30"/>
      <c r="D508" s="30"/>
      <c r="E508" s="30"/>
      <c r="F508" s="30"/>
      <c r="G508" s="30"/>
      <c r="H508" s="30"/>
      <c r="I508" s="30"/>
      <c r="J508" s="252"/>
      <c r="K508" s="252"/>
      <c r="L508" s="252"/>
      <c r="M508" s="252"/>
      <c r="N508" s="252"/>
      <c r="O508" s="252"/>
      <c r="P508" s="252"/>
      <c r="Q508" s="252"/>
      <c r="R508" s="252"/>
      <c r="S508" s="252"/>
      <c r="T508" s="252"/>
      <c r="U508" s="252"/>
      <c r="V508" s="252"/>
      <c r="W508" s="252"/>
      <c r="X508" s="252"/>
      <c r="Y508" s="252"/>
      <c r="Z508" s="252"/>
      <c r="AA508" s="252"/>
      <c r="AB508" s="252"/>
      <c r="AC508" s="252"/>
    </row>
    <row r="509" s="165" customFormat="true" ht="15.75" hidden="false" customHeight="true" outlineLevel="0" collapsed="false">
      <c r="A509" s="30"/>
      <c r="B509" s="30"/>
      <c r="C509" s="30"/>
      <c r="D509" s="30"/>
      <c r="E509" s="30"/>
      <c r="F509" s="30"/>
      <c r="G509" s="30"/>
      <c r="H509" s="30"/>
      <c r="I509" s="30"/>
      <c r="J509" s="252"/>
      <c r="K509" s="252"/>
      <c r="L509" s="252"/>
      <c r="M509" s="252"/>
      <c r="N509" s="252"/>
      <c r="O509" s="252"/>
      <c r="P509" s="252"/>
      <c r="Q509" s="252"/>
      <c r="R509" s="252"/>
      <c r="S509" s="252"/>
      <c r="T509" s="252"/>
      <c r="U509" s="252"/>
      <c r="V509" s="252"/>
      <c r="W509" s="252"/>
      <c r="X509" s="252"/>
      <c r="Y509" s="252"/>
      <c r="Z509" s="252"/>
      <c r="AA509" s="252"/>
      <c r="AB509" s="252"/>
      <c r="AC509" s="252"/>
    </row>
    <row r="510" s="165" customFormat="true" ht="15.75" hidden="false" customHeight="true" outlineLevel="0" collapsed="false">
      <c r="A510" s="30"/>
      <c r="B510" s="30"/>
      <c r="C510" s="30"/>
      <c r="D510" s="30"/>
      <c r="E510" s="30"/>
      <c r="F510" s="30"/>
      <c r="G510" s="30"/>
      <c r="H510" s="30"/>
      <c r="I510" s="30"/>
      <c r="J510" s="252"/>
      <c r="K510" s="252"/>
      <c r="L510" s="252"/>
      <c r="M510" s="252"/>
      <c r="N510" s="252"/>
      <c r="O510" s="252"/>
      <c r="P510" s="252"/>
      <c r="Q510" s="252"/>
      <c r="R510" s="252"/>
      <c r="S510" s="252"/>
      <c r="T510" s="252"/>
      <c r="U510" s="252"/>
      <c r="V510" s="252"/>
      <c r="W510" s="252"/>
      <c r="X510" s="252"/>
      <c r="Y510" s="252"/>
      <c r="Z510" s="252"/>
      <c r="AA510" s="252"/>
      <c r="AB510" s="252"/>
      <c r="AC510" s="252"/>
    </row>
    <row r="511" s="165" customFormat="true" ht="15.75" hidden="false" customHeight="true" outlineLevel="0" collapsed="false">
      <c r="A511" s="30"/>
      <c r="B511" s="30"/>
      <c r="C511" s="30"/>
      <c r="D511" s="30"/>
      <c r="E511" s="30"/>
      <c r="F511" s="30"/>
      <c r="G511" s="30"/>
      <c r="H511" s="30"/>
      <c r="I511" s="30"/>
      <c r="J511" s="252"/>
      <c r="K511" s="252"/>
      <c r="L511" s="252"/>
      <c r="M511" s="252"/>
      <c r="N511" s="252"/>
      <c r="O511" s="252"/>
      <c r="P511" s="252"/>
      <c r="Q511" s="252"/>
      <c r="R511" s="252"/>
      <c r="S511" s="252"/>
      <c r="T511" s="252"/>
      <c r="U511" s="252"/>
      <c r="V511" s="252"/>
      <c r="W511" s="252"/>
      <c r="X511" s="252"/>
      <c r="Y511" s="252"/>
      <c r="Z511" s="252"/>
      <c r="AA511" s="252"/>
      <c r="AB511" s="252"/>
      <c r="AC511" s="252"/>
    </row>
    <row r="512" s="165" customFormat="true" ht="15.75" hidden="false" customHeight="true" outlineLevel="0" collapsed="false">
      <c r="A512" s="30"/>
      <c r="B512" s="30"/>
      <c r="C512" s="30"/>
      <c r="D512" s="30"/>
      <c r="E512" s="30"/>
      <c r="F512" s="30"/>
      <c r="G512" s="30"/>
      <c r="H512" s="30"/>
      <c r="I512" s="30"/>
      <c r="J512" s="252"/>
      <c r="K512" s="252"/>
      <c r="L512" s="252"/>
      <c r="M512" s="252"/>
      <c r="N512" s="252"/>
      <c r="O512" s="252"/>
      <c r="P512" s="252"/>
      <c r="Q512" s="252"/>
      <c r="R512" s="252"/>
      <c r="S512" s="252"/>
      <c r="T512" s="252"/>
      <c r="U512" s="252"/>
      <c r="V512" s="252"/>
      <c r="W512" s="252"/>
      <c r="X512" s="252"/>
      <c r="Y512" s="252"/>
      <c r="Z512" s="252"/>
      <c r="AA512" s="252"/>
      <c r="AB512" s="252"/>
      <c r="AC512" s="252"/>
    </row>
    <row r="513" s="165" customFormat="true" ht="15.75" hidden="false" customHeight="true" outlineLevel="0" collapsed="false">
      <c r="A513" s="30"/>
      <c r="B513" s="30"/>
      <c r="C513" s="30"/>
      <c r="D513" s="30"/>
      <c r="E513" s="30"/>
      <c r="F513" s="30"/>
      <c r="G513" s="30"/>
      <c r="H513" s="30"/>
      <c r="I513" s="30"/>
      <c r="J513" s="252"/>
      <c r="K513" s="252"/>
      <c r="L513" s="252"/>
      <c r="M513" s="252"/>
      <c r="N513" s="252"/>
      <c r="O513" s="252"/>
      <c r="P513" s="252"/>
      <c r="Q513" s="252"/>
      <c r="R513" s="252"/>
      <c r="S513" s="252"/>
      <c r="T513" s="252"/>
      <c r="U513" s="252"/>
      <c r="V513" s="252"/>
      <c r="W513" s="252"/>
      <c r="X513" s="252"/>
      <c r="Y513" s="252"/>
      <c r="Z513" s="252"/>
      <c r="AA513" s="252"/>
      <c r="AB513" s="252"/>
      <c r="AC513" s="252"/>
    </row>
    <row r="514" s="165" customFormat="true" ht="15.75" hidden="false" customHeight="true" outlineLevel="0" collapsed="false">
      <c r="A514" s="30"/>
      <c r="B514" s="30"/>
      <c r="C514" s="30"/>
      <c r="D514" s="30"/>
      <c r="E514" s="30"/>
      <c r="F514" s="30"/>
      <c r="G514" s="30"/>
      <c r="H514" s="30"/>
      <c r="I514" s="30"/>
      <c r="J514" s="252"/>
      <c r="K514" s="252"/>
      <c r="L514" s="252"/>
      <c r="M514" s="252"/>
      <c r="N514" s="252"/>
      <c r="O514" s="252"/>
      <c r="P514" s="252"/>
      <c r="Q514" s="252"/>
      <c r="R514" s="252"/>
      <c r="S514" s="252"/>
      <c r="T514" s="252"/>
      <c r="U514" s="252"/>
      <c r="V514" s="252"/>
      <c r="W514" s="252"/>
      <c r="X514" s="252"/>
      <c r="Y514" s="252"/>
      <c r="Z514" s="252"/>
      <c r="AA514" s="252"/>
      <c r="AB514" s="252"/>
      <c r="AC514" s="252"/>
    </row>
    <row r="515" s="165" customFormat="true" ht="15.75" hidden="false" customHeight="true" outlineLevel="0" collapsed="false">
      <c r="A515" s="30"/>
      <c r="B515" s="30"/>
      <c r="C515" s="30"/>
      <c r="D515" s="30"/>
      <c r="E515" s="30"/>
      <c r="F515" s="30"/>
      <c r="G515" s="30"/>
      <c r="H515" s="30"/>
      <c r="I515" s="30"/>
      <c r="J515" s="252"/>
      <c r="K515" s="252"/>
      <c r="L515" s="252"/>
      <c r="M515" s="252"/>
      <c r="N515" s="252"/>
      <c r="O515" s="252"/>
      <c r="P515" s="252"/>
      <c r="Q515" s="252"/>
      <c r="R515" s="252"/>
      <c r="S515" s="252"/>
      <c r="T515" s="252"/>
      <c r="U515" s="252"/>
      <c r="V515" s="252"/>
      <c r="W515" s="252"/>
      <c r="X515" s="252"/>
      <c r="Y515" s="252"/>
      <c r="Z515" s="252"/>
      <c r="AA515" s="252"/>
      <c r="AB515" s="252"/>
      <c r="AC515" s="252"/>
    </row>
    <row r="516" s="165" customFormat="true" ht="15.75" hidden="false" customHeight="true" outlineLevel="0" collapsed="false">
      <c r="A516" s="30"/>
      <c r="B516" s="30"/>
      <c r="C516" s="30"/>
      <c r="D516" s="30"/>
      <c r="E516" s="30"/>
      <c r="F516" s="30"/>
      <c r="G516" s="30"/>
      <c r="H516" s="30"/>
      <c r="I516" s="30"/>
      <c r="J516" s="252"/>
      <c r="K516" s="252"/>
      <c r="L516" s="252"/>
      <c r="M516" s="252"/>
      <c r="N516" s="252"/>
      <c r="O516" s="252"/>
      <c r="P516" s="252"/>
      <c r="Q516" s="252"/>
      <c r="R516" s="252"/>
      <c r="S516" s="252"/>
      <c r="T516" s="252"/>
      <c r="U516" s="252"/>
      <c r="V516" s="252"/>
      <c r="W516" s="252"/>
      <c r="X516" s="252"/>
      <c r="Y516" s="252"/>
      <c r="Z516" s="252"/>
      <c r="AA516" s="252"/>
      <c r="AB516" s="252"/>
      <c r="AC516" s="252"/>
    </row>
    <row r="517" s="165" customFormat="true" ht="15.75" hidden="false" customHeight="true" outlineLevel="0" collapsed="false">
      <c r="A517" s="30"/>
      <c r="B517" s="30"/>
      <c r="C517" s="30"/>
      <c r="D517" s="30"/>
      <c r="E517" s="30"/>
      <c r="F517" s="30"/>
      <c r="G517" s="30"/>
      <c r="H517" s="30"/>
      <c r="I517" s="30"/>
      <c r="J517" s="252"/>
      <c r="K517" s="252"/>
      <c r="L517" s="252"/>
      <c r="M517" s="252"/>
      <c r="N517" s="252"/>
      <c r="O517" s="252"/>
      <c r="P517" s="252"/>
      <c r="Q517" s="252"/>
      <c r="R517" s="252"/>
      <c r="S517" s="252"/>
      <c r="T517" s="252"/>
      <c r="U517" s="252"/>
      <c r="V517" s="252"/>
      <c r="W517" s="252"/>
      <c r="X517" s="252"/>
      <c r="Y517" s="252"/>
      <c r="Z517" s="252"/>
      <c r="AA517" s="252"/>
      <c r="AB517" s="252"/>
      <c r="AC517" s="252"/>
    </row>
    <row r="518" s="165" customFormat="true" ht="15.75" hidden="false" customHeight="true" outlineLevel="0" collapsed="false">
      <c r="A518" s="30"/>
      <c r="B518" s="30"/>
      <c r="C518" s="30"/>
      <c r="D518" s="30"/>
      <c r="E518" s="30"/>
      <c r="F518" s="30"/>
      <c r="G518" s="30"/>
      <c r="H518" s="30"/>
      <c r="I518" s="30"/>
      <c r="J518" s="252"/>
      <c r="K518" s="252"/>
      <c r="L518" s="252"/>
      <c r="M518" s="252"/>
      <c r="N518" s="252"/>
      <c r="O518" s="252"/>
      <c r="P518" s="252"/>
      <c r="Q518" s="252"/>
      <c r="R518" s="252"/>
      <c r="S518" s="252"/>
      <c r="T518" s="252"/>
      <c r="U518" s="252"/>
      <c r="V518" s="252"/>
      <c r="W518" s="252"/>
      <c r="X518" s="252"/>
      <c r="Y518" s="252"/>
      <c r="Z518" s="252"/>
      <c r="AA518" s="252"/>
      <c r="AB518" s="252"/>
      <c r="AC518" s="252"/>
    </row>
    <row r="519" s="165" customFormat="true" ht="15.75" hidden="false" customHeight="true" outlineLevel="0" collapsed="false">
      <c r="A519" s="30"/>
      <c r="B519" s="30"/>
      <c r="C519" s="30"/>
      <c r="D519" s="30"/>
      <c r="E519" s="30"/>
      <c r="F519" s="30"/>
      <c r="G519" s="30"/>
      <c r="H519" s="30"/>
      <c r="I519" s="30"/>
      <c r="J519" s="252"/>
      <c r="K519" s="252"/>
      <c r="L519" s="252"/>
      <c r="M519" s="252"/>
      <c r="N519" s="252"/>
      <c r="O519" s="252"/>
      <c r="P519" s="252"/>
      <c r="Q519" s="252"/>
      <c r="R519" s="252"/>
      <c r="S519" s="252"/>
      <c r="T519" s="252"/>
      <c r="U519" s="252"/>
      <c r="V519" s="252"/>
      <c r="W519" s="252"/>
      <c r="X519" s="252"/>
      <c r="Y519" s="252"/>
      <c r="Z519" s="252"/>
      <c r="AA519" s="252"/>
      <c r="AB519" s="252"/>
      <c r="AC519" s="252"/>
    </row>
    <row r="520" s="165" customFormat="true" ht="15.75" hidden="false" customHeight="true" outlineLevel="0" collapsed="false">
      <c r="A520" s="30"/>
      <c r="B520" s="30"/>
      <c r="C520" s="30"/>
      <c r="D520" s="30"/>
      <c r="E520" s="30"/>
      <c r="F520" s="30"/>
      <c r="G520" s="30"/>
      <c r="H520" s="30"/>
      <c r="I520" s="30"/>
      <c r="J520" s="252"/>
      <c r="K520" s="252"/>
      <c r="L520" s="252"/>
      <c r="M520" s="252"/>
      <c r="N520" s="252"/>
      <c r="O520" s="252"/>
      <c r="P520" s="252"/>
      <c r="Q520" s="252"/>
      <c r="R520" s="252"/>
      <c r="S520" s="252"/>
      <c r="T520" s="252"/>
      <c r="U520" s="252"/>
      <c r="V520" s="252"/>
      <c r="W520" s="252"/>
      <c r="X520" s="252"/>
      <c r="Y520" s="252"/>
      <c r="Z520" s="252"/>
      <c r="AA520" s="252"/>
      <c r="AB520" s="252"/>
      <c r="AC520" s="252"/>
    </row>
    <row r="521" s="165" customFormat="true" ht="15.75" hidden="false" customHeight="true" outlineLevel="0" collapsed="false">
      <c r="A521" s="30"/>
      <c r="B521" s="30"/>
      <c r="C521" s="30"/>
      <c r="D521" s="30"/>
      <c r="E521" s="30"/>
      <c r="F521" s="30"/>
      <c r="G521" s="30"/>
      <c r="H521" s="30"/>
      <c r="I521" s="30"/>
      <c r="J521" s="252"/>
      <c r="K521" s="252"/>
      <c r="L521" s="252"/>
      <c r="M521" s="252"/>
      <c r="N521" s="252"/>
      <c r="O521" s="252"/>
      <c r="P521" s="252"/>
      <c r="Q521" s="252"/>
      <c r="R521" s="252"/>
      <c r="S521" s="252"/>
      <c r="T521" s="252"/>
      <c r="U521" s="252"/>
      <c r="V521" s="252"/>
      <c r="W521" s="252"/>
      <c r="X521" s="252"/>
      <c r="Y521" s="252"/>
      <c r="Z521" s="252"/>
      <c r="AA521" s="252"/>
      <c r="AB521" s="252"/>
      <c r="AC521" s="252"/>
    </row>
    <row r="522" s="165" customFormat="true" ht="15.75" hidden="false" customHeight="true" outlineLevel="0" collapsed="false">
      <c r="A522" s="30"/>
      <c r="B522" s="30"/>
      <c r="C522" s="30"/>
      <c r="D522" s="30"/>
      <c r="E522" s="30"/>
      <c r="F522" s="30"/>
      <c r="G522" s="30"/>
      <c r="H522" s="30"/>
      <c r="I522" s="30"/>
      <c r="J522" s="252"/>
      <c r="K522" s="252"/>
      <c r="L522" s="252"/>
      <c r="M522" s="252"/>
      <c r="N522" s="252"/>
      <c r="O522" s="252"/>
      <c r="P522" s="252"/>
      <c r="Q522" s="252"/>
      <c r="R522" s="252"/>
      <c r="S522" s="252"/>
      <c r="T522" s="252"/>
      <c r="U522" s="252"/>
      <c r="V522" s="252"/>
      <c r="W522" s="252"/>
      <c r="X522" s="252"/>
      <c r="Y522" s="252"/>
      <c r="Z522" s="252"/>
      <c r="AA522" s="252"/>
      <c r="AB522" s="252"/>
      <c r="AC522" s="252"/>
    </row>
    <row r="523" s="165" customFormat="true" ht="15.75" hidden="false" customHeight="true" outlineLevel="0" collapsed="false">
      <c r="A523" s="30"/>
      <c r="B523" s="30"/>
      <c r="C523" s="30"/>
      <c r="D523" s="30"/>
      <c r="E523" s="30"/>
      <c r="F523" s="30"/>
      <c r="G523" s="30"/>
      <c r="H523" s="30"/>
      <c r="I523" s="30"/>
      <c r="J523" s="252"/>
      <c r="K523" s="252"/>
      <c r="L523" s="252"/>
      <c r="M523" s="252"/>
      <c r="N523" s="252"/>
      <c r="O523" s="252"/>
      <c r="P523" s="252"/>
      <c r="Q523" s="252"/>
      <c r="R523" s="252"/>
      <c r="S523" s="252"/>
      <c r="T523" s="252"/>
      <c r="U523" s="252"/>
      <c r="V523" s="252"/>
      <c r="W523" s="252"/>
      <c r="X523" s="252"/>
      <c r="Y523" s="252"/>
      <c r="Z523" s="252"/>
      <c r="AA523" s="252"/>
      <c r="AB523" s="252"/>
      <c r="AC523" s="252"/>
    </row>
    <row r="524" s="165" customFormat="true" ht="15.75" hidden="false" customHeight="true" outlineLevel="0" collapsed="false">
      <c r="A524" s="30"/>
      <c r="B524" s="30"/>
      <c r="C524" s="30"/>
      <c r="D524" s="30"/>
      <c r="E524" s="30"/>
      <c r="F524" s="30"/>
      <c r="G524" s="30"/>
      <c r="H524" s="30"/>
      <c r="I524" s="30"/>
      <c r="J524" s="252"/>
      <c r="K524" s="252"/>
      <c r="L524" s="252"/>
      <c r="M524" s="252"/>
      <c r="N524" s="252"/>
      <c r="O524" s="252"/>
      <c r="P524" s="252"/>
      <c r="Q524" s="252"/>
      <c r="R524" s="252"/>
      <c r="S524" s="252"/>
      <c r="T524" s="252"/>
      <c r="U524" s="252"/>
      <c r="V524" s="252"/>
      <c r="W524" s="252"/>
      <c r="X524" s="252"/>
      <c r="Y524" s="252"/>
      <c r="Z524" s="252"/>
      <c r="AA524" s="252"/>
      <c r="AB524" s="252"/>
      <c r="AC524" s="252"/>
    </row>
    <row r="525" s="165" customFormat="true" ht="15.75" hidden="false" customHeight="true" outlineLevel="0" collapsed="false">
      <c r="A525" s="30"/>
      <c r="B525" s="30"/>
      <c r="C525" s="30"/>
      <c r="D525" s="30"/>
      <c r="E525" s="30"/>
      <c r="F525" s="30"/>
      <c r="G525" s="30"/>
      <c r="H525" s="30"/>
      <c r="I525" s="30"/>
      <c r="J525" s="252"/>
      <c r="K525" s="252"/>
      <c r="L525" s="252"/>
      <c r="M525" s="252"/>
      <c r="N525" s="252"/>
      <c r="O525" s="252"/>
      <c r="P525" s="252"/>
      <c r="Q525" s="252"/>
      <c r="R525" s="252"/>
      <c r="S525" s="252"/>
      <c r="T525" s="252"/>
      <c r="U525" s="252"/>
      <c r="V525" s="252"/>
      <c r="W525" s="252"/>
      <c r="X525" s="252"/>
      <c r="Y525" s="252"/>
      <c r="Z525" s="252"/>
      <c r="AA525" s="252"/>
      <c r="AB525" s="252"/>
      <c r="AC525" s="252"/>
    </row>
    <row r="526" s="165" customFormat="true" ht="15.75" hidden="false" customHeight="true" outlineLevel="0" collapsed="false">
      <c r="A526" s="30"/>
      <c r="B526" s="30"/>
      <c r="C526" s="30"/>
      <c r="D526" s="30"/>
      <c r="E526" s="30"/>
      <c r="F526" s="30"/>
      <c r="G526" s="30"/>
      <c r="H526" s="30"/>
      <c r="I526" s="30"/>
      <c r="J526" s="252"/>
      <c r="K526" s="252"/>
      <c r="L526" s="252"/>
      <c r="M526" s="252"/>
      <c r="N526" s="252"/>
      <c r="O526" s="252"/>
      <c r="P526" s="252"/>
      <c r="Q526" s="252"/>
      <c r="R526" s="252"/>
      <c r="S526" s="252"/>
      <c r="T526" s="252"/>
      <c r="U526" s="252"/>
      <c r="V526" s="252"/>
      <c r="W526" s="252"/>
      <c r="X526" s="252"/>
      <c r="Y526" s="252"/>
      <c r="Z526" s="252"/>
      <c r="AA526" s="252"/>
      <c r="AB526" s="252"/>
      <c r="AC526" s="252"/>
    </row>
    <row r="527" s="165" customFormat="true" ht="15.75" hidden="false" customHeight="true" outlineLevel="0" collapsed="false">
      <c r="A527" s="30"/>
      <c r="B527" s="30"/>
      <c r="C527" s="30"/>
      <c r="D527" s="30"/>
      <c r="E527" s="30"/>
      <c r="F527" s="30"/>
      <c r="G527" s="30"/>
      <c r="H527" s="30"/>
      <c r="I527" s="30"/>
      <c r="J527" s="252"/>
      <c r="K527" s="252"/>
      <c r="L527" s="252"/>
      <c r="M527" s="252"/>
      <c r="N527" s="252"/>
      <c r="O527" s="252"/>
      <c r="P527" s="252"/>
      <c r="Q527" s="252"/>
      <c r="R527" s="252"/>
      <c r="S527" s="252"/>
      <c r="T527" s="252"/>
      <c r="U527" s="252"/>
      <c r="V527" s="252"/>
      <c r="W527" s="252"/>
      <c r="X527" s="252"/>
      <c r="Y527" s="252"/>
      <c r="Z527" s="252"/>
      <c r="AA527" s="252"/>
      <c r="AB527" s="252"/>
      <c r="AC527" s="252"/>
    </row>
    <row r="528" s="165" customFormat="true" ht="15.75" hidden="false" customHeight="true" outlineLevel="0" collapsed="false">
      <c r="A528" s="30"/>
      <c r="B528" s="30"/>
      <c r="C528" s="30"/>
      <c r="D528" s="30"/>
      <c r="E528" s="30"/>
      <c r="F528" s="30"/>
      <c r="G528" s="30"/>
      <c r="H528" s="30"/>
      <c r="I528" s="30"/>
      <c r="J528" s="252"/>
      <c r="K528" s="252"/>
      <c r="L528" s="252"/>
      <c r="M528" s="252"/>
      <c r="N528" s="252"/>
      <c r="O528" s="252"/>
      <c r="P528" s="252"/>
      <c r="Q528" s="252"/>
      <c r="R528" s="252"/>
      <c r="S528" s="252"/>
      <c r="T528" s="252"/>
      <c r="U528" s="252"/>
      <c r="V528" s="252"/>
      <c r="W528" s="252"/>
      <c r="X528" s="252"/>
      <c r="Y528" s="252"/>
      <c r="Z528" s="252"/>
      <c r="AA528" s="252"/>
      <c r="AB528" s="252"/>
      <c r="AC528" s="252"/>
    </row>
    <row r="529" s="165" customFormat="true" ht="15.75" hidden="false" customHeight="true" outlineLevel="0" collapsed="false">
      <c r="A529" s="30"/>
      <c r="B529" s="30"/>
      <c r="C529" s="30"/>
      <c r="D529" s="30"/>
      <c r="E529" s="30"/>
      <c r="F529" s="30"/>
      <c r="G529" s="30"/>
      <c r="H529" s="30"/>
      <c r="I529" s="30"/>
      <c r="J529" s="252"/>
      <c r="K529" s="252"/>
      <c r="L529" s="252"/>
      <c r="M529" s="252"/>
      <c r="N529" s="252"/>
      <c r="O529" s="252"/>
      <c r="P529" s="252"/>
      <c r="Q529" s="252"/>
      <c r="R529" s="252"/>
      <c r="S529" s="252"/>
      <c r="T529" s="252"/>
      <c r="U529" s="252"/>
      <c r="V529" s="252"/>
      <c r="W529" s="252"/>
      <c r="X529" s="252"/>
      <c r="Y529" s="252"/>
      <c r="Z529" s="252"/>
      <c r="AA529" s="252"/>
      <c r="AB529" s="252"/>
      <c r="AC529" s="252"/>
    </row>
    <row r="530" s="165" customFormat="true" ht="15.75" hidden="false" customHeight="true" outlineLevel="0" collapsed="false">
      <c r="A530" s="30"/>
      <c r="B530" s="30"/>
      <c r="C530" s="30"/>
      <c r="D530" s="30"/>
      <c r="E530" s="30"/>
      <c r="F530" s="30"/>
      <c r="G530" s="30"/>
      <c r="H530" s="30"/>
      <c r="I530" s="30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  <c r="AC530" s="178"/>
    </row>
    <row r="531" customFormat="false" ht="15.75" hidden="false" customHeight="true" outlineLevel="0" collapsed="false">
      <c r="A531" s="30"/>
      <c r="B531" s="30"/>
      <c r="C531" s="30"/>
      <c r="D531" s="30"/>
      <c r="E531" s="30"/>
      <c r="F531" s="30"/>
      <c r="G531" s="30"/>
      <c r="H531" s="30"/>
      <c r="I531" s="30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customFormat="false" ht="15.75" hidden="false" customHeight="true" outlineLevel="0" collapsed="false">
      <c r="A532" s="30"/>
      <c r="B532" s="30"/>
      <c r="C532" s="30"/>
      <c r="D532" s="30"/>
      <c r="E532" s="30"/>
      <c r="F532" s="30"/>
      <c r="G532" s="30"/>
      <c r="H532" s="30"/>
      <c r="I532" s="30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customFormat="false" ht="15.75" hidden="false" customHeight="true" outlineLevel="0" collapsed="false">
      <c r="A533" s="30"/>
      <c r="B533" s="30"/>
      <c r="C533" s="30"/>
      <c r="D533" s="30"/>
      <c r="E533" s="30"/>
      <c r="F533" s="30"/>
      <c r="G533" s="30"/>
      <c r="H533" s="30"/>
      <c r="I533" s="30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customFormat="false" ht="15.75" hidden="false" customHeight="true" outlineLevel="0" collapsed="false">
      <c r="A534" s="30"/>
      <c r="B534" s="30"/>
      <c r="C534" s="30"/>
      <c r="D534" s="30"/>
      <c r="E534" s="30"/>
      <c r="F534" s="30"/>
      <c r="G534" s="30"/>
      <c r="H534" s="30"/>
      <c r="I534" s="30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customFormat="false" ht="15.75" hidden="false" customHeight="true" outlineLevel="0" collapsed="false">
      <c r="A535" s="30"/>
      <c r="B535" s="30"/>
      <c r="C535" s="30"/>
      <c r="D535" s="30"/>
      <c r="E535" s="30"/>
      <c r="F535" s="30"/>
      <c r="G535" s="30"/>
      <c r="H535" s="30"/>
      <c r="I535" s="30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customFormat="false" ht="15.75" hidden="false" customHeight="true" outlineLevel="0" collapsed="false">
      <c r="A536" s="30"/>
      <c r="B536" s="30"/>
      <c r="C536" s="30"/>
      <c r="D536" s="30"/>
      <c r="E536" s="30"/>
      <c r="F536" s="30"/>
      <c r="G536" s="30"/>
      <c r="H536" s="30"/>
      <c r="I536" s="30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customFormat="false" ht="15.75" hidden="false" customHeight="true" outlineLevel="0" collapsed="false">
      <c r="A537" s="30"/>
      <c r="B537" s="30"/>
      <c r="C537" s="30"/>
      <c r="D537" s="30"/>
      <c r="E537" s="30"/>
      <c r="F537" s="30"/>
      <c r="G537" s="30"/>
      <c r="H537" s="30"/>
      <c r="I537" s="30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customFormat="false" ht="15.75" hidden="false" customHeight="true" outlineLevel="0" collapsed="false">
      <c r="A538" s="30"/>
      <c r="B538" s="30"/>
      <c r="C538" s="30"/>
      <c r="D538" s="30"/>
      <c r="E538" s="30"/>
      <c r="F538" s="30"/>
      <c r="G538" s="30"/>
      <c r="H538" s="30"/>
      <c r="I538" s="30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customFormat="false" ht="15.75" hidden="false" customHeight="true" outlineLevel="0" collapsed="false">
      <c r="A539" s="30"/>
      <c r="B539" s="30"/>
      <c r="C539" s="30"/>
      <c r="D539" s="30"/>
      <c r="E539" s="30"/>
      <c r="F539" s="30"/>
      <c r="G539" s="30"/>
      <c r="H539" s="30"/>
      <c r="I539" s="30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customFormat="false" ht="15.75" hidden="false" customHeight="true" outlineLevel="0" collapsed="false">
      <c r="A540" s="30"/>
      <c r="B540" s="30"/>
      <c r="C540" s="30"/>
      <c r="D540" s="30"/>
      <c r="E540" s="30"/>
      <c r="F540" s="30"/>
      <c r="G540" s="30"/>
      <c r="H540" s="30"/>
      <c r="I540" s="30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customFormat="false" ht="15.75" hidden="false" customHeight="true" outlineLevel="0" collapsed="false">
      <c r="A541" s="30"/>
      <c r="B541" s="30"/>
      <c r="C541" s="30"/>
      <c r="D541" s="30"/>
      <c r="E541" s="30"/>
      <c r="F541" s="30"/>
      <c r="G541" s="30"/>
      <c r="H541" s="30"/>
      <c r="I541" s="30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customFormat="false" ht="15.75" hidden="false" customHeight="true" outlineLevel="0" collapsed="false">
      <c r="A542" s="30"/>
      <c r="B542" s="30"/>
      <c r="C542" s="30"/>
      <c r="D542" s="30"/>
      <c r="E542" s="30"/>
      <c r="F542" s="30"/>
      <c r="G542" s="30"/>
      <c r="H542" s="30"/>
      <c r="I542" s="30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customFormat="false" ht="15.75" hidden="false" customHeight="true" outlineLevel="0" collapsed="false">
      <c r="A543" s="30"/>
      <c r="B543" s="30"/>
      <c r="C543" s="30"/>
      <c r="D543" s="30"/>
      <c r="E543" s="30"/>
      <c r="F543" s="30"/>
      <c r="G543" s="30"/>
      <c r="H543" s="30"/>
      <c r="I543" s="30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customFormat="false" ht="15.75" hidden="false" customHeight="true" outlineLevel="0" collapsed="false">
      <c r="A544" s="30"/>
      <c r="B544" s="30"/>
      <c r="C544" s="30"/>
      <c r="D544" s="30"/>
      <c r="E544" s="30"/>
      <c r="F544" s="30"/>
      <c r="G544" s="30"/>
      <c r="H544" s="30"/>
      <c r="I544" s="30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customFormat="false" ht="15.75" hidden="false" customHeight="true" outlineLevel="0" collapsed="false">
      <c r="A545" s="30"/>
      <c r="B545" s="30"/>
      <c r="C545" s="30"/>
      <c r="D545" s="30"/>
      <c r="E545" s="30"/>
      <c r="F545" s="30"/>
      <c r="G545" s="30"/>
      <c r="H545" s="30"/>
      <c r="I545" s="30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customFormat="false" ht="15.75" hidden="false" customHeight="true" outlineLevel="0" collapsed="false">
      <c r="A546" s="30"/>
      <c r="B546" s="30"/>
      <c r="C546" s="30"/>
      <c r="D546" s="30"/>
      <c r="E546" s="30"/>
      <c r="F546" s="30"/>
      <c r="G546" s="30"/>
      <c r="H546" s="30"/>
      <c r="I546" s="30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customFormat="false" ht="15.75" hidden="false" customHeight="true" outlineLevel="0" collapsed="false">
      <c r="A547" s="30"/>
      <c r="B547" s="30"/>
      <c r="C547" s="30"/>
      <c r="D547" s="30"/>
      <c r="E547" s="30"/>
      <c r="F547" s="30"/>
      <c r="G547" s="30"/>
      <c r="H547" s="30"/>
      <c r="I547" s="30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customFormat="false" ht="15.75" hidden="false" customHeight="true" outlineLevel="0" collapsed="false">
      <c r="A548" s="30"/>
      <c r="B548" s="30"/>
      <c r="C548" s="30"/>
      <c r="D548" s="30"/>
      <c r="E548" s="30"/>
      <c r="F548" s="30"/>
      <c r="G548" s="30"/>
      <c r="H548" s="30"/>
      <c r="I548" s="30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customFormat="false" ht="15.75" hidden="false" customHeight="true" outlineLevel="0" collapsed="false">
      <c r="A549" s="30"/>
      <c r="B549" s="30"/>
      <c r="C549" s="30"/>
      <c r="D549" s="30"/>
      <c r="E549" s="30"/>
      <c r="F549" s="30"/>
      <c r="G549" s="30"/>
      <c r="H549" s="30"/>
      <c r="I549" s="30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customFormat="false" ht="15.75" hidden="false" customHeight="true" outlineLevel="0" collapsed="false">
      <c r="A550" s="30"/>
      <c r="B550" s="30"/>
      <c r="C550" s="30"/>
      <c r="D550" s="30"/>
      <c r="E550" s="30"/>
      <c r="F550" s="30"/>
      <c r="G550" s="30"/>
      <c r="H550" s="30"/>
      <c r="I550" s="30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customFormat="false" ht="15.75" hidden="false" customHeight="true" outlineLevel="0" collapsed="false">
      <c r="A551" s="30"/>
      <c r="B551" s="30"/>
      <c r="C551" s="30"/>
      <c r="D551" s="30"/>
      <c r="E551" s="30"/>
      <c r="F551" s="30"/>
      <c r="G551" s="30"/>
      <c r="H551" s="30"/>
      <c r="I551" s="30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customFormat="false" ht="15.75" hidden="false" customHeight="true" outlineLevel="0" collapsed="false">
      <c r="A552" s="30"/>
      <c r="B552" s="30"/>
      <c r="C552" s="30"/>
      <c r="D552" s="30"/>
      <c r="E552" s="30"/>
      <c r="F552" s="30"/>
      <c r="G552" s="30"/>
      <c r="H552" s="30"/>
      <c r="I552" s="30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customFormat="false" ht="15.75" hidden="false" customHeight="true" outlineLevel="0" collapsed="false">
      <c r="A553" s="30"/>
      <c r="B553" s="30"/>
      <c r="C553" s="30"/>
      <c r="D553" s="30"/>
      <c r="E553" s="30"/>
      <c r="F553" s="30"/>
      <c r="G553" s="30"/>
      <c r="H553" s="30"/>
      <c r="I553" s="30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customFormat="false" ht="15.75" hidden="false" customHeight="true" outlineLevel="0" collapsed="false">
      <c r="A554" s="30"/>
      <c r="B554" s="30"/>
      <c r="C554" s="30"/>
      <c r="D554" s="30"/>
      <c r="E554" s="30"/>
      <c r="F554" s="30"/>
      <c r="G554" s="30"/>
      <c r="H554" s="30"/>
      <c r="I554" s="30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customFormat="false" ht="15.75" hidden="false" customHeight="true" outlineLevel="0" collapsed="false">
      <c r="A555" s="30"/>
      <c r="B555" s="30"/>
      <c r="C555" s="30"/>
      <c r="D555" s="30"/>
      <c r="E555" s="30"/>
      <c r="F555" s="30"/>
      <c r="G555" s="30"/>
      <c r="H555" s="30"/>
      <c r="I555" s="30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customFormat="false" ht="15.75" hidden="false" customHeight="true" outlineLevel="0" collapsed="false">
      <c r="A556" s="30"/>
      <c r="B556" s="30"/>
      <c r="C556" s="30"/>
      <c r="D556" s="30"/>
      <c r="E556" s="30"/>
      <c r="F556" s="30"/>
      <c r="G556" s="30"/>
      <c r="H556" s="30"/>
      <c r="I556" s="30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customFormat="false" ht="15.75" hidden="false" customHeight="true" outlineLevel="0" collapsed="false">
      <c r="A557" s="30"/>
      <c r="B557" s="30"/>
      <c r="C557" s="30"/>
      <c r="D557" s="30"/>
      <c r="E557" s="30"/>
      <c r="F557" s="30"/>
      <c r="G557" s="30"/>
      <c r="H557" s="30"/>
      <c r="I557" s="30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customFormat="false" ht="15.75" hidden="false" customHeight="true" outlineLevel="0" collapsed="false">
      <c r="A558" s="30"/>
      <c r="B558" s="30"/>
      <c r="C558" s="30"/>
      <c r="D558" s="30"/>
      <c r="E558" s="30"/>
      <c r="F558" s="30"/>
      <c r="G558" s="30"/>
      <c r="H558" s="30"/>
      <c r="I558" s="30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customFormat="false" ht="15.75" hidden="false" customHeight="true" outlineLevel="0" collapsed="false">
      <c r="A559" s="30"/>
      <c r="B559" s="30"/>
      <c r="C559" s="30"/>
      <c r="D559" s="30"/>
      <c r="E559" s="30"/>
      <c r="F559" s="30"/>
      <c r="G559" s="30"/>
      <c r="H559" s="30"/>
      <c r="I559" s="30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customFormat="false" ht="15.75" hidden="false" customHeight="true" outlineLevel="0" collapsed="false">
      <c r="A560" s="30"/>
      <c r="B560" s="30"/>
      <c r="C560" s="30"/>
      <c r="D560" s="30"/>
      <c r="E560" s="30"/>
      <c r="F560" s="30"/>
      <c r="G560" s="30"/>
      <c r="H560" s="30"/>
      <c r="I560" s="30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customFormat="false" ht="15.75" hidden="false" customHeight="true" outlineLevel="0" collapsed="false">
      <c r="A561" s="30"/>
      <c r="B561" s="30"/>
      <c r="C561" s="30"/>
      <c r="D561" s="30"/>
      <c r="E561" s="30"/>
      <c r="F561" s="30"/>
      <c r="G561" s="30"/>
      <c r="H561" s="30"/>
      <c r="I561" s="30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customFormat="false" ht="15.75" hidden="false" customHeight="true" outlineLevel="0" collapsed="false">
      <c r="A562" s="30"/>
      <c r="B562" s="30"/>
      <c r="C562" s="30"/>
      <c r="D562" s="30"/>
      <c r="E562" s="30"/>
      <c r="F562" s="30"/>
      <c r="G562" s="30"/>
      <c r="H562" s="30"/>
      <c r="I562" s="30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customFormat="false" ht="15.75" hidden="false" customHeight="true" outlineLevel="0" collapsed="false">
      <c r="A563" s="30"/>
      <c r="B563" s="30"/>
      <c r="C563" s="30"/>
      <c r="D563" s="30"/>
      <c r="E563" s="30"/>
      <c r="F563" s="30"/>
      <c r="G563" s="30"/>
      <c r="H563" s="30"/>
      <c r="I563" s="30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customFormat="false" ht="15.75" hidden="false" customHeight="true" outlineLevel="0" collapsed="false">
      <c r="A564" s="30"/>
      <c r="B564" s="30"/>
      <c r="C564" s="30"/>
      <c r="D564" s="30"/>
      <c r="E564" s="30"/>
      <c r="F564" s="30"/>
      <c r="G564" s="30"/>
      <c r="H564" s="30"/>
      <c r="I564" s="30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customFormat="false" ht="15.75" hidden="false" customHeight="true" outlineLevel="0" collapsed="false">
      <c r="A565" s="30"/>
      <c r="B565" s="30"/>
      <c r="C565" s="30"/>
      <c r="D565" s="30"/>
      <c r="E565" s="30"/>
      <c r="F565" s="30"/>
      <c r="G565" s="30"/>
      <c r="H565" s="30"/>
      <c r="I565" s="30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customFormat="false" ht="15.75" hidden="false" customHeight="true" outlineLevel="0" collapsed="false">
      <c r="A566" s="30"/>
      <c r="B566" s="30"/>
      <c r="C566" s="30"/>
      <c r="D566" s="30"/>
      <c r="E566" s="30"/>
      <c r="F566" s="30"/>
      <c r="G566" s="30"/>
      <c r="H566" s="30"/>
      <c r="I566" s="30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customFormat="false" ht="15.75" hidden="false" customHeight="true" outlineLevel="0" collapsed="false">
      <c r="A567" s="30"/>
      <c r="B567" s="30"/>
      <c r="C567" s="30"/>
      <c r="D567" s="30"/>
      <c r="E567" s="30"/>
      <c r="F567" s="30"/>
      <c r="G567" s="30"/>
      <c r="H567" s="30"/>
      <c r="I567" s="30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customFormat="false" ht="15.75" hidden="false" customHeight="true" outlineLevel="0" collapsed="false">
      <c r="A568" s="30"/>
      <c r="B568" s="30"/>
      <c r="C568" s="30"/>
      <c r="D568" s="30"/>
      <c r="E568" s="30"/>
      <c r="F568" s="30"/>
      <c r="G568" s="30"/>
      <c r="H568" s="30"/>
      <c r="I568" s="30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customFormat="false" ht="15.75" hidden="false" customHeight="true" outlineLevel="0" collapsed="false">
      <c r="A569" s="30"/>
      <c r="B569" s="30"/>
      <c r="C569" s="30"/>
      <c r="D569" s="30"/>
      <c r="E569" s="30"/>
      <c r="F569" s="30"/>
      <c r="G569" s="30"/>
      <c r="H569" s="30"/>
      <c r="I569" s="30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customFormat="false" ht="15.75" hidden="false" customHeight="true" outlineLevel="0" collapsed="false">
      <c r="A570" s="30"/>
      <c r="B570" s="30"/>
      <c r="C570" s="30"/>
      <c r="D570" s="30"/>
      <c r="E570" s="30"/>
      <c r="F570" s="30"/>
      <c r="G570" s="30"/>
      <c r="H570" s="30"/>
      <c r="I570" s="30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customFormat="false" ht="15.75" hidden="false" customHeight="true" outlineLevel="0" collapsed="false">
      <c r="A571" s="30"/>
      <c r="B571" s="30"/>
      <c r="C571" s="30"/>
      <c r="D571" s="30"/>
      <c r="E571" s="30"/>
      <c r="F571" s="30"/>
      <c r="G571" s="30"/>
      <c r="H571" s="30"/>
      <c r="I571" s="30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customFormat="false" ht="15.75" hidden="false" customHeight="true" outlineLevel="0" collapsed="false">
      <c r="A572" s="30"/>
      <c r="B572" s="30"/>
      <c r="C572" s="30"/>
      <c r="D572" s="30"/>
      <c r="E572" s="30"/>
      <c r="F572" s="30"/>
      <c r="G572" s="30"/>
      <c r="H572" s="30"/>
      <c r="I572" s="30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customFormat="false" ht="15.75" hidden="false" customHeight="true" outlineLevel="0" collapsed="false">
      <c r="A573" s="30"/>
      <c r="B573" s="30"/>
      <c r="C573" s="30"/>
      <c r="D573" s="30"/>
      <c r="E573" s="30"/>
      <c r="F573" s="30"/>
      <c r="G573" s="30"/>
      <c r="H573" s="30"/>
      <c r="I573" s="30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customFormat="false" ht="15.75" hidden="false" customHeight="true" outlineLevel="0" collapsed="false">
      <c r="A574" s="30"/>
      <c r="B574" s="30"/>
      <c r="C574" s="30"/>
      <c r="D574" s="30"/>
      <c r="E574" s="30"/>
      <c r="F574" s="30"/>
      <c r="G574" s="30"/>
      <c r="H574" s="30"/>
      <c r="I574" s="30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customFormat="false" ht="15.75" hidden="false" customHeight="true" outlineLevel="0" collapsed="false">
      <c r="A575" s="30"/>
      <c r="B575" s="30"/>
      <c r="C575" s="30"/>
      <c r="D575" s="30"/>
      <c r="E575" s="30"/>
      <c r="F575" s="30"/>
      <c r="G575" s="30"/>
      <c r="H575" s="30"/>
      <c r="I575" s="30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customFormat="false" ht="15.75" hidden="false" customHeight="true" outlineLevel="0" collapsed="false">
      <c r="A576" s="30"/>
      <c r="B576" s="30"/>
      <c r="C576" s="30"/>
      <c r="D576" s="30"/>
      <c r="E576" s="30"/>
      <c r="F576" s="30"/>
      <c r="G576" s="30"/>
      <c r="H576" s="30"/>
      <c r="I576" s="30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customFormat="false" ht="15.75" hidden="false" customHeight="true" outlineLevel="0" collapsed="false">
      <c r="A577" s="30"/>
      <c r="B577" s="30"/>
      <c r="C577" s="30"/>
      <c r="D577" s="30"/>
      <c r="E577" s="30"/>
      <c r="F577" s="30"/>
      <c r="G577" s="30"/>
      <c r="H577" s="30"/>
      <c r="I577" s="30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customFormat="false" ht="15.75" hidden="false" customHeight="true" outlineLevel="0" collapsed="false">
      <c r="A578" s="30"/>
      <c r="B578" s="30"/>
      <c r="C578" s="30"/>
      <c r="D578" s="30"/>
      <c r="E578" s="30"/>
      <c r="F578" s="30"/>
      <c r="G578" s="30"/>
      <c r="H578" s="30"/>
      <c r="I578" s="30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customFormat="false" ht="15.75" hidden="false" customHeight="true" outlineLevel="0" collapsed="false">
      <c r="A579" s="30"/>
      <c r="B579" s="30"/>
      <c r="C579" s="30"/>
      <c r="D579" s="30"/>
      <c r="E579" s="30"/>
      <c r="F579" s="30"/>
      <c r="G579" s="30"/>
      <c r="H579" s="30"/>
      <c r="I579" s="30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customFormat="false" ht="15.75" hidden="false" customHeight="true" outlineLevel="0" collapsed="false">
      <c r="A580" s="30"/>
      <c r="B580" s="30"/>
      <c r="C580" s="30"/>
      <c r="D580" s="30"/>
      <c r="E580" s="30"/>
      <c r="F580" s="30"/>
      <c r="G580" s="30"/>
      <c r="H580" s="30"/>
      <c r="I580" s="30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customFormat="false" ht="15.75" hidden="false" customHeight="true" outlineLevel="0" collapsed="false">
      <c r="A581" s="30"/>
      <c r="B581" s="30"/>
      <c r="C581" s="30"/>
      <c r="D581" s="30"/>
      <c r="E581" s="30"/>
      <c r="F581" s="30"/>
      <c r="G581" s="30"/>
      <c r="H581" s="30"/>
      <c r="I581" s="30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customFormat="false" ht="15.75" hidden="false" customHeight="true" outlineLevel="0" collapsed="false">
      <c r="A582" s="30"/>
      <c r="B582" s="30"/>
      <c r="C582" s="30"/>
      <c r="D582" s="30"/>
      <c r="E582" s="30"/>
      <c r="F582" s="30"/>
      <c r="G582" s="30"/>
      <c r="H582" s="30"/>
      <c r="I582" s="30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customFormat="false" ht="15.75" hidden="false" customHeight="true" outlineLevel="0" collapsed="false">
      <c r="A583" s="30"/>
      <c r="B583" s="30"/>
      <c r="C583" s="30"/>
      <c r="D583" s="30"/>
      <c r="E583" s="30"/>
      <c r="F583" s="30"/>
      <c r="G583" s="30"/>
      <c r="H583" s="30"/>
      <c r="I583" s="30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customFormat="false" ht="15.75" hidden="false" customHeight="true" outlineLevel="0" collapsed="false">
      <c r="A584" s="30"/>
      <c r="B584" s="30"/>
      <c r="C584" s="30"/>
      <c r="D584" s="30"/>
      <c r="E584" s="30"/>
      <c r="F584" s="30"/>
      <c r="G584" s="30"/>
      <c r="H584" s="30"/>
      <c r="I584" s="30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customFormat="false" ht="15.75" hidden="false" customHeight="true" outlineLevel="0" collapsed="false">
      <c r="A585" s="30"/>
      <c r="B585" s="30"/>
      <c r="C585" s="30"/>
      <c r="D585" s="30"/>
      <c r="E585" s="30"/>
      <c r="F585" s="30"/>
      <c r="G585" s="30"/>
      <c r="H585" s="30"/>
      <c r="I585" s="30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customFormat="false" ht="15.75" hidden="false" customHeight="true" outlineLevel="0" collapsed="false">
      <c r="A586" s="30"/>
      <c r="B586" s="30"/>
      <c r="C586" s="30"/>
      <c r="D586" s="30"/>
      <c r="E586" s="30"/>
      <c r="F586" s="30"/>
      <c r="G586" s="30"/>
      <c r="H586" s="30"/>
      <c r="I586" s="30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customFormat="false" ht="15.75" hidden="false" customHeight="true" outlineLevel="0" collapsed="false">
      <c r="A587" s="30"/>
      <c r="B587" s="30"/>
      <c r="C587" s="30"/>
      <c r="D587" s="30"/>
      <c r="E587" s="30"/>
      <c r="F587" s="30"/>
      <c r="G587" s="30"/>
      <c r="H587" s="30"/>
      <c r="I587" s="30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customFormat="false" ht="15.75" hidden="false" customHeight="true" outlineLevel="0" collapsed="false">
      <c r="A588" s="30"/>
      <c r="B588" s="30"/>
      <c r="C588" s="30"/>
      <c r="D588" s="30"/>
      <c r="E588" s="30"/>
      <c r="F588" s="30"/>
      <c r="G588" s="30"/>
      <c r="H588" s="30"/>
      <c r="I588" s="30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customFormat="false" ht="15.75" hidden="false" customHeight="true" outlineLevel="0" collapsed="false">
      <c r="A589" s="30"/>
      <c r="B589" s="30"/>
      <c r="C589" s="30"/>
      <c r="D589" s="30"/>
      <c r="E589" s="30"/>
      <c r="F589" s="30"/>
      <c r="G589" s="30"/>
      <c r="H589" s="30"/>
      <c r="I589" s="30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customFormat="false" ht="15.75" hidden="false" customHeight="true" outlineLevel="0" collapsed="false">
      <c r="A590" s="30"/>
      <c r="B590" s="30"/>
      <c r="C590" s="30"/>
      <c r="D590" s="30"/>
      <c r="E590" s="30"/>
      <c r="F590" s="30"/>
      <c r="G590" s="30"/>
      <c r="H590" s="30"/>
      <c r="I590" s="30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customFormat="false" ht="15.75" hidden="false" customHeight="true" outlineLevel="0" collapsed="false">
      <c r="A591" s="30"/>
      <c r="B591" s="30"/>
      <c r="C591" s="30"/>
      <c r="D591" s="30"/>
      <c r="E591" s="30"/>
      <c r="F591" s="30"/>
      <c r="G591" s="30"/>
      <c r="H591" s="30"/>
      <c r="I591" s="30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customFormat="false" ht="15.75" hidden="false" customHeight="true" outlineLevel="0" collapsed="false">
      <c r="A592" s="30"/>
      <c r="B592" s="30"/>
      <c r="C592" s="30"/>
      <c r="D592" s="30"/>
      <c r="E592" s="30"/>
      <c r="F592" s="30"/>
      <c r="G592" s="30"/>
      <c r="H592" s="30"/>
      <c r="I592" s="30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customFormat="false" ht="15.75" hidden="false" customHeight="true" outlineLevel="0" collapsed="false">
      <c r="A593" s="30"/>
      <c r="B593" s="30"/>
      <c r="C593" s="30"/>
      <c r="D593" s="30"/>
      <c r="E593" s="30"/>
      <c r="F593" s="30"/>
      <c r="G593" s="30"/>
      <c r="H593" s="30"/>
      <c r="I593" s="30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customFormat="false" ht="15.75" hidden="false" customHeight="true" outlineLevel="0" collapsed="false">
      <c r="A594" s="30"/>
      <c r="B594" s="30"/>
      <c r="C594" s="30"/>
      <c r="D594" s="30"/>
      <c r="E594" s="30"/>
      <c r="F594" s="30"/>
      <c r="G594" s="30"/>
      <c r="H594" s="30"/>
      <c r="I594" s="30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customFormat="false" ht="15.75" hidden="false" customHeight="true" outlineLevel="0" collapsed="false">
      <c r="A595" s="30"/>
      <c r="B595" s="30"/>
      <c r="C595" s="30"/>
      <c r="D595" s="30"/>
      <c r="E595" s="30"/>
      <c r="F595" s="30"/>
      <c r="G595" s="30"/>
      <c r="H595" s="30"/>
      <c r="I595" s="30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customFormat="false" ht="15.75" hidden="false" customHeight="true" outlineLevel="0" collapsed="false">
      <c r="A596" s="30"/>
      <c r="B596" s="30"/>
      <c r="C596" s="30"/>
      <c r="D596" s="30"/>
      <c r="E596" s="30"/>
      <c r="F596" s="30"/>
      <c r="G596" s="30"/>
      <c r="H596" s="30"/>
      <c r="I596" s="30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customFormat="false" ht="15.75" hidden="false" customHeight="true" outlineLevel="0" collapsed="false">
      <c r="A597" s="30"/>
      <c r="B597" s="30"/>
      <c r="C597" s="30"/>
      <c r="D597" s="30"/>
      <c r="E597" s="30"/>
      <c r="F597" s="30"/>
      <c r="G597" s="30"/>
      <c r="H597" s="30"/>
      <c r="I597" s="30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customFormat="false" ht="15.75" hidden="false" customHeight="true" outlineLevel="0" collapsed="false">
      <c r="A598" s="30"/>
      <c r="B598" s="30"/>
      <c r="C598" s="30"/>
      <c r="D598" s="30"/>
      <c r="E598" s="30"/>
      <c r="F598" s="30"/>
      <c r="G598" s="30"/>
      <c r="H598" s="30"/>
      <c r="I598" s="30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customFormat="false" ht="15.75" hidden="false" customHeight="true" outlineLevel="0" collapsed="false">
      <c r="A599" s="30"/>
      <c r="B599" s="30"/>
      <c r="C599" s="30"/>
      <c r="D599" s="30"/>
      <c r="E599" s="30"/>
      <c r="F599" s="30"/>
      <c r="G599" s="30"/>
      <c r="H599" s="30"/>
      <c r="I599" s="30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customFormat="false" ht="15.75" hidden="false" customHeight="true" outlineLevel="0" collapsed="false">
      <c r="A600" s="30"/>
      <c r="B600" s="30"/>
      <c r="C600" s="30"/>
      <c r="D600" s="30"/>
      <c r="E600" s="30"/>
      <c r="F600" s="30"/>
      <c r="G600" s="30"/>
      <c r="H600" s="30"/>
      <c r="I600" s="30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customFormat="false" ht="15.75" hidden="false" customHeight="true" outlineLevel="0" collapsed="false">
      <c r="A601" s="30"/>
      <c r="B601" s="30"/>
      <c r="C601" s="30"/>
      <c r="D601" s="30"/>
      <c r="E601" s="30"/>
      <c r="F601" s="30"/>
      <c r="G601" s="30"/>
      <c r="H601" s="30"/>
      <c r="I601" s="30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customFormat="false" ht="15.75" hidden="false" customHeight="true" outlineLevel="0" collapsed="false">
      <c r="A602" s="30"/>
      <c r="B602" s="30"/>
      <c r="C602" s="30"/>
      <c r="D602" s="30"/>
      <c r="E602" s="30"/>
      <c r="F602" s="30"/>
      <c r="G602" s="30"/>
      <c r="H602" s="30"/>
      <c r="I602" s="30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customFormat="false" ht="15.75" hidden="false" customHeight="true" outlineLevel="0" collapsed="false">
      <c r="A603" s="30"/>
      <c r="B603" s="30"/>
      <c r="C603" s="30"/>
      <c r="D603" s="30"/>
      <c r="E603" s="30"/>
      <c r="F603" s="30"/>
      <c r="G603" s="30"/>
      <c r="H603" s="30"/>
      <c r="I603" s="30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customFormat="false" ht="15.75" hidden="false" customHeight="true" outlineLevel="0" collapsed="false">
      <c r="A604" s="30"/>
      <c r="B604" s="30"/>
      <c r="C604" s="30"/>
      <c r="D604" s="30"/>
      <c r="E604" s="30"/>
      <c r="F604" s="30"/>
      <c r="G604" s="30"/>
      <c r="H604" s="30"/>
      <c r="I604" s="30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customFormat="false" ht="15.75" hidden="false" customHeight="true" outlineLevel="0" collapsed="false">
      <c r="A605" s="30"/>
      <c r="B605" s="30"/>
      <c r="C605" s="30"/>
      <c r="D605" s="30"/>
      <c r="E605" s="30"/>
      <c r="F605" s="30"/>
      <c r="G605" s="30"/>
      <c r="H605" s="30"/>
      <c r="I605" s="30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customFormat="false" ht="15.75" hidden="false" customHeight="true" outlineLevel="0" collapsed="false">
      <c r="A606" s="30"/>
      <c r="B606" s="30"/>
      <c r="C606" s="30"/>
      <c r="D606" s="30"/>
      <c r="E606" s="30"/>
      <c r="F606" s="30"/>
      <c r="G606" s="30"/>
      <c r="H606" s="30"/>
      <c r="I606" s="30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customFormat="false" ht="15.75" hidden="false" customHeight="true" outlineLevel="0" collapsed="false">
      <c r="A607" s="30"/>
      <c r="B607" s="30"/>
      <c r="C607" s="30"/>
      <c r="D607" s="30"/>
      <c r="E607" s="30"/>
      <c r="F607" s="30"/>
      <c r="G607" s="30"/>
      <c r="H607" s="30"/>
      <c r="I607" s="30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customFormat="false" ht="15.75" hidden="false" customHeight="true" outlineLevel="0" collapsed="false">
      <c r="A608" s="30"/>
      <c r="B608" s="30"/>
      <c r="C608" s="30"/>
      <c r="D608" s="30"/>
      <c r="E608" s="30"/>
      <c r="F608" s="30"/>
      <c r="G608" s="30"/>
      <c r="H608" s="30"/>
      <c r="I608" s="30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customFormat="false" ht="15.75" hidden="false" customHeight="true" outlineLevel="0" collapsed="false">
      <c r="A609" s="30"/>
      <c r="B609" s="30"/>
      <c r="C609" s="30"/>
      <c r="D609" s="30"/>
      <c r="E609" s="30"/>
      <c r="F609" s="30"/>
      <c r="G609" s="30"/>
      <c r="H609" s="30"/>
      <c r="I609" s="30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customFormat="false" ht="15.75" hidden="false" customHeight="true" outlineLevel="0" collapsed="false">
      <c r="A610" s="30"/>
      <c r="B610" s="30"/>
      <c r="C610" s="30"/>
      <c r="D610" s="30"/>
      <c r="E610" s="30"/>
      <c r="F610" s="30"/>
      <c r="G610" s="30"/>
      <c r="H610" s="30"/>
      <c r="I610" s="30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customFormat="false" ht="15.75" hidden="false" customHeight="true" outlineLevel="0" collapsed="false">
      <c r="A611" s="30"/>
      <c r="B611" s="30"/>
      <c r="C611" s="30"/>
      <c r="D611" s="30"/>
      <c r="E611" s="30"/>
      <c r="F611" s="30"/>
      <c r="G611" s="30"/>
      <c r="H611" s="30"/>
      <c r="I611" s="30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customFormat="false" ht="15.75" hidden="false" customHeight="true" outlineLevel="0" collapsed="false">
      <c r="A612" s="30"/>
      <c r="B612" s="30"/>
      <c r="C612" s="30"/>
      <c r="D612" s="30"/>
      <c r="E612" s="30"/>
      <c r="F612" s="30"/>
      <c r="G612" s="30"/>
      <c r="H612" s="30"/>
      <c r="I612" s="30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customFormat="false" ht="15.75" hidden="false" customHeight="true" outlineLevel="0" collapsed="false">
      <c r="A613" s="30"/>
      <c r="B613" s="30"/>
      <c r="C613" s="30"/>
      <c r="D613" s="30"/>
      <c r="E613" s="30"/>
      <c r="F613" s="30"/>
      <c r="G613" s="30"/>
      <c r="H613" s="30"/>
      <c r="I613" s="30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customFormat="false" ht="15.75" hidden="false" customHeight="true" outlineLevel="0" collapsed="false">
      <c r="A614" s="30"/>
      <c r="B614" s="30"/>
      <c r="C614" s="30"/>
      <c r="D614" s="30"/>
      <c r="E614" s="30"/>
      <c r="F614" s="30"/>
      <c r="G614" s="30"/>
      <c r="H614" s="30"/>
      <c r="I614" s="30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customFormat="false" ht="15.75" hidden="false" customHeight="true" outlineLevel="0" collapsed="false">
      <c r="A615" s="30"/>
      <c r="B615" s="30"/>
      <c r="C615" s="30"/>
      <c r="D615" s="30"/>
      <c r="E615" s="30"/>
      <c r="F615" s="30"/>
      <c r="G615" s="30"/>
      <c r="H615" s="30"/>
      <c r="I615" s="30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customFormat="false" ht="15.75" hidden="false" customHeight="true" outlineLevel="0" collapsed="false">
      <c r="A616" s="30"/>
      <c r="B616" s="30"/>
      <c r="C616" s="30"/>
      <c r="D616" s="30"/>
      <c r="E616" s="30"/>
      <c r="F616" s="30"/>
      <c r="G616" s="30"/>
      <c r="H616" s="30"/>
      <c r="I616" s="30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customFormat="false" ht="15.75" hidden="false" customHeight="true" outlineLevel="0" collapsed="false">
      <c r="A617" s="30"/>
      <c r="B617" s="30"/>
      <c r="C617" s="30"/>
      <c r="D617" s="30"/>
      <c r="E617" s="30"/>
      <c r="F617" s="30"/>
      <c r="G617" s="30"/>
      <c r="H617" s="30"/>
      <c r="I617" s="30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customFormat="false" ht="15.75" hidden="false" customHeight="true" outlineLevel="0" collapsed="false">
      <c r="A618" s="30"/>
      <c r="B618" s="30"/>
      <c r="C618" s="30"/>
      <c r="D618" s="30"/>
      <c r="E618" s="30"/>
      <c r="F618" s="30"/>
      <c r="G618" s="30"/>
      <c r="H618" s="30"/>
      <c r="I618" s="30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customFormat="false" ht="15.75" hidden="false" customHeight="true" outlineLevel="0" collapsed="false">
      <c r="A619" s="30"/>
      <c r="B619" s="30"/>
      <c r="C619" s="30"/>
      <c r="D619" s="30"/>
      <c r="E619" s="30"/>
      <c r="F619" s="30"/>
      <c r="G619" s="30"/>
      <c r="H619" s="30"/>
      <c r="I619" s="30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customFormat="false" ht="15.75" hidden="false" customHeight="true" outlineLevel="0" collapsed="false">
      <c r="A620" s="30"/>
      <c r="B620" s="30"/>
      <c r="C620" s="30"/>
      <c r="D620" s="30"/>
      <c r="E620" s="30"/>
      <c r="F620" s="30"/>
      <c r="G620" s="30"/>
      <c r="H620" s="30"/>
      <c r="I620" s="30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customFormat="false" ht="15.75" hidden="false" customHeight="true" outlineLevel="0" collapsed="false">
      <c r="A621" s="30"/>
      <c r="B621" s="30"/>
      <c r="C621" s="30"/>
      <c r="D621" s="30"/>
      <c r="E621" s="30"/>
      <c r="F621" s="30"/>
      <c r="G621" s="30"/>
      <c r="H621" s="30"/>
      <c r="I621" s="30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customFormat="false" ht="15.75" hidden="false" customHeight="true" outlineLevel="0" collapsed="false">
      <c r="A622" s="30"/>
      <c r="B622" s="30"/>
      <c r="C622" s="30"/>
      <c r="D622" s="30"/>
      <c r="E622" s="30"/>
      <c r="F622" s="30"/>
      <c r="G622" s="30"/>
      <c r="H622" s="30"/>
      <c r="I622" s="30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customFormat="false" ht="15.75" hidden="false" customHeight="true" outlineLevel="0" collapsed="false">
      <c r="A623" s="30"/>
      <c r="B623" s="30"/>
      <c r="C623" s="30"/>
      <c r="D623" s="30"/>
      <c r="E623" s="30"/>
      <c r="F623" s="30"/>
      <c r="G623" s="30"/>
      <c r="H623" s="30"/>
      <c r="I623" s="30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customFormat="false" ht="15.75" hidden="false" customHeight="true" outlineLevel="0" collapsed="false">
      <c r="A624" s="30"/>
      <c r="B624" s="30"/>
      <c r="C624" s="30"/>
      <c r="D624" s="30"/>
      <c r="E624" s="30"/>
      <c r="F624" s="30"/>
      <c r="G624" s="30"/>
      <c r="H624" s="30"/>
      <c r="I624" s="30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customFormat="false" ht="15.75" hidden="false" customHeight="true" outlineLevel="0" collapsed="false">
      <c r="A625" s="30"/>
      <c r="B625" s="30"/>
      <c r="C625" s="30"/>
      <c r="D625" s="30"/>
      <c r="E625" s="30"/>
      <c r="F625" s="30"/>
      <c r="G625" s="30"/>
      <c r="H625" s="30"/>
      <c r="I625" s="30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customFormat="false" ht="15.75" hidden="false" customHeight="true" outlineLevel="0" collapsed="false">
      <c r="A626" s="30"/>
      <c r="B626" s="30"/>
      <c r="C626" s="30"/>
      <c r="D626" s="30"/>
      <c r="E626" s="30"/>
      <c r="F626" s="30"/>
      <c r="G626" s="30"/>
      <c r="H626" s="30"/>
      <c r="I626" s="30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customFormat="false" ht="15.75" hidden="false" customHeight="true" outlineLevel="0" collapsed="false">
      <c r="A627" s="30"/>
      <c r="B627" s="30"/>
      <c r="C627" s="30"/>
      <c r="D627" s="30"/>
      <c r="E627" s="30"/>
      <c r="F627" s="30"/>
      <c r="G627" s="30"/>
      <c r="H627" s="30"/>
      <c r="I627" s="30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customFormat="false" ht="15.75" hidden="false" customHeight="true" outlineLevel="0" collapsed="false">
      <c r="A628" s="30"/>
      <c r="B628" s="30"/>
      <c r="C628" s="30"/>
      <c r="D628" s="30"/>
      <c r="E628" s="30"/>
      <c r="F628" s="30"/>
      <c r="G628" s="30"/>
      <c r="H628" s="30"/>
      <c r="I628" s="30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customFormat="false" ht="15.75" hidden="false" customHeight="true" outlineLevel="0" collapsed="false">
      <c r="A629" s="30"/>
      <c r="B629" s="30"/>
      <c r="C629" s="30"/>
      <c r="D629" s="30"/>
      <c r="E629" s="30"/>
      <c r="F629" s="30"/>
      <c r="G629" s="30"/>
      <c r="H629" s="30"/>
      <c r="I629" s="30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customFormat="false" ht="15.75" hidden="false" customHeight="true" outlineLevel="0" collapsed="false">
      <c r="A630" s="30"/>
      <c r="B630" s="30"/>
      <c r="C630" s="30"/>
      <c r="D630" s="30"/>
      <c r="E630" s="30"/>
      <c r="F630" s="30"/>
      <c r="G630" s="30"/>
      <c r="H630" s="30"/>
      <c r="I630" s="30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customFormat="false" ht="15.75" hidden="false" customHeight="true" outlineLevel="0" collapsed="false">
      <c r="A631" s="30"/>
      <c r="B631" s="30"/>
      <c r="C631" s="30"/>
      <c r="D631" s="30"/>
      <c r="E631" s="30"/>
      <c r="F631" s="30"/>
      <c r="G631" s="30"/>
      <c r="H631" s="30"/>
      <c r="I631" s="30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customFormat="false" ht="15.75" hidden="false" customHeight="true" outlineLevel="0" collapsed="false">
      <c r="A632" s="30"/>
      <c r="B632" s="30"/>
      <c r="C632" s="30"/>
      <c r="D632" s="30"/>
      <c r="E632" s="30"/>
      <c r="F632" s="30"/>
      <c r="G632" s="30"/>
      <c r="H632" s="30"/>
      <c r="I632" s="30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customFormat="false" ht="15.75" hidden="false" customHeight="true" outlineLevel="0" collapsed="false">
      <c r="A633" s="30"/>
      <c r="B633" s="30"/>
      <c r="C633" s="30"/>
      <c r="D633" s="30"/>
      <c r="E633" s="30"/>
      <c r="F633" s="30"/>
      <c r="G633" s="30"/>
      <c r="H633" s="30"/>
      <c r="I633" s="30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customFormat="false" ht="15.75" hidden="false" customHeight="true" outlineLevel="0" collapsed="false">
      <c r="A634" s="30"/>
      <c r="B634" s="30"/>
      <c r="C634" s="30"/>
      <c r="D634" s="30"/>
      <c r="E634" s="30"/>
      <c r="F634" s="30"/>
      <c r="G634" s="30"/>
      <c r="H634" s="30"/>
      <c r="I634" s="30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customFormat="false" ht="15.75" hidden="false" customHeight="true" outlineLevel="0" collapsed="false">
      <c r="A635" s="30"/>
      <c r="B635" s="30"/>
      <c r="C635" s="30"/>
      <c r="D635" s="30"/>
      <c r="E635" s="30"/>
      <c r="F635" s="30"/>
      <c r="G635" s="30"/>
      <c r="H635" s="30"/>
      <c r="I635" s="30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customFormat="false" ht="15.75" hidden="false" customHeight="true" outlineLevel="0" collapsed="false">
      <c r="A636" s="30"/>
      <c r="B636" s="30"/>
      <c r="C636" s="30"/>
      <c r="D636" s="30"/>
      <c r="E636" s="30"/>
      <c r="F636" s="30"/>
      <c r="G636" s="30"/>
      <c r="H636" s="30"/>
      <c r="I636" s="30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customFormat="false" ht="15.75" hidden="false" customHeight="true" outlineLevel="0" collapsed="false">
      <c r="A637" s="30"/>
      <c r="B637" s="30"/>
      <c r="C637" s="30"/>
      <c r="D637" s="30"/>
      <c r="E637" s="30"/>
      <c r="F637" s="30"/>
      <c r="G637" s="30"/>
      <c r="H637" s="30"/>
      <c r="I637" s="30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customFormat="false" ht="15.75" hidden="false" customHeight="true" outlineLevel="0" collapsed="false">
      <c r="A638" s="30"/>
      <c r="B638" s="30"/>
      <c r="C638" s="30"/>
      <c r="D638" s="30"/>
      <c r="E638" s="30"/>
      <c r="F638" s="30"/>
      <c r="G638" s="30"/>
      <c r="H638" s="30"/>
      <c r="I638" s="30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customFormat="false" ht="15.75" hidden="false" customHeight="true" outlineLevel="0" collapsed="false">
      <c r="A639" s="30"/>
      <c r="B639" s="30"/>
      <c r="C639" s="30"/>
      <c r="D639" s="30"/>
      <c r="E639" s="30"/>
      <c r="F639" s="30"/>
      <c r="G639" s="30"/>
      <c r="H639" s="30"/>
      <c r="I639" s="30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customFormat="false" ht="15.75" hidden="false" customHeight="true" outlineLevel="0" collapsed="false">
      <c r="A640" s="30"/>
      <c r="B640" s="30"/>
      <c r="C640" s="30"/>
      <c r="D640" s="30"/>
      <c r="E640" s="30"/>
      <c r="F640" s="30"/>
      <c r="G640" s="30"/>
      <c r="H640" s="30"/>
      <c r="I640" s="30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customFormat="false" ht="15.75" hidden="false" customHeight="true" outlineLevel="0" collapsed="false">
      <c r="A641" s="30"/>
      <c r="B641" s="30"/>
      <c r="C641" s="30"/>
      <c r="D641" s="30"/>
      <c r="E641" s="30"/>
      <c r="F641" s="30"/>
      <c r="G641" s="30"/>
      <c r="H641" s="30"/>
      <c r="I641" s="30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customFormat="false" ht="15.75" hidden="false" customHeight="true" outlineLevel="0" collapsed="false">
      <c r="A642" s="30"/>
      <c r="B642" s="30"/>
      <c r="C642" s="30"/>
      <c r="D642" s="30"/>
      <c r="E642" s="30"/>
      <c r="F642" s="30"/>
      <c r="G642" s="30"/>
      <c r="H642" s="30"/>
      <c r="I642" s="30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customFormat="false" ht="15.75" hidden="false" customHeight="true" outlineLevel="0" collapsed="false">
      <c r="A643" s="30"/>
      <c r="B643" s="30"/>
      <c r="C643" s="30"/>
      <c r="D643" s="30"/>
      <c r="E643" s="30"/>
      <c r="F643" s="30"/>
      <c r="G643" s="30"/>
      <c r="H643" s="30"/>
      <c r="I643" s="30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customFormat="false" ht="15.75" hidden="false" customHeight="true" outlineLevel="0" collapsed="false">
      <c r="A644" s="30"/>
      <c r="B644" s="30"/>
      <c r="C644" s="30"/>
      <c r="D644" s="30"/>
      <c r="E644" s="30"/>
      <c r="F644" s="30"/>
      <c r="G644" s="30"/>
      <c r="H644" s="30"/>
      <c r="I644" s="30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customFormat="false" ht="15.75" hidden="false" customHeight="true" outlineLevel="0" collapsed="false">
      <c r="A645" s="30"/>
      <c r="B645" s="30"/>
      <c r="C645" s="30"/>
      <c r="D645" s="30"/>
      <c r="E645" s="30"/>
      <c r="F645" s="30"/>
      <c r="G645" s="30"/>
      <c r="H645" s="30"/>
      <c r="I645" s="30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customFormat="false" ht="15.75" hidden="false" customHeight="true" outlineLevel="0" collapsed="false">
      <c r="A646" s="30"/>
      <c r="B646" s="30"/>
      <c r="C646" s="30"/>
      <c r="D646" s="30"/>
      <c r="E646" s="30"/>
      <c r="F646" s="30"/>
      <c r="G646" s="30"/>
      <c r="H646" s="30"/>
      <c r="I646" s="30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customFormat="false" ht="15.75" hidden="false" customHeight="true" outlineLevel="0" collapsed="false">
      <c r="A647" s="30"/>
      <c r="B647" s="30"/>
      <c r="C647" s="30"/>
      <c r="D647" s="30"/>
      <c r="E647" s="30"/>
      <c r="F647" s="30"/>
      <c r="G647" s="30"/>
      <c r="H647" s="30"/>
      <c r="I647" s="30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customFormat="false" ht="15.75" hidden="false" customHeight="true" outlineLevel="0" collapsed="false">
      <c r="A648" s="30"/>
      <c r="B648" s="30"/>
      <c r="C648" s="30"/>
      <c r="D648" s="30"/>
      <c r="E648" s="30"/>
      <c r="F648" s="30"/>
      <c r="G648" s="30"/>
      <c r="H648" s="30"/>
      <c r="I648" s="30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customFormat="false" ht="15.75" hidden="false" customHeight="true" outlineLevel="0" collapsed="false">
      <c r="A649" s="30"/>
      <c r="B649" s="30"/>
      <c r="C649" s="30"/>
      <c r="D649" s="30"/>
      <c r="E649" s="30"/>
      <c r="F649" s="30"/>
      <c r="G649" s="30"/>
      <c r="H649" s="30"/>
      <c r="I649" s="30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customFormat="false" ht="15.75" hidden="false" customHeight="true" outlineLevel="0" collapsed="false">
      <c r="A650" s="30"/>
      <c r="B650" s="30"/>
      <c r="C650" s="30"/>
      <c r="D650" s="30"/>
      <c r="E650" s="30"/>
      <c r="F650" s="30"/>
      <c r="G650" s="30"/>
      <c r="H650" s="30"/>
      <c r="I650" s="30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customFormat="false" ht="15.75" hidden="false" customHeight="true" outlineLevel="0" collapsed="false">
      <c r="A651" s="30"/>
      <c r="B651" s="30"/>
      <c r="C651" s="30"/>
      <c r="D651" s="30"/>
      <c r="E651" s="30"/>
      <c r="F651" s="30"/>
      <c r="G651" s="30"/>
      <c r="H651" s="30"/>
      <c r="I651" s="30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customFormat="false" ht="15.75" hidden="false" customHeight="true" outlineLevel="0" collapsed="false">
      <c r="A652" s="30"/>
      <c r="B652" s="30"/>
      <c r="C652" s="30"/>
      <c r="D652" s="30"/>
      <c r="E652" s="30"/>
      <c r="F652" s="30"/>
      <c r="G652" s="30"/>
      <c r="H652" s="30"/>
      <c r="I652" s="30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customFormat="false" ht="15.75" hidden="false" customHeight="true" outlineLevel="0" collapsed="false">
      <c r="A653" s="30"/>
      <c r="B653" s="30"/>
      <c r="C653" s="30"/>
      <c r="D653" s="30"/>
      <c r="E653" s="30"/>
      <c r="F653" s="30"/>
      <c r="G653" s="30"/>
      <c r="H653" s="30"/>
      <c r="I653" s="30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customFormat="false" ht="15.75" hidden="false" customHeight="true" outlineLevel="0" collapsed="false">
      <c r="A654" s="30"/>
      <c r="B654" s="30"/>
      <c r="C654" s="30"/>
      <c r="D654" s="30"/>
      <c r="E654" s="30"/>
      <c r="F654" s="30"/>
      <c r="G654" s="30"/>
      <c r="H654" s="30"/>
      <c r="I654" s="30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customFormat="false" ht="15.75" hidden="false" customHeight="true" outlineLevel="0" collapsed="false">
      <c r="A655" s="30"/>
      <c r="B655" s="30"/>
      <c r="C655" s="30"/>
      <c r="D655" s="30"/>
      <c r="E655" s="30"/>
      <c r="F655" s="30"/>
      <c r="G655" s="30"/>
      <c r="H655" s="30"/>
      <c r="I655" s="30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customFormat="false" ht="15.75" hidden="false" customHeight="true" outlineLevel="0" collapsed="false">
      <c r="A656" s="30"/>
      <c r="B656" s="30"/>
      <c r="C656" s="30"/>
      <c r="D656" s="30"/>
      <c r="E656" s="30"/>
      <c r="F656" s="30"/>
      <c r="G656" s="30"/>
      <c r="H656" s="30"/>
      <c r="I656" s="30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customFormat="false" ht="15.75" hidden="false" customHeight="true" outlineLevel="0" collapsed="false">
      <c r="A657" s="30"/>
      <c r="B657" s="30"/>
      <c r="C657" s="30"/>
      <c r="D657" s="30"/>
      <c r="E657" s="30"/>
      <c r="F657" s="30"/>
      <c r="G657" s="30"/>
      <c r="H657" s="30"/>
      <c r="I657" s="30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customFormat="false" ht="15.75" hidden="false" customHeight="true" outlineLevel="0" collapsed="false">
      <c r="A658" s="30"/>
      <c r="B658" s="30"/>
      <c r="C658" s="30"/>
      <c r="D658" s="30"/>
      <c r="E658" s="30"/>
      <c r="F658" s="30"/>
      <c r="G658" s="30"/>
      <c r="H658" s="30"/>
      <c r="I658" s="30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customFormat="false" ht="15.75" hidden="false" customHeight="true" outlineLevel="0" collapsed="false">
      <c r="A659" s="30"/>
      <c r="B659" s="30"/>
      <c r="C659" s="30"/>
      <c r="D659" s="30"/>
      <c r="E659" s="30"/>
      <c r="F659" s="30"/>
      <c r="G659" s="30"/>
      <c r="H659" s="30"/>
      <c r="I659" s="30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customFormat="false" ht="15.75" hidden="false" customHeight="true" outlineLevel="0" collapsed="false">
      <c r="A660" s="30"/>
      <c r="B660" s="30"/>
      <c r="C660" s="30"/>
      <c r="D660" s="30"/>
      <c r="E660" s="30"/>
      <c r="F660" s="30"/>
      <c r="G660" s="30"/>
      <c r="H660" s="30"/>
      <c r="I660" s="30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customFormat="false" ht="15.75" hidden="false" customHeight="true" outlineLevel="0" collapsed="false">
      <c r="A661" s="30"/>
      <c r="B661" s="30"/>
      <c r="C661" s="30"/>
      <c r="D661" s="30"/>
      <c r="E661" s="30"/>
      <c r="F661" s="30"/>
      <c r="G661" s="30"/>
      <c r="H661" s="30"/>
      <c r="I661" s="30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customFormat="false" ht="15.75" hidden="false" customHeight="true" outlineLevel="0" collapsed="false">
      <c r="A662" s="30"/>
      <c r="B662" s="30"/>
      <c r="C662" s="30"/>
      <c r="D662" s="30"/>
      <c r="E662" s="30"/>
      <c r="F662" s="30"/>
      <c r="G662" s="30"/>
      <c r="H662" s="30"/>
      <c r="I662" s="30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customFormat="false" ht="15.75" hidden="false" customHeight="true" outlineLevel="0" collapsed="false">
      <c r="A663" s="30"/>
      <c r="B663" s="30"/>
      <c r="C663" s="30"/>
      <c r="D663" s="30"/>
      <c r="E663" s="30"/>
      <c r="F663" s="30"/>
      <c r="G663" s="30"/>
      <c r="H663" s="30"/>
      <c r="I663" s="30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customFormat="false" ht="15.75" hidden="false" customHeight="true" outlineLevel="0" collapsed="false">
      <c r="A664" s="30"/>
      <c r="B664" s="30"/>
      <c r="C664" s="30"/>
      <c r="D664" s="30"/>
      <c r="E664" s="30"/>
      <c r="F664" s="30"/>
      <c r="G664" s="30"/>
      <c r="H664" s="30"/>
      <c r="I664" s="30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customFormat="false" ht="15.75" hidden="false" customHeight="true" outlineLevel="0" collapsed="false">
      <c r="A665" s="30"/>
      <c r="B665" s="30"/>
      <c r="C665" s="30"/>
      <c r="D665" s="30"/>
      <c r="E665" s="30"/>
      <c r="F665" s="30"/>
      <c r="G665" s="30"/>
      <c r="H665" s="30"/>
      <c r="I665" s="30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customFormat="false" ht="15.75" hidden="false" customHeight="true" outlineLevel="0" collapsed="false">
      <c r="A666" s="30"/>
      <c r="B666" s="30"/>
      <c r="C666" s="30"/>
      <c r="D666" s="30"/>
      <c r="E666" s="30"/>
      <c r="F666" s="30"/>
      <c r="G666" s="30"/>
      <c r="H666" s="30"/>
      <c r="I666" s="30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customFormat="false" ht="15.75" hidden="false" customHeight="true" outlineLevel="0" collapsed="false">
      <c r="A667" s="30"/>
      <c r="B667" s="30"/>
      <c r="C667" s="30"/>
      <c r="D667" s="30"/>
      <c r="E667" s="30"/>
      <c r="F667" s="30"/>
      <c r="G667" s="30"/>
      <c r="H667" s="30"/>
      <c r="I667" s="30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customFormat="false" ht="15.75" hidden="false" customHeight="true" outlineLevel="0" collapsed="false">
      <c r="A668" s="30"/>
      <c r="B668" s="30"/>
      <c r="C668" s="30"/>
      <c r="D668" s="30"/>
      <c r="E668" s="30"/>
      <c r="F668" s="30"/>
      <c r="G668" s="30"/>
      <c r="H668" s="30"/>
      <c r="I668" s="30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customFormat="false" ht="15.75" hidden="false" customHeight="true" outlineLevel="0" collapsed="false">
      <c r="A669" s="30"/>
      <c r="B669" s="30"/>
      <c r="C669" s="30"/>
      <c r="D669" s="30"/>
      <c r="E669" s="30"/>
      <c r="F669" s="30"/>
      <c r="G669" s="30"/>
      <c r="H669" s="30"/>
      <c r="I669" s="30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customFormat="false" ht="15.75" hidden="false" customHeight="true" outlineLevel="0" collapsed="false">
      <c r="A670" s="30"/>
      <c r="B670" s="30"/>
      <c r="C670" s="30"/>
      <c r="D670" s="30"/>
      <c r="E670" s="30"/>
      <c r="F670" s="30"/>
      <c r="G670" s="30"/>
      <c r="H670" s="30"/>
      <c r="I670" s="30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customFormat="false" ht="15.75" hidden="false" customHeight="true" outlineLevel="0" collapsed="false">
      <c r="A671" s="30"/>
      <c r="B671" s="30"/>
      <c r="C671" s="30"/>
      <c r="D671" s="30"/>
      <c r="E671" s="30"/>
      <c r="F671" s="30"/>
      <c r="G671" s="30"/>
      <c r="H671" s="30"/>
      <c r="I671" s="30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customFormat="false" ht="15.75" hidden="false" customHeight="true" outlineLevel="0" collapsed="false">
      <c r="A672" s="30"/>
      <c r="B672" s="30"/>
      <c r="C672" s="30"/>
      <c r="D672" s="30"/>
      <c r="E672" s="30"/>
      <c r="F672" s="30"/>
      <c r="G672" s="30"/>
      <c r="H672" s="30"/>
      <c r="I672" s="30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customFormat="false" ht="15.75" hidden="false" customHeight="true" outlineLevel="0" collapsed="false">
      <c r="A673" s="30"/>
      <c r="B673" s="30"/>
      <c r="C673" s="30"/>
      <c r="D673" s="30"/>
      <c r="E673" s="30"/>
      <c r="F673" s="30"/>
      <c r="G673" s="30"/>
      <c r="H673" s="30"/>
      <c r="I673" s="30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customFormat="false" ht="15.75" hidden="false" customHeight="true" outlineLevel="0" collapsed="false">
      <c r="A674" s="30"/>
      <c r="B674" s="30"/>
      <c r="C674" s="30"/>
      <c r="D674" s="30"/>
      <c r="E674" s="30"/>
      <c r="F674" s="30"/>
      <c r="G674" s="30"/>
      <c r="H674" s="30"/>
      <c r="I674" s="30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customFormat="false" ht="15.75" hidden="false" customHeight="true" outlineLevel="0" collapsed="false">
      <c r="A675" s="30"/>
      <c r="B675" s="30"/>
      <c r="C675" s="30"/>
      <c r="D675" s="30"/>
      <c r="E675" s="30"/>
      <c r="F675" s="30"/>
      <c r="G675" s="30"/>
      <c r="H675" s="30"/>
      <c r="I675" s="30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customFormat="false" ht="15.75" hidden="false" customHeight="true" outlineLevel="0" collapsed="false">
      <c r="A676" s="30"/>
      <c r="B676" s="30"/>
      <c r="C676" s="30"/>
      <c r="D676" s="30"/>
      <c r="E676" s="30"/>
      <c r="F676" s="30"/>
      <c r="G676" s="30"/>
      <c r="H676" s="30"/>
      <c r="I676" s="30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customFormat="false" ht="15.75" hidden="false" customHeight="true" outlineLevel="0" collapsed="false">
      <c r="A677" s="30"/>
      <c r="B677" s="30"/>
      <c r="C677" s="30"/>
      <c r="D677" s="30"/>
      <c r="E677" s="30"/>
      <c r="F677" s="30"/>
      <c r="G677" s="30"/>
      <c r="H677" s="30"/>
      <c r="I677" s="30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customFormat="false" ht="15.75" hidden="false" customHeight="true" outlineLevel="0" collapsed="false">
      <c r="A678" s="30"/>
      <c r="B678" s="30"/>
      <c r="C678" s="30"/>
      <c r="D678" s="30"/>
      <c r="E678" s="30"/>
      <c r="F678" s="30"/>
      <c r="G678" s="30"/>
      <c r="H678" s="30"/>
      <c r="I678" s="30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customFormat="false" ht="15.75" hidden="false" customHeight="true" outlineLevel="0" collapsed="false">
      <c r="A679" s="30"/>
      <c r="B679" s="30"/>
      <c r="C679" s="30"/>
      <c r="D679" s="30"/>
      <c r="E679" s="30"/>
      <c r="F679" s="30"/>
      <c r="G679" s="30"/>
      <c r="H679" s="30"/>
      <c r="I679" s="30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customFormat="false" ht="15.75" hidden="false" customHeight="true" outlineLevel="0" collapsed="false">
      <c r="A680" s="30"/>
      <c r="B680" s="30"/>
      <c r="C680" s="30"/>
      <c r="D680" s="30"/>
      <c r="E680" s="30"/>
      <c r="F680" s="30"/>
      <c r="G680" s="30"/>
      <c r="H680" s="30"/>
      <c r="I680" s="30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customFormat="false" ht="15.75" hidden="false" customHeight="true" outlineLevel="0" collapsed="false">
      <c r="A681" s="30"/>
      <c r="B681" s="30"/>
      <c r="C681" s="30"/>
      <c r="D681" s="30"/>
      <c r="E681" s="30"/>
      <c r="F681" s="30"/>
      <c r="G681" s="30"/>
      <c r="H681" s="30"/>
      <c r="I681" s="30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customFormat="false" ht="15.75" hidden="false" customHeight="true" outlineLevel="0" collapsed="false">
      <c r="A682" s="30"/>
      <c r="B682" s="30"/>
      <c r="C682" s="30"/>
      <c r="D682" s="30"/>
      <c r="E682" s="30"/>
      <c r="F682" s="30"/>
      <c r="G682" s="30"/>
      <c r="H682" s="30"/>
      <c r="I682" s="30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customFormat="false" ht="15.75" hidden="false" customHeight="true" outlineLevel="0" collapsed="false">
      <c r="A683" s="30"/>
      <c r="B683" s="30"/>
      <c r="C683" s="30"/>
      <c r="D683" s="30"/>
      <c r="E683" s="30"/>
      <c r="F683" s="30"/>
      <c r="G683" s="30"/>
      <c r="H683" s="30"/>
      <c r="I683" s="30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customFormat="false" ht="15.75" hidden="false" customHeight="true" outlineLevel="0" collapsed="false">
      <c r="A684" s="30"/>
      <c r="B684" s="30"/>
      <c r="C684" s="30"/>
      <c r="D684" s="30"/>
      <c r="E684" s="30"/>
      <c r="F684" s="30"/>
      <c r="G684" s="30"/>
      <c r="H684" s="30"/>
      <c r="I684" s="30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customFormat="false" ht="15.75" hidden="false" customHeight="true" outlineLevel="0" collapsed="false">
      <c r="A685" s="30"/>
      <c r="B685" s="30"/>
      <c r="C685" s="30"/>
      <c r="D685" s="30"/>
      <c r="E685" s="30"/>
      <c r="F685" s="30"/>
      <c r="G685" s="30"/>
      <c r="H685" s="30"/>
      <c r="I685" s="30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customFormat="false" ht="15.75" hidden="false" customHeight="true" outlineLevel="0" collapsed="false">
      <c r="A686" s="30"/>
      <c r="B686" s="30"/>
      <c r="C686" s="30"/>
      <c r="D686" s="30"/>
      <c r="E686" s="30"/>
      <c r="F686" s="30"/>
      <c r="G686" s="30"/>
      <c r="H686" s="30"/>
      <c r="I686" s="30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customFormat="false" ht="15.75" hidden="false" customHeight="true" outlineLevel="0" collapsed="false">
      <c r="A687" s="30"/>
      <c r="B687" s="30"/>
      <c r="C687" s="30"/>
      <c r="D687" s="30"/>
      <c r="E687" s="30"/>
      <c r="F687" s="30"/>
      <c r="G687" s="30"/>
      <c r="H687" s="30"/>
      <c r="I687" s="30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customFormat="false" ht="15.75" hidden="false" customHeight="true" outlineLevel="0" collapsed="false">
      <c r="A688" s="30"/>
      <c r="B688" s="30"/>
      <c r="C688" s="30"/>
      <c r="D688" s="30"/>
      <c r="E688" s="30"/>
      <c r="F688" s="30"/>
      <c r="G688" s="30"/>
      <c r="H688" s="30"/>
      <c r="I688" s="30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customFormat="false" ht="15.75" hidden="false" customHeight="true" outlineLevel="0" collapsed="false">
      <c r="A689" s="30"/>
      <c r="B689" s="30"/>
      <c r="C689" s="30"/>
      <c r="D689" s="30"/>
      <c r="E689" s="30"/>
      <c r="F689" s="30"/>
      <c r="G689" s="30"/>
      <c r="H689" s="30"/>
      <c r="I689" s="30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customFormat="false" ht="15.75" hidden="false" customHeight="true" outlineLevel="0" collapsed="false">
      <c r="A690" s="30"/>
      <c r="B690" s="30"/>
      <c r="C690" s="30"/>
      <c r="D690" s="30"/>
      <c r="E690" s="30"/>
      <c r="F690" s="30"/>
      <c r="G690" s="30"/>
      <c r="H690" s="30"/>
      <c r="I690" s="30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customFormat="false" ht="15.75" hidden="false" customHeight="true" outlineLevel="0" collapsed="false">
      <c r="A691" s="30"/>
      <c r="B691" s="30"/>
      <c r="C691" s="30"/>
      <c r="D691" s="30"/>
      <c r="E691" s="30"/>
      <c r="F691" s="30"/>
      <c r="G691" s="30"/>
      <c r="H691" s="30"/>
      <c r="I691" s="30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customFormat="false" ht="15.75" hidden="false" customHeight="true" outlineLevel="0" collapsed="false">
      <c r="A692" s="30"/>
      <c r="B692" s="30"/>
      <c r="C692" s="30"/>
      <c r="D692" s="30"/>
      <c r="E692" s="30"/>
      <c r="F692" s="30"/>
      <c r="G692" s="30"/>
      <c r="H692" s="30"/>
      <c r="I692" s="30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customFormat="false" ht="15.75" hidden="false" customHeight="true" outlineLevel="0" collapsed="false">
      <c r="A693" s="30"/>
      <c r="B693" s="30"/>
      <c r="C693" s="30"/>
      <c r="D693" s="30"/>
      <c r="E693" s="30"/>
      <c r="F693" s="30"/>
      <c r="G693" s="30"/>
      <c r="H693" s="30"/>
      <c r="I693" s="30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customFormat="false" ht="15.75" hidden="false" customHeight="true" outlineLevel="0" collapsed="false">
      <c r="A694" s="30"/>
      <c r="B694" s="30"/>
      <c r="C694" s="30"/>
      <c r="D694" s="30"/>
      <c r="E694" s="30"/>
      <c r="F694" s="30"/>
      <c r="G694" s="30"/>
      <c r="H694" s="30"/>
      <c r="I694" s="30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customFormat="false" ht="15.75" hidden="false" customHeight="true" outlineLevel="0" collapsed="false">
      <c r="A695" s="30"/>
      <c r="B695" s="30"/>
      <c r="C695" s="30"/>
      <c r="D695" s="30"/>
      <c r="E695" s="30"/>
      <c r="F695" s="30"/>
      <c r="G695" s="30"/>
      <c r="H695" s="30"/>
      <c r="I695" s="30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customFormat="false" ht="15.75" hidden="false" customHeight="true" outlineLevel="0" collapsed="false">
      <c r="A696" s="30"/>
      <c r="B696" s="30"/>
      <c r="C696" s="30"/>
      <c r="D696" s="30"/>
      <c r="E696" s="30"/>
      <c r="F696" s="30"/>
      <c r="G696" s="30"/>
      <c r="H696" s="30"/>
      <c r="I696" s="30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customFormat="false" ht="15.75" hidden="false" customHeight="true" outlineLevel="0" collapsed="false">
      <c r="A697" s="30"/>
      <c r="B697" s="30"/>
      <c r="C697" s="30"/>
      <c r="D697" s="30"/>
      <c r="E697" s="30"/>
      <c r="F697" s="30"/>
      <c r="G697" s="30"/>
      <c r="H697" s="30"/>
      <c r="I697" s="30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customFormat="false" ht="15.75" hidden="false" customHeight="true" outlineLevel="0" collapsed="false">
      <c r="A698" s="30"/>
      <c r="B698" s="30"/>
      <c r="C698" s="30"/>
      <c r="D698" s="30"/>
      <c r="E698" s="30"/>
      <c r="F698" s="30"/>
      <c r="G698" s="30"/>
      <c r="H698" s="30"/>
      <c r="I698" s="30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customFormat="false" ht="15.75" hidden="false" customHeight="true" outlineLevel="0" collapsed="false">
      <c r="A699" s="30"/>
      <c r="B699" s="30"/>
      <c r="C699" s="30"/>
      <c r="D699" s="30"/>
      <c r="E699" s="30"/>
      <c r="F699" s="30"/>
      <c r="G699" s="30"/>
      <c r="H699" s="30"/>
      <c r="I699" s="30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customFormat="false" ht="15.75" hidden="false" customHeight="true" outlineLevel="0" collapsed="false">
      <c r="A700" s="30"/>
      <c r="B700" s="30"/>
      <c r="C700" s="30"/>
      <c r="D700" s="30"/>
      <c r="E700" s="30"/>
      <c r="F700" s="30"/>
      <c r="G700" s="30"/>
      <c r="H700" s="30"/>
      <c r="I700" s="30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customFormat="false" ht="15.75" hidden="false" customHeight="true" outlineLevel="0" collapsed="false">
      <c r="A701" s="30"/>
      <c r="B701" s="30"/>
      <c r="C701" s="30"/>
      <c r="D701" s="30"/>
      <c r="E701" s="30"/>
      <c r="F701" s="30"/>
      <c r="G701" s="30"/>
      <c r="H701" s="30"/>
      <c r="I701" s="30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customFormat="false" ht="15.75" hidden="false" customHeight="true" outlineLevel="0" collapsed="false">
      <c r="A702" s="30"/>
      <c r="B702" s="30"/>
      <c r="C702" s="30"/>
      <c r="D702" s="30"/>
      <c r="E702" s="30"/>
      <c r="F702" s="30"/>
      <c r="G702" s="30"/>
      <c r="H702" s="30"/>
      <c r="I702" s="30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customFormat="false" ht="15.75" hidden="false" customHeight="true" outlineLevel="0" collapsed="false">
      <c r="A703" s="30"/>
      <c r="B703" s="30"/>
      <c r="C703" s="30"/>
      <c r="D703" s="30"/>
      <c r="E703" s="30"/>
      <c r="F703" s="30"/>
      <c r="G703" s="30"/>
      <c r="H703" s="30"/>
      <c r="I703" s="30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customFormat="false" ht="15.75" hidden="false" customHeight="true" outlineLevel="0" collapsed="false">
      <c r="A704" s="30"/>
      <c r="B704" s="30"/>
      <c r="C704" s="30"/>
      <c r="D704" s="30"/>
      <c r="E704" s="30"/>
      <c r="F704" s="30"/>
      <c r="G704" s="30"/>
      <c r="H704" s="30"/>
      <c r="I704" s="30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customFormat="false" ht="15.75" hidden="false" customHeight="true" outlineLevel="0" collapsed="false">
      <c r="A705" s="30"/>
      <c r="B705" s="30"/>
      <c r="C705" s="30"/>
      <c r="D705" s="30"/>
      <c r="E705" s="30"/>
      <c r="F705" s="30"/>
      <c r="G705" s="30"/>
      <c r="H705" s="30"/>
      <c r="I705" s="30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customFormat="false" ht="15.75" hidden="false" customHeight="true" outlineLevel="0" collapsed="false">
      <c r="A706" s="30"/>
      <c r="B706" s="30"/>
      <c r="C706" s="30"/>
      <c r="D706" s="30"/>
      <c r="E706" s="30"/>
      <c r="F706" s="30"/>
      <c r="G706" s="30"/>
      <c r="H706" s="30"/>
      <c r="I706" s="30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customFormat="false" ht="15.75" hidden="false" customHeight="true" outlineLevel="0" collapsed="false">
      <c r="A707" s="30"/>
      <c r="B707" s="30"/>
      <c r="C707" s="30"/>
      <c r="D707" s="30"/>
      <c r="E707" s="30"/>
      <c r="F707" s="30"/>
      <c r="G707" s="30"/>
      <c r="H707" s="30"/>
      <c r="I707" s="30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customFormat="false" ht="15.75" hidden="false" customHeight="true" outlineLevel="0" collapsed="false">
      <c r="A708" s="30"/>
      <c r="B708" s="30"/>
      <c r="C708" s="30"/>
      <c r="D708" s="30"/>
      <c r="E708" s="30"/>
      <c r="F708" s="30"/>
      <c r="G708" s="30"/>
      <c r="H708" s="30"/>
      <c r="I708" s="30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customFormat="false" ht="15.75" hidden="false" customHeight="true" outlineLevel="0" collapsed="false">
      <c r="A709" s="30"/>
      <c r="B709" s="30"/>
      <c r="C709" s="30"/>
      <c r="D709" s="30"/>
      <c r="E709" s="30"/>
      <c r="F709" s="30"/>
      <c r="G709" s="30"/>
      <c r="H709" s="30"/>
      <c r="I709" s="30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customFormat="false" ht="15.75" hidden="false" customHeight="true" outlineLevel="0" collapsed="false">
      <c r="A710" s="30"/>
      <c r="B710" s="30"/>
      <c r="C710" s="30"/>
      <c r="D710" s="30"/>
      <c r="E710" s="30"/>
      <c r="F710" s="30"/>
      <c r="G710" s="30"/>
      <c r="H710" s="30"/>
      <c r="I710" s="30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customFormat="false" ht="15.75" hidden="false" customHeight="true" outlineLevel="0" collapsed="false">
      <c r="A711" s="30"/>
      <c r="B711" s="30"/>
      <c r="C711" s="30"/>
      <c r="D711" s="30"/>
      <c r="E711" s="30"/>
      <c r="F711" s="30"/>
      <c r="G711" s="30"/>
      <c r="H711" s="30"/>
      <c r="I711" s="30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customFormat="false" ht="15.75" hidden="false" customHeight="true" outlineLevel="0" collapsed="false">
      <c r="A712" s="30"/>
      <c r="B712" s="30"/>
      <c r="C712" s="30"/>
      <c r="D712" s="30"/>
      <c r="E712" s="30"/>
      <c r="F712" s="30"/>
      <c r="G712" s="30"/>
      <c r="H712" s="30"/>
      <c r="I712" s="30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customFormat="false" ht="15.75" hidden="false" customHeight="true" outlineLevel="0" collapsed="false">
      <c r="A713" s="30"/>
      <c r="B713" s="30"/>
      <c r="C713" s="30"/>
      <c r="D713" s="30"/>
      <c r="E713" s="30"/>
      <c r="F713" s="30"/>
      <c r="G713" s="30"/>
      <c r="H713" s="30"/>
      <c r="I713" s="30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customFormat="false" ht="15.75" hidden="false" customHeight="true" outlineLevel="0" collapsed="false">
      <c r="A714" s="30"/>
      <c r="B714" s="30"/>
      <c r="C714" s="30"/>
      <c r="D714" s="30"/>
      <c r="E714" s="30"/>
      <c r="F714" s="30"/>
      <c r="G714" s="30"/>
      <c r="H714" s="30"/>
      <c r="I714" s="30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customFormat="false" ht="15.75" hidden="false" customHeight="true" outlineLevel="0" collapsed="false">
      <c r="A715" s="30"/>
      <c r="B715" s="30"/>
      <c r="C715" s="30"/>
      <c r="D715" s="30"/>
      <c r="E715" s="30"/>
      <c r="F715" s="30"/>
      <c r="G715" s="30"/>
      <c r="H715" s="30"/>
      <c r="I715" s="30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customFormat="false" ht="15.75" hidden="false" customHeight="true" outlineLevel="0" collapsed="false">
      <c r="A716" s="30"/>
      <c r="B716" s="30"/>
      <c r="C716" s="30"/>
      <c r="D716" s="30"/>
      <c r="E716" s="30"/>
      <c r="F716" s="30"/>
      <c r="G716" s="30"/>
      <c r="H716" s="30"/>
      <c r="I716" s="30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customFormat="false" ht="15.75" hidden="false" customHeight="true" outlineLevel="0" collapsed="false">
      <c r="A717" s="30"/>
      <c r="B717" s="30"/>
      <c r="C717" s="30"/>
      <c r="D717" s="30"/>
      <c r="E717" s="30"/>
      <c r="F717" s="30"/>
      <c r="G717" s="30"/>
      <c r="H717" s="30"/>
      <c r="I717" s="30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customFormat="false" ht="15.75" hidden="false" customHeight="true" outlineLevel="0" collapsed="false">
      <c r="A718" s="30"/>
      <c r="B718" s="30"/>
      <c r="C718" s="30"/>
      <c r="D718" s="30"/>
      <c r="E718" s="30"/>
      <c r="F718" s="30"/>
      <c r="G718" s="30"/>
      <c r="H718" s="30"/>
      <c r="I718" s="30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customFormat="false" ht="15.75" hidden="false" customHeight="true" outlineLevel="0" collapsed="false">
      <c r="A719" s="30"/>
      <c r="B719" s="30"/>
      <c r="C719" s="30"/>
      <c r="D719" s="30"/>
      <c r="E719" s="30"/>
      <c r="F719" s="30"/>
      <c r="G719" s="30"/>
      <c r="H719" s="30"/>
      <c r="I719" s="30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customFormat="false" ht="15.75" hidden="false" customHeight="true" outlineLevel="0" collapsed="false">
      <c r="A720" s="30"/>
      <c r="B720" s="30"/>
      <c r="C720" s="30"/>
      <c r="D720" s="30"/>
      <c r="E720" s="30"/>
      <c r="F720" s="30"/>
      <c r="G720" s="30"/>
      <c r="H720" s="30"/>
      <c r="I720" s="30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customFormat="false" ht="15.75" hidden="false" customHeight="true" outlineLevel="0" collapsed="false">
      <c r="A721" s="30"/>
      <c r="B721" s="30"/>
      <c r="C721" s="30"/>
      <c r="D721" s="30"/>
      <c r="E721" s="30"/>
      <c r="F721" s="30"/>
      <c r="G721" s="30"/>
      <c r="H721" s="30"/>
      <c r="I721" s="30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customFormat="false" ht="15.75" hidden="false" customHeight="true" outlineLevel="0" collapsed="false">
      <c r="A722" s="30"/>
      <c r="B722" s="30"/>
      <c r="C722" s="30"/>
      <c r="D722" s="30"/>
      <c r="E722" s="30"/>
      <c r="F722" s="30"/>
      <c r="G722" s="30"/>
      <c r="H722" s="30"/>
      <c r="I722" s="30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customFormat="false" ht="15.75" hidden="false" customHeight="true" outlineLevel="0" collapsed="false">
      <c r="A723" s="30"/>
      <c r="B723" s="30"/>
      <c r="C723" s="30"/>
      <c r="D723" s="30"/>
      <c r="E723" s="30"/>
      <c r="F723" s="30"/>
      <c r="G723" s="30"/>
      <c r="H723" s="30"/>
      <c r="I723" s="30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customFormat="false" ht="15.75" hidden="false" customHeight="true" outlineLevel="0" collapsed="false">
      <c r="A724" s="30"/>
      <c r="B724" s="30"/>
      <c r="C724" s="30"/>
      <c r="D724" s="30"/>
      <c r="E724" s="30"/>
      <c r="F724" s="30"/>
      <c r="G724" s="30"/>
      <c r="H724" s="30"/>
      <c r="I724" s="30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customFormat="false" ht="15.75" hidden="false" customHeight="true" outlineLevel="0" collapsed="false">
      <c r="A725" s="30"/>
      <c r="B725" s="30"/>
      <c r="C725" s="30"/>
      <c r="D725" s="30"/>
      <c r="E725" s="30"/>
      <c r="F725" s="30"/>
      <c r="G725" s="30"/>
      <c r="H725" s="30"/>
      <c r="I725" s="30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customFormat="false" ht="15.75" hidden="false" customHeight="true" outlineLevel="0" collapsed="false">
      <c r="A726" s="30"/>
      <c r="B726" s="30"/>
      <c r="C726" s="30"/>
      <c r="D726" s="30"/>
      <c r="E726" s="30"/>
      <c r="F726" s="30"/>
      <c r="G726" s="30"/>
      <c r="H726" s="30"/>
      <c r="I726" s="30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customFormat="false" ht="15.75" hidden="false" customHeight="true" outlineLevel="0" collapsed="false">
      <c r="A727" s="30"/>
      <c r="B727" s="30"/>
      <c r="C727" s="30"/>
      <c r="D727" s="30"/>
      <c r="E727" s="30"/>
      <c r="F727" s="30"/>
      <c r="G727" s="30"/>
      <c r="H727" s="30"/>
      <c r="I727" s="30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customFormat="false" ht="15.75" hidden="false" customHeight="true" outlineLevel="0" collapsed="false">
      <c r="A728" s="30"/>
      <c r="B728" s="30"/>
      <c r="C728" s="30"/>
      <c r="D728" s="30"/>
      <c r="E728" s="30"/>
      <c r="F728" s="30"/>
      <c r="G728" s="30"/>
      <c r="H728" s="30"/>
      <c r="I728" s="30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customFormat="false" ht="15.75" hidden="false" customHeight="true" outlineLevel="0" collapsed="false">
      <c r="A729" s="30"/>
      <c r="B729" s="30"/>
      <c r="C729" s="30"/>
      <c r="D729" s="30"/>
      <c r="E729" s="30"/>
      <c r="F729" s="30"/>
      <c r="G729" s="30"/>
      <c r="H729" s="30"/>
      <c r="I729" s="30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customFormat="false" ht="15.75" hidden="false" customHeight="true" outlineLevel="0" collapsed="false">
      <c r="A730" s="30"/>
      <c r="B730" s="30"/>
      <c r="C730" s="30"/>
      <c r="D730" s="30"/>
      <c r="E730" s="30"/>
      <c r="F730" s="30"/>
      <c r="G730" s="30"/>
      <c r="H730" s="30"/>
      <c r="I730" s="30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customFormat="false" ht="15.75" hidden="false" customHeight="true" outlineLevel="0" collapsed="false">
      <c r="A731" s="30"/>
      <c r="B731" s="30"/>
      <c r="C731" s="30"/>
      <c r="D731" s="30"/>
      <c r="E731" s="30"/>
      <c r="F731" s="30"/>
      <c r="G731" s="30"/>
      <c r="H731" s="30"/>
      <c r="I731" s="30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customFormat="false" ht="15.75" hidden="false" customHeight="true" outlineLevel="0" collapsed="false">
      <c r="A732" s="30"/>
      <c r="B732" s="30"/>
      <c r="C732" s="30"/>
      <c r="D732" s="30"/>
      <c r="E732" s="30"/>
      <c r="F732" s="30"/>
      <c r="G732" s="30"/>
      <c r="H732" s="30"/>
      <c r="I732" s="30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customFormat="false" ht="15.75" hidden="false" customHeight="true" outlineLevel="0" collapsed="false">
      <c r="A733" s="30"/>
      <c r="B733" s="30"/>
      <c r="C733" s="30"/>
      <c r="D733" s="30"/>
      <c r="E733" s="30"/>
      <c r="F733" s="30"/>
      <c r="G733" s="30"/>
      <c r="H733" s="30"/>
      <c r="I733" s="30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customFormat="false" ht="15.75" hidden="false" customHeight="true" outlineLevel="0" collapsed="false">
      <c r="A734" s="30"/>
      <c r="B734" s="30"/>
      <c r="C734" s="30"/>
      <c r="D734" s="30"/>
      <c r="E734" s="30"/>
      <c r="F734" s="30"/>
      <c r="G734" s="30"/>
      <c r="H734" s="30"/>
      <c r="I734" s="30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customFormat="false" ht="15.75" hidden="false" customHeight="true" outlineLevel="0" collapsed="false">
      <c r="A735" s="30"/>
      <c r="B735" s="30"/>
      <c r="C735" s="30"/>
      <c r="D735" s="30"/>
      <c r="E735" s="30"/>
      <c r="F735" s="30"/>
      <c r="G735" s="30"/>
      <c r="H735" s="30"/>
      <c r="I735" s="30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customFormat="false" ht="15.75" hidden="false" customHeight="true" outlineLevel="0" collapsed="false">
      <c r="A736" s="30"/>
      <c r="B736" s="30"/>
      <c r="C736" s="30"/>
      <c r="D736" s="30"/>
      <c r="E736" s="30"/>
      <c r="F736" s="30"/>
      <c r="G736" s="30"/>
      <c r="H736" s="30"/>
      <c r="I736" s="30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customFormat="false" ht="15.75" hidden="false" customHeight="true" outlineLevel="0" collapsed="false">
      <c r="A737" s="30"/>
      <c r="B737" s="30"/>
      <c r="C737" s="30"/>
      <c r="D737" s="30"/>
      <c r="E737" s="30"/>
      <c r="F737" s="30"/>
      <c r="G737" s="30"/>
      <c r="H737" s="30"/>
      <c r="I737" s="30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customFormat="false" ht="15.75" hidden="false" customHeight="true" outlineLevel="0" collapsed="false">
      <c r="A738" s="30"/>
      <c r="B738" s="30"/>
      <c r="C738" s="30"/>
      <c r="D738" s="30"/>
      <c r="E738" s="30"/>
      <c r="F738" s="30"/>
      <c r="G738" s="30"/>
      <c r="H738" s="30"/>
      <c r="I738" s="30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customFormat="false" ht="15.75" hidden="false" customHeight="true" outlineLevel="0" collapsed="false">
      <c r="A739" s="30"/>
      <c r="B739" s="30"/>
      <c r="C739" s="30"/>
      <c r="D739" s="30"/>
      <c r="E739" s="30"/>
      <c r="F739" s="30"/>
      <c r="G739" s="30"/>
      <c r="H739" s="30"/>
      <c r="I739" s="30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customFormat="false" ht="15.75" hidden="false" customHeight="true" outlineLevel="0" collapsed="false">
      <c r="A740" s="30"/>
      <c r="B740" s="30"/>
      <c r="C740" s="30"/>
      <c r="D740" s="30"/>
      <c r="E740" s="30"/>
      <c r="F740" s="30"/>
      <c r="G740" s="30"/>
      <c r="H740" s="30"/>
      <c r="I740" s="30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customFormat="false" ht="15.75" hidden="false" customHeight="true" outlineLevel="0" collapsed="false">
      <c r="A741" s="30"/>
      <c r="B741" s="30"/>
      <c r="C741" s="30"/>
      <c r="D741" s="30"/>
      <c r="E741" s="30"/>
      <c r="F741" s="30"/>
      <c r="G741" s="30"/>
      <c r="H741" s="30"/>
      <c r="I741" s="30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customFormat="false" ht="15.75" hidden="false" customHeight="true" outlineLevel="0" collapsed="false">
      <c r="A742" s="30"/>
      <c r="B742" s="30"/>
      <c r="C742" s="30"/>
      <c r="D742" s="30"/>
      <c r="E742" s="30"/>
      <c r="F742" s="30"/>
      <c r="G742" s="30"/>
      <c r="H742" s="30"/>
      <c r="I742" s="30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customFormat="false" ht="15.75" hidden="false" customHeight="true" outlineLevel="0" collapsed="false">
      <c r="A743" s="30"/>
      <c r="B743" s="30"/>
      <c r="C743" s="30"/>
      <c r="D743" s="30"/>
      <c r="E743" s="30"/>
      <c r="F743" s="30"/>
      <c r="G743" s="30"/>
      <c r="H743" s="30"/>
      <c r="I743" s="30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customFormat="false" ht="15.75" hidden="false" customHeight="true" outlineLevel="0" collapsed="false">
      <c r="A744" s="30"/>
      <c r="B744" s="30"/>
      <c r="C744" s="30"/>
      <c r="D744" s="30"/>
      <c r="E744" s="30"/>
      <c r="F744" s="30"/>
      <c r="G744" s="30"/>
      <c r="H744" s="30"/>
      <c r="I744" s="30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customFormat="false" ht="15.75" hidden="false" customHeight="true" outlineLevel="0" collapsed="false">
      <c r="A745" s="30"/>
      <c r="B745" s="30"/>
      <c r="C745" s="30"/>
      <c r="D745" s="30"/>
      <c r="E745" s="30"/>
      <c r="F745" s="30"/>
      <c r="G745" s="30"/>
      <c r="H745" s="30"/>
      <c r="I745" s="30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customFormat="false" ht="15.75" hidden="false" customHeight="true" outlineLevel="0" collapsed="false">
      <c r="A746" s="30"/>
      <c r="B746" s="30"/>
      <c r="C746" s="30"/>
      <c r="D746" s="30"/>
      <c r="E746" s="30"/>
      <c r="F746" s="30"/>
      <c r="G746" s="30"/>
      <c r="H746" s="30"/>
      <c r="I746" s="30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customFormat="false" ht="15.75" hidden="false" customHeight="true" outlineLevel="0" collapsed="false">
      <c r="A747" s="30"/>
      <c r="B747" s="30"/>
      <c r="C747" s="30"/>
      <c r="D747" s="30"/>
      <c r="E747" s="30"/>
      <c r="F747" s="30"/>
      <c r="G747" s="30"/>
      <c r="H747" s="30"/>
      <c r="I747" s="30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customFormat="false" ht="15.75" hidden="false" customHeight="true" outlineLevel="0" collapsed="false">
      <c r="A748" s="30"/>
      <c r="B748" s="30"/>
      <c r="C748" s="30"/>
      <c r="D748" s="30"/>
      <c r="E748" s="30"/>
      <c r="F748" s="30"/>
      <c r="G748" s="30"/>
      <c r="H748" s="30"/>
      <c r="I748" s="30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customFormat="false" ht="15.75" hidden="false" customHeight="true" outlineLevel="0" collapsed="false">
      <c r="A749" s="30"/>
      <c r="B749" s="30"/>
      <c r="C749" s="30"/>
      <c r="D749" s="30"/>
      <c r="E749" s="30"/>
      <c r="F749" s="30"/>
      <c r="G749" s="30"/>
      <c r="H749" s="30"/>
      <c r="I749" s="30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customFormat="false" ht="15.75" hidden="false" customHeight="true" outlineLevel="0" collapsed="false">
      <c r="A750" s="30"/>
      <c r="B750" s="30"/>
      <c r="C750" s="30"/>
      <c r="D750" s="30"/>
      <c r="E750" s="30"/>
      <c r="F750" s="30"/>
      <c r="G750" s="30"/>
      <c r="H750" s="30"/>
      <c r="I750" s="30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customFormat="false" ht="15.75" hidden="false" customHeight="true" outlineLevel="0" collapsed="false">
      <c r="A751" s="30"/>
      <c r="B751" s="30"/>
      <c r="C751" s="30"/>
      <c r="D751" s="30"/>
      <c r="E751" s="30"/>
      <c r="F751" s="30"/>
      <c r="G751" s="30"/>
      <c r="H751" s="30"/>
      <c r="I751" s="30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customFormat="false" ht="15.75" hidden="false" customHeight="true" outlineLevel="0" collapsed="false">
      <c r="A752" s="30"/>
      <c r="B752" s="30"/>
      <c r="C752" s="30"/>
      <c r="D752" s="30"/>
      <c r="E752" s="30"/>
      <c r="F752" s="30"/>
      <c r="G752" s="30"/>
      <c r="H752" s="30"/>
      <c r="I752" s="30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customFormat="false" ht="15.75" hidden="false" customHeight="true" outlineLevel="0" collapsed="false">
      <c r="A753" s="30"/>
      <c r="B753" s="30"/>
      <c r="C753" s="30"/>
      <c r="D753" s="30"/>
      <c r="E753" s="30"/>
      <c r="F753" s="30"/>
      <c r="G753" s="30"/>
      <c r="H753" s="30"/>
      <c r="I753" s="30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customFormat="false" ht="15.75" hidden="false" customHeight="true" outlineLevel="0" collapsed="false">
      <c r="A754" s="30"/>
      <c r="B754" s="30"/>
      <c r="C754" s="30"/>
      <c r="D754" s="30"/>
      <c r="E754" s="30"/>
      <c r="F754" s="30"/>
      <c r="G754" s="30"/>
      <c r="H754" s="30"/>
      <c r="I754" s="30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customFormat="false" ht="15.75" hidden="false" customHeight="true" outlineLevel="0" collapsed="false">
      <c r="A755" s="30"/>
      <c r="B755" s="30"/>
      <c r="C755" s="30"/>
      <c r="D755" s="30"/>
      <c r="E755" s="30"/>
      <c r="F755" s="30"/>
      <c r="G755" s="30"/>
      <c r="H755" s="30"/>
      <c r="I755" s="30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customFormat="false" ht="15.75" hidden="false" customHeight="true" outlineLevel="0" collapsed="false">
      <c r="A756" s="30"/>
      <c r="B756" s="30"/>
      <c r="C756" s="30"/>
      <c r="D756" s="30"/>
      <c r="E756" s="30"/>
      <c r="F756" s="30"/>
      <c r="G756" s="30"/>
      <c r="H756" s="30"/>
      <c r="I756" s="30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customFormat="false" ht="15.75" hidden="false" customHeight="true" outlineLevel="0" collapsed="false">
      <c r="A757" s="30"/>
      <c r="B757" s="30"/>
      <c r="C757" s="30"/>
      <c r="D757" s="30"/>
      <c r="E757" s="30"/>
      <c r="F757" s="30"/>
      <c r="G757" s="30"/>
      <c r="H757" s="30"/>
      <c r="I757" s="30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customFormat="false" ht="15.75" hidden="false" customHeight="true" outlineLevel="0" collapsed="false">
      <c r="A758" s="30"/>
      <c r="B758" s="30"/>
      <c r="C758" s="30"/>
      <c r="D758" s="30"/>
      <c r="E758" s="30"/>
      <c r="F758" s="30"/>
      <c r="G758" s="30"/>
      <c r="H758" s="30"/>
      <c r="I758" s="30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customFormat="false" ht="15.75" hidden="false" customHeight="true" outlineLevel="0" collapsed="false">
      <c r="A759" s="30"/>
      <c r="B759" s="30"/>
      <c r="C759" s="30"/>
      <c r="D759" s="30"/>
      <c r="E759" s="30"/>
      <c r="F759" s="30"/>
      <c r="G759" s="30"/>
      <c r="H759" s="30"/>
      <c r="I759" s="30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customFormat="false" ht="15.75" hidden="false" customHeight="true" outlineLevel="0" collapsed="false">
      <c r="A760" s="30"/>
      <c r="B760" s="30"/>
      <c r="C760" s="30"/>
      <c r="D760" s="30"/>
      <c r="E760" s="30"/>
      <c r="F760" s="30"/>
      <c r="G760" s="30"/>
      <c r="H760" s="30"/>
      <c r="I760" s="30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customFormat="false" ht="15.75" hidden="false" customHeight="true" outlineLevel="0" collapsed="false">
      <c r="A761" s="30"/>
      <c r="B761" s="30"/>
      <c r="C761" s="30"/>
      <c r="D761" s="30"/>
      <c r="E761" s="30"/>
      <c r="F761" s="30"/>
      <c r="G761" s="30"/>
      <c r="H761" s="30"/>
      <c r="I761" s="30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customFormat="false" ht="15.75" hidden="false" customHeight="true" outlineLevel="0" collapsed="false">
      <c r="A762" s="30"/>
      <c r="B762" s="30"/>
      <c r="C762" s="30"/>
      <c r="D762" s="30"/>
      <c r="E762" s="30"/>
      <c r="F762" s="30"/>
      <c r="G762" s="30"/>
      <c r="H762" s="30"/>
      <c r="I762" s="30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customFormat="false" ht="15.75" hidden="false" customHeight="true" outlineLevel="0" collapsed="false">
      <c r="A763" s="30"/>
      <c r="B763" s="30"/>
      <c r="C763" s="30"/>
      <c r="D763" s="30"/>
      <c r="E763" s="30"/>
      <c r="F763" s="30"/>
      <c r="G763" s="30"/>
      <c r="H763" s="30"/>
      <c r="I763" s="30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customFormat="false" ht="15.75" hidden="false" customHeight="true" outlineLevel="0" collapsed="false">
      <c r="A764" s="30"/>
      <c r="B764" s="30"/>
      <c r="C764" s="30"/>
      <c r="D764" s="30"/>
      <c r="E764" s="30"/>
      <c r="F764" s="30"/>
      <c r="G764" s="30"/>
      <c r="H764" s="30"/>
      <c r="I764" s="30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customFormat="false" ht="15.75" hidden="false" customHeight="true" outlineLevel="0" collapsed="false">
      <c r="A765" s="30"/>
      <c r="B765" s="30"/>
      <c r="C765" s="30"/>
      <c r="D765" s="30"/>
      <c r="E765" s="30"/>
      <c r="F765" s="30"/>
      <c r="G765" s="30"/>
      <c r="H765" s="30"/>
      <c r="I765" s="30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customFormat="false" ht="15.75" hidden="false" customHeight="true" outlineLevel="0" collapsed="false">
      <c r="A766" s="30"/>
      <c r="B766" s="30"/>
      <c r="C766" s="30"/>
      <c r="D766" s="30"/>
      <c r="E766" s="30"/>
      <c r="F766" s="30"/>
      <c r="G766" s="30"/>
      <c r="H766" s="30"/>
      <c r="I766" s="30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customFormat="false" ht="15.75" hidden="false" customHeight="true" outlineLevel="0" collapsed="false">
      <c r="A767" s="30"/>
      <c r="B767" s="30"/>
      <c r="C767" s="30"/>
      <c r="D767" s="30"/>
      <c r="E767" s="30"/>
      <c r="F767" s="30"/>
      <c r="G767" s="30"/>
      <c r="H767" s="30"/>
      <c r="I767" s="30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customFormat="false" ht="15.75" hidden="false" customHeight="true" outlineLevel="0" collapsed="false">
      <c r="A768" s="30"/>
      <c r="B768" s="30"/>
      <c r="C768" s="30"/>
      <c r="D768" s="30"/>
      <c r="E768" s="30"/>
      <c r="F768" s="30"/>
      <c r="G768" s="30"/>
      <c r="H768" s="30"/>
      <c r="I768" s="30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customFormat="false" ht="15.75" hidden="false" customHeight="true" outlineLevel="0" collapsed="false">
      <c r="A769" s="30"/>
      <c r="B769" s="30"/>
      <c r="C769" s="30"/>
      <c r="D769" s="30"/>
      <c r="E769" s="30"/>
      <c r="F769" s="30"/>
      <c r="G769" s="30"/>
      <c r="H769" s="30"/>
      <c r="I769" s="30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customFormat="false" ht="15.75" hidden="false" customHeight="true" outlineLevel="0" collapsed="false">
      <c r="A770" s="30"/>
      <c r="B770" s="30"/>
      <c r="C770" s="30"/>
      <c r="D770" s="30"/>
      <c r="E770" s="30"/>
      <c r="F770" s="30"/>
      <c r="G770" s="30"/>
      <c r="H770" s="30"/>
      <c r="I770" s="30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customFormat="false" ht="15.75" hidden="false" customHeight="true" outlineLevel="0" collapsed="false">
      <c r="A771" s="30"/>
      <c r="B771" s="30"/>
      <c r="C771" s="30"/>
      <c r="D771" s="30"/>
      <c r="E771" s="30"/>
      <c r="F771" s="30"/>
      <c r="G771" s="30"/>
      <c r="H771" s="30"/>
      <c r="I771" s="30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customFormat="false" ht="15.75" hidden="false" customHeight="true" outlineLevel="0" collapsed="false">
      <c r="A772" s="30"/>
      <c r="B772" s="30"/>
      <c r="C772" s="30"/>
      <c r="D772" s="30"/>
      <c r="E772" s="30"/>
      <c r="F772" s="30"/>
      <c r="G772" s="30"/>
      <c r="H772" s="30"/>
      <c r="I772" s="30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customFormat="false" ht="15.75" hidden="false" customHeight="true" outlineLevel="0" collapsed="false">
      <c r="A773" s="30"/>
      <c r="B773" s="30"/>
      <c r="C773" s="30"/>
      <c r="D773" s="30"/>
      <c r="E773" s="30"/>
      <c r="F773" s="30"/>
      <c r="G773" s="30"/>
      <c r="H773" s="30"/>
      <c r="I773" s="30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customFormat="false" ht="15.75" hidden="false" customHeight="true" outlineLevel="0" collapsed="false">
      <c r="A774" s="30"/>
      <c r="B774" s="30"/>
      <c r="C774" s="30"/>
      <c r="D774" s="30"/>
      <c r="E774" s="30"/>
      <c r="F774" s="30"/>
      <c r="G774" s="30"/>
      <c r="H774" s="30"/>
      <c r="I774" s="30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customFormat="false" ht="15.75" hidden="false" customHeight="true" outlineLevel="0" collapsed="false">
      <c r="A775" s="30"/>
      <c r="B775" s="30"/>
      <c r="C775" s="30"/>
      <c r="D775" s="30"/>
      <c r="E775" s="30"/>
      <c r="F775" s="30"/>
      <c r="G775" s="30"/>
      <c r="H775" s="30"/>
      <c r="I775" s="30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customFormat="false" ht="15.75" hidden="false" customHeight="true" outlineLevel="0" collapsed="false">
      <c r="A776" s="30"/>
      <c r="B776" s="30"/>
      <c r="C776" s="30"/>
      <c r="D776" s="30"/>
      <c r="E776" s="30"/>
      <c r="F776" s="30"/>
      <c r="G776" s="30"/>
      <c r="H776" s="30"/>
      <c r="I776" s="30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customFormat="false" ht="15.75" hidden="false" customHeight="true" outlineLevel="0" collapsed="false">
      <c r="A777" s="30"/>
      <c r="B777" s="30"/>
      <c r="C777" s="30"/>
      <c r="D777" s="30"/>
      <c r="E777" s="30"/>
      <c r="F777" s="30"/>
      <c r="G777" s="30"/>
      <c r="H777" s="30"/>
      <c r="I777" s="30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customFormat="false" ht="15.75" hidden="false" customHeight="true" outlineLevel="0" collapsed="false">
      <c r="A778" s="30"/>
      <c r="B778" s="30"/>
      <c r="C778" s="30"/>
      <c r="D778" s="30"/>
      <c r="E778" s="30"/>
      <c r="F778" s="30"/>
      <c r="G778" s="30"/>
      <c r="H778" s="30"/>
      <c r="I778" s="30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customFormat="false" ht="15.75" hidden="false" customHeight="true" outlineLevel="0" collapsed="false">
      <c r="A779" s="30"/>
      <c r="B779" s="30"/>
      <c r="C779" s="30"/>
      <c r="D779" s="30"/>
      <c r="E779" s="30"/>
      <c r="F779" s="30"/>
      <c r="G779" s="30"/>
      <c r="H779" s="30"/>
      <c r="I779" s="30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customFormat="false" ht="15.75" hidden="false" customHeight="true" outlineLevel="0" collapsed="false">
      <c r="A780" s="30"/>
      <c r="B780" s="30"/>
      <c r="C780" s="30"/>
      <c r="D780" s="30"/>
      <c r="E780" s="30"/>
      <c r="F780" s="30"/>
      <c r="G780" s="30"/>
      <c r="H780" s="30"/>
      <c r="I780" s="30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customFormat="false" ht="15.75" hidden="false" customHeight="true" outlineLevel="0" collapsed="false">
      <c r="A781" s="30"/>
      <c r="B781" s="30"/>
      <c r="C781" s="30"/>
      <c r="D781" s="30"/>
      <c r="E781" s="30"/>
      <c r="F781" s="30"/>
      <c r="G781" s="30"/>
      <c r="H781" s="30"/>
      <c r="I781" s="30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customFormat="false" ht="15.75" hidden="false" customHeight="true" outlineLevel="0" collapsed="false">
      <c r="A782" s="30"/>
      <c r="B782" s="30"/>
      <c r="C782" s="30"/>
      <c r="D782" s="30"/>
      <c r="E782" s="30"/>
      <c r="F782" s="30"/>
      <c r="G782" s="30"/>
      <c r="H782" s="30"/>
      <c r="I782" s="30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customFormat="false" ht="15.75" hidden="false" customHeight="true" outlineLevel="0" collapsed="false">
      <c r="A783" s="30"/>
      <c r="B783" s="30"/>
      <c r="C783" s="30"/>
      <c r="D783" s="30"/>
      <c r="E783" s="30"/>
      <c r="F783" s="30"/>
      <c r="G783" s="30"/>
      <c r="H783" s="30"/>
      <c r="I783" s="30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customFormat="false" ht="15.75" hidden="false" customHeight="true" outlineLevel="0" collapsed="false">
      <c r="A784" s="30"/>
      <c r="B784" s="30"/>
      <c r="C784" s="30"/>
      <c r="D784" s="30"/>
      <c r="E784" s="30"/>
      <c r="F784" s="30"/>
      <c r="G784" s="30"/>
      <c r="H784" s="30"/>
      <c r="I784" s="30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customFormat="false" ht="15.75" hidden="false" customHeight="true" outlineLevel="0" collapsed="false">
      <c r="A785" s="30"/>
      <c r="B785" s="30"/>
      <c r="C785" s="30"/>
      <c r="D785" s="30"/>
      <c r="E785" s="30"/>
      <c r="F785" s="30"/>
      <c r="G785" s="30"/>
      <c r="H785" s="30"/>
      <c r="I785" s="30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customFormat="false" ht="15.75" hidden="false" customHeight="true" outlineLevel="0" collapsed="false">
      <c r="A786" s="30"/>
      <c r="B786" s="30"/>
      <c r="C786" s="30"/>
      <c r="D786" s="30"/>
      <c r="E786" s="30"/>
      <c r="F786" s="30"/>
      <c r="G786" s="30"/>
      <c r="H786" s="30"/>
      <c r="I786" s="30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customFormat="false" ht="15.75" hidden="false" customHeight="true" outlineLevel="0" collapsed="false">
      <c r="A787" s="30"/>
      <c r="B787" s="30"/>
      <c r="C787" s="30"/>
      <c r="D787" s="30"/>
      <c r="E787" s="30"/>
      <c r="F787" s="30"/>
      <c r="G787" s="30"/>
      <c r="H787" s="30"/>
      <c r="I787" s="30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customFormat="false" ht="15.75" hidden="false" customHeight="true" outlineLevel="0" collapsed="false">
      <c r="A788" s="30"/>
      <c r="B788" s="30"/>
      <c r="C788" s="30"/>
      <c r="D788" s="30"/>
      <c r="E788" s="30"/>
      <c r="F788" s="30"/>
      <c r="G788" s="30"/>
      <c r="H788" s="30"/>
      <c r="I788" s="30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customFormat="false" ht="15.75" hidden="false" customHeight="true" outlineLevel="0" collapsed="false">
      <c r="A789" s="30"/>
      <c r="B789" s="30"/>
      <c r="C789" s="30"/>
      <c r="D789" s="30"/>
      <c r="E789" s="30"/>
      <c r="F789" s="30"/>
      <c r="G789" s="30"/>
      <c r="H789" s="30"/>
      <c r="I789" s="30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customFormat="false" ht="15.75" hidden="false" customHeight="true" outlineLevel="0" collapsed="false">
      <c r="A790" s="30"/>
      <c r="B790" s="30"/>
      <c r="C790" s="30"/>
      <c r="D790" s="30"/>
      <c r="E790" s="30"/>
      <c r="F790" s="30"/>
      <c r="G790" s="30"/>
      <c r="H790" s="30"/>
      <c r="I790" s="30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customFormat="false" ht="15.75" hidden="false" customHeight="true" outlineLevel="0" collapsed="false">
      <c r="A791" s="30"/>
      <c r="B791" s="30"/>
      <c r="C791" s="30"/>
      <c r="D791" s="30"/>
      <c r="E791" s="30"/>
      <c r="F791" s="30"/>
      <c r="G791" s="30"/>
      <c r="H791" s="30"/>
      <c r="I791" s="30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customFormat="false" ht="15.75" hidden="false" customHeight="true" outlineLevel="0" collapsed="false">
      <c r="A792" s="30"/>
      <c r="B792" s="30"/>
      <c r="C792" s="30"/>
      <c r="D792" s="30"/>
      <c r="E792" s="30"/>
      <c r="F792" s="30"/>
      <c r="G792" s="30"/>
      <c r="H792" s="30"/>
      <c r="I792" s="30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customFormat="false" ht="15.75" hidden="false" customHeight="true" outlineLevel="0" collapsed="false">
      <c r="A793" s="30"/>
      <c r="B793" s="30"/>
      <c r="C793" s="30"/>
      <c r="D793" s="30"/>
      <c r="E793" s="30"/>
      <c r="F793" s="30"/>
      <c r="G793" s="30"/>
      <c r="H793" s="30"/>
      <c r="I793" s="30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customFormat="false" ht="15.75" hidden="false" customHeight="true" outlineLevel="0" collapsed="false">
      <c r="A794" s="30"/>
      <c r="B794" s="30"/>
      <c r="C794" s="30"/>
      <c r="D794" s="30"/>
      <c r="E794" s="30"/>
      <c r="F794" s="30"/>
      <c r="G794" s="30"/>
      <c r="H794" s="30"/>
      <c r="I794" s="30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customFormat="false" ht="15.75" hidden="false" customHeight="true" outlineLevel="0" collapsed="false">
      <c r="A795" s="30"/>
      <c r="B795" s="30"/>
      <c r="C795" s="30"/>
      <c r="D795" s="30"/>
      <c r="E795" s="30"/>
      <c r="F795" s="30"/>
      <c r="G795" s="30"/>
      <c r="H795" s="30"/>
      <c r="I795" s="30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customFormat="false" ht="15.75" hidden="false" customHeight="true" outlineLevel="0" collapsed="false">
      <c r="A796" s="30"/>
      <c r="B796" s="30"/>
      <c r="C796" s="30"/>
      <c r="D796" s="30"/>
      <c r="E796" s="30"/>
      <c r="F796" s="30"/>
      <c r="G796" s="30"/>
      <c r="H796" s="30"/>
      <c r="I796" s="30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customFormat="false" ht="15.75" hidden="false" customHeight="true" outlineLevel="0" collapsed="false">
      <c r="A797" s="30"/>
      <c r="B797" s="30"/>
      <c r="C797" s="30"/>
      <c r="D797" s="30"/>
      <c r="E797" s="30"/>
      <c r="F797" s="30"/>
      <c r="G797" s="30"/>
      <c r="H797" s="30"/>
      <c r="I797" s="30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customFormat="false" ht="15.75" hidden="false" customHeight="true" outlineLevel="0" collapsed="false">
      <c r="A798" s="30"/>
      <c r="B798" s="30"/>
      <c r="C798" s="30"/>
      <c r="D798" s="30"/>
      <c r="E798" s="30"/>
      <c r="F798" s="30"/>
      <c r="G798" s="30"/>
      <c r="H798" s="30"/>
      <c r="I798" s="30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customFormat="false" ht="15.75" hidden="false" customHeight="true" outlineLevel="0" collapsed="false">
      <c r="A799" s="30"/>
      <c r="B799" s="30"/>
      <c r="C799" s="30"/>
      <c r="D799" s="30"/>
      <c r="E799" s="30"/>
      <c r="F799" s="30"/>
      <c r="G799" s="30"/>
      <c r="H799" s="30"/>
      <c r="I799" s="30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customFormat="false" ht="15.75" hidden="false" customHeight="true" outlineLevel="0" collapsed="false">
      <c r="A800" s="30"/>
      <c r="B800" s="30"/>
      <c r="C800" s="30"/>
      <c r="D800" s="30"/>
      <c r="E800" s="30"/>
      <c r="F800" s="30"/>
      <c r="G800" s="30"/>
      <c r="H800" s="30"/>
      <c r="I800" s="30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customFormat="false" ht="15.75" hidden="false" customHeight="true" outlineLevel="0" collapsed="false">
      <c r="A801" s="30"/>
      <c r="B801" s="30"/>
      <c r="C801" s="30"/>
      <c r="D801" s="30"/>
      <c r="E801" s="30"/>
      <c r="F801" s="30"/>
      <c r="G801" s="30"/>
      <c r="H801" s="30"/>
      <c r="I801" s="30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customFormat="false" ht="15.75" hidden="false" customHeight="true" outlineLevel="0" collapsed="false">
      <c r="A802" s="30"/>
      <c r="B802" s="30"/>
      <c r="C802" s="30"/>
      <c r="D802" s="30"/>
      <c r="E802" s="30"/>
      <c r="F802" s="30"/>
      <c r="G802" s="30"/>
      <c r="H802" s="30"/>
      <c r="I802" s="30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customFormat="false" ht="15.75" hidden="false" customHeight="true" outlineLevel="0" collapsed="false">
      <c r="A803" s="30"/>
      <c r="B803" s="30"/>
      <c r="C803" s="30"/>
      <c r="D803" s="30"/>
      <c r="E803" s="30"/>
      <c r="F803" s="30"/>
      <c r="G803" s="30"/>
      <c r="H803" s="30"/>
      <c r="I803" s="30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customFormat="false" ht="15.75" hidden="false" customHeight="true" outlineLevel="0" collapsed="false">
      <c r="A804" s="30"/>
      <c r="B804" s="30"/>
      <c r="C804" s="30"/>
      <c r="D804" s="30"/>
      <c r="E804" s="30"/>
      <c r="F804" s="30"/>
      <c r="G804" s="30"/>
      <c r="H804" s="30"/>
      <c r="I804" s="30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customFormat="false" ht="15.75" hidden="false" customHeight="true" outlineLevel="0" collapsed="false">
      <c r="A805" s="30"/>
      <c r="B805" s="30"/>
      <c r="C805" s="30"/>
      <c r="D805" s="30"/>
      <c r="E805" s="30"/>
      <c r="F805" s="30"/>
      <c r="G805" s="30"/>
      <c r="H805" s="30"/>
      <c r="I805" s="30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customFormat="false" ht="15.75" hidden="false" customHeight="true" outlineLevel="0" collapsed="false">
      <c r="A806" s="30"/>
      <c r="B806" s="30"/>
      <c r="C806" s="30"/>
      <c r="D806" s="30"/>
      <c r="E806" s="30"/>
      <c r="F806" s="30"/>
      <c r="G806" s="30"/>
      <c r="H806" s="30"/>
      <c r="I806" s="30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customFormat="false" ht="15.75" hidden="false" customHeight="true" outlineLevel="0" collapsed="false">
      <c r="A807" s="30"/>
      <c r="B807" s="30"/>
      <c r="C807" s="30"/>
      <c r="D807" s="30"/>
      <c r="E807" s="30"/>
      <c r="F807" s="30"/>
      <c r="G807" s="30"/>
      <c r="H807" s="30"/>
      <c r="I807" s="30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customFormat="false" ht="15.75" hidden="false" customHeight="true" outlineLevel="0" collapsed="false">
      <c r="A808" s="30"/>
      <c r="B808" s="30"/>
      <c r="C808" s="30"/>
      <c r="D808" s="30"/>
      <c r="E808" s="30"/>
      <c r="F808" s="30"/>
      <c r="G808" s="30"/>
      <c r="H808" s="30"/>
      <c r="I808" s="30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customFormat="false" ht="15.75" hidden="false" customHeight="true" outlineLevel="0" collapsed="false">
      <c r="A809" s="30"/>
      <c r="B809" s="30"/>
      <c r="C809" s="30"/>
      <c r="D809" s="30"/>
      <c r="E809" s="30"/>
      <c r="F809" s="30"/>
      <c r="G809" s="30"/>
      <c r="H809" s="30"/>
      <c r="I809" s="30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customFormat="false" ht="15.75" hidden="false" customHeight="true" outlineLevel="0" collapsed="false">
      <c r="A810" s="30"/>
      <c r="B810" s="30"/>
      <c r="C810" s="30"/>
      <c r="D810" s="30"/>
      <c r="E810" s="30"/>
      <c r="F810" s="30"/>
      <c r="G810" s="30"/>
      <c r="H810" s="30"/>
      <c r="I810" s="30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customFormat="false" ht="15.75" hidden="false" customHeight="true" outlineLevel="0" collapsed="false">
      <c r="A811" s="30"/>
      <c r="B811" s="30"/>
      <c r="C811" s="30"/>
      <c r="D811" s="30"/>
      <c r="E811" s="30"/>
      <c r="F811" s="30"/>
      <c r="G811" s="30"/>
      <c r="H811" s="30"/>
      <c r="I811" s="30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customFormat="false" ht="15.75" hidden="false" customHeight="true" outlineLevel="0" collapsed="false">
      <c r="A812" s="30"/>
      <c r="B812" s="30"/>
      <c r="C812" s="30"/>
      <c r="D812" s="30"/>
      <c r="E812" s="30"/>
      <c r="F812" s="30"/>
      <c r="G812" s="30"/>
      <c r="H812" s="30"/>
      <c r="I812" s="30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customFormat="false" ht="15.75" hidden="false" customHeight="true" outlineLevel="0" collapsed="false">
      <c r="A813" s="30"/>
      <c r="B813" s="30"/>
      <c r="C813" s="30"/>
      <c r="D813" s="30"/>
      <c r="E813" s="30"/>
      <c r="F813" s="30"/>
      <c r="G813" s="30"/>
      <c r="H813" s="30"/>
      <c r="I813" s="30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customFormat="false" ht="15.75" hidden="false" customHeight="true" outlineLevel="0" collapsed="false">
      <c r="A814" s="30"/>
      <c r="B814" s="30"/>
      <c r="C814" s="30"/>
      <c r="D814" s="30"/>
      <c r="E814" s="30"/>
      <c r="F814" s="30"/>
      <c r="G814" s="30"/>
      <c r="H814" s="30"/>
      <c r="I814" s="30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customFormat="false" ht="15.75" hidden="false" customHeight="true" outlineLevel="0" collapsed="false">
      <c r="A815" s="30"/>
      <c r="B815" s="30"/>
      <c r="C815" s="30"/>
      <c r="D815" s="30"/>
      <c r="E815" s="30"/>
      <c r="F815" s="30"/>
      <c r="G815" s="30"/>
      <c r="H815" s="30"/>
      <c r="I815" s="30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customFormat="false" ht="15.75" hidden="false" customHeight="true" outlineLevel="0" collapsed="false">
      <c r="A816" s="30"/>
      <c r="B816" s="30"/>
      <c r="C816" s="30"/>
      <c r="D816" s="30"/>
      <c r="E816" s="30"/>
      <c r="F816" s="30"/>
      <c r="G816" s="30"/>
      <c r="H816" s="30"/>
      <c r="I816" s="30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customFormat="false" ht="15.75" hidden="false" customHeight="true" outlineLevel="0" collapsed="false">
      <c r="A817" s="30"/>
      <c r="B817" s="30"/>
      <c r="C817" s="30"/>
      <c r="D817" s="30"/>
      <c r="E817" s="30"/>
      <c r="F817" s="30"/>
      <c r="G817" s="30"/>
      <c r="H817" s="30"/>
      <c r="I817" s="30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customFormat="false" ht="15.75" hidden="false" customHeight="true" outlineLevel="0" collapsed="false">
      <c r="A818" s="30"/>
      <c r="B818" s="30"/>
      <c r="C818" s="30"/>
      <c r="D818" s="30"/>
      <c r="E818" s="30"/>
      <c r="F818" s="30"/>
      <c r="G818" s="30"/>
      <c r="H818" s="30"/>
      <c r="I818" s="30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customFormat="false" ht="15.75" hidden="false" customHeight="true" outlineLevel="0" collapsed="false">
      <c r="A819" s="30"/>
      <c r="B819" s="30"/>
      <c r="C819" s="30"/>
      <c r="D819" s="30"/>
      <c r="E819" s="30"/>
      <c r="F819" s="30"/>
      <c r="G819" s="30"/>
      <c r="H819" s="30"/>
      <c r="I819" s="30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customFormat="false" ht="15.75" hidden="false" customHeight="true" outlineLevel="0" collapsed="false">
      <c r="A820" s="30"/>
      <c r="B820" s="30"/>
      <c r="C820" s="30"/>
      <c r="D820" s="30"/>
      <c r="E820" s="30"/>
      <c r="F820" s="30"/>
      <c r="G820" s="30"/>
      <c r="H820" s="30"/>
      <c r="I820" s="30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customFormat="false" ht="15.75" hidden="false" customHeight="true" outlineLevel="0" collapsed="false">
      <c r="A821" s="30"/>
      <c r="B821" s="30"/>
      <c r="C821" s="30"/>
      <c r="D821" s="30"/>
      <c r="E821" s="30"/>
      <c r="F821" s="30"/>
      <c r="G821" s="30"/>
      <c r="H821" s="30"/>
      <c r="I821" s="30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customFormat="false" ht="15.75" hidden="false" customHeight="true" outlineLevel="0" collapsed="false">
      <c r="A822" s="30"/>
      <c r="B822" s="30"/>
      <c r="C822" s="30"/>
      <c r="D822" s="30"/>
      <c r="E822" s="30"/>
      <c r="F822" s="30"/>
      <c r="G822" s="30"/>
      <c r="H822" s="30"/>
      <c r="I822" s="30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customFormat="false" ht="15.75" hidden="false" customHeight="true" outlineLevel="0" collapsed="false">
      <c r="A823" s="30"/>
      <c r="B823" s="30"/>
      <c r="C823" s="30"/>
      <c r="D823" s="30"/>
      <c r="E823" s="30"/>
      <c r="F823" s="30"/>
      <c r="G823" s="30"/>
      <c r="H823" s="30"/>
      <c r="I823" s="30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customFormat="false" ht="15.75" hidden="false" customHeight="true" outlineLevel="0" collapsed="false">
      <c r="A824" s="30"/>
      <c r="B824" s="30"/>
      <c r="C824" s="30"/>
      <c r="D824" s="30"/>
      <c r="E824" s="30"/>
      <c r="F824" s="30"/>
      <c r="G824" s="30"/>
      <c r="H824" s="30"/>
      <c r="I824" s="30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customFormat="false" ht="15.75" hidden="false" customHeight="true" outlineLevel="0" collapsed="false">
      <c r="A825" s="30"/>
      <c r="B825" s="30"/>
      <c r="C825" s="30"/>
      <c r="D825" s="30"/>
      <c r="E825" s="30"/>
      <c r="F825" s="30"/>
      <c r="G825" s="30"/>
      <c r="H825" s="30"/>
      <c r="I825" s="30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customFormat="false" ht="15.75" hidden="false" customHeight="true" outlineLevel="0" collapsed="false">
      <c r="A826" s="30"/>
      <c r="B826" s="30"/>
      <c r="C826" s="30"/>
      <c r="D826" s="30"/>
      <c r="E826" s="30"/>
      <c r="F826" s="30"/>
      <c r="G826" s="30"/>
      <c r="H826" s="30"/>
      <c r="I826" s="30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customFormat="false" ht="15.75" hidden="false" customHeight="true" outlineLevel="0" collapsed="false">
      <c r="A827" s="30"/>
      <c r="B827" s="30"/>
      <c r="C827" s="30"/>
      <c r="D827" s="30"/>
      <c r="E827" s="30"/>
      <c r="F827" s="30"/>
      <c r="G827" s="30"/>
      <c r="H827" s="30"/>
      <c r="I827" s="30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customFormat="false" ht="15.75" hidden="false" customHeight="true" outlineLevel="0" collapsed="false">
      <c r="A828" s="30"/>
      <c r="B828" s="30"/>
      <c r="C828" s="30"/>
      <c r="D828" s="30"/>
      <c r="E828" s="30"/>
      <c r="F828" s="30"/>
      <c r="G828" s="30"/>
      <c r="H828" s="30"/>
      <c r="I828" s="30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customFormat="false" ht="15.75" hidden="false" customHeight="true" outlineLevel="0" collapsed="false">
      <c r="A829" s="30"/>
      <c r="B829" s="30"/>
      <c r="C829" s="30"/>
      <c r="D829" s="30"/>
      <c r="E829" s="30"/>
      <c r="F829" s="30"/>
      <c r="G829" s="30"/>
      <c r="H829" s="30"/>
      <c r="I829" s="30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customFormat="false" ht="15.75" hidden="false" customHeight="true" outlineLevel="0" collapsed="false">
      <c r="A830" s="30"/>
      <c r="B830" s="30"/>
      <c r="C830" s="30"/>
      <c r="D830" s="30"/>
      <c r="E830" s="30"/>
      <c r="F830" s="30"/>
      <c r="G830" s="30"/>
      <c r="H830" s="30"/>
      <c r="I830" s="30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customFormat="false" ht="15.75" hidden="false" customHeight="true" outlineLevel="0" collapsed="false">
      <c r="A831" s="30"/>
      <c r="B831" s="30"/>
      <c r="C831" s="30"/>
      <c r="D831" s="30"/>
      <c r="E831" s="30"/>
      <c r="F831" s="30"/>
      <c r="G831" s="30"/>
      <c r="H831" s="30"/>
      <c r="I831" s="30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customFormat="false" ht="15.75" hidden="false" customHeight="true" outlineLevel="0" collapsed="false">
      <c r="A832" s="30"/>
      <c r="B832" s="30"/>
      <c r="C832" s="30"/>
      <c r="D832" s="30"/>
      <c r="E832" s="30"/>
      <c r="F832" s="30"/>
      <c r="G832" s="30"/>
      <c r="H832" s="30"/>
      <c r="I832" s="30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customFormat="false" ht="15.75" hidden="false" customHeight="true" outlineLevel="0" collapsed="false">
      <c r="A833" s="30"/>
      <c r="B833" s="30"/>
      <c r="C833" s="30"/>
      <c r="D833" s="30"/>
      <c r="E833" s="30"/>
      <c r="F833" s="30"/>
      <c r="G833" s="30"/>
      <c r="H833" s="30"/>
      <c r="I833" s="30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customFormat="false" ht="15.75" hidden="false" customHeight="true" outlineLevel="0" collapsed="false">
      <c r="A834" s="30"/>
      <c r="B834" s="30"/>
      <c r="C834" s="30"/>
      <c r="D834" s="30"/>
      <c r="E834" s="30"/>
      <c r="F834" s="30"/>
      <c r="G834" s="30"/>
      <c r="H834" s="30"/>
      <c r="I834" s="30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customFormat="false" ht="15.75" hidden="false" customHeight="true" outlineLevel="0" collapsed="false">
      <c r="A835" s="30"/>
      <c r="B835" s="30"/>
      <c r="C835" s="30"/>
      <c r="D835" s="30"/>
      <c r="E835" s="30"/>
      <c r="F835" s="30"/>
      <c r="G835" s="30"/>
      <c r="H835" s="30"/>
      <c r="I835" s="30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customFormat="false" ht="15.75" hidden="false" customHeight="true" outlineLevel="0" collapsed="false">
      <c r="A836" s="30"/>
      <c r="B836" s="30"/>
      <c r="C836" s="30"/>
      <c r="D836" s="30"/>
      <c r="E836" s="30"/>
      <c r="F836" s="30"/>
      <c r="G836" s="30"/>
      <c r="H836" s="30"/>
      <c r="I836" s="30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customFormat="false" ht="15.75" hidden="false" customHeight="true" outlineLevel="0" collapsed="false">
      <c r="A837" s="30"/>
      <c r="B837" s="30"/>
      <c r="C837" s="30"/>
      <c r="D837" s="30"/>
      <c r="E837" s="30"/>
      <c r="F837" s="30"/>
      <c r="G837" s="30"/>
      <c r="H837" s="30"/>
      <c r="I837" s="30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customFormat="false" ht="15.75" hidden="false" customHeight="true" outlineLevel="0" collapsed="false">
      <c r="A838" s="30"/>
      <c r="B838" s="30"/>
      <c r="C838" s="30"/>
      <c r="D838" s="30"/>
      <c r="E838" s="30"/>
      <c r="F838" s="30"/>
      <c r="G838" s="30"/>
      <c r="H838" s="30"/>
      <c r="I838" s="30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customFormat="false" ht="15.75" hidden="false" customHeight="true" outlineLevel="0" collapsed="false">
      <c r="A839" s="30"/>
      <c r="B839" s="30"/>
      <c r="C839" s="30"/>
      <c r="D839" s="30"/>
      <c r="E839" s="30"/>
      <c r="F839" s="30"/>
      <c r="G839" s="30"/>
      <c r="H839" s="30"/>
      <c r="I839" s="30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customFormat="false" ht="15.75" hidden="false" customHeight="true" outlineLevel="0" collapsed="false">
      <c r="A840" s="30"/>
      <c r="B840" s="30"/>
      <c r="C840" s="30"/>
      <c r="D840" s="30"/>
      <c r="E840" s="30"/>
      <c r="F840" s="30"/>
      <c r="G840" s="30"/>
      <c r="H840" s="30"/>
      <c r="I840" s="30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customFormat="false" ht="15.75" hidden="false" customHeight="true" outlineLevel="0" collapsed="false">
      <c r="A841" s="30"/>
      <c r="B841" s="30"/>
      <c r="C841" s="30"/>
      <c r="D841" s="30"/>
      <c r="E841" s="30"/>
      <c r="F841" s="30"/>
      <c r="G841" s="30"/>
      <c r="H841" s="30"/>
      <c r="I841" s="30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customFormat="false" ht="15.75" hidden="false" customHeight="true" outlineLevel="0" collapsed="false">
      <c r="A842" s="30"/>
      <c r="B842" s="30"/>
      <c r="C842" s="30"/>
      <c r="D842" s="30"/>
      <c r="E842" s="30"/>
      <c r="F842" s="30"/>
      <c r="G842" s="30"/>
      <c r="H842" s="30"/>
      <c r="I842" s="30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customFormat="false" ht="15.75" hidden="false" customHeight="true" outlineLevel="0" collapsed="false">
      <c r="A843" s="30"/>
      <c r="B843" s="30"/>
      <c r="C843" s="30"/>
      <c r="D843" s="30"/>
      <c r="E843" s="30"/>
      <c r="F843" s="30"/>
      <c r="G843" s="30"/>
      <c r="H843" s="30"/>
      <c r="I843" s="30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customFormat="false" ht="15.75" hidden="false" customHeight="true" outlineLevel="0" collapsed="false">
      <c r="A844" s="30"/>
      <c r="B844" s="30"/>
      <c r="C844" s="30"/>
      <c r="D844" s="30"/>
      <c r="E844" s="30"/>
      <c r="F844" s="30"/>
      <c r="G844" s="30"/>
      <c r="H844" s="30"/>
      <c r="I844" s="30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customFormat="false" ht="15.75" hidden="false" customHeight="true" outlineLevel="0" collapsed="false">
      <c r="A845" s="30"/>
      <c r="B845" s="30"/>
      <c r="C845" s="30"/>
      <c r="D845" s="30"/>
      <c r="E845" s="30"/>
      <c r="F845" s="30"/>
      <c r="G845" s="30"/>
      <c r="H845" s="30"/>
      <c r="I845" s="30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customFormat="false" ht="15.75" hidden="false" customHeight="true" outlineLevel="0" collapsed="false">
      <c r="A846" s="30"/>
      <c r="B846" s="30"/>
      <c r="C846" s="30"/>
      <c r="D846" s="30"/>
      <c r="E846" s="30"/>
      <c r="F846" s="30"/>
      <c r="G846" s="30"/>
      <c r="H846" s="30"/>
      <c r="I846" s="30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customFormat="false" ht="15.75" hidden="false" customHeight="true" outlineLevel="0" collapsed="false">
      <c r="A847" s="30"/>
      <c r="B847" s="30"/>
      <c r="C847" s="30"/>
      <c r="D847" s="30"/>
      <c r="E847" s="30"/>
      <c r="F847" s="30"/>
      <c r="G847" s="30"/>
      <c r="H847" s="30"/>
      <c r="I847" s="30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customFormat="false" ht="15.75" hidden="false" customHeight="true" outlineLevel="0" collapsed="false">
      <c r="A848" s="30"/>
      <c r="B848" s="30"/>
      <c r="C848" s="30"/>
      <c r="D848" s="30"/>
      <c r="E848" s="30"/>
      <c r="F848" s="30"/>
      <c r="G848" s="30"/>
      <c r="H848" s="30"/>
      <c r="I848" s="30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customFormat="false" ht="15.75" hidden="false" customHeight="true" outlineLevel="0" collapsed="false">
      <c r="A849" s="30"/>
      <c r="B849" s="30"/>
      <c r="C849" s="30"/>
      <c r="D849" s="30"/>
      <c r="E849" s="30"/>
      <c r="F849" s="30"/>
      <c r="G849" s="30"/>
      <c r="H849" s="30"/>
      <c r="I849" s="30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customFormat="false" ht="15.75" hidden="false" customHeight="true" outlineLevel="0" collapsed="false">
      <c r="A850" s="30"/>
      <c r="B850" s="30"/>
      <c r="C850" s="30"/>
      <c r="D850" s="30"/>
      <c r="E850" s="30"/>
      <c r="F850" s="30"/>
      <c r="G850" s="30"/>
      <c r="H850" s="30"/>
      <c r="I850" s="30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customFormat="false" ht="15.75" hidden="false" customHeight="true" outlineLevel="0" collapsed="false">
      <c r="A851" s="30"/>
      <c r="B851" s="30"/>
      <c r="C851" s="30"/>
      <c r="D851" s="30"/>
      <c r="E851" s="30"/>
      <c r="F851" s="30"/>
      <c r="G851" s="30"/>
      <c r="H851" s="30"/>
      <c r="I851" s="30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customFormat="false" ht="15.75" hidden="false" customHeight="true" outlineLevel="0" collapsed="false">
      <c r="A852" s="30"/>
      <c r="B852" s="30"/>
      <c r="C852" s="30"/>
      <c r="D852" s="30"/>
      <c r="E852" s="30"/>
      <c r="F852" s="30"/>
      <c r="G852" s="30"/>
      <c r="H852" s="30"/>
      <c r="I852" s="30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customFormat="false" ht="15.75" hidden="false" customHeight="true" outlineLevel="0" collapsed="false">
      <c r="A853" s="30"/>
      <c r="B853" s="30"/>
      <c r="C853" s="30"/>
      <c r="D853" s="30"/>
      <c r="E853" s="30"/>
      <c r="F853" s="30"/>
      <c r="G853" s="30"/>
      <c r="H853" s="30"/>
      <c r="I853" s="30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customFormat="false" ht="15.75" hidden="false" customHeight="true" outlineLevel="0" collapsed="false">
      <c r="A854" s="30"/>
      <c r="B854" s="30"/>
      <c r="C854" s="30"/>
      <c r="D854" s="30"/>
      <c r="E854" s="30"/>
      <c r="F854" s="30"/>
      <c r="G854" s="30"/>
      <c r="H854" s="30"/>
      <c r="I854" s="30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customFormat="false" ht="15.75" hidden="false" customHeight="true" outlineLevel="0" collapsed="false">
      <c r="A855" s="30"/>
      <c r="B855" s="30"/>
      <c r="C855" s="30"/>
      <c r="D855" s="30"/>
      <c r="E855" s="30"/>
      <c r="F855" s="30"/>
      <c r="G855" s="30"/>
      <c r="H855" s="30"/>
      <c r="I855" s="30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customFormat="false" ht="15.75" hidden="false" customHeight="true" outlineLevel="0" collapsed="false">
      <c r="A856" s="30"/>
      <c r="B856" s="30"/>
      <c r="C856" s="30"/>
      <c r="D856" s="30"/>
      <c r="E856" s="30"/>
      <c r="F856" s="30"/>
      <c r="G856" s="30"/>
      <c r="H856" s="30"/>
      <c r="I856" s="30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customFormat="false" ht="15.75" hidden="false" customHeight="true" outlineLevel="0" collapsed="false">
      <c r="A857" s="30"/>
      <c r="B857" s="30"/>
      <c r="C857" s="30"/>
      <c r="D857" s="30"/>
      <c r="E857" s="30"/>
      <c r="F857" s="30"/>
      <c r="G857" s="30"/>
      <c r="H857" s="30"/>
      <c r="I857" s="30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customFormat="false" ht="15.75" hidden="false" customHeight="true" outlineLevel="0" collapsed="false">
      <c r="A858" s="30"/>
      <c r="B858" s="30"/>
      <c r="C858" s="30"/>
      <c r="D858" s="30"/>
      <c r="E858" s="30"/>
      <c r="F858" s="30"/>
      <c r="G858" s="30"/>
      <c r="H858" s="30"/>
      <c r="I858" s="30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customFormat="false" ht="15.75" hidden="false" customHeight="true" outlineLevel="0" collapsed="false">
      <c r="A859" s="30"/>
      <c r="B859" s="30"/>
      <c r="C859" s="30"/>
      <c r="D859" s="30"/>
      <c r="E859" s="30"/>
      <c r="F859" s="30"/>
      <c r="G859" s="30"/>
      <c r="H859" s="30"/>
      <c r="I859" s="30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customFormat="false" ht="15.75" hidden="false" customHeight="true" outlineLevel="0" collapsed="false">
      <c r="A860" s="30"/>
      <c r="B860" s="30"/>
      <c r="C860" s="30"/>
      <c r="D860" s="30"/>
      <c r="E860" s="30"/>
      <c r="F860" s="30"/>
      <c r="G860" s="30"/>
      <c r="H860" s="30"/>
      <c r="I860" s="30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customFormat="false" ht="15.75" hidden="false" customHeight="true" outlineLevel="0" collapsed="false">
      <c r="A861" s="30"/>
      <c r="B861" s="30"/>
      <c r="C861" s="30"/>
      <c r="D861" s="30"/>
      <c r="E861" s="30"/>
      <c r="F861" s="30"/>
      <c r="G861" s="30"/>
      <c r="H861" s="30"/>
      <c r="I861" s="30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customFormat="false" ht="15.75" hidden="false" customHeight="true" outlineLevel="0" collapsed="false">
      <c r="A862" s="30"/>
      <c r="B862" s="30"/>
      <c r="C862" s="30"/>
      <c r="D862" s="30"/>
      <c r="E862" s="30"/>
      <c r="F862" s="30"/>
      <c r="G862" s="30"/>
      <c r="H862" s="30"/>
      <c r="I862" s="30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customFormat="false" ht="15.75" hidden="false" customHeight="true" outlineLevel="0" collapsed="false">
      <c r="A863" s="30"/>
      <c r="B863" s="30"/>
      <c r="C863" s="30"/>
      <c r="D863" s="30"/>
      <c r="E863" s="30"/>
      <c r="F863" s="30"/>
      <c r="G863" s="30"/>
      <c r="H863" s="30"/>
      <c r="I863" s="30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customFormat="false" ht="15.75" hidden="false" customHeight="true" outlineLevel="0" collapsed="false">
      <c r="A864" s="30"/>
      <c r="B864" s="30"/>
      <c r="C864" s="30"/>
      <c r="D864" s="30"/>
      <c r="E864" s="30"/>
      <c r="F864" s="30"/>
      <c r="G864" s="30"/>
      <c r="H864" s="30"/>
      <c r="I864" s="30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customFormat="false" ht="15.75" hidden="false" customHeight="true" outlineLevel="0" collapsed="false">
      <c r="A865" s="30"/>
      <c r="B865" s="30"/>
      <c r="C865" s="30"/>
      <c r="D865" s="30"/>
      <c r="E865" s="30"/>
      <c r="F865" s="30"/>
      <c r="G865" s="30"/>
      <c r="H865" s="30"/>
      <c r="I865" s="30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customFormat="false" ht="15.75" hidden="false" customHeight="true" outlineLevel="0" collapsed="false">
      <c r="A866" s="30"/>
      <c r="B866" s="30"/>
      <c r="C866" s="30"/>
      <c r="D866" s="30"/>
      <c r="E866" s="30"/>
      <c r="F866" s="30"/>
      <c r="G866" s="30"/>
      <c r="H866" s="30"/>
      <c r="I866" s="30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customFormat="false" ht="15.75" hidden="false" customHeight="true" outlineLevel="0" collapsed="false">
      <c r="A867" s="30"/>
      <c r="B867" s="30"/>
      <c r="C867" s="30"/>
      <c r="D867" s="30"/>
      <c r="E867" s="30"/>
      <c r="F867" s="30"/>
      <c r="G867" s="30"/>
      <c r="H867" s="30"/>
      <c r="I867" s="30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customFormat="false" ht="15.75" hidden="false" customHeight="true" outlineLevel="0" collapsed="false">
      <c r="A868" s="30"/>
      <c r="B868" s="30"/>
      <c r="C868" s="30"/>
      <c r="D868" s="30"/>
      <c r="E868" s="30"/>
      <c r="F868" s="30"/>
      <c r="G868" s="30"/>
      <c r="H868" s="30"/>
      <c r="I868" s="30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customFormat="false" ht="15.75" hidden="false" customHeight="true" outlineLevel="0" collapsed="false">
      <c r="A869" s="30"/>
      <c r="B869" s="30"/>
      <c r="C869" s="30"/>
      <c r="D869" s="30"/>
      <c r="E869" s="30"/>
      <c r="F869" s="30"/>
      <c r="G869" s="30"/>
      <c r="H869" s="30"/>
      <c r="I869" s="30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customFormat="false" ht="15.75" hidden="false" customHeight="true" outlineLevel="0" collapsed="false">
      <c r="A870" s="30"/>
      <c r="B870" s="30"/>
      <c r="C870" s="30"/>
      <c r="D870" s="30"/>
      <c r="E870" s="30"/>
      <c r="F870" s="30"/>
      <c r="G870" s="30"/>
      <c r="H870" s="30"/>
      <c r="I870" s="30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customFormat="false" ht="15.75" hidden="false" customHeight="true" outlineLevel="0" collapsed="false">
      <c r="A871" s="30"/>
      <c r="B871" s="30"/>
      <c r="C871" s="30"/>
      <c r="D871" s="30"/>
      <c r="E871" s="30"/>
      <c r="F871" s="30"/>
      <c r="G871" s="30"/>
      <c r="H871" s="30"/>
      <c r="I871" s="30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customFormat="false" ht="15.75" hidden="false" customHeight="true" outlineLevel="0" collapsed="false">
      <c r="A872" s="30"/>
      <c r="B872" s="30"/>
      <c r="C872" s="30"/>
      <c r="D872" s="30"/>
      <c r="E872" s="30"/>
      <c r="F872" s="30"/>
      <c r="G872" s="30"/>
      <c r="H872" s="30"/>
      <c r="I872" s="30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customFormat="false" ht="15.75" hidden="false" customHeight="true" outlineLevel="0" collapsed="false">
      <c r="A873" s="30"/>
      <c r="B873" s="30"/>
      <c r="C873" s="30"/>
      <c r="D873" s="30"/>
      <c r="E873" s="30"/>
      <c r="F873" s="30"/>
      <c r="G873" s="30"/>
      <c r="H873" s="30"/>
      <c r="I873" s="30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customFormat="false" ht="15.75" hidden="false" customHeight="true" outlineLevel="0" collapsed="false">
      <c r="A874" s="30"/>
      <c r="B874" s="30"/>
      <c r="C874" s="30"/>
      <c r="D874" s="30"/>
      <c r="E874" s="30"/>
      <c r="F874" s="30"/>
      <c r="G874" s="30"/>
      <c r="H874" s="30"/>
      <c r="I874" s="30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customFormat="false" ht="15.75" hidden="false" customHeight="true" outlineLevel="0" collapsed="false">
      <c r="A875" s="30"/>
      <c r="B875" s="30"/>
      <c r="C875" s="30"/>
      <c r="D875" s="30"/>
      <c r="E875" s="30"/>
      <c r="F875" s="30"/>
      <c r="G875" s="30"/>
      <c r="H875" s="30"/>
      <c r="I875" s="30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customFormat="false" ht="15.75" hidden="false" customHeight="true" outlineLevel="0" collapsed="false">
      <c r="A876" s="30"/>
      <c r="B876" s="30"/>
      <c r="C876" s="30"/>
      <c r="D876" s="30"/>
      <c r="E876" s="30"/>
      <c r="F876" s="30"/>
      <c r="G876" s="30"/>
      <c r="H876" s="30"/>
      <c r="I876" s="30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customFormat="false" ht="15.75" hidden="false" customHeight="true" outlineLevel="0" collapsed="false">
      <c r="A877" s="30"/>
      <c r="B877" s="30"/>
      <c r="C877" s="30"/>
      <c r="D877" s="30"/>
      <c r="E877" s="30"/>
      <c r="F877" s="30"/>
      <c r="G877" s="30"/>
      <c r="H877" s="30"/>
      <c r="I877" s="30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customFormat="false" ht="15.75" hidden="false" customHeight="true" outlineLevel="0" collapsed="false">
      <c r="A878" s="30"/>
      <c r="B878" s="30"/>
      <c r="C878" s="30"/>
      <c r="D878" s="30"/>
      <c r="E878" s="30"/>
      <c r="F878" s="30"/>
      <c r="G878" s="30"/>
      <c r="H878" s="30"/>
      <c r="I878" s="30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customFormat="false" ht="15.75" hidden="false" customHeight="true" outlineLevel="0" collapsed="false">
      <c r="A879" s="30"/>
      <c r="B879" s="30"/>
      <c r="C879" s="30"/>
      <c r="D879" s="30"/>
      <c r="E879" s="30"/>
      <c r="F879" s="30"/>
      <c r="G879" s="30"/>
      <c r="H879" s="30"/>
      <c r="I879" s="30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customFormat="false" ht="15.75" hidden="false" customHeight="true" outlineLevel="0" collapsed="false">
      <c r="A880" s="30"/>
      <c r="B880" s="30"/>
      <c r="C880" s="30"/>
      <c r="D880" s="30"/>
      <c r="E880" s="30"/>
      <c r="F880" s="30"/>
      <c r="G880" s="30"/>
      <c r="H880" s="30"/>
      <c r="I880" s="30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customFormat="false" ht="15.75" hidden="false" customHeight="true" outlineLevel="0" collapsed="false">
      <c r="A881" s="30"/>
      <c r="B881" s="30"/>
      <c r="C881" s="30"/>
      <c r="D881" s="30"/>
      <c r="E881" s="30"/>
      <c r="F881" s="30"/>
      <c r="G881" s="30"/>
      <c r="H881" s="30"/>
      <c r="I881" s="30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customFormat="false" ht="15.75" hidden="false" customHeight="true" outlineLevel="0" collapsed="false">
      <c r="A882" s="30"/>
      <c r="B882" s="30"/>
      <c r="C882" s="30"/>
      <c r="D882" s="30"/>
      <c r="E882" s="30"/>
      <c r="F882" s="30"/>
      <c r="G882" s="30"/>
      <c r="H882" s="30"/>
      <c r="I882" s="30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customFormat="false" ht="15.75" hidden="false" customHeight="true" outlineLevel="0" collapsed="false">
      <c r="A883" s="30"/>
      <c r="B883" s="30"/>
      <c r="C883" s="30"/>
      <c r="D883" s="30"/>
      <c r="E883" s="30"/>
      <c r="F883" s="30"/>
      <c r="G883" s="30"/>
      <c r="H883" s="30"/>
      <c r="I883" s="30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customFormat="false" ht="15.75" hidden="false" customHeight="true" outlineLevel="0" collapsed="false">
      <c r="A884" s="30"/>
      <c r="B884" s="30"/>
      <c r="C884" s="30"/>
      <c r="D884" s="30"/>
      <c r="E884" s="30"/>
      <c r="F884" s="30"/>
      <c r="G884" s="30"/>
      <c r="H884" s="30"/>
      <c r="I884" s="30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customFormat="false" ht="15.75" hidden="false" customHeight="true" outlineLevel="0" collapsed="false">
      <c r="A885" s="30"/>
      <c r="B885" s="30"/>
      <c r="C885" s="30"/>
      <c r="D885" s="30"/>
      <c r="E885" s="30"/>
      <c r="F885" s="30"/>
      <c r="G885" s="30"/>
      <c r="H885" s="30"/>
      <c r="I885" s="30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customFormat="false" ht="15.75" hidden="false" customHeight="true" outlineLevel="0" collapsed="false">
      <c r="A886" s="30"/>
      <c r="B886" s="30"/>
      <c r="C886" s="30"/>
      <c r="D886" s="30"/>
      <c r="E886" s="30"/>
      <c r="F886" s="30"/>
      <c r="G886" s="30"/>
      <c r="H886" s="30"/>
      <c r="I886" s="30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customFormat="false" ht="15.75" hidden="false" customHeight="true" outlineLevel="0" collapsed="false">
      <c r="A887" s="30"/>
      <c r="B887" s="30"/>
      <c r="C887" s="30"/>
      <c r="D887" s="30"/>
      <c r="E887" s="30"/>
      <c r="F887" s="30"/>
      <c r="G887" s="30"/>
      <c r="H887" s="30"/>
      <c r="I887" s="30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customFormat="false" ht="15.75" hidden="false" customHeight="true" outlineLevel="0" collapsed="false">
      <c r="A888" s="30"/>
      <c r="B888" s="30"/>
      <c r="C888" s="30"/>
      <c r="D888" s="30"/>
      <c r="E888" s="30"/>
      <c r="F888" s="30"/>
      <c r="G888" s="30"/>
      <c r="H888" s="30"/>
      <c r="I888" s="30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customFormat="false" ht="15.75" hidden="false" customHeight="true" outlineLevel="0" collapsed="false">
      <c r="A889" s="30"/>
      <c r="B889" s="30"/>
      <c r="C889" s="30"/>
      <c r="D889" s="30"/>
      <c r="E889" s="30"/>
      <c r="F889" s="30"/>
      <c r="G889" s="30"/>
      <c r="H889" s="30"/>
      <c r="I889" s="30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customFormat="false" ht="15.75" hidden="false" customHeight="true" outlineLevel="0" collapsed="false">
      <c r="A890" s="30"/>
      <c r="B890" s="30"/>
      <c r="C890" s="30"/>
      <c r="D890" s="30"/>
      <c r="E890" s="30"/>
      <c r="F890" s="30"/>
      <c r="G890" s="30"/>
      <c r="H890" s="30"/>
      <c r="I890" s="30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customFormat="false" ht="15.75" hidden="false" customHeight="true" outlineLevel="0" collapsed="false">
      <c r="A891" s="30"/>
      <c r="B891" s="30"/>
      <c r="C891" s="30"/>
      <c r="D891" s="30"/>
      <c r="E891" s="30"/>
      <c r="F891" s="30"/>
      <c r="G891" s="30"/>
      <c r="H891" s="30"/>
      <c r="I891" s="30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customFormat="false" ht="15.75" hidden="false" customHeight="true" outlineLevel="0" collapsed="false">
      <c r="A892" s="30"/>
      <c r="B892" s="30"/>
      <c r="C892" s="30"/>
      <c r="D892" s="30"/>
      <c r="E892" s="30"/>
      <c r="F892" s="30"/>
      <c r="G892" s="30"/>
      <c r="H892" s="30"/>
      <c r="I892" s="30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customFormat="false" ht="15.75" hidden="false" customHeight="true" outlineLevel="0" collapsed="false">
      <c r="A893" s="30"/>
      <c r="B893" s="30"/>
      <c r="C893" s="30"/>
      <c r="D893" s="30"/>
      <c r="E893" s="30"/>
      <c r="F893" s="30"/>
      <c r="G893" s="30"/>
      <c r="H893" s="30"/>
      <c r="I893" s="30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customFormat="false" ht="15.75" hidden="false" customHeight="true" outlineLevel="0" collapsed="false">
      <c r="A894" s="30"/>
      <c r="B894" s="30"/>
      <c r="C894" s="30"/>
      <c r="D894" s="30"/>
      <c r="E894" s="30"/>
      <c r="F894" s="30"/>
      <c r="G894" s="30"/>
      <c r="H894" s="30"/>
      <c r="I894" s="30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customFormat="false" ht="15.75" hidden="false" customHeight="true" outlineLevel="0" collapsed="false">
      <c r="A895" s="30"/>
      <c r="B895" s="30"/>
      <c r="C895" s="30"/>
      <c r="D895" s="30"/>
      <c r="E895" s="30"/>
      <c r="F895" s="30"/>
      <c r="G895" s="30"/>
      <c r="H895" s="30"/>
      <c r="I895" s="30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customFormat="false" ht="15.75" hidden="false" customHeight="true" outlineLevel="0" collapsed="false">
      <c r="A896" s="30"/>
      <c r="B896" s="30"/>
      <c r="C896" s="30"/>
      <c r="D896" s="30"/>
      <c r="E896" s="30"/>
      <c r="F896" s="30"/>
      <c r="G896" s="30"/>
      <c r="H896" s="30"/>
      <c r="I896" s="30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customFormat="false" ht="15.75" hidden="false" customHeight="true" outlineLevel="0" collapsed="false">
      <c r="A897" s="30"/>
      <c r="B897" s="30"/>
      <c r="C897" s="30"/>
      <c r="D897" s="30"/>
      <c r="E897" s="30"/>
      <c r="F897" s="30"/>
      <c r="G897" s="30"/>
      <c r="H897" s="30"/>
      <c r="I897" s="30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customFormat="false" ht="15.75" hidden="false" customHeight="true" outlineLevel="0" collapsed="false">
      <c r="A898" s="30"/>
      <c r="B898" s="30"/>
      <c r="C898" s="30"/>
      <c r="D898" s="30"/>
      <c r="E898" s="30"/>
      <c r="F898" s="30"/>
      <c r="G898" s="30"/>
      <c r="H898" s="30"/>
      <c r="I898" s="30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customFormat="false" ht="15.75" hidden="false" customHeight="true" outlineLevel="0" collapsed="false">
      <c r="A899" s="30"/>
      <c r="B899" s="30"/>
      <c r="C899" s="30"/>
      <c r="D899" s="30"/>
      <c r="E899" s="30"/>
      <c r="F899" s="30"/>
      <c r="G899" s="30"/>
      <c r="H899" s="30"/>
      <c r="I899" s="30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customFormat="false" ht="15.75" hidden="false" customHeight="true" outlineLevel="0" collapsed="false">
      <c r="A900" s="30"/>
      <c r="B900" s="30"/>
      <c r="C900" s="30"/>
      <c r="D900" s="30"/>
      <c r="E900" s="30"/>
      <c r="F900" s="30"/>
      <c r="G900" s="30"/>
      <c r="H900" s="30"/>
      <c r="I900" s="30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customFormat="false" ht="15.75" hidden="false" customHeight="true" outlineLevel="0" collapsed="false">
      <c r="A901" s="30"/>
      <c r="B901" s="30"/>
      <c r="C901" s="30"/>
      <c r="D901" s="30"/>
      <c r="E901" s="30"/>
      <c r="F901" s="30"/>
      <c r="G901" s="30"/>
      <c r="H901" s="30"/>
      <c r="I901" s="30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customFormat="false" ht="15.75" hidden="false" customHeight="true" outlineLevel="0" collapsed="false">
      <c r="A902" s="30"/>
      <c r="B902" s="30"/>
      <c r="C902" s="30"/>
      <c r="D902" s="30"/>
      <c r="E902" s="30"/>
      <c r="F902" s="30"/>
      <c r="G902" s="30"/>
      <c r="H902" s="30"/>
      <c r="I902" s="30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customFormat="false" ht="15.75" hidden="false" customHeight="true" outlineLevel="0" collapsed="false">
      <c r="A903" s="30"/>
      <c r="B903" s="30"/>
      <c r="C903" s="30"/>
      <c r="D903" s="30"/>
      <c r="E903" s="30"/>
      <c r="F903" s="30"/>
      <c r="G903" s="30"/>
      <c r="H903" s="30"/>
      <c r="I903" s="30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customFormat="false" ht="15.75" hidden="false" customHeight="true" outlineLevel="0" collapsed="false">
      <c r="A904" s="30"/>
      <c r="B904" s="30"/>
      <c r="C904" s="30"/>
      <c r="D904" s="30"/>
      <c r="E904" s="30"/>
      <c r="F904" s="30"/>
      <c r="G904" s="30"/>
      <c r="H904" s="30"/>
      <c r="I904" s="30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customFormat="false" ht="15.75" hidden="false" customHeight="true" outlineLevel="0" collapsed="false">
      <c r="A905" s="30"/>
      <c r="B905" s="30"/>
      <c r="C905" s="30"/>
      <c r="D905" s="30"/>
      <c r="E905" s="30"/>
      <c r="F905" s="30"/>
      <c r="G905" s="30"/>
      <c r="H905" s="30"/>
      <c r="I905" s="30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customFormat="false" ht="15.75" hidden="false" customHeight="true" outlineLevel="0" collapsed="false">
      <c r="A906" s="30"/>
      <c r="B906" s="30"/>
      <c r="C906" s="30"/>
      <c r="D906" s="30"/>
      <c r="E906" s="30"/>
      <c r="F906" s="30"/>
      <c r="G906" s="30"/>
      <c r="H906" s="30"/>
      <c r="I906" s="30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customFormat="false" ht="15.75" hidden="false" customHeight="true" outlineLevel="0" collapsed="false">
      <c r="A907" s="30"/>
      <c r="B907" s="30"/>
      <c r="C907" s="30"/>
      <c r="D907" s="30"/>
      <c r="E907" s="30"/>
      <c r="F907" s="30"/>
      <c r="G907" s="30"/>
      <c r="H907" s="30"/>
      <c r="I907" s="30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customFormat="false" ht="15.75" hidden="false" customHeight="true" outlineLevel="0" collapsed="false">
      <c r="A908" s="30"/>
      <c r="B908" s="30"/>
      <c r="C908" s="30"/>
      <c r="D908" s="30"/>
      <c r="E908" s="30"/>
      <c r="F908" s="30"/>
      <c r="G908" s="30"/>
      <c r="H908" s="30"/>
      <c r="I908" s="30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customFormat="false" ht="15.75" hidden="false" customHeight="true" outlineLevel="0" collapsed="false">
      <c r="A909" s="30"/>
      <c r="B909" s="30"/>
      <c r="C909" s="30"/>
      <c r="D909" s="30"/>
      <c r="E909" s="30"/>
      <c r="F909" s="30"/>
      <c r="G909" s="30"/>
      <c r="H909" s="30"/>
      <c r="I909" s="30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customFormat="false" ht="15.75" hidden="false" customHeight="true" outlineLevel="0" collapsed="false">
      <c r="A910" s="30"/>
      <c r="B910" s="30"/>
      <c r="C910" s="30"/>
      <c r="D910" s="30"/>
      <c r="E910" s="30"/>
      <c r="F910" s="30"/>
      <c r="G910" s="30"/>
      <c r="H910" s="30"/>
      <c r="I910" s="30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customFormat="false" ht="15.75" hidden="false" customHeight="true" outlineLevel="0" collapsed="false">
      <c r="A911" s="30"/>
      <c r="B911" s="30"/>
      <c r="C911" s="30"/>
      <c r="D911" s="30"/>
      <c r="E911" s="30"/>
      <c r="F911" s="30"/>
      <c r="G911" s="30"/>
      <c r="H911" s="30"/>
      <c r="I911" s="30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customFormat="false" ht="15.75" hidden="false" customHeight="true" outlineLevel="0" collapsed="false">
      <c r="A912" s="30"/>
      <c r="B912" s="30"/>
      <c r="C912" s="30"/>
      <c r="D912" s="30"/>
      <c r="E912" s="30"/>
      <c r="F912" s="30"/>
      <c r="G912" s="30"/>
      <c r="H912" s="30"/>
      <c r="I912" s="30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customFormat="false" ht="15.75" hidden="false" customHeight="true" outlineLevel="0" collapsed="false">
      <c r="A913" s="30"/>
      <c r="B913" s="30"/>
      <c r="C913" s="30"/>
      <c r="D913" s="30"/>
      <c r="E913" s="30"/>
      <c r="F913" s="30"/>
      <c r="G913" s="30"/>
      <c r="H913" s="30"/>
      <c r="I913" s="30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customFormat="false" ht="15.75" hidden="false" customHeight="true" outlineLevel="0" collapsed="false">
      <c r="A914" s="30"/>
      <c r="B914" s="30"/>
      <c r="C914" s="30"/>
      <c r="D914" s="30"/>
      <c r="E914" s="30"/>
      <c r="F914" s="30"/>
      <c r="G914" s="30"/>
      <c r="H914" s="30"/>
      <c r="I914" s="30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customFormat="false" ht="15.75" hidden="false" customHeight="true" outlineLevel="0" collapsed="false">
      <c r="A915" s="30"/>
      <c r="B915" s="30"/>
      <c r="C915" s="30"/>
      <c r="D915" s="30"/>
      <c r="E915" s="30"/>
      <c r="F915" s="30"/>
      <c r="G915" s="30"/>
      <c r="H915" s="30"/>
      <c r="I915" s="30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customFormat="false" ht="15.75" hidden="false" customHeight="true" outlineLevel="0" collapsed="false">
      <c r="A916" s="30"/>
      <c r="B916" s="30"/>
      <c r="C916" s="30"/>
      <c r="D916" s="30"/>
      <c r="E916" s="30"/>
      <c r="F916" s="30"/>
      <c r="G916" s="30"/>
      <c r="H916" s="30"/>
      <c r="I916" s="30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customFormat="false" ht="15.75" hidden="false" customHeight="true" outlineLevel="0" collapsed="false">
      <c r="A917" s="30"/>
      <c r="B917" s="30"/>
      <c r="C917" s="30"/>
      <c r="D917" s="30"/>
      <c r="E917" s="30"/>
      <c r="F917" s="30"/>
      <c r="G917" s="30"/>
      <c r="H917" s="30"/>
      <c r="I917" s="30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customFormat="false" ht="15.75" hidden="false" customHeight="true" outlineLevel="0" collapsed="false">
      <c r="A918" s="30"/>
      <c r="B918" s="30"/>
      <c r="C918" s="30"/>
      <c r="D918" s="30"/>
      <c r="E918" s="30"/>
      <c r="F918" s="30"/>
      <c r="G918" s="30"/>
      <c r="H918" s="30"/>
      <c r="I918" s="30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customFormat="false" ht="15.75" hidden="false" customHeight="true" outlineLevel="0" collapsed="false">
      <c r="A919" s="30"/>
      <c r="B919" s="30"/>
      <c r="C919" s="30"/>
      <c r="D919" s="30"/>
      <c r="E919" s="30"/>
      <c r="F919" s="30"/>
      <c r="G919" s="30"/>
      <c r="H919" s="30"/>
      <c r="I919" s="30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customFormat="false" ht="15.75" hidden="false" customHeight="true" outlineLevel="0" collapsed="false">
      <c r="A920" s="30"/>
      <c r="B920" s="30"/>
      <c r="C920" s="30"/>
      <c r="D920" s="30"/>
      <c r="E920" s="30"/>
      <c r="F920" s="30"/>
      <c r="G920" s="30"/>
      <c r="H920" s="30"/>
      <c r="I920" s="30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customFormat="false" ht="15.75" hidden="false" customHeight="true" outlineLevel="0" collapsed="false">
      <c r="A921" s="30"/>
      <c r="B921" s="30"/>
      <c r="C921" s="30"/>
      <c r="D921" s="30"/>
      <c r="E921" s="30"/>
      <c r="F921" s="30"/>
      <c r="G921" s="30"/>
      <c r="H921" s="30"/>
      <c r="I921" s="30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customFormat="false" ht="15.75" hidden="false" customHeight="true" outlineLevel="0" collapsed="false">
      <c r="A922" s="30"/>
      <c r="B922" s="30"/>
      <c r="C922" s="30"/>
      <c r="D922" s="30"/>
      <c r="E922" s="30"/>
      <c r="F922" s="30"/>
      <c r="G922" s="30"/>
      <c r="H922" s="30"/>
      <c r="I922" s="30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customFormat="false" ht="15.75" hidden="false" customHeight="true" outlineLevel="0" collapsed="false">
      <c r="A923" s="30"/>
      <c r="B923" s="30"/>
      <c r="C923" s="30"/>
      <c r="D923" s="30"/>
      <c r="E923" s="30"/>
      <c r="F923" s="30"/>
      <c r="G923" s="30"/>
      <c r="H923" s="30"/>
      <c r="I923" s="30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customFormat="false" ht="15.75" hidden="false" customHeight="true" outlineLevel="0" collapsed="false">
      <c r="A924" s="30"/>
      <c r="B924" s="30"/>
      <c r="C924" s="30"/>
      <c r="D924" s="30"/>
      <c r="E924" s="30"/>
      <c r="F924" s="30"/>
      <c r="G924" s="30"/>
      <c r="H924" s="30"/>
      <c r="I924" s="30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customFormat="false" ht="15.75" hidden="false" customHeight="true" outlineLevel="0" collapsed="false">
      <c r="A925" s="30"/>
      <c r="B925" s="30"/>
      <c r="C925" s="30"/>
      <c r="D925" s="30"/>
      <c r="E925" s="30"/>
      <c r="F925" s="30"/>
      <c r="G925" s="30"/>
      <c r="H925" s="30"/>
      <c r="I925" s="30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customFormat="false" ht="15.75" hidden="false" customHeight="true" outlineLevel="0" collapsed="false">
      <c r="A926" s="30"/>
      <c r="B926" s="30"/>
      <c r="C926" s="30"/>
      <c r="D926" s="30"/>
      <c r="E926" s="30"/>
      <c r="F926" s="30"/>
      <c r="G926" s="30"/>
      <c r="H926" s="30"/>
      <c r="I926" s="30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customFormat="false" ht="15.75" hidden="false" customHeight="true" outlineLevel="0" collapsed="false">
      <c r="A927" s="30"/>
      <c r="B927" s="30"/>
      <c r="C927" s="30"/>
      <c r="D927" s="30"/>
      <c r="E927" s="30"/>
      <c r="F927" s="30"/>
      <c r="G927" s="30"/>
      <c r="H927" s="30"/>
      <c r="I927" s="30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customFormat="false" ht="15.75" hidden="false" customHeight="true" outlineLevel="0" collapsed="false">
      <c r="A928" s="30"/>
      <c r="B928" s="30"/>
      <c r="C928" s="30"/>
      <c r="D928" s="30"/>
      <c r="E928" s="30"/>
      <c r="F928" s="30"/>
      <c r="G928" s="30"/>
      <c r="H928" s="30"/>
      <c r="I928" s="30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customFormat="false" ht="15.75" hidden="false" customHeight="true" outlineLevel="0" collapsed="false">
      <c r="A929" s="30"/>
      <c r="B929" s="30"/>
      <c r="C929" s="30"/>
      <c r="D929" s="30"/>
      <c r="E929" s="30"/>
      <c r="F929" s="30"/>
      <c r="G929" s="30"/>
      <c r="H929" s="30"/>
      <c r="I929" s="30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customFormat="false" ht="15.75" hidden="false" customHeight="true" outlineLevel="0" collapsed="false">
      <c r="A930" s="30"/>
      <c r="B930" s="30"/>
      <c r="C930" s="30"/>
      <c r="D930" s="30"/>
      <c r="E930" s="30"/>
      <c r="F930" s="30"/>
      <c r="G930" s="30"/>
      <c r="H930" s="30"/>
      <c r="I930" s="30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customFormat="false" ht="15.75" hidden="false" customHeight="true" outlineLevel="0" collapsed="false">
      <c r="A931" s="30"/>
      <c r="B931" s="30"/>
      <c r="C931" s="30"/>
      <c r="D931" s="30"/>
      <c r="E931" s="30"/>
      <c r="F931" s="30"/>
      <c r="G931" s="30"/>
      <c r="H931" s="30"/>
      <c r="I931" s="30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customFormat="false" ht="15.75" hidden="false" customHeight="true" outlineLevel="0" collapsed="false">
      <c r="A932" s="30"/>
      <c r="B932" s="30"/>
      <c r="C932" s="30"/>
      <c r="D932" s="30"/>
      <c r="E932" s="30"/>
      <c r="F932" s="30"/>
      <c r="G932" s="30"/>
      <c r="H932" s="30"/>
      <c r="I932" s="30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customFormat="false" ht="15.75" hidden="false" customHeight="true" outlineLevel="0" collapsed="false">
      <c r="A933" s="30"/>
      <c r="B933" s="30"/>
      <c r="C933" s="30"/>
      <c r="D933" s="30"/>
      <c r="E933" s="30"/>
      <c r="F933" s="30"/>
      <c r="G933" s="30"/>
      <c r="H933" s="30"/>
      <c r="I933" s="30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customFormat="false" ht="15.75" hidden="false" customHeight="true" outlineLevel="0" collapsed="false">
      <c r="A934" s="30"/>
      <c r="B934" s="30"/>
      <c r="C934" s="30"/>
      <c r="D934" s="30"/>
      <c r="E934" s="30"/>
      <c r="F934" s="30"/>
      <c r="G934" s="30"/>
      <c r="H934" s="30"/>
      <c r="I934" s="30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customFormat="false" ht="15.75" hidden="false" customHeight="true" outlineLevel="0" collapsed="false">
      <c r="A935" s="30"/>
      <c r="B935" s="30"/>
      <c r="C935" s="30"/>
      <c r="D935" s="30"/>
      <c r="E935" s="30"/>
      <c r="F935" s="30"/>
      <c r="G935" s="30"/>
      <c r="H935" s="30"/>
      <c r="I935" s="30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customFormat="false" ht="15.75" hidden="false" customHeight="true" outlineLevel="0" collapsed="false">
      <c r="A936" s="30"/>
      <c r="B936" s="30"/>
      <c r="C936" s="30"/>
      <c r="D936" s="30"/>
      <c r="E936" s="30"/>
      <c r="F936" s="30"/>
      <c r="G936" s="30"/>
      <c r="H936" s="30"/>
      <c r="I936" s="30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customFormat="false" ht="15.75" hidden="false" customHeight="true" outlineLevel="0" collapsed="false">
      <c r="A937" s="30"/>
      <c r="B937" s="30"/>
      <c r="C937" s="30"/>
      <c r="D937" s="30"/>
      <c r="E937" s="30"/>
      <c r="F937" s="30"/>
      <c r="G937" s="30"/>
      <c r="H937" s="30"/>
      <c r="I937" s="30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customFormat="false" ht="15.75" hidden="false" customHeight="true" outlineLevel="0" collapsed="false">
      <c r="A938" s="30"/>
      <c r="B938" s="30"/>
      <c r="C938" s="30"/>
      <c r="D938" s="30"/>
      <c r="E938" s="30"/>
      <c r="F938" s="30"/>
      <c r="G938" s="30"/>
      <c r="H938" s="30"/>
      <c r="I938" s="30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customFormat="false" ht="15.75" hidden="false" customHeight="true" outlineLevel="0" collapsed="false">
      <c r="A939" s="30"/>
      <c r="B939" s="30"/>
      <c r="C939" s="30"/>
      <c r="D939" s="30"/>
      <c r="E939" s="30"/>
      <c r="F939" s="30"/>
      <c r="G939" s="30"/>
      <c r="H939" s="30"/>
      <c r="I939" s="30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customFormat="false" ht="15.75" hidden="false" customHeight="true" outlineLevel="0" collapsed="false">
      <c r="A940" s="30"/>
      <c r="B940" s="30"/>
      <c r="C940" s="30"/>
      <c r="D940" s="30"/>
      <c r="E940" s="30"/>
      <c r="F940" s="30"/>
      <c r="G940" s="30"/>
      <c r="H940" s="30"/>
      <c r="I940" s="30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customFormat="false" ht="15.75" hidden="false" customHeight="true" outlineLevel="0" collapsed="false">
      <c r="A941" s="30"/>
      <c r="B941" s="30"/>
      <c r="C941" s="30"/>
      <c r="D941" s="30"/>
      <c r="E941" s="30"/>
      <c r="F941" s="30"/>
      <c r="G941" s="30"/>
      <c r="H941" s="30"/>
      <c r="I941" s="30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customFormat="false" ht="15.75" hidden="false" customHeight="true" outlineLevel="0" collapsed="false">
      <c r="A942" s="30"/>
      <c r="B942" s="30"/>
      <c r="C942" s="30"/>
      <c r="D942" s="30"/>
      <c r="E942" s="30"/>
      <c r="F942" s="30"/>
      <c r="G942" s="30"/>
      <c r="H942" s="30"/>
      <c r="I942" s="30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customFormat="false" ht="15.75" hidden="false" customHeight="true" outlineLevel="0" collapsed="false">
      <c r="A943" s="30"/>
      <c r="B943" s="30"/>
      <c r="C943" s="30"/>
      <c r="D943" s="30"/>
      <c r="E943" s="30"/>
      <c r="F943" s="30"/>
      <c r="G943" s="30"/>
      <c r="H943" s="30"/>
      <c r="I943" s="30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customFormat="false" ht="15.75" hidden="false" customHeight="true" outlineLevel="0" collapsed="false">
      <c r="A944" s="30"/>
      <c r="B944" s="30"/>
      <c r="C944" s="30"/>
      <c r="D944" s="30"/>
      <c r="E944" s="30"/>
      <c r="F944" s="30"/>
      <c r="G944" s="30"/>
      <c r="H944" s="30"/>
      <c r="I944" s="30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customFormat="false" ht="15.75" hidden="false" customHeight="true" outlineLevel="0" collapsed="false">
      <c r="A945" s="30"/>
      <c r="B945" s="30"/>
      <c r="C945" s="30"/>
      <c r="D945" s="30"/>
      <c r="E945" s="30"/>
      <c r="F945" s="30"/>
      <c r="G945" s="30"/>
      <c r="H945" s="30"/>
      <c r="I945" s="30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customFormat="false" ht="15.75" hidden="false" customHeight="true" outlineLevel="0" collapsed="false">
      <c r="A946" s="30"/>
      <c r="B946" s="30"/>
      <c r="C946" s="30"/>
      <c r="D946" s="30"/>
      <c r="E946" s="30"/>
      <c r="F946" s="30"/>
      <c r="G946" s="30"/>
      <c r="H946" s="30"/>
      <c r="I946" s="30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customFormat="false" ht="15.75" hidden="false" customHeight="true" outlineLevel="0" collapsed="false">
      <c r="A947" s="30"/>
      <c r="B947" s="30"/>
      <c r="C947" s="30"/>
      <c r="D947" s="30"/>
      <c r="E947" s="30"/>
      <c r="F947" s="30"/>
      <c r="G947" s="30"/>
      <c r="H947" s="30"/>
      <c r="I947" s="30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customFormat="false" ht="15.75" hidden="false" customHeight="true" outlineLevel="0" collapsed="false">
      <c r="A948" s="30"/>
      <c r="B948" s="30"/>
      <c r="C948" s="30"/>
      <c r="D948" s="30"/>
      <c r="E948" s="30"/>
      <c r="F948" s="30"/>
      <c r="G948" s="30"/>
      <c r="H948" s="30"/>
      <c r="I948" s="30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customFormat="false" ht="15.75" hidden="false" customHeight="true" outlineLevel="0" collapsed="false">
      <c r="A949" s="30"/>
      <c r="B949" s="30"/>
      <c r="C949" s="30"/>
      <c r="D949" s="30"/>
      <c r="E949" s="30"/>
      <c r="F949" s="30"/>
      <c r="G949" s="30"/>
      <c r="H949" s="30"/>
      <c r="I949" s="30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customFormat="false" ht="15.75" hidden="false" customHeight="true" outlineLevel="0" collapsed="false">
      <c r="A950" s="30"/>
      <c r="B950" s="30"/>
      <c r="C950" s="30"/>
      <c r="D950" s="30"/>
      <c r="E950" s="30"/>
      <c r="F950" s="30"/>
      <c r="G950" s="30"/>
      <c r="H950" s="30"/>
      <c r="I950" s="30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customFormat="false" ht="15.75" hidden="false" customHeight="true" outlineLevel="0" collapsed="false">
      <c r="A951" s="30"/>
      <c r="B951" s="30"/>
      <c r="C951" s="30"/>
      <c r="D951" s="30"/>
      <c r="E951" s="30"/>
      <c r="F951" s="30"/>
      <c r="G951" s="30"/>
      <c r="H951" s="30"/>
      <c r="I951" s="30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customFormat="false" ht="15.75" hidden="false" customHeight="true" outlineLevel="0" collapsed="false">
      <c r="A952" s="30"/>
      <c r="B952" s="30"/>
      <c r="C952" s="30"/>
      <c r="D952" s="30"/>
      <c r="E952" s="30"/>
      <c r="F952" s="30"/>
      <c r="G952" s="30"/>
      <c r="H952" s="30"/>
      <c r="I952" s="30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customFormat="false" ht="15.75" hidden="false" customHeight="true" outlineLevel="0" collapsed="false">
      <c r="A953" s="30"/>
      <c r="B953" s="30"/>
      <c r="C953" s="30"/>
      <c r="D953" s="30"/>
      <c r="E953" s="30"/>
      <c r="F953" s="30"/>
      <c r="G953" s="30"/>
      <c r="H953" s="30"/>
      <c r="I953" s="30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customFormat="false" ht="15.75" hidden="false" customHeight="true" outlineLevel="0" collapsed="false">
      <c r="A954" s="30"/>
      <c r="B954" s="30"/>
      <c r="C954" s="30"/>
      <c r="D954" s="30"/>
      <c r="E954" s="30"/>
      <c r="F954" s="30"/>
      <c r="G954" s="30"/>
      <c r="H954" s="30"/>
      <c r="I954" s="30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customFormat="false" ht="15.75" hidden="false" customHeight="true" outlineLevel="0" collapsed="false">
      <c r="A955" s="30"/>
      <c r="B955" s="30"/>
      <c r="C955" s="30"/>
      <c r="D955" s="30"/>
      <c r="E955" s="30"/>
      <c r="F955" s="30"/>
      <c r="G955" s="30"/>
      <c r="H955" s="30"/>
      <c r="I955" s="30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customFormat="false" ht="15.75" hidden="false" customHeight="true" outlineLevel="0" collapsed="false">
      <c r="A956" s="30"/>
      <c r="B956" s="30"/>
      <c r="C956" s="30"/>
      <c r="D956" s="30"/>
      <c r="E956" s="30"/>
      <c r="F956" s="30"/>
      <c r="G956" s="30"/>
      <c r="H956" s="30"/>
      <c r="I956" s="30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customFormat="false" ht="15.75" hidden="false" customHeight="true" outlineLevel="0" collapsed="false">
      <c r="A957" s="30"/>
      <c r="B957" s="30"/>
      <c r="C957" s="30"/>
      <c r="D957" s="30"/>
      <c r="E957" s="30"/>
      <c r="F957" s="30"/>
      <c r="G957" s="30"/>
      <c r="H957" s="30"/>
      <c r="I957" s="30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customFormat="false" ht="15.75" hidden="false" customHeight="true" outlineLevel="0" collapsed="false">
      <c r="A958" s="30"/>
      <c r="B958" s="30"/>
      <c r="C958" s="30"/>
      <c r="D958" s="30"/>
      <c r="E958" s="30"/>
      <c r="F958" s="30"/>
      <c r="G958" s="30"/>
      <c r="H958" s="30"/>
      <c r="I958" s="30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customFormat="false" ht="15.75" hidden="false" customHeight="true" outlineLevel="0" collapsed="false">
      <c r="A959" s="30"/>
      <c r="B959" s="30"/>
      <c r="C959" s="30"/>
      <c r="D959" s="30"/>
      <c r="E959" s="30"/>
      <c r="F959" s="30"/>
      <c r="G959" s="30"/>
      <c r="H959" s="30"/>
      <c r="I959" s="30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customFormat="false" ht="15.75" hidden="false" customHeight="true" outlineLevel="0" collapsed="false">
      <c r="A960" s="30"/>
      <c r="B960" s="30"/>
      <c r="C960" s="30"/>
      <c r="D960" s="30"/>
      <c r="E960" s="30"/>
      <c r="F960" s="30"/>
      <c r="G960" s="30"/>
      <c r="H960" s="30"/>
      <c r="I960" s="30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customFormat="false" ht="15.75" hidden="false" customHeight="true" outlineLevel="0" collapsed="false">
      <c r="A961" s="30"/>
      <c r="B961" s="30"/>
      <c r="C961" s="30"/>
      <c r="D961" s="30"/>
      <c r="E961" s="30"/>
      <c r="F961" s="30"/>
      <c r="G961" s="30"/>
      <c r="H961" s="30"/>
      <c r="I961" s="30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customFormat="false" ht="15.75" hidden="false" customHeight="true" outlineLevel="0" collapsed="false">
      <c r="A962" s="30"/>
      <c r="B962" s="30"/>
      <c r="C962" s="30"/>
      <c r="D962" s="30"/>
      <c r="E962" s="30"/>
      <c r="F962" s="30"/>
      <c r="G962" s="30"/>
      <c r="H962" s="30"/>
      <c r="I962" s="30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customFormat="false" ht="15.75" hidden="false" customHeight="true" outlineLevel="0" collapsed="false">
      <c r="A963" s="30"/>
      <c r="B963" s="30"/>
      <c r="C963" s="30"/>
      <c r="D963" s="30"/>
      <c r="E963" s="30"/>
      <c r="F963" s="30"/>
      <c r="G963" s="30"/>
      <c r="H963" s="30"/>
      <c r="I963" s="30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customFormat="false" ht="15.75" hidden="false" customHeight="true" outlineLevel="0" collapsed="false">
      <c r="A964" s="30"/>
      <c r="B964" s="30"/>
      <c r="C964" s="30"/>
      <c r="D964" s="30"/>
      <c r="E964" s="30"/>
      <c r="F964" s="30"/>
      <c r="G964" s="30"/>
      <c r="H964" s="30"/>
      <c r="I964" s="30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customFormat="false" ht="15.75" hidden="false" customHeight="true" outlineLevel="0" collapsed="false">
      <c r="A965" s="30"/>
      <c r="B965" s="30"/>
      <c r="C965" s="30"/>
      <c r="D965" s="30"/>
      <c r="E965" s="30"/>
      <c r="F965" s="30"/>
      <c r="G965" s="30"/>
      <c r="H965" s="30"/>
      <c r="I965" s="30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customFormat="false" ht="15.75" hidden="false" customHeight="true" outlineLevel="0" collapsed="false">
      <c r="A966" s="30"/>
      <c r="B966" s="30"/>
      <c r="C966" s="30"/>
      <c r="D966" s="30"/>
      <c r="E966" s="30"/>
      <c r="F966" s="30"/>
      <c r="G966" s="30"/>
      <c r="H966" s="30"/>
      <c r="I966" s="30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customFormat="false" ht="15.75" hidden="false" customHeight="true" outlineLevel="0" collapsed="false">
      <c r="A967" s="30"/>
      <c r="B967" s="30"/>
      <c r="C967" s="30"/>
      <c r="D967" s="30"/>
      <c r="E967" s="30"/>
      <c r="F967" s="30"/>
      <c r="G967" s="30"/>
      <c r="H967" s="30"/>
      <c r="I967" s="30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customFormat="false" ht="15.75" hidden="false" customHeight="true" outlineLevel="0" collapsed="false">
      <c r="A968" s="30"/>
      <c r="B968" s="30"/>
      <c r="C968" s="30"/>
      <c r="D968" s="30"/>
      <c r="E968" s="30"/>
      <c r="F968" s="30"/>
      <c r="G968" s="30"/>
      <c r="H968" s="30"/>
      <c r="I968" s="30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customFormat="false" ht="15.75" hidden="false" customHeight="true" outlineLevel="0" collapsed="false">
      <c r="A969" s="30"/>
      <c r="B969" s="30"/>
      <c r="C969" s="30"/>
      <c r="D969" s="30"/>
      <c r="E969" s="30"/>
      <c r="F969" s="30"/>
      <c r="G969" s="30"/>
      <c r="H969" s="30"/>
      <c r="I969" s="30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customFormat="false" ht="15.75" hidden="false" customHeight="true" outlineLevel="0" collapsed="false">
      <c r="A970" s="30"/>
      <c r="B970" s="30"/>
      <c r="C970" s="30"/>
      <c r="D970" s="30"/>
      <c r="E970" s="30"/>
      <c r="F970" s="30"/>
      <c r="G970" s="30"/>
      <c r="H970" s="30"/>
      <c r="I970" s="30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customFormat="false" ht="15.75" hidden="false" customHeight="true" outlineLevel="0" collapsed="false">
      <c r="A971" s="30"/>
      <c r="B971" s="30"/>
      <c r="C971" s="30"/>
      <c r="D971" s="30"/>
      <c r="E971" s="30"/>
      <c r="F971" s="30"/>
      <c r="G971" s="30"/>
      <c r="H971" s="30"/>
      <c r="I971" s="30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customFormat="false" ht="15.75" hidden="false" customHeight="true" outlineLevel="0" collapsed="false">
      <c r="A972" s="30"/>
      <c r="B972" s="30"/>
      <c r="C972" s="30"/>
      <c r="D972" s="30"/>
      <c r="E972" s="30"/>
      <c r="F972" s="30"/>
      <c r="G972" s="30"/>
      <c r="H972" s="30"/>
      <c r="I972" s="30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customFormat="false" ht="15.75" hidden="false" customHeight="true" outlineLevel="0" collapsed="false">
      <c r="A973" s="30"/>
      <c r="B973" s="30"/>
      <c r="C973" s="30"/>
      <c r="D973" s="30"/>
      <c r="E973" s="30"/>
      <c r="F973" s="30"/>
      <c r="G973" s="30"/>
      <c r="H973" s="30"/>
      <c r="I973" s="30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customFormat="false" ht="15.75" hidden="false" customHeight="true" outlineLevel="0" collapsed="false">
      <c r="A974" s="30"/>
      <c r="B974" s="30"/>
      <c r="C974" s="30"/>
      <c r="D974" s="30"/>
      <c r="E974" s="30"/>
      <c r="F974" s="30"/>
      <c r="G974" s="30"/>
      <c r="H974" s="30"/>
      <c r="I974" s="30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customFormat="false" ht="15.75" hidden="false" customHeight="true" outlineLevel="0" collapsed="false">
      <c r="A975" s="30"/>
      <c r="B975" s="30"/>
      <c r="C975" s="30"/>
      <c r="D975" s="30"/>
      <c r="E975" s="30"/>
      <c r="F975" s="30"/>
      <c r="G975" s="30"/>
      <c r="H975" s="30"/>
      <c r="I975" s="30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customFormat="false" ht="15.75" hidden="false" customHeight="true" outlineLevel="0" collapsed="false">
      <c r="A976" s="30"/>
      <c r="B976" s="30"/>
      <c r="C976" s="30"/>
      <c r="D976" s="30"/>
      <c r="E976" s="30"/>
      <c r="F976" s="30"/>
      <c r="G976" s="30"/>
      <c r="H976" s="30"/>
      <c r="I976" s="30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customFormat="false" ht="15.75" hidden="false" customHeight="true" outlineLevel="0" collapsed="false">
      <c r="A977" s="30"/>
      <c r="B977" s="30"/>
      <c r="C977" s="30"/>
      <c r="D977" s="30"/>
      <c r="E977" s="30"/>
      <c r="F977" s="30"/>
      <c r="G977" s="30"/>
      <c r="H977" s="30"/>
      <c r="I977" s="30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customFormat="false" ht="15.75" hidden="false" customHeight="true" outlineLevel="0" collapsed="false">
      <c r="A978" s="30"/>
      <c r="B978" s="30"/>
      <c r="C978" s="30"/>
      <c r="D978" s="30"/>
      <c r="E978" s="30"/>
      <c r="F978" s="30"/>
      <c r="G978" s="30"/>
      <c r="H978" s="30"/>
      <c r="I978" s="30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customFormat="false" ht="15.75" hidden="false" customHeight="true" outlineLevel="0" collapsed="false">
      <c r="A979" s="30"/>
      <c r="B979" s="30"/>
      <c r="C979" s="30"/>
      <c r="D979" s="30"/>
      <c r="E979" s="30"/>
      <c r="F979" s="30"/>
      <c r="G979" s="30"/>
      <c r="H979" s="30"/>
      <c r="I979" s="30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customFormat="false" ht="15.75" hidden="false" customHeight="true" outlineLevel="0" collapsed="false">
      <c r="A980" s="30"/>
      <c r="B980" s="30"/>
      <c r="C980" s="30"/>
      <c r="D980" s="30"/>
      <c r="E980" s="30"/>
      <c r="F980" s="30"/>
      <c r="G980" s="30"/>
      <c r="H980" s="30"/>
      <c r="I980" s="30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customFormat="false" ht="15.75" hidden="false" customHeight="true" outlineLevel="0" collapsed="false">
      <c r="A981" s="30"/>
      <c r="B981" s="30"/>
      <c r="C981" s="30"/>
      <c r="D981" s="30"/>
      <c r="E981" s="30"/>
      <c r="F981" s="30"/>
      <c r="G981" s="30"/>
      <c r="H981" s="30"/>
      <c r="I981" s="30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customFormat="false" ht="15.75" hidden="false" customHeight="true" outlineLevel="0" collapsed="false">
      <c r="A982" s="30"/>
      <c r="B982" s="30"/>
      <c r="C982" s="30"/>
      <c r="D982" s="30"/>
      <c r="E982" s="30"/>
      <c r="F982" s="30"/>
      <c r="G982" s="30"/>
      <c r="H982" s="30"/>
      <c r="I982" s="30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customFormat="false" ht="15.75" hidden="false" customHeight="true" outlineLevel="0" collapsed="false">
      <c r="A983" s="30"/>
      <c r="B983" s="30"/>
      <c r="C983" s="30"/>
      <c r="D983" s="30"/>
      <c r="E983" s="30"/>
      <c r="F983" s="30"/>
      <c r="G983" s="30"/>
      <c r="H983" s="30"/>
      <c r="I983" s="30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customFormat="false" ht="15.75" hidden="false" customHeight="true" outlineLevel="0" collapsed="false">
      <c r="A984" s="30"/>
      <c r="B984" s="30"/>
      <c r="C984" s="30"/>
      <c r="D984" s="30"/>
      <c r="E984" s="30"/>
      <c r="F984" s="30"/>
      <c r="G984" s="30"/>
      <c r="H984" s="30"/>
      <c r="I984" s="30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customFormat="false" ht="15.75" hidden="false" customHeight="true" outlineLevel="0" collapsed="false">
      <c r="A985" s="30"/>
      <c r="B985" s="30"/>
      <c r="C985" s="30"/>
      <c r="D985" s="30"/>
      <c r="E985" s="30"/>
      <c r="F985" s="30"/>
      <c r="G985" s="30"/>
      <c r="H985" s="30"/>
      <c r="I985" s="30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customFormat="false" ht="15.75" hidden="false" customHeight="true" outlineLevel="0" collapsed="false">
      <c r="A986" s="30"/>
      <c r="B986" s="30"/>
      <c r="C986" s="30"/>
      <c r="D986" s="30"/>
      <c r="E986" s="30"/>
      <c r="F986" s="30"/>
      <c r="G986" s="30"/>
      <c r="H986" s="30"/>
      <c r="I986" s="30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customFormat="false" ht="15.75" hidden="false" customHeight="true" outlineLevel="0" collapsed="false">
      <c r="A987" s="30"/>
      <c r="B987" s="30"/>
      <c r="C987" s="30"/>
      <c r="D987" s="30"/>
      <c r="E987" s="30"/>
      <c r="F987" s="30"/>
      <c r="G987" s="30"/>
      <c r="H987" s="30"/>
      <c r="I987" s="30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customFormat="false" ht="15.75" hidden="false" customHeight="true" outlineLevel="0" collapsed="false">
      <c r="A988" s="30"/>
      <c r="B988" s="30"/>
      <c r="C988" s="30"/>
      <c r="D988" s="30"/>
      <c r="E988" s="30"/>
      <c r="F988" s="30"/>
      <c r="G988" s="30"/>
      <c r="H988" s="30"/>
      <c r="I988" s="30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customFormat="false" ht="15.75" hidden="false" customHeight="true" outlineLevel="0" collapsed="false">
      <c r="A989" s="30"/>
      <c r="B989" s="30"/>
      <c r="C989" s="30"/>
      <c r="D989" s="30"/>
      <c r="E989" s="30"/>
      <c r="F989" s="30"/>
      <c r="G989" s="30"/>
      <c r="H989" s="30"/>
      <c r="I989" s="30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customFormat="false" ht="15.75" hidden="false" customHeight="true" outlineLevel="0" collapsed="false">
      <c r="A990" s="30"/>
      <c r="B990" s="30"/>
      <c r="C990" s="30"/>
      <c r="D990" s="30"/>
      <c r="E990" s="30"/>
      <c r="F990" s="30"/>
      <c r="G990" s="30"/>
      <c r="H990" s="30"/>
      <c r="I990" s="30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customFormat="false" ht="15.75" hidden="false" customHeight="true" outlineLevel="0" collapsed="false">
      <c r="A991" s="30"/>
      <c r="B991" s="30"/>
      <c r="C991" s="30"/>
      <c r="D991" s="30"/>
      <c r="E991" s="30"/>
      <c r="F991" s="30"/>
      <c r="G991" s="30"/>
      <c r="H991" s="30"/>
      <c r="I991" s="30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customFormat="false" ht="15.75" hidden="false" customHeight="true" outlineLevel="0" collapsed="false">
      <c r="A992" s="30"/>
      <c r="B992" s="30"/>
      <c r="C992" s="30"/>
      <c r="D992" s="30"/>
      <c r="E992" s="30"/>
      <c r="F992" s="30"/>
      <c r="G992" s="30"/>
      <c r="H992" s="30"/>
      <c r="I992" s="30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customFormat="false" ht="15.75" hidden="false" customHeight="true" outlineLevel="0" collapsed="false">
      <c r="A993" s="30"/>
      <c r="B993" s="30"/>
      <c r="C993" s="30"/>
      <c r="D993" s="30"/>
      <c r="E993" s="30"/>
      <c r="F993" s="30"/>
      <c r="G993" s="30"/>
      <c r="H993" s="30"/>
      <c r="I993" s="30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customFormat="false" ht="15.75" hidden="false" customHeight="true" outlineLevel="0" collapsed="false">
      <c r="A994" s="30"/>
      <c r="B994" s="30"/>
      <c r="C994" s="30"/>
      <c r="D994" s="30"/>
      <c r="E994" s="30"/>
      <c r="F994" s="30"/>
      <c r="G994" s="30"/>
      <c r="H994" s="30"/>
      <c r="I994" s="30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customFormat="false" ht="15.75" hidden="false" customHeight="true" outlineLevel="0" collapsed="false">
      <c r="A995" s="30"/>
      <c r="B995" s="30"/>
      <c r="C995" s="30"/>
      <c r="D995" s="30"/>
      <c r="E995" s="30"/>
      <c r="F995" s="30"/>
      <c r="G995" s="30"/>
      <c r="H995" s="30"/>
      <c r="I995" s="30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customFormat="false" ht="15.75" hidden="false" customHeight="true" outlineLevel="0" collapsed="false">
      <c r="A996" s="30"/>
      <c r="B996" s="30"/>
      <c r="C996" s="30"/>
      <c r="D996" s="30"/>
      <c r="E996" s="30"/>
      <c r="F996" s="30"/>
      <c r="G996" s="30"/>
      <c r="H996" s="30"/>
      <c r="I996" s="30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customFormat="false" ht="15.75" hidden="false" customHeight="true" outlineLevel="0" collapsed="false">
      <c r="A997" s="30"/>
      <c r="B997" s="30"/>
      <c r="C997" s="30"/>
      <c r="D997" s="30"/>
      <c r="E997" s="30"/>
      <c r="F997" s="30"/>
      <c r="G997" s="30"/>
      <c r="H997" s="30"/>
      <c r="I997" s="30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customFormat="false" ht="15.75" hidden="false" customHeight="true" outlineLevel="0" collapsed="false">
      <c r="A998" s="30"/>
      <c r="B998" s="30"/>
      <c r="C998" s="30"/>
      <c r="D998" s="30"/>
      <c r="E998" s="30"/>
      <c r="F998" s="30"/>
      <c r="G998" s="30"/>
      <c r="H998" s="30"/>
      <c r="I998" s="30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customFormat="false" ht="15.75" hidden="false" customHeight="true" outlineLevel="0" collapsed="false">
      <c r="A999" s="30"/>
      <c r="B999" s="30"/>
      <c r="C999" s="30"/>
      <c r="D999" s="30"/>
      <c r="E999" s="30"/>
      <c r="F999" s="30"/>
      <c r="G999" s="30"/>
      <c r="H999" s="30"/>
      <c r="I999" s="30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customFormat="false" ht="15.75" hidden="false" customHeight="true" outlineLevel="0" collapsed="false">
      <c r="A1000" s="30"/>
      <c r="B1000" s="30"/>
      <c r="C1000" s="30"/>
      <c r="D1000" s="30"/>
      <c r="E1000" s="30"/>
      <c r="F1000" s="30"/>
      <c r="G1000" s="30"/>
      <c r="H1000" s="30"/>
      <c r="I1000" s="30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sheetProtection algorithmName="SHA-512" hashValue="foI3YdGorjWNrcvSIOuT4V3LauvTYjOS+lKfY2/D8mPLtOrek+vBA62hQNjEEUkNn8LoJR2xWFjk+Z+8+Gxoig==" saltValue="5BHAWdMly5XqV2OhbZu0Hg==" spinCount="100000" sheet="true" objects="true" scenarios="true"/>
  <mergeCells count="27">
    <mergeCell ref="B1:H1"/>
    <mergeCell ref="A2:C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9:F19"/>
    <mergeCell ref="A40:G40"/>
    <mergeCell ref="A50:I50"/>
    <mergeCell ref="A54:B54"/>
    <mergeCell ref="A62:C62"/>
    <mergeCell ref="A70:D70"/>
    <mergeCell ref="A79:D79"/>
    <mergeCell ref="A88:D88"/>
    <mergeCell ref="C96:D96"/>
    <mergeCell ref="C97:D97"/>
  </mergeCells>
  <conditionalFormatting sqref="D82 D84 D86">
    <cfRule type="cellIs" priority="2" operator="equal" aboveAverage="0" equalAverage="0" bottom="0" percent="0" rank="0" text="" dxfId="0">
      <formula>0</formula>
    </cfRule>
    <cfRule type="cellIs" priority="3" operator="greaterThan" aboveAverage="0" equalAverage="0" bottom="0" percent="0" rank="0" text="" dxfId="1">
      <formula>0</formula>
    </cfRule>
  </conditionalFormatting>
  <conditionalFormatting sqref="D81 D83 D85">
    <cfRule type="cellIs" priority="4" operator="equal" aboveAverage="0" equalAverage="0" bottom="0" percent="0" rank="0" text="" dxfId="2">
      <formula>0</formula>
    </cfRule>
    <cfRule type="cellIs" priority="5" operator="greaterThan" aboveAverage="0" equalAverage="0" bottom="0" percent="0" rank="0" text="" dxfId="3">
      <formula>0</formula>
    </cfRule>
  </conditionalFormatting>
  <dataValidations count="44">
    <dataValidation allowBlank="false" error="O número de animais produzidos foi preenchido?&#10;&#10;O valor preenchido em gordura pode estar fora do intervalo de valores recomendado, tem certeza que deseja continuar?&#10;" errorStyle="warning" operator="between" prompt="A faixa de gordura é de 2 a 6 %." showDropDown="false" showErrorMessage="true" showInputMessage="true" sqref="D52" type="custom">
      <formula1>AND(B26&lt;&gt;"",B26&gt;0,D52&gt;=2,D52&lt;=6)</formula1>
      <formula2>0</formula2>
    </dataValidation>
    <dataValidation allowBlank="false" error="SOMENTE TEXTO" errorStyle="stop" errorTitle="SOMENTE TEXTO" operator="between" showDropDown="false" showErrorMessage="true" showInputMessage="true" sqref="C3" type="custom">
      <formula1>ISTEXT(C3)</formula1>
      <formula2>0</formula2>
    </dataValidation>
    <dataValidation allowBlank="false" error="&#10;O número de animais produzidos foi preenchido?&#10;&#10;Ou&#10;&#10;O valor preenchido em peso médio pode estar fora do intervalo de valores recomendado." errorStyle="warning" operator="between" prompt="A faixa de peso médio para esta categoria é de 18 a 90 kg." showDropDown="false" showErrorMessage="true" showInputMessage="true" sqref="C22" type="custom">
      <formula1>AND(B22&lt;&gt;"",B22&gt;0,C22&gt;=18,C22&lt;=90)</formula1>
      <formula2>0</formula2>
    </dataValidation>
    <dataValidation allowBlank="false" error="O número de animais produzidos foi preenchido?&#10;&#10;Ou&#10;&#10;O valor preenchido em peso médio pode estar fora do intervalo de valores recomendado.&#10;" errorStyle="warning" operator="between" prompt="A faixa de peso média para esta categoria é de 90 a 350 kg." showDropDown="false" showErrorMessage="true" showInputMessage="true" sqref="C23" type="custom">
      <formula1>AND(B23&lt;&gt;"",B23&gt;0,C23&gt;=90,C23&lt;=350)</formula1>
      <formula2>0</formula2>
    </dataValidation>
    <dataValidation allowBlank="false" error="O número de animais produzidos foi preenchido?&#10;&#10;Ou&#10;&#10;O valor preenchido em peso médio pode estar fora do intervalo de valores recomendado.&#10;" errorStyle="warning" operator="between" prompt="A faixa de peso médio para esta categoria é de 250 a 600 kg." showDropDown="false" showErrorMessage="true" showInputMessage="true" sqref="C24" type="custom">
      <formula1>AND(B24&lt;&gt;"",B24&gt;0,C24&gt;=250,C24&lt;=600)</formula1>
      <formula2>0</formula2>
    </dataValidation>
    <dataValidation allowBlank="false" error="O número de animais produzidos foi preenchido?&#10;&#10;Ou&#10;&#10;O valor preenchido em peso médio pode estar fora do intervalo de valores recomendado." errorStyle="warning" operator="between" prompt="A faixa de peso médio para esta categoria é de 350 a 700 kg." showDropDown="false" showErrorMessage="true" showInputMessage="true" sqref="C26" type="custom">
      <formula1>AND(B26&lt;&gt;"",B26&gt;0,C26&gt;=350,C26&lt;=700)</formula1>
      <formula2>0</formula2>
    </dataValidation>
    <dataValidation allowBlank="false" error="O número de animais produzidos foi preenchido?&#10;&#10;Ou&#10;&#10;O valor preenchido em peso médio pode estar fora do intervalo de valores recomendado.&#10;" errorStyle="warning" operator="between" prompt="A faixa de peso médio para esta categoria é de 450 a 900 kg." showDropDown="false" showErrorMessage="true" showInputMessage="true" sqref="C27" type="custom">
      <formula1>AND(B27&lt;&gt;"",B27&gt;0,C27&gt;=450,C27&lt;=900)</formula1>
      <formula2>0</formula2>
    </dataValidation>
    <dataValidation allowBlank="false" error="O número de animais produzidos foi preenchido?&#10;&#10;Ou&#10;&#10;O valor preenchido em ganho de peso médio pode estar fora do intervalo de valores recomendado.&#10;" errorStyle="warning" operator="between" prompt="A faixa de ganho de peso médio para esta categoria é de 0 a 1,5 kg." showDropDown="false" showErrorMessage="true" showInputMessage="true" sqref="D21:D24" type="custom">
      <formula1>AND(B21&lt;&gt;"",B21&gt;0,D21&gt;=0,D21&lt;=1.5)</formula1>
      <formula2>0</formula2>
    </dataValidation>
    <dataValidation allowBlank="false" error="O número de vacas lactantes foi preenchido?&#10;&#10;Ou&#10;&#10;O valor preenchido em produção de leite pode estar fora do intervalo de valores recomendado." errorStyle="warning" operator="between" prompt="A faixa de produção de leite é de 2 a 65 litros/animal/dia." showDropDown="false" showErrorMessage="true" showInputMessage="true" sqref="E26" type="custom">
      <formula1>AND(B26&lt;&gt;"",B26&gt;0,E26&gt;=2,E26&lt;=65)</formula1>
      <formula2>0</formula2>
    </dataValidation>
    <dataValidation allowBlank="true" errorStyle="stop" operator="between" showDropDown="false" showErrorMessage="true" showInputMessage="true" sqref="A72:A77" type="custom">
      <formula1>ISTEXT(A72)</formula1>
      <formula2>0</formula2>
    </dataValidation>
    <dataValidation allowBlank="true" errorStyle="stop" operator="between" showDropDown="false" showErrorMessage="true" showInputMessage="true" sqref="D26:D27" type="whole">
      <formula1>0</formula1>
      <formula2>0</formula2>
    </dataValidation>
    <dataValidation allowBlank="true" errorStyle="stop" operator="between" showDropDown="false" showErrorMessage="true" showInputMessage="true" sqref="B72:B73" type="custom">
      <formula1>B72&lt;=C10</formula1>
      <formula2>0</formula2>
    </dataValidation>
    <dataValidation allowBlank="true" errorStyle="stop" operator="between" showDropDown="false" showErrorMessage="true" showInputMessage="true" sqref="B74" type="custom">
      <formula1>B74&lt;=C10</formula1>
      <formula2>0</formula2>
    </dataValidation>
    <dataValidation allowBlank="true" errorStyle="stop" operator="between" showDropDown="false" showErrorMessage="true" showInputMessage="true" sqref="B75" type="custom">
      <formula1>B75&lt;=C10</formula1>
      <formula2>0</formula2>
    </dataValidation>
    <dataValidation allowBlank="true" errorStyle="stop" operator="between" showDropDown="false" showErrorMessage="true" showInputMessage="true" sqref="B76" type="custom">
      <formula1>B76&lt;=C10</formula1>
      <formula2>0</formula2>
    </dataValidation>
    <dataValidation allowBlank="true" errorStyle="stop" operator="between" showDropDown="false" showErrorMessage="true" showInputMessage="true" sqref="B77" type="custom">
      <formula1>B77&lt;=C10</formula1>
      <formula2>0</formula2>
    </dataValidation>
    <dataValidation allowBlank="true" errorStyle="stop" operator="between" showDropDown="false" showErrorMessage="true" showInputMessage="true" sqref="C81" type="custom">
      <formula1>C81&lt;=C10</formula1>
      <formula2>0</formula2>
    </dataValidation>
    <dataValidation allowBlank="true" errorStyle="stop" operator="between" showDropDown="false" showErrorMessage="true" showInputMessage="true" sqref="C82" type="custom">
      <formula1>C82&lt;=C10</formula1>
      <formula2>0</formula2>
    </dataValidation>
    <dataValidation allowBlank="true" errorStyle="stop" operator="between" showDropDown="false" showErrorMessage="true" showInputMessage="true" sqref="C83" type="custom">
      <formula1>C83&lt;=C10</formula1>
      <formula2>0</formula2>
    </dataValidation>
    <dataValidation allowBlank="true" errorStyle="stop" operator="between" showDropDown="false" showErrorMessage="true" showInputMessage="true" sqref="C84" type="custom">
      <formula1>C84&lt;=C10</formula1>
      <formula2>0</formula2>
    </dataValidation>
    <dataValidation allowBlank="true" errorStyle="stop" operator="between" showDropDown="false" showErrorMessage="true" showInputMessage="true" sqref="C85" type="custom">
      <formula1>C85&lt;=C10</formula1>
      <formula2>0</formula2>
    </dataValidation>
    <dataValidation allowBlank="true" errorStyle="stop" operator="between" showDropDown="false" showErrorMessage="true" showInputMessage="true" sqref="C86" type="custom">
      <formula1>C86&lt;=C10</formula1>
      <formula2>0</formula2>
    </dataValidation>
    <dataValidation allowBlank="false" error="O número de animais produzidos foi preenchido?&#10;&#10;O valor preenchido em proteína pode estar fora do intervalo de valores recomendado, tem certeza que deseja continuar?&#10;" errorStyle="warning" operator="between" prompt="A faixa de proteína é de 2 a 6 %." showDropDown="false" showErrorMessage="true" showInputMessage="true" sqref="E52" type="custom">
      <formula1>AND(B26&lt;&gt;"",B26&gt;0,E52&gt;=2,E52&lt;=6)</formula1>
      <formula2>0</formula2>
    </dataValidation>
    <dataValidation allowBlank="false" error="O número de animais produzidos foi preenchido?&#10;&#10;O valor preenchido em sólidos totais pode estar fora do intervalo de valores recomendado, tem certeza que deseja continuar?&#10;" errorStyle="warning" operator="between" prompt="A faixa de sólidos totais é de 10 a 16 %." showDropDown="false" showErrorMessage="true" showInputMessage="true" sqref="F52" type="custom">
      <formula1>AND(B26&lt;&gt;"",B26&gt;0,F52&gt;=10,F52&lt;=16)</formula1>
      <formula2>0</formula2>
    </dataValidation>
    <dataValidation allowBlank="false" error="O número de animais produzidos foi preenchido?&#10;&#10;O valor preenchido em sólidos desengordurados pode estar fora do intervalo de valores recomendado, tem certeza que deseja continuar?&#10;" errorStyle="warning" operator="between" prompt="A faixa de sólidos desengordurados é de 7 a 12%." showDropDown="false" showErrorMessage="true" showInputMessage="true" sqref="G52" type="custom">
      <formula1>AND(B26&lt;&gt;"",B26&gt;0,G52&gt;=7,G52&lt;=12)</formula1>
      <formula2>0</formula2>
    </dataValidation>
    <dataValidation allowBlank="false" error="O número de animais produzidos foi preenchido?&#10;&#10;Ou&#10;&#10;O valor preenchido em período médio em lactação pode estar fora do intervalo de valores recomendado.&#10;" errorStyle="warning" operator="between" prompt="A faixa do período médio em lactação é de 150 a 400 dias." showDropDown="false" showErrorMessage="true" showInputMessage="true" sqref="F26" type="custom">
      <formula1>AND(B26&lt;&gt;"",B26&gt;0,F26&gt;=150,F26&lt;=400)</formula1>
      <formula2>0</formula2>
    </dataValidation>
    <dataValidation allowBlank="false" error="O número de animais produzidos foi preenchido?" errorStyle="warning" operator="between" showDropDown="false" showErrorMessage="true" showInputMessage="true" sqref="I52" type="custom">
      <formula1>AND(B26&lt;&gt;"",B26&gt;0)</formula1>
      <formula2>0</formula2>
    </dataValidation>
    <dataValidation allowBlank="true" errorStyle="warning" operator="between" showDropDown="false" showErrorMessage="true" showInputMessage="true" sqref="B81 B83:B86" type="decimal">
      <formula1>1</formula1>
      <formula2>1667</formula2>
    </dataValidation>
    <dataValidation allowBlank="true" errorStyle="stop" operator="between" showDropDown="false" showErrorMessage="true" showInputMessage="true" sqref="B82" type="decimal">
      <formula1>1</formula1>
      <formula2>1667</formula2>
    </dataValidation>
    <dataValidation allowBlank="true" errorStyle="stop" operator="between" showDropDown="false" showErrorMessage="true" showInputMessage="true" sqref="D25" type="custom">
      <formula1>0</formula1>
      <formula2>0</formula2>
    </dataValidation>
    <dataValidation allowBlank="true" errorStyle="stop" operator="between" showDropDown="false" showErrorMessage="true" showInputMessage="true" sqref="C8:C9" type="date">
      <formula1>1</formula1>
      <formula2>73385</formula2>
    </dataValidation>
    <dataValidation allowBlank="true" errorStyle="stop" operator="between" showDropDown="false" showErrorMessage="true" showInputMessage="true" sqref="B56" type="custom">
      <formula1>AND(ISNUMBER($B56),$B56&lt;=B21+B22+B23)</formula1>
      <formula2>0</formula2>
    </dataValidation>
    <dataValidation allowBlank="true" errorStyle="stop" operator="between" showDropDown="false" showErrorMessage="true" showInputMessage="true" sqref="B57" type="custom">
      <formula1>AND(ISNUMBER($B57),$B57&lt;=B24)</formula1>
      <formula2>0</formula2>
    </dataValidation>
    <dataValidation allowBlank="true" errorStyle="stop" operator="between" showDropDown="false" showErrorMessage="true" showInputMessage="true" sqref="B58" type="custom">
      <formula1>AND(ISNUMBER($B58),$B58&lt;=B25+B26)</formula1>
      <formula2>0</formula2>
    </dataValidation>
    <dataValidation allowBlank="true" errorStyle="stop" operator="between" showDropDown="false" showErrorMessage="true" showInputMessage="true" sqref="B59" type="custom">
      <formula1>AND(ISNUMBER($B59),B59&lt;=B27)</formula1>
      <formula2>0</formula2>
    </dataValidation>
    <dataValidation allowBlank="true" errorStyle="stop" operator="between" showDropDown="false" showErrorMessage="true" showInputMessage="true" sqref="C5" type="list">
      <formula1>INDIRECT($C$4)</formula1>
      <formula2>0</formula2>
    </dataValidation>
    <dataValidation allowBlank="true" errorStyle="stop" operator="between" showDropDown="false" showErrorMessage="true" showInputMessage="false" sqref="C74:D77" type="none">
      <formula1>0</formula1>
      <formula2>0</formula2>
    </dataValidation>
    <dataValidation allowBlank="false" error="O número de animais produzidos foi preenchido?&#10;&#10;Ou&#10;&#10;O valor preenchido em peso médio pode estar fora do intervalo de valores recomendado.&#10;" errorStyle="warning" operator="between" prompt="A faixa de peso médio para esta categoria é de 18 a 90 kg." showDropDown="false" showErrorMessage="true" showInputMessage="true" sqref="C21" type="custom">
      <formula1>AND(B21&lt;&gt;"",B21&gt;0,C21&gt;=18,C21&lt;=90)</formula1>
      <formula2>0</formula2>
    </dataValidation>
    <dataValidation allowBlank="false" error="O número de animais produzidos foi preenchido?" errorStyle="warning" operator="between" showDropDown="false" showErrorMessage="true" showInputMessage="true" sqref="H52" type="custom">
      <formula1>AND(B26&lt;&gt;"",B26&gt;0)</formula1>
      <formula2>0</formula2>
    </dataValidation>
    <dataValidation allowBlank="true" errorStyle="stop" operator="between" prompt="A soma deve ser 100 %." showDropDown="false" showErrorMessage="true" showInputMessage="true" sqref="B91" type="none">
      <formula1>0</formula1>
      <formula2>0</formula2>
    </dataValidation>
    <dataValidation allowBlank="false" error="O número de animais produzidos foi preenchido?&#10;&#10;Ou&#10;&#10;O valor total do dejeto manejado deve ser igual a 100%" errorStyle="warning" operator="between" showDropDown="false" showErrorMessage="true" showInputMessage="true" sqref="C42:C48" type="custom">
      <formula1>AND(OR($B21&lt;&gt;"",$C21&lt;&gt;""),OR($B21&gt;0,$C21&gt;0),C42+E42+G42=100)</formula1>
      <formula2>0</formula2>
    </dataValidation>
    <dataValidation allowBlank="false" error="O número de animais produzidos foi preenchido?&#10;&#10;Ou&#10;&#10;O valor preenchido em peso médio pode estar fora do intervalo de valores recomendado.&#10;" errorStyle="warning" operator="between" prompt="A faixa de peso médio para esta categoria é de 350 a 700 kg." showDropDown="false" showErrorMessage="true" showInputMessage="true" sqref="C25" type="custom">
      <formula1>AND(B25&lt;&gt;"",B25&gt;0,C25&gt;=350,C25&lt;=700)</formula1>
      <formula2>0</formula2>
    </dataValidation>
    <dataValidation allowBlank="false" error="O número de animais produzidos foi preenchido?&#10;&#10;Ou&#10;&#10;O valor total do dejeto manejado deve ser igual a 100%" errorStyle="warning" operator="between" showDropDown="false" showErrorMessage="true" showInputMessage="true" sqref="E42:E48" type="custom">
      <formula1>AND(OR($B21&lt;&gt;"",$C21&lt;&gt;""),OR($B21&gt;0,$C21&gt;0),C42+E42+G42=100)</formula1>
      <formula2>0</formula2>
    </dataValidation>
    <dataValidation allowBlank="false" error="O número de animais produzidos foi preenchido?&#10;&#10;Ou&#10;&#10;O valor total do dejeto manejado deve ser igual a 100%" errorStyle="warning" operator="between" showDropDown="false" showErrorMessage="true" showInputMessage="true" sqref="G42:G48" type="custom">
      <formula1>AND(OR($B21&lt;&gt;"",$C21&lt;&gt;""),OR($B21&gt;0,$C21&gt;0),C42+E42+G42=100)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19">
        <x14:dataValidation type="list" showErrorMessage="1">
          <x14:formula1>
            <xm:f>'Lista Suspensa'!$L$2:$L$7</xm:f>
          </x14:formula1>
          <xm:sqref>C6</xm:sqref>
        </x14:dataValidation>
        <x14:dataValidation type="list" allowBlank="1" showErrorMessage="1">
          <x14:formula1>
            <xm:f>'Lista Suspensa'!$Q$2:$Q$3</xm:f>
          </x14:formula1>
          <xm:sqref>C16</xm:sqref>
        </x14:dataValidation>
        <x14:dataValidation type="list" allowBlank="1" showErrorMessage="1">
          <x14:formula1>
            <xm:f>'Lista Suspensa'!$J$2:$J$4</xm:f>
          </x14:formula1>
          <xm:sqref>C7 B39</xm:sqref>
        </x14:dataValidation>
        <x14:dataValidation type="list" allowBlank="1" showErrorMessage="1">
          <x14:formula1>
            <xm:f>'Lista Suspensa'!$O$2:$O$3</xm:f>
          </x14:formula1>
          <xm:sqref>C15</xm:sqref>
        </x14:dataValidation>
        <x14:dataValidation type="list" allowBlank="1" showErrorMessage="1">
          <x14:formula1>
            <xm:f>'Lista Suspensa'!$H$2:$H$4</xm:f>
          </x14:formula1>
          <xm:sqref>D39</xm:sqref>
        </x14:dataValidation>
        <x14:dataValidation type="list" allowBlank="1" showErrorMessage="1">
          <x14:formula1>
            <xm:f>'Lista Suspensa'!$S$2:$S$5</xm:f>
          </x14:formula1>
          <xm:sqref>E39</xm:sqref>
        </x14:dataValidation>
        <x14:dataValidation type="list" allowBlank="1" showErrorMessage="1">
          <x14:formula1>
            <xm:f>'Lista Suspensa'!$W$2:$W$3</xm:f>
          </x14:formula1>
          <xm:sqref>E32:E38</xm:sqref>
        </x14:dataValidation>
        <x14:dataValidation type="list" allowBlank="1" showInputMessage="1" showErrorMessage="1">
          <x14:formula1>
            <xm:f>'Lista Suspensa'!$AC$2:$AC$4</xm:f>
          </x14:formula1>
          <xm:sqref>B66:B68</xm:sqref>
        </x14:dataValidation>
        <x14:dataValidation type="list" allowBlank="1" showInputMessage="1" showErrorMessage="1">
          <x14:formula1>
            <xm:f>'Lista Suspensa'!$AE$2:$AE$10</xm:f>
          </x14:formula1>
          <xm:sqref>C17</xm:sqref>
        </x14:dataValidation>
        <x14:dataValidation type="list" allowBlank="1" showErrorMessage="1">
          <x14:formula1>
            <xm:f>'Lista Suspensa'!$AJ$2:$AJ$4</xm:f>
          </x14:formula1>
          <xm:sqref>B32:B38</xm:sqref>
        </x14:dataValidation>
        <x14:dataValidation type="list" allowBlank="1" showInputMessage="1" showErrorMessage="1">
          <x14:formula1>
            <xm:f>'Lista Suspensa'!$AW$2:$AW$4</xm:f>
          </x14:formula1>
          <xm:sqref>A81:A86</xm:sqref>
        </x14:dataValidation>
        <x14:dataValidation type="list" allowBlank="1" showInputMessage="1" showErrorMessage="1">
          <x14:formula1>
            <xm:f>'Lista Suspensa'!$BA$2:$BA$4</xm:f>
          </x14:formula1>
          <xm:sqref>B64</xm:sqref>
        </x14:dataValidation>
        <x14:dataValidation type="list" allowBlank="1" showInputMessage="1" showErrorMessage="1">
          <x14:formula1>
            <xm:f>'Lista Suspensa'!$AY$2:$AY$7</xm:f>
          </x14:formula1>
          <xm:sqref>B65</xm:sqref>
        </x14:dataValidation>
        <x14:dataValidation type="list" allowBlank="1" showErrorMessage="1">
          <x14:formula1>
            <xm:f>'Lista Suspensa'!$U$2:$U$12</xm:f>
          </x14:formula1>
          <xm:sqref>F42:F48 B42:B48 D42:D48</xm:sqref>
        </x14:dataValidation>
        <x14:dataValidation type="list" allowBlank="1" showInputMessage="1" showErrorMessage="1">
          <x14:formula1>
            <xm:f>'Lista Suspensa'!$BC$2:$BC$28</xm:f>
          </x14:formula1>
          <xm:sqref>C4</xm:sqref>
        </x14:dataValidation>
        <x14:dataValidation type="list" allowBlank="1" showInputMessage="1" showErrorMessage="1">
          <x14:formula1>
            <xm:f>'Lista Suspensa'!$CF$2:$CF$3</xm:f>
          </x14:formula1>
          <xm:sqref>B109 B115 B118</xm:sqref>
        </x14:dataValidation>
        <x14:dataValidation type="list" allowBlank="1" showErrorMessage="1">
          <x14:formula1>
            <xm:f>'Lista Suspensa'!$CH$2:$CH$26</xm:f>
          </x14:formula1>
          <xm:sqref>C72:C73</xm:sqref>
        </x14:dataValidation>
        <x14:dataValidation type="list" allowBlank="1" showErrorMessage="1">
          <x14:formula1>
            <xm:f>'Lista Suspensa'!$CI$2:$CI$26</xm:f>
          </x14:formula1>
          <xm:sqref>D72:D73</xm:sqref>
        </x14:dataValidation>
        <x14:dataValidation type="list" allowBlank="1" showErrorMessage="1">
          <x14:formula1>
            <xm:f>INDIRECT('Lista Suspensa'!AT3)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C9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0" topLeftCell="B1" activePane="topRight" state="frozen"/>
      <selection pane="topLeft" activeCell="A1" activeCellId="0" sqref="A1"/>
      <selection pane="topRight" activeCell="B5" activeCellId="0" sqref="B5"/>
    </sheetView>
  </sheetViews>
  <sheetFormatPr defaultColWidth="14.42578125" defaultRowHeight="15" customHeight="true" zeroHeight="false" outlineLevelRow="0" outlineLevelCol="0"/>
  <cols>
    <col collapsed="false" customWidth="true" hidden="false" outlineLevel="0" max="1" min="1" style="7" width="41.86"/>
    <col collapsed="false" customWidth="true" hidden="false" outlineLevel="0" max="3" min="2" style="7" width="13.29"/>
    <col collapsed="false" customWidth="true" hidden="false" outlineLevel="0" max="6" min="4" style="7" width="8.86"/>
    <col collapsed="false" customWidth="true" hidden="false" outlineLevel="0" max="9" min="7" style="7" width="13.29"/>
    <col collapsed="false" customWidth="true" hidden="false" outlineLevel="0" max="12" min="10" style="7" width="8.86"/>
    <col collapsed="false" customWidth="true" hidden="false" outlineLevel="0" max="15" min="13" style="7" width="13.29"/>
    <col collapsed="false" customWidth="true" hidden="false" outlineLevel="0" max="18" min="16" style="7" width="8.86"/>
    <col collapsed="false" customWidth="true" hidden="false" outlineLevel="0" max="21" min="19" style="7" width="13.29"/>
    <col collapsed="false" customWidth="true" hidden="false" outlineLevel="0" max="24" min="22" style="7" width="8.86"/>
    <col collapsed="false" customWidth="true" hidden="false" outlineLevel="0" max="27" min="25" style="7" width="13.29"/>
    <col collapsed="false" customWidth="true" hidden="false" outlineLevel="0" max="30" min="28" style="7" width="8.86"/>
    <col collapsed="false" customWidth="true" hidden="false" outlineLevel="0" max="33" min="31" style="7" width="13.29"/>
    <col collapsed="false" customWidth="true" hidden="false" outlineLevel="0" max="36" min="34" style="7" width="8.86"/>
    <col collapsed="false" customWidth="true" hidden="false" outlineLevel="0" max="39" min="37" style="7" width="13.29"/>
    <col collapsed="false" customWidth="true" hidden="false" outlineLevel="0" max="42" min="40" style="7" width="8.86"/>
    <col collapsed="false" customWidth="true" hidden="false" outlineLevel="0" max="44" min="43" style="7" width="13.29"/>
    <col collapsed="false" customWidth="true" hidden="false" outlineLevel="0" max="45" min="45" style="7" width="17.15"/>
    <col collapsed="false" customWidth="true" hidden="false" outlineLevel="0" max="48" min="46" style="7" width="8.71"/>
    <col collapsed="false" customWidth="true" hidden="false" outlineLevel="0" max="49" min="49" style="7" width="11.57"/>
    <col collapsed="false" customWidth="true" hidden="false" outlineLevel="0" max="59" min="50" style="7" width="8.71"/>
    <col collapsed="false" customWidth="false" hidden="false" outlineLevel="0" max="16384" min="60" style="7" width="14.42"/>
  </cols>
  <sheetData>
    <row r="1" customFormat="false" ht="126.75" hidden="false" customHeight="true" outlineLevel="0" collapsed="false">
      <c r="A1" s="253" t="s">
        <v>0</v>
      </c>
      <c r="B1" s="254" t="s">
        <v>123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</row>
    <row r="2" customFormat="false" ht="21" hidden="false" customHeight="true" outlineLevel="0" collapsed="false">
      <c r="A2" s="257" t="s">
        <v>3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</row>
    <row r="3" customFormat="false" ht="15" hidden="false" customHeight="false" outlineLevel="0" collapsed="false">
      <c r="A3" s="259" t="s">
        <v>124</v>
      </c>
      <c r="B3" s="260" t="s">
        <v>125</v>
      </c>
      <c r="C3" s="260"/>
      <c r="D3" s="260"/>
      <c r="E3" s="260"/>
      <c r="F3" s="260"/>
      <c r="G3" s="260"/>
      <c r="H3" s="260" t="s">
        <v>35</v>
      </c>
      <c r="I3" s="260"/>
      <c r="J3" s="260"/>
      <c r="K3" s="260"/>
      <c r="L3" s="260"/>
      <c r="M3" s="260"/>
      <c r="N3" s="260" t="s">
        <v>36</v>
      </c>
      <c r="O3" s="260"/>
      <c r="P3" s="260"/>
      <c r="Q3" s="260"/>
      <c r="R3" s="260"/>
      <c r="S3" s="260"/>
      <c r="T3" s="260" t="s">
        <v>37</v>
      </c>
      <c r="U3" s="260"/>
      <c r="V3" s="260"/>
      <c r="W3" s="260"/>
      <c r="X3" s="260"/>
      <c r="Y3" s="260"/>
      <c r="Z3" s="260" t="s">
        <v>38</v>
      </c>
      <c r="AA3" s="260"/>
      <c r="AB3" s="260"/>
      <c r="AC3" s="260"/>
      <c r="AD3" s="260"/>
      <c r="AE3" s="260"/>
      <c r="AF3" s="260" t="s">
        <v>39</v>
      </c>
      <c r="AG3" s="260"/>
      <c r="AH3" s="260"/>
      <c r="AI3" s="260"/>
      <c r="AJ3" s="260"/>
      <c r="AK3" s="260"/>
      <c r="AL3" s="260" t="s">
        <v>40</v>
      </c>
      <c r="AM3" s="260"/>
      <c r="AN3" s="260"/>
      <c r="AO3" s="260"/>
      <c r="AP3" s="260"/>
      <c r="AQ3" s="26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</row>
    <row r="4" customFormat="false" ht="46.5" hidden="false" customHeight="true" outlineLevel="0" collapsed="false">
      <c r="A4" s="259"/>
      <c r="B4" s="261" t="s">
        <v>126</v>
      </c>
      <c r="C4" s="262" t="s">
        <v>127</v>
      </c>
      <c r="D4" s="262" t="s">
        <v>128</v>
      </c>
      <c r="E4" s="262" t="s">
        <v>129</v>
      </c>
      <c r="F4" s="262" t="s">
        <v>130</v>
      </c>
      <c r="G4" s="263" t="s">
        <v>131</v>
      </c>
      <c r="H4" s="261" t="s">
        <v>126</v>
      </c>
      <c r="I4" s="262" t="s">
        <v>127</v>
      </c>
      <c r="J4" s="262" t="s">
        <v>128</v>
      </c>
      <c r="K4" s="262" t="s">
        <v>129</v>
      </c>
      <c r="L4" s="262" t="s">
        <v>130</v>
      </c>
      <c r="M4" s="263" t="s">
        <v>131</v>
      </c>
      <c r="N4" s="261" t="s">
        <v>126</v>
      </c>
      <c r="O4" s="262" t="s">
        <v>127</v>
      </c>
      <c r="P4" s="262" t="s">
        <v>128</v>
      </c>
      <c r="Q4" s="262" t="s">
        <v>129</v>
      </c>
      <c r="R4" s="262" t="s">
        <v>130</v>
      </c>
      <c r="S4" s="263" t="s">
        <v>131</v>
      </c>
      <c r="T4" s="261" t="s">
        <v>126</v>
      </c>
      <c r="U4" s="262" t="s">
        <v>127</v>
      </c>
      <c r="V4" s="262" t="s">
        <v>128</v>
      </c>
      <c r="W4" s="262" t="s">
        <v>129</v>
      </c>
      <c r="X4" s="262" t="s">
        <v>130</v>
      </c>
      <c r="Y4" s="263" t="s">
        <v>131</v>
      </c>
      <c r="Z4" s="261" t="s">
        <v>126</v>
      </c>
      <c r="AA4" s="262" t="s">
        <v>127</v>
      </c>
      <c r="AB4" s="262" t="s">
        <v>128</v>
      </c>
      <c r="AC4" s="262" t="s">
        <v>129</v>
      </c>
      <c r="AD4" s="262" t="s">
        <v>130</v>
      </c>
      <c r="AE4" s="263" t="s">
        <v>131</v>
      </c>
      <c r="AF4" s="261" t="s">
        <v>126</v>
      </c>
      <c r="AG4" s="262" t="s">
        <v>127</v>
      </c>
      <c r="AH4" s="262" t="s">
        <v>128</v>
      </c>
      <c r="AI4" s="262" t="s">
        <v>129</v>
      </c>
      <c r="AJ4" s="262" t="s">
        <v>130</v>
      </c>
      <c r="AK4" s="263" t="s">
        <v>131</v>
      </c>
      <c r="AL4" s="261" t="s">
        <v>126</v>
      </c>
      <c r="AM4" s="262" t="s">
        <v>127</v>
      </c>
      <c r="AN4" s="262" t="s">
        <v>128</v>
      </c>
      <c r="AO4" s="262" t="s">
        <v>129</v>
      </c>
      <c r="AP4" s="262" t="s">
        <v>130</v>
      </c>
      <c r="AQ4" s="263" t="s">
        <v>131</v>
      </c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</row>
    <row r="5" customFormat="false" ht="15" hidden="false" customHeight="false" outlineLevel="0" collapsed="false">
      <c r="A5" s="265" t="s">
        <v>132</v>
      </c>
      <c r="B5" s="266" t="n">
        <v>0.1</v>
      </c>
      <c r="C5" s="267" t="n">
        <f aca="false">IF(B5&gt;0,(B5*(D5/100)),0)</f>
        <v>0.09897</v>
      </c>
      <c r="D5" s="268" t="n">
        <f aca="false">IF(B5&gt;0,VLOOKUP(A5,'Lista Suspensa'!$A$1:$F$91,3,)," ")</f>
        <v>98.97</v>
      </c>
      <c r="E5" s="268" t="n">
        <f aca="false">IF(OR(B5&gt;0,C5&gt;0),VLOOKUP(A5,'Lista Suspensa'!$A$1:$F$91,4,),0)</f>
        <v>0</v>
      </c>
      <c r="F5" s="268" t="n">
        <f aca="false">IF(OR(B5&gt;0,C5&gt;0),VLOOKUP(A5,'Lista Suspensa'!$A$1:$F$91,5,),0)</f>
        <v>100</v>
      </c>
      <c r="G5" s="269" t="n">
        <f aca="false">IF(OR(B5&gt;0,C5&gt;0),VLOOKUP(A5,'Lista Suspensa'!$A$1:$F$91,6,),0)</f>
        <v>0.64599</v>
      </c>
      <c r="H5" s="266" t="n">
        <v>0.1</v>
      </c>
      <c r="I5" s="268" t="n">
        <f aca="false">IF(H5&gt;0,(H5*(J5/100)),0)</f>
        <v>0.09897</v>
      </c>
      <c r="J5" s="268" t="n">
        <f aca="false">IF(H5&gt;0,VLOOKUP(A5,'Lista Suspensa'!$A$1:$F$91,3,)," ")</f>
        <v>98.97</v>
      </c>
      <c r="K5" s="268" t="n">
        <f aca="false">IF(OR(H5&gt;0,I5&gt;0),VLOOKUP(A5,'Lista Suspensa'!$A$1:$F$91,4,),0)</f>
        <v>0</v>
      </c>
      <c r="L5" s="268" t="n">
        <f aca="false">IF(OR(H5&gt;0,I5&gt;0),VLOOKUP(A5,'Lista Suspensa'!$A$1:$F$91,5,),0)</f>
        <v>100</v>
      </c>
      <c r="M5" s="269" t="n">
        <f aca="false">IF(OR(H5&gt;0,I5&gt;0),VLOOKUP(A5,'Lista Suspensa'!$A$1:$F$91,6,),0)</f>
        <v>0.64599</v>
      </c>
      <c r="N5" s="266" t="n">
        <v>0.1</v>
      </c>
      <c r="O5" s="268" t="n">
        <f aca="false">IF(N5&gt;0,(N5*(P5/100)),0)</f>
        <v>0.09897</v>
      </c>
      <c r="P5" s="268" t="n">
        <f aca="false">IF(N5&gt;0,VLOOKUP(A5,'Lista Suspensa'!$A$1:$F$91,3,)," ")</f>
        <v>98.97</v>
      </c>
      <c r="Q5" s="268" t="n">
        <f aca="false">IF(OR(N5&gt;0,O5&gt;0),VLOOKUP(A5,'Lista Suspensa'!$A$1:$F$91,4,),0)</f>
        <v>0</v>
      </c>
      <c r="R5" s="268" t="n">
        <f aca="false">IF(OR(N5&gt;0,O5&gt;0),VLOOKUP(A5,'Lista Suspensa'!$A$1:$F$91,5,),0)</f>
        <v>100</v>
      </c>
      <c r="S5" s="269" t="n">
        <f aca="false">IF(OR(N5&gt;0,O5&gt;0),VLOOKUP(A5,'Lista Suspensa'!$A$1:$F$91,6,),0)</f>
        <v>0.64599</v>
      </c>
      <c r="T5" s="266" t="n">
        <v>0.1</v>
      </c>
      <c r="U5" s="268" t="n">
        <f aca="false">IF(T5&gt;0,(T5*(V5/100)),0)</f>
        <v>0.09897</v>
      </c>
      <c r="V5" s="268" t="n">
        <f aca="false">IF(T5&gt;0,VLOOKUP(A5,'Lista Suspensa'!$A$1:$F$91,3,),0)</f>
        <v>98.97</v>
      </c>
      <c r="W5" s="268" t="n">
        <f aca="false">IF(OR(T5&gt;0,U5&gt;0),VLOOKUP(A5,'Lista Suspensa'!$A$1:$F$91,4,),0)</f>
        <v>0</v>
      </c>
      <c r="X5" s="268" t="n">
        <f aca="false">IF(OR(T5&gt;0,U5&gt;0),VLOOKUP(A5,'Lista Suspensa'!$A$1:$F$91,5,),0)</f>
        <v>100</v>
      </c>
      <c r="Y5" s="269" t="n">
        <f aca="false">IF(OR(T5&gt;0,U5&gt;0),VLOOKUP(A5,'Lista Suspensa'!$A$1:$F$91,6,),0)</f>
        <v>0.64599</v>
      </c>
      <c r="Z5" s="266" t="n">
        <v>0.1</v>
      </c>
      <c r="AA5" s="268" t="n">
        <f aca="false">IF(Z5&gt;0,(Z5*(AB5/100)),0)</f>
        <v>0.09897</v>
      </c>
      <c r="AB5" s="268" t="n">
        <f aca="false">IF(Z5&gt;0,VLOOKUP(A5,'Lista Suspensa'!$A$1:$F$91,3,)," ")</f>
        <v>98.97</v>
      </c>
      <c r="AC5" s="268" t="n">
        <f aca="false">IF(OR(Z5&gt;0,AA5&gt;0),VLOOKUP(A5,'Lista Suspensa'!$A$1:$F$91,4,),0)</f>
        <v>0</v>
      </c>
      <c r="AD5" s="268" t="n">
        <f aca="false">IF(OR(Z5&gt;0,AA5&gt;0),VLOOKUP(A5,'Lista Suspensa'!$A$1:$F$91,5,),0)</f>
        <v>100</v>
      </c>
      <c r="AE5" s="269" t="n">
        <f aca="false">IF(OR(Z5&gt;0,AA5&gt;0),VLOOKUP(A5,'Lista Suspensa'!$A$1:$F$91,6,),0)</f>
        <v>0.64599</v>
      </c>
      <c r="AF5" s="266" t="n">
        <v>0.1</v>
      </c>
      <c r="AG5" s="270" t="n">
        <f aca="false">IF(AF5&gt;0,(AF5*(AH5/100)),0)</f>
        <v>0.09897</v>
      </c>
      <c r="AH5" s="268" t="n">
        <f aca="false">IF(AF5&gt;0,VLOOKUP(A5,'Lista Suspensa'!$A$1:$F$91,3,)," ")</f>
        <v>98.97</v>
      </c>
      <c r="AI5" s="268" t="n">
        <f aca="false">IF(OR(AF5&gt;0,AG5&gt;0),VLOOKUP(A5,'Lista Suspensa'!$A$1:$F$91,4,),0)</f>
        <v>0</v>
      </c>
      <c r="AJ5" s="268" t="n">
        <f aca="false">IF(OR(AF5&gt;0,AG5&gt;0),VLOOKUP(A5,'Lista Suspensa'!$A$1:$F$91,5,),0)</f>
        <v>100</v>
      </c>
      <c r="AK5" s="269" t="n">
        <f aca="false">IF(OR(AF5&gt;0,AG5&gt;0),VLOOKUP(A5,'Lista Suspensa'!$A$1:$F$91,6,),0)</f>
        <v>0.64599</v>
      </c>
      <c r="AL5" s="266" t="n">
        <v>0.1</v>
      </c>
      <c r="AM5" s="268" t="n">
        <f aca="false">IF(AL5&gt;0,(AL5*(AN5/100)),0)</f>
        <v>0.09897</v>
      </c>
      <c r="AN5" s="268" t="n">
        <f aca="false">IF(AL5&gt;0,VLOOKUP(A5,'Lista Suspensa'!$A$1:$F$91,3,)," ")</f>
        <v>98.97</v>
      </c>
      <c r="AO5" s="268" t="n">
        <f aca="false">IF(OR(AL5&gt;0,AM5&gt;0),VLOOKUP(A5,'Lista Suspensa'!$A$1:$F$91,4,),0)</f>
        <v>0</v>
      </c>
      <c r="AP5" s="268" t="n">
        <f aca="false">IF(OR(AL5&gt;0,AM5&gt;0),VLOOKUP(A5,'Lista Suspensa'!$A$1:$F$91,5,),0)</f>
        <v>100</v>
      </c>
      <c r="AQ5" s="269" t="n">
        <f aca="false">IF(OR(AL5&gt;0,AM5&gt;0),VLOOKUP(A5,'Lista Suspensa'!$A$1:$F$91,6,),0)</f>
        <v>0.64599</v>
      </c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</row>
    <row r="6" customFormat="false" ht="15" hidden="false" customHeight="false" outlineLevel="0" collapsed="false">
      <c r="A6" s="271" t="s">
        <v>133</v>
      </c>
      <c r="B6" s="272" t="n">
        <v>0.15</v>
      </c>
      <c r="C6" s="273" t="n">
        <f aca="false">IF(B6&gt;0,(B6*(D6/100)),0)</f>
        <v>0.1275</v>
      </c>
      <c r="D6" s="270" t="n">
        <f aca="false">IF(B6&gt;0,VLOOKUP(A6,'Lista Suspensa'!$A$1:$F$91,3,)," ")</f>
        <v>85</v>
      </c>
      <c r="E6" s="270" t="n">
        <f aca="false">IF(OR(B6&gt;0,C6&gt;0),VLOOKUP(A6,'Lista Suspensa'!$A$1:$F$91,4,),0)</f>
        <v>16</v>
      </c>
      <c r="F6" s="270" t="n">
        <f aca="false">IF(OR(B6&gt;0,C6&gt;0),VLOOKUP(A6,'Lista Suspensa'!$A$1:$F$91,5,),0)</f>
        <v>89</v>
      </c>
      <c r="G6" s="274" t="n">
        <f aca="false">IF(OR(B6&gt;0,C6&gt;0),VLOOKUP(A6,'Lista Suspensa'!$A$1:$F$91,6,),0)</f>
        <v>1.398655</v>
      </c>
      <c r="H6" s="272" t="n">
        <v>0.15</v>
      </c>
      <c r="I6" s="270" t="n">
        <f aca="false">IF(H6&gt;0,(H6*(J6/100)),0)</f>
        <v>0.1275</v>
      </c>
      <c r="J6" s="270" t="n">
        <f aca="false">IF(H6&gt;0,VLOOKUP(A6,'Lista Suspensa'!$A$1:$F$91,3,)," ")</f>
        <v>85</v>
      </c>
      <c r="K6" s="270" t="n">
        <f aca="false">IF(OR(H6&gt;0,I6&gt;0),VLOOKUP(A6,'Lista Suspensa'!$A$1:$F$91,4,),0)</f>
        <v>16</v>
      </c>
      <c r="L6" s="270" t="n">
        <f aca="false">IF(OR(H6&gt;0,I6&gt;0),VLOOKUP(A6,'Lista Suspensa'!$A$1:$F$91,5,),0)</f>
        <v>89</v>
      </c>
      <c r="M6" s="274" t="n">
        <f aca="false">IF(OR(H6&gt;0,I6&gt;0),VLOOKUP(A6,'Lista Suspensa'!$A$1:$F$91,6,),0)</f>
        <v>1.398655</v>
      </c>
      <c r="N6" s="272" t="n">
        <v>0.2</v>
      </c>
      <c r="O6" s="270" t="n">
        <f aca="false">IF(N6&gt;0,(N6*(P6/100)),0)</f>
        <v>0.17</v>
      </c>
      <c r="P6" s="270" t="n">
        <f aca="false">IF(N6&gt;0,VLOOKUP(A6,'Lista Suspensa'!$A$1:$F$91,3,)," ")</f>
        <v>85</v>
      </c>
      <c r="Q6" s="270" t="n">
        <f aca="false">IF(OR(N6&gt;0,O6&gt;0),VLOOKUP(A6,'Lista Suspensa'!$A$1:$F$91,4,),0)</f>
        <v>16</v>
      </c>
      <c r="R6" s="270" t="n">
        <f aca="false">IF(OR(N6&gt;0,O6&gt;0),VLOOKUP(A6,'Lista Suspensa'!$A$1:$F$91,5,),0)</f>
        <v>89</v>
      </c>
      <c r="S6" s="274" t="n">
        <f aca="false">IF(OR(N6&gt;0,O6&gt;0),VLOOKUP(A6,'Lista Suspensa'!$A$1:$F$91,6,),0)</f>
        <v>1.398655</v>
      </c>
      <c r="T6" s="272" t="n">
        <v>0.5</v>
      </c>
      <c r="U6" s="270" t="n">
        <f aca="false">IF(T6&gt;0,(T6*(V6/100)),0)</f>
        <v>0.425</v>
      </c>
      <c r="V6" s="270" t="n">
        <f aca="false">IF(T6&gt;0,VLOOKUP(A6,'Lista Suspensa'!$A$1:$F$91,3,),0)</f>
        <v>85</v>
      </c>
      <c r="W6" s="270" t="n">
        <f aca="false">IF(OR(T6&gt;0,U6&gt;0),VLOOKUP(A6,'Lista Suspensa'!$A$1:$F$91,4,),0)</f>
        <v>16</v>
      </c>
      <c r="X6" s="270" t="n">
        <f aca="false">IF(OR(T6&gt;0,U6&gt;0),VLOOKUP(A6,'Lista Suspensa'!$A$1:$F$91,5,),0)</f>
        <v>89</v>
      </c>
      <c r="Y6" s="274" t="n">
        <f aca="false">IF(OR(T6&gt;0,U6&gt;0),VLOOKUP(A6,'Lista Suspensa'!$A$1:$F$91,6,),0)</f>
        <v>1.398655</v>
      </c>
      <c r="Z6" s="272" t="n">
        <v>0.35</v>
      </c>
      <c r="AA6" s="270" t="n">
        <f aca="false">IF(Z6&gt;0,(Z6*(AB6/100)),0)</f>
        <v>0.2975</v>
      </c>
      <c r="AB6" s="270" t="n">
        <f aca="false">IF(Z6&gt;0,VLOOKUP(A6,'Lista Suspensa'!$A$1:$F$91,3,)," ")</f>
        <v>85</v>
      </c>
      <c r="AC6" s="270" t="n">
        <f aca="false">IF(OR(Z6&gt;0,AA6&gt;0),VLOOKUP(A6,'Lista Suspensa'!$A$1:$F$91,4,),0)</f>
        <v>16</v>
      </c>
      <c r="AD6" s="270" t="n">
        <f aca="false">IF(OR(Z6&gt;0,AA6&gt;0),VLOOKUP(A6,'Lista Suspensa'!$A$1:$F$91,5,),0)</f>
        <v>89</v>
      </c>
      <c r="AE6" s="274" t="n">
        <f aca="false">IF(OR(Z6&gt;0,AA6&gt;0),VLOOKUP(A6,'Lista Suspensa'!$A$1:$F$91,6,),0)</f>
        <v>1.398655</v>
      </c>
      <c r="AF6" s="272" t="n">
        <v>0.4</v>
      </c>
      <c r="AG6" s="270" t="n">
        <f aca="false">IF(AF6&gt;0,(AF6*(AH6/100)),0)</f>
        <v>0.34</v>
      </c>
      <c r="AH6" s="270" t="n">
        <f aca="false">IF(AF6&gt;0,VLOOKUP(A6,'Lista Suspensa'!$A$1:$F$91,3,)," ")</f>
        <v>85</v>
      </c>
      <c r="AI6" s="270" t="n">
        <f aca="false">IF(OR(AF6&gt;0,AG6&gt;0),VLOOKUP(A6,'Lista Suspensa'!$A$1:$F$91,4,),0)</f>
        <v>16</v>
      </c>
      <c r="AJ6" s="270" t="n">
        <f aca="false">IF(OR(AF6&gt;0,AG6&gt;0),VLOOKUP(A6,'Lista Suspensa'!$A$1:$F$91,5,),0)</f>
        <v>89</v>
      </c>
      <c r="AK6" s="274" t="n">
        <f aca="false">IF(OR(AF6&gt;0,AG6&gt;0),VLOOKUP(A6,'Lista Suspensa'!$A$1:$F$91,6,),0)</f>
        <v>1.398655</v>
      </c>
      <c r="AL6" s="272" t="n">
        <v>0.55</v>
      </c>
      <c r="AM6" s="270" t="n">
        <f aca="false">IF(AL6&gt;0,(AL6*(AN6/100)),0)</f>
        <v>0.4675</v>
      </c>
      <c r="AN6" s="270" t="n">
        <f aca="false">IF(AL6&gt;0,VLOOKUP(A6,'Lista Suspensa'!$A$1:$F$91,3,)," ")</f>
        <v>85</v>
      </c>
      <c r="AO6" s="270" t="n">
        <f aca="false">IF(OR(AL6&gt;0,AM6&gt;0),VLOOKUP(A6,'Lista Suspensa'!$A$1:$F$91,4,),0)</f>
        <v>16</v>
      </c>
      <c r="AP6" s="270" t="n">
        <f aca="false">IF(OR(AL6&gt;0,AM6&gt;0),VLOOKUP(A6,'Lista Suspensa'!$A$1:$F$91,5,),0)</f>
        <v>89</v>
      </c>
      <c r="AQ6" s="274" t="n">
        <f aca="false">IF(OR(AL6&gt;0,AM6&gt;0),VLOOKUP(A6,'Lista Suspensa'!$A$1:$F$91,6,),0)</f>
        <v>1.398655</v>
      </c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</row>
    <row r="7" customFormat="false" ht="15" hidden="false" customHeight="false" outlineLevel="0" collapsed="false">
      <c r="A7" s="265" t="s">
        <v>134</v>
      </c>
      <c r="B7" s="266" t="n">
        <v>5.32</v>
      </c>
      <c r="C7" s="267" t="n">
        <f aca="false">IF(B7&gt;0,(B7*(D7/100)),0)</f>
        <v>1.319892</v>
      </c>
      <c r="D7" s="268" t="n">
        <f aca="false">IF(B7&gt;0,VLOOKUP(A7,'Lista Suspensa'!$A$1:$F$91,3,)," ")</f>
        <v>24.81</v>
      </c>
      <c r="E7" s="268" t="n">
        <f aca="false">IF(OR(B7&gt;0,C7&gt;0),VLOOKUP(A7,'Lista Suspensa'!$A$1:$F$91,4,),0)</f>
        <v>11.4</v>
      </c>
      <c r="F7" s="268" t="n">
        <f aca="false">IF(OR(B7&gt;0,C7&gt;0),VLOOKUP(A7,'Lista Suspensa'!$A$1:$F$91,5,),0)</f>
        <v>59.3</v>
      </c>
      <c r="G7" s="269" t="n">
        <f aca="false">IF(OR(B7&gt;0,C7&gt;0),VLOOKUP(A7,'Lista Suspensa'!$A$1:$F$91,6,),0)</f>
        <v>0.147</v>
      </c>
      <c r="H7" s="266" t="n">
        <v>5.7</v>
      </c>
      <c r="I7" s="268" t="n">
        <f aca="false">IF(H7&gt;0,(H7*(J7/100)),0)</f>
        <v>1.41417</v>
      </c>
      <c r="J7" s="268" t="n">
        <f aca="false">IF(H7&gt;0,VLOOKUP(A7,'Lista Suspensa'!$A$1:$F$91,3,)," ")</f>
        <v>24.81</v>
      </c>
      <c r="K7" s="268" t="n">
        <f aca="false">IF(OR(H7&gt;0,I7&gt;0),VLOOKUP(A7,'Lista Suspensa'!$A$1:$F$91,4,),0)</f>
        <v>11.4</v>
      </c>
      <c r="L7" s="268" t="n">
        <f aca="false">IF(OR(H7&gt;0,I7&gt;0),VLOOKUP(A7,'Lista Suspensa'!$A$1:$F$91,5,),0)</f>
        <v>59.3</v>
      </c>
      <c r="M7" s="269" t="n">
        <f aca="false">IF(OR(H7&gt;0,I7&gt;0),VLOOKUP(A7,'Lista Suspensa'!$A$1:$F$91,6,),0)</f>
        <v>0.147</v>
      </c>
      <c r="N7" s="266" t="n">
        <v>12.094</v>
      </c>
      <c r="O7" s="268" t="n">
        <f aca="false">IF(N7&gt;0,(N7*(P7/100)),0)</f>
        <v>3.0005214</v>
      </c>
      <c r="P7" s="268" t="n">
        <f aca="false">IF(N7&gt;0,VLOOKUP(A7,'Lista Suspensa'!$A$1:$F$91,3,)," ")</f>
        <v>24.81</v>
      </c>
      <c r="Q7" s="268" t="n">
        <f aca="false">IF(OR(N7&gt;0,O7&gt;0),VLOOKUP(A7,'Lista Suspensa'!$A$1:$F$91,4,),0)</f>
        <v>11.4</v>
      </c>
      <c r="R7" s="268" t="n">
        <f aca="false">IF(OR(N7&gt;0,O7&gt;0),VLOOKUP(A7,'Lista Suspensa'!$A$1:$F$91,5,),0)</f>
        <v>59.3</v>
      </c>
      <c r="S7" s="269" t="n">
        <f aca="false">IF(OR(N7&gt;0,O7&gt;0),VLOOKUP(A7,'Lista Suspensa'!$A$1:$F$91,6,),0)</f>
        <v>0.147</v>
      </c>
      <c r="T7" s="266" t="n">
        <v>21.588</v>
      </c>
      <c r="U7" s="268" t="n">
        <f aca="false">IF(T7&gt;0,(T7*(V7/100)),0)</f>
        <v>5.3559828</v>
      </c>
      <c r="V7" s="268" t="n">
        <f aca="false">IF(T7&gt;0,VLOOKUP(A7,'Lista Suspensa'!$A$1:$F$91,3,),0)</f>
        <v>24.81</v>
      </c>
      <c r="W7" s="268" t="n">
        <f aca="false">IF(OR(T7&gt;0,U7&gt;0),VLOOKUP(A7,'Lista Suspensa'!$A$1:$F$91,4,),0)</f>
        <v>11.4</v>
      </c>
      <c r="X7" s="268" t="n">
        <f aca="false">IF(OR(T7&gt;0,U7&gt;0),VLOOKUP(A7,'Lista Suspensa'!$A$1:$F$91,5,),0)</f>
        <v>59.3</v>
      </c>
      <c r="Y7" s="269" t="n">
        <f aca="false">IF(OR(T7&gt;0,U7&gt;0),VLOOKUP(A7,'Lista Suspensa'!$A$1:$F$91,6,),0)</f>
        <v>0.147</v>
      </c>
      <c r="Z7" s="266" t="n">
        <v>20.068</v>
      </c>
      <c r="AA7" s="268" t="n">
        <f aca="false">IF(Z7&gt;0,(Z7*(AB7/100)),0)</f>
        <v>4.9788708</v>
      </c>
      <c r="AB7" s="268" t="n">
        <f aca="false">IF(Z7&gt;0,VLOOKUP(A7,'Lista Suspensa'!$A$1:$F$91,3,)," ")</f>
        <v>24.81</v>
      </c>
      <c r="AC7" s="268" t="n">
        <f aca="false">IF(OR(Z7&gt;0,AA7&gt;0),VLOOKUP(A7,'Lista Suspensa'!$A$1:$F$91,4,),0)</f>
        <v>11.4</v>
      </c>
      <c r="AD7" s="268" t="n">
        <f aca="false">IF(OR(Z7&gt;0,AA7&gt;0),VLOOKUP(A7,'Lista Suspensa'!$A$1:$F$91,5,),0)</f>
        <v>59.3</v>
      </c>
      <c r="AE7" s="269" t="n">
        <f aca="false">IF(OR(Z7&gt;0,AA7&gt;0),VLOOKUP(A7,'Lista Suspensa'!$A$1:$F$91,6,),0)</f>
        <v>0.147</v>
      </c>
      <c r="AF7" s="266" t="n">
        <v>30.808</v>
      </c>
      <c r="AG7" s="270" t="n">
        <f aca="false">IF(AF7&gt;0,(AF7*(AH7/100)),0)</f>
        <v>7.6434648</v>
      </c>
      <c r="AH7" s="268" t="n">
        <f aca="false">IF(AF7&gt;0,VLOOKUP(A7,'Lista Suspensa'!$A$1:$F$91,3,)," ")</f>
        <v>24.81</v>
      </c>
      <c r="AI7" s="268" t="n">
        <f aca="false">IF(OR(AF7&gt;0,AG7&gt;0),VLOOKUP(A7,'Lista Suspensa'!$A$1:$F$91,4,),0)</f>
        <v>11.4</v>
      </c>
      <c r="AJ7" s="268" t="n">
        <f aca="false">IF(OR(AF7&gt;0,AG7&gt;0),VLOOKUP(A7,'Lista Suspensa'!$A$1:$F$91,5,),0)</f>
        <v>59.3</v>
      </c>
      <c r="AK7" s="269" t="n">
        <f aca="false">IF(OR(AF7&gt;0,AG7&gt;0),VLOOKUP(A7,'Lista Suspensa'!$A$1:$F$91,6,),0)</f>
        <v>0.147</v>
      </c>
      <c r="AL7" s="266"/>
      <c r="AM7" s="268" t="n">
        <f aca="false">IF(AL7&gt;0,(AL7*(AN7/100)),0)</f>
        <v>0</v>
      </c>
      <c r="AN7" s="268" t="str">
        <f aca="false">IF(AL7&gt;0,VLOOKUP(A7,'Lista Suspensa'!$A$1:$F$91,3,)," ")</f>
        <v> </v>
      </c>
      <c r="AO7" s="268" t="n">
        <f aca="false">IF(OR(AL7&gt;0,AM7&gt;0),VLOOKUP(A7,'Lista Suspensa'!$A$1:$F$91,4,),0)</f>
        <v>0</v>
      </c>
      <c r="AP7" s="268" t="n">
        <f aca="false">IF(OR(AL7&gt;0,AM7&gt;0),VLOOKUP(A7,'Lista Suspensa'!$A$1:$F$91,5,),0)</f>
        <v>0</v>
      </c>
      <c r="AQ7" s="269" t="n">
        <f aca="false">IF(OR(AL7&gt;0,AM7&gt;0),VLOOKUP(A7,'Lista Suspensa'!$A$1:$F$91,6,),0)</f>
        <v>0</v>
      </c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</row>
    <row r="8" customFormat="false" ht="15" hidden="false" customHeight="false" outlineLevel="0" collapsed="false">
      <c r="A8" s="271" t="s">
        <v>135</v>
      </c>
      <c r="B8" s="272" t="n">
        <v>3.246</v>
      </c>
      <c r="C8" s="273" t="n">
        <f aca="false">IF(B8&gt;0,(B8*(D8/100)),0)</f>
        <v>0.8767446</v>
      </c>
      <c r="D8" s="270" t="n">
        <f aca="false">IF(B8&gt;0,VLOOKUP(A8,'Lista Suspensa'!$A$1:$F$91,3,)," ")</f>
        <v>27.01</v>
      </c>
      <c r="E8" s="270" t="n">
        <f aca="false">IF(OR(B8&gt;0,C8&gt;0),VLOOKUP(A8,'Lista Suspensa'!$A$1:$F$91,4,),0)</f>
        <v>7.1</v>
      </c>
      <c r="F8" s="270" t="n">
        <f aca="false">IF(OR(B8&gt;0,C8&gt;0),VLOOKUP(A8,'Lista Suspensa'!$A$1:$F$91,5,),0)</f>
        <v>51.5</v>
      </c>
      <c r="G8" s="274" t="n">
        <f aca="false">IF(OR(B8&gt;0,C8&gt;0),VLOOKUP(A8,'Lista Suspensa'!$A$1:$F$91,6,),0)</f>
        <v>0.147</v>
      </c>
      <c r="H8" s="272" t="n">
        <v>3.504</v>
      </c>
      <c r="I8" s="270" t="n">
        <f aca="false">IF(H8&gt;0,(H8*(J8/100)),0)</f>
        <v>0.9464304</v>
      </c>
      <c r="J8" s="270" t="n">
        <f aca="false">IF(H8&gt;0,VLOOKUP(A8,'Lista Suspensa'!$A$1:$F$91,3,)," ")</f>
        <v>27.01</v>
      </c>
      <c r="K8" s="270" t="n">
        <f aca="false">IF(OR(H8&gt;0,I8&gt;0),VLOOKUP(A8,'Lista Suspensa'!$A$1:$F$91,4,),0)</f>
        <v>7.1</v>
      </c>
      <c r="L8" s="270" t="n">
        <f aca="false">IF(OR(H8&gt;0,I8&gt;0),VLOOKUP(A8,'Lista Suspensa'!$A$1:$F$91,5,),0)</f>
        <v>51.5</v>
      </c>
      <c r="M8" s="274" t="n">
        <f aca="false">IF(OR(H8&gt;0,I8&gt;0),VLOOKUP(A8,'Lista Suspensa'!$A$1:$F$91,6,),0)</f>
        <v>0.147</v>
      </c>
      <c r="N8" s="272" t="n">
        <v>7.398</v>
      </c>
      <c r="O8" s="270" t="n">
        <f aca="false">IF(N8&gt;0,(N8*(P8/100)),0)</f>
        <v>1.9981998</v>
      </c>
      <c r="P8" s="270" t="n">
        <f aca="false">IF(N8&gt;0,VLOOKUP(A8,'Lista Suspensa'!$A$1:$F$91,3,)," ")</f>
        <v>27.01</v>
      </c>
      <c r="Q8" s="270" t="n">
        <f aca="false">IF(OR(N8&gt;0,O8&gt;0),VLOOKUP(A8,'Lista Suspensa'!$A$1:$F$91,4,),0)</f>
        <v>7.1</v>
      </c>
      <c r="R8" s="270" t="n">
        <f aca="false">IF(OR(N8&gt;0,O8&gt;0),VLOOKUP(A8,'Lista Suspensa'!$A$1:$F$91,5,),0)</f>
        <v>51.5</v>
      </c>
      <c r="S8" s="274" t="n">
        <f aca="false">IF(OR(N8&gt;0,O8&gt;0),VLOOKUP(A8,'Lista Suspensa'!$A$1:$F$91,6,),0)</f>
        <v>0.147</v>
      </c>
      <c r="T8" s="272" t="n">
        <v>13.277</v>
      </c>
      <c r="U8" s="270" t="n">
        <f aca="false">IF(T8&gt;0,(T8*(V8/100)),0)</f>
        <v>3.5861177</v>
      </c>
      <c r="V8" s="270" t="n">
        <f aca="false">IF(T8&gt;0,VLOOKUP(A8,'Lista Suspensa'!$A$1:$F$91,3,),0)</f>
        <v>27.01</v>
      </c>
      <c r="W8" s="270" t="n">
        <f aca="false">IF(OR(T8&gt;0,U8&gt;0),VLOOKUP(A8,'Lista Suspensa'!$A$1:$F$91,4,),0)</f>
        <v>7.1</v>
      </c>
      <c r="X8" s="270" t="n">
        <f aca="false">IF(OR(T8&gt;0,U8&gt;0),VLOOKUP(A8,'Lista Suspensa'!$A$1:$F$91,5,),0)</f>
        <v>51.5</v>
      </c>
      <c r="Y8" s="274" t="n">
        <f aca="false">IF(OR(T8&gt;0,U8&gt;0),VLOOKUP(A8,'Lista Suspensa'!$A$1:$F$91,6,),0)</f>
        <v>0.147</v>
      </c>
      <c r="Z8" s="272" t="n">
        <v>11.596</v>
      </c>
      <c r="AA8" s="270" t="n">
        <f aca="false">IF(Z8&gt;0,(Z8*(AB8/100)),0)</f>
        <v>3.1320796</v>
      </c>
      <c r="AB8" s="270" t="n">
        <f aca="false">IF(Z8&gt;0,VLOOKUP(A8,'Lista Suspensa'!$A$1:$F$91,3,)," ")</f>
        <v>27.01</v>
      </c>
      <c r="AC8" s="270" t="n">
        <f aca="false">IF(OR(Z8&gt;0,AA8&gt;0),VLOOKUP(A8,'Lista Suspensa'!$A$1:$F$91,4,),0)</f>
        <v>7.1</v>
      </c>
      <c r="AD8" s="270" t="n">
        <f aca="false">IF(OR(Z8&gt;0,AA8&gt;0),VLOOKUP(A8,'Lista Suspensa'!$A$1:$F$91,5,),0)</f>
        <v>51.5</v>
      </c>
      <c r="AE8" s="274" t="n">
        <f aca="false">IF(OR(Z8&gt;0,AA8&gt;0),VLOOKUP(A8,'Lista Suspensa'!$A$1:$F$91,6,),0)</f>
        <v>0.147</v>
      </c>
      <c r="AF8" s="272" t="n">
        <v>17.813</v>
      </c>
      <c r="AG8" s="270" t="n">
        <f aca="false">IF(AF8&gt;0,(AF8*(AH8/100)),0)</f>
        <v>4.8112913</v>
      </c>
      <c r="AH8" s="270" t="n">
        <f aca="false">IF(AF8&gt;0,VLOOKUP(A8,'Lista Suspensa'!$A$1:$F$91,3,)," ")</f>
        <v>27.01</v>
      </c>
      <c r="AI8" s="270" t="n">
        <f aca="false">IF(OR(AF8&gt;0,AG8&gt;0),VLOOKUP(A8,'Lista Suspensa'!$A$1:$F$91,4,),0)</f>
        <v>7.1</v>
      </c>
      <c r="AJ8" s="270" t="n">
        <f aca="false">IF(OR(AF8&gt;0,AG8&gt;0),VLOOKUP(A8,'Lista Suspensa'!$A$1:$F$91,5,),0)</f>
        <v>51.5</v>
      </c>
      <c r="AK8" s="274" t="n">
        <f aca="false">IF(OR(AF8&gt;0,AG8&gt;0),VLOOKUP(A8,'Lista Suspensa'!$A$1:$F$91,6,),0)</f>
        <v>0.147</v>
      </c>
      <c r="AL8" s="272"/>
      <c r="AM8" s="270" t="n">
        <f aca="false">IF(AL8&gt;0,(AL8*(AN8/100)),0)</f>
        <v>0</v>
      </c>
      <c r="AN8" s="270" t="str">
        <f aca="false">IF(AL8&gt;0,VLOOKUP(A8,'Lista Suspensa'!$A$1:$F$91,3,)," ")</f>
        <v> </v>
      </c>
      <c r="AO8" s="270" t="n">
        <f aca="false">IF(OR(AL8&gt;0,AM8&gt;0),VLOOKUP(A8,'Lista Suspensa'!$A$1:$F$91,4,),0)</f>
        <v>0</v>
      </c>
      <c r="AP8" s="270" t="n">
        <f aca="false">IF(OR(AL8&gt;0,AM8&gt;0),VLOOKUP(A8,'Lista Suspensa'!$A$1:$F$91,5,),0)</f>
        <v>0</v>
      </c>
      <c r="AQ8" s="274" t="n">
        <f aca="false">IF(OR(AL8&gt;0,AM8&gt;0),VLOOKUP(A8,'Lista Suspensa'!$A$1:$F$91,6,),0)</f>
        <v>0</v>
      </c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</row>
    <row r="9" customFormat="false" ht="15" hidden="false" customHeight="false" outlineLevel="0" collapsed="false">
      <c r="A9" s="265" t="s">
        <v>136</v>
      </c>
      <c r="B9" s="266"/>
      <c r="C9" s="267" t="n">
        <f aca="false">IF(B9&gt;0,(B9*(D9/100)),0)</f>
        <v>0</v>
      </c>
      <c r="D9" s="268" t="str">
        <f aca="false">IF(B9&gt;0,VLOOKUP(A9,'Lista Suspensa'!$A$1:$F$91,3,)," ")</f>
        <v> </v>
      </c>
      <c r="E9" s="268" t="n">
        <f aca="false">IF(OR(B9&gt;0,C9&gt;0),VLOOKUP(A9,'Lista Suspensa'!$A$1:$F$91,4,),0)</f>
        <v>0</v>
      </c>
      <c r="F9" s="268" t="n">
        <f aca="false">IF(OR(B9&gt;0,C9&gt;0),VLOOKUP(A9,'Lista Suspensa'!$A$1:$F$91,5,),0)</f>
        <v>0</v>
      </c>
      <c r="G9" s="269" t="n">
        <f aca="false">IF(OR(B9&gt;0,C9&gt;0),VLOOKUP(A9,'Lista Suspensa'!$A$1:$F$91,6,),0)</f>
        <v>0</v>
      </c>
      <c r="H9" s="266"/>
      <c r="I9" s="268" t="n">
        <f aca="false">IF(H9&gt;0,(H9*(J9/100)),0)</f>
        <v>0</v>
      </c>
      <c r="J9" s="268" t="str">
        <f aca="false">IF(H9&gt;0,VLOOKUP(A9,'Lista Suspensa'!$A$1:$F$91,3,)," ")</f>
        <v> </v>
      </c>
      <c r="K9" s="268" t="n">
        <f aca="false">IF(OR(H9&gt;0,I9&gt;0),VLOOKUP(A9,'Lista Suspensa'!$A$1:$F$91,4,),0)</f>
        <v>0</v>
      </c>
      <c r="L9" s="268" t="n">
        <f aca="false">IF(OR(H9&gt;0,I9&gt;0),VLOOKUP(A9,'Lista Suspensa'!$A$1:$F$91,5,),0)</f>
        <v>0</v>
      </c>
      <c r="M9" s="269" t="n">
        <f aca="false">IF(OR(H9&gt;0,I9&gt;0),VLOOKUP(A9,'Lista Suspensa'!$A$1:$F$91,6,),0)</f>
        <v>0</v>
      </c>
      <c r="N9" s="266"/>
      <c r="O9" s="268" t="n">
        <f aca="false">IF(N9&gt;0,(N9*(P9/100)),0)</f>
        <v>0</v>
      </c>
      <c r="P9" s="268" t="str">
        <f aca="false">IF(N9&gt;0,VLOOKUP(A9,'Lista Suspensa'!$A$1:$F$91,3,)," ")</f>
        <v> </v>
      </c>
      <c r="Q9" s="268" t="n">
        <f aca="false">IF(OR(N9&gt;0,O9&gt;0),VLOOKUP(A9,'Lista Suspensa'!$A$1:$F$91,4,),0)</f>
        <v>0</v>
      </c>
      <c r="R9" s="268" t="n">
        <f aca="false">IF(OR(N9&gt;0,O9&gt;0),VLOOKUP(A9,'Lista Suspensa'!$A$1:$F$91,5,),0)</f>
        <v>0</v>
      </c>
      <c r="S9" s="269" t="n">
        <f aca="false">IF(OR(N9&gt;0,O9&gt;0),VLOOKUP(A9,'Lista Suspensa'!$A$1:$F$91,6,),0)</f>
        <v>0</v>
      </c>
      <c r="T9" s="266"/>
      <c r="U9" s="268" t="n">
        <f aca="false">IF(T9&gt;0,(T9*(V9/100)),0)</f>
        <v>0</v>
      </c>
      <c r="V9" s="268" t="n">
        <f aca="false">IF(T9&gt;0,VLOOKUP(A9,'Lista Suspensa'!$A$1:$F$91,3,),0)</f>
        <v>0</v>
      </c>
      <c r="W9" s="268" t="n">
        <f aca="false">IF(OR(T9&gt;0,U9&gt;0),VLOOKUP(A9,'Lista Suspensa'!$A$1:$F$91,4,),0)</f>
        <v>0</v>
      </c>
      <c r="X9" s="268" t="n">
        <f aca="false">IF(OR(T9&gt;0,U9&gt;0),VLOOKUP(A9,'Lista Suspensa'!$A$1:$F$91,5,),0)</f>
        <v>0</v>
      </c>
      <c r="Y9" s="269" t="n">
        <f aca="false">IF(OR(T9&gt;0,U9&gt;0),VLOOKUP(A9,'Lista Suspensa'!$A$1:$F$91,6,),0)</f>
        <v>0</v>
      </c>
      <c r="Z9" s="266"/>
      <c r="AA9" s="268" t="n">
        <f aca="false">IF(Z9&gt;0,(Z9*(AB9/100)),0)</f>
        <v>0</v>
      </c>
      <c r="AB9" s="268" t="str">
        <f aca="false">IF(Z9&gt;0,VLOOKUP(A9,'Lista Suspensa'!$A$1:$F$91,3,)," ")</f>
        <v> </v>
      </c>
      <c r="AC9" s="268" t="n">
        <f aca="false">IF(OR(Z9&gt;0,AA9&gt;0),VLOOKUP(A9,'Lista Suspensa'!$A$1:$F$91,4,),0)</f>
        <v>0</v>
      </c>
      <c r="AD9" s="268" t="n">
        <f aca="false">IF(OR(Z9&gt;0,AA9&gt;0),VLOOKUP(A9,'Lista Suspensa'!$A$1:$F$91,5,),0)</f>
        <v>0</v>
      </c>
      <c r="AE9" s="269" t="n">
        <f aca="false">IF(OR(Z9&gt;0,AA9&gt;0),VLOOKUP(A9,'Lista Suspensa'!$A$1:$F$91,6,),0)</f>
        <v>0</v>
      </c>
      <c r="AF9" s="266"/>
      <c r="AG9" s="270" t="n">
        <f aca="false">IF(AF9&gt;0,(AF9*(AH9/100)),0)</f>
        <v>0</v>
      </c>
      <c r="AH9" s="268" t="str">
        <f aca="false">IF(AF9&gt;0,VLOOKUP(A9,'Lista Suspensa'!$A$1:$F$91,3,)," ")</f>
        <v> </v>
      </c>
      <c r="AI9" s="268" t="n">
        <f aca="false">IF(OR(AF9&gt;0,AG9&gt;0),VLOOKUP(A9,'Lista Suspensa'!$A$1:$F$91,4,),0)</f>
        <v>0</v>
      </c>
      <c r="AJ9" s="268" t="n">
        <f aca="false">IF(OR(AF9&gt;0,AG9&gt;0),VLOOKUP(A9,'Lista Suspensa'!$A$1:$F$91,5,),0)</f>
        <v>0</v>
      </c>
      <c r="AK9" s="269" t="n">
        <f aca="false">IF(OR(AF9&gt;0,AG9&gt;0),VLOOKUP(A9,'Lista Suspensa'!$A$1:$F$91,6,),0)</f>
        <v>0</v>
      </c>
      <c r="AL9" s="266" t="n">
        <v>34.134</v>
      </c>
      <c r="AM9" s="268" t="n">
        <f aca="false">IF(AL9&gt;0,(AL9*(AN9/100)),0)</f>
        <v>8.4447516</v>
      </c>
      <c r="AN9" s="268" t="n">
        <f aca="false">IF(AL9&gt;0,VLOOKUP(A9,'Lista Suspensa'!$A$1:$F$91,3,)," ")</f>
        <v>24.74</v>
      </c>
      <c r="AO9" s="268" t="n">
        <f aca="false">IF(OR(AL9&gt;0,AM9&gt;0),VLOOKUP(A9,'Lista Suspensa'!$A$1:$F$91,4,),0)</f>
        <v>9</v>
      </c>
      <c r="AP9" s="268" t="n">
        <f aca="false">IF(OR(AL9&gt;0,AM9&gt;0),VLOOKUP(A9,'Lista Suspensa'!$A$1:$F$91,5,),0)</f>
        <v>54.3</v>
      </c>
      <c r="AQ9" s="269" t="n">
        <f aca="false">IF(OR(AL9&gt;0,AM9&gt;0),VLOOKUP(A9,'Lista Suspensa'!$A$1:$F$91,6,),0)</f>
        <v>0.147</v>
      </c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</row>
    <row r="10" customFormat="false" ht="15" hidden="false" customHeight="false" outlineLevel="0" collapsed="false">
      <c r="A10" s="271" t="s">
        <v>137</v>
      </c>
      <c r="B10" s="272"/>
      <c r="C10" s="273" t="n">
        <f aca="false">IF(B10&gt;0,(B10*(D10/100)),0)</f>
        <v>0</v>
      </c>
      <c r="D10" s="270" t="str">
        <f aca="false">IF(B10&gt;0,VLOOKUP(A10,'Lista Suspensa'!$A$1:$F$91,3,)," ")</f>
        <v> </v>
      </c>
      <c r="E10" s="270" t="n">
        <f aca="false">IF(OR(B10&gt;0,C10&gt;0),VLOOKUP(A10,'Lista Suspensa'!$A$1:$F$91,4,),0)</f>
        <v>0</v>
      </c>
      <c r="F10" s="270" t="n">
        <f aca="false">IF(OR(B10&gt;0,C10&gt;0),VLOOKUP(A10,'Lista Suspensa'!$A$1:$F$91,5,),0)</f>
        <v>0</v>
      </c>
      <c r="G10" s="274" t="n">
        <f aca="false">IF(OR(B10&gt;0,C10&gt;0),VLOOKUP(A10,'Lista Suspensa'!$A$1:$F$91,6,),0)</f>
        <v>0</v>
      </c>
      <c r="H10" s="272"/>
      <c r="I10" s="270" t="n">
        <f aca="false">IF(H10&gt;0,(H10*(J10/100)),0)</f>
        <v>0</v>
      </c>
      <c r="J10" s="270" t="str">
        <f aca="false">IF(H10&gt;0,VLOOKUP(A10,'Lista Suspensa'!$A$1:$F$91,3,)," ")</f>
        <v> </v>
      </c>
      <c r="K10" s="270" t="n">
        <f aca="false">IF(OR(H10&gt;0,I10&gt;0),VLOOKUP(A10,'Lista Suspensa'!$A$1:$F$91,4,),0)</f>
        <v>0</v>
      </c>
      <c r="L10" s="270" t="n">
        <f aca="false">IF(OR(H10&gt;0,I10&gt;0),VLOOKUP(A10,'Lista Suspensa'!$A$1:$F$91,5,),0)</f>
        <v>0</v>
      </c>
      <c r="M10" s="274" t="n">
        <f aca="false">IF(OR(H10&gt;0,I10&gt;0),VLOOKUP(A10,'Lista Suspensa'!$A$1:$F$91,6,),0)</f>
        <v>0</v>
      </c>
      <c r="N10" s="272"/>
      <c r="O10" s="270" t="n">
        <f aca="false">IF(N10&gt;0,(N10*(P10/100)),0)</f>
        <v>0</v>
      </c>
      <c r="P10" s="270" t="str">
        <f aca="false">IF(N10&gt;0,VLOOKUP(A10,'Lista Suspensa'!$A$1:$F$91,3,)," ")</f>
        <v> </v>
      </c>
      <c r="Q10" s="270" t="n">
        <f aca="false">IF(OR(N10&gt;0,O10&gt;0),VLOOKUP(A10,'Lista Suspensa'!$A$1:$F$91,4,),0)</f>
        <v>0</v>
      </c>
      <c r="R10" s="270" t="n">
        <f aca="false">IF(OR(N10&gt;0,O10&gt;0),VLOOKUP(A10,'Lista Suspensa'!$A$1:$F$91,5,),0)</f>
        <v>0</v>
      </c>
      <c r="S10" s="274" t="n">
        <f aca="false">IF(OR(N10&gt;0,O10&gt;0),VLOOKUP(A10,'Lista Suspensa'!$A$1:$F$91,6,),0)</f>
        <v>0</v>
      </c>
      <c r="T10" s="272"/>
      <c r="U10" s="270" t="n">
        <f aca="false">IF(T10&gt;0,(T10*(V10/100)),0)</f>
        <v>0</v>
      </c>
      <c r="V10" s="270" t="n">
        <f aca="false">IF(T10&gt;0,VLOOKUP(A10,'Lista Suspensa'!$A$1:$F$91,3,),0)</f>
        <v>0</v>
      </c>
      <c r="W10" s="270" t="n">
        <f aca="false">IF(OR(T10&gt;0,U10&gt;0),VLOOKUP(A10,'Lista Suspensa'!$A$1:$F$91,4,),0)</f>
        <v>0</v>
      </c>
      <c r="X10" s="270" t="n">
        <f aca="false">IF(OR(T10&gt;0,U10&gt;0),VLOOKUP(A10,'Lista Suspensa'!$A$1:$F$91,5,),0)</f>
        <v>0</v>
      </c>
      <c r="Y10" s="274" t="n">
        <f aca="false">IF(OR(T10&gt;0,U10&gt;0),VLOOKUP(A10,'Lista Suspensa'!$A$1:$F$91,6,),0)</f>
        <v>0</v>
      </c>
      <c r="Z10" s="272"/>
      <c r="AA10" s="270" t="n">
        <f aca="false">IF(Z10&gt;0,(Z10*(AB10/100)),0)</f>
        <v>0</v>
      </c>
      <c r="AB10" s="270" t="str">
        <f aca="false">IF(Z10&gt;0,VLOOKUP(A10,'Lista Suspensa'!$A$1:$F$91,3,)," ")</f>
        <v> </v>
      </c>
      <c r="AC10" s="270" t="n">
        <f aca="false">IF(OR(Z10&gt;0,AA10&gt;0),VLOOKUP(A10,'Lista Suspensa'!$A$1:$F$91,4,),0)</f>
        <v>0</v>
      </c>
      <c r="AD10" s="270" t="n">
        <f aca="false">IF(OR(Z10&gt;0,AA10&gt;0),VLOOKUP(A10,'Lista Suspensa'!$A$1:$F$91,5,),0)</f>
        <v>0</v>
      </c>
      <c r="AE10" s="274" t="n">
        <f aca="false">IF(OR(Z10&gt;0,AA10&gt;0),VLOOKUP(A10,'Lista Suspensa'!$A$1:$F$91,6,),0)</f>
        <v>0</v>
      </c>
      <c r="AF10" s="272"/>
      <c r="AG10" s="270" t="n">
        <f aca="false">IF(AF10&gt;0,(AF10*(AH10/100)),0)</f>
        <v>0</v>
      </c>
      <c r="AH10" s="270" t="str">
        <f aca="false">IF(AF10&gt;0,VLOOKUP(A10,'Lista Suspensa'!$A$1:$F$91,3,)," ")</f>
        <v> </v>
      </c>
      <c r="AI10" s="270" t="n">
        <f aca="false">IF(OR(AF10&gt;0,AG10&gt;0),VLOOKUP(A10,'Lista Suspensa'!$A$1:$F$91,4,),0)</f>
        <v>0</v>
      </c>
      <c r="AJ10" s="270" t="n">
        <f aca="false">IF(OR(AF10&gt;0,AG10&gt;0),VLOOKUP(A10,'Lista Suspensa'!$A$1:$F$91,5,),0)</f>
        <v>0</v>
      </c>
      <c r="AK10" s="274" t="n">
        <f aca="false">IF(OR(AF10&gt;0,AG10&gt;0),VLOOKUP(A10,'Lista Suspensa'!$A$1:$F$91,6,),0)</f>
        <v>0</v>
      </c>
      <c r="AL10" s="272" t="n">
        <v>16.218</v>
      </c>
      <c r="AM10" s="270" t="n">
        <f aca="false">IF(AL10&gt;0,(AL10*(AN10/100)),0)</f>
        <v>4.6513224</v>
      </c>
      <c r="AN10" s="270" t="n">
        <f aca="false">IF(AL10&gt;0,VLOOKUP(A10,'Lista Suspensa'!$A$1:$F$91,3,)," ")</f>
        <v>28.68</v>
      </c>
      <c r="AO10" s="270" t="n">
        <f aca="false">IF(OR(AL10&gt;0,AM10&gt;0),VLOOKUP(A10,'Lista Suspensa'!$A$1:$F$91,4,),0)</f>
        <v>7</v>
      </c>
      <c r="AP10" s="270" t="n">
        <f aca="false">IF(OR(AL10&gt;0,AM10&gt;0),VLOOKUP(A10,'Lista Suspensa'!$A$1:$F$91,5,),0)</f>
        <v>51.3</v>
      </c>
      <c r="AQ10" s="274" t="n">
        <f aca="false">IF(OR(AL10&gt;0,AM10&gt;0),VLOOKUP(A10,'Lista Suspensa'!$A$1:$F$91,6,),0)</f>
        <v>0.147</v>
      </c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</row>
    <row r="11" customFormat="false" ht="15" hidden="false" customHeight="false" outlineLevel="0" collapsed="false">
      <c r="A11" s="265"/>
      <c r="B11" s="266"/>
      <c r="C11" s="267" t="n">
        <f aca="false">IF(B11&gt;0,(B11*(D11/100)),0)</f>
        <v>0</v>
      </c>
      <c r="D11" s="268" t="str">
        <f aca="false">IF(B11&gt;0,VLOOKUP(A11,'Lista Suspensa'!$A$1:$F$91,3,)," ")</f>
        <v> </v>
      </c>
      <c r="E11" s="268" t="n">
        <f aca="false">IF(OR(B11&gt;0,C11&gt;0),VLOOKUP(A11,'Lista Suspensa'!$A$1:$F$91,4,),0)</f>
        <v>0</v>
      </c>
      <c r="F11" s="268" t="n">
        <f aca="false">IF(OR(B11&gt;0,C11&gt;0),VLOOKUP(A11,'Lista Suspensa'!$A$1:$F$91,5,),0)</f>
        <v>0</v>
      </c>
      <c r="G11" s="269" t="n">
        <f aca="false">IF(OR(B11&gt;0,C11&gt;0),VLOOKUP(A11,'Lista Suspensa'!$A$1:$F$91,6,),0)</f>
        <v>0</v>
      </c>
      <c r="H11" s="266"/>
      <c r="I11" s="268" t="n">
        <f aca="false">IF(H11&gt;0,(H11*(J11/100)),0)</f>
        <v>0</v>
      </c>
      <c r="J11" s="268" t="str">
        <f aca="false">IF(H11&gt;0,VLOOKUP(A11,'Lista Suspensa'!$A$1:$F$91,3,)," ")</f>
        <v> </v>
      </c>
      <c r="K11" s="268" t="n">
        <f aca="false">IF(OR(H11&gt;0,I11&gt;0),VLOOKUP(A11,'Lista Suspensa'!$A$1:$F$91,4,),0)</f>
        <v>0</v>
      </c>
      <c r="L11" s="268" t="n">
        <f aca="false">IF(OR(H11&gt;0,I11&gt;0),VLOOKUP(A11,'Lista Suspensa'!$A$1:$F$91,5,),0)</f>
        <v>0</v>
      </c>
      <c r="M11" s="269" t="n">
        <f aca="false">IF(OR(H11&gt;0,I11&gt;0),VLOOKUP(A11,'Lista Suspensa'!$A$1:$F$91,6,),0)</f>
        <v>0</v>
      </c>
      <c r="N11" s="266"/>
      <c r="O11" s="268" t="n">
        <f aca="false">IF(N11&gt;0,(N11*(P11/100)),0)</f>
        <v>0</v>
      </c>
      <c r="P11" s="268" t="str">
        <f aca="false">IF(N11&gt;0,VLOOKUP(A11,'Lista Suspensa'!$A$1:$F$91,3,)," ")</f>
        <v> </v>
      </c>
      <c r="Q11" s="268" t="n">
        <f aca="false">IF(OR(N11&gt;0,O11&gt;0),VLOOKUP(A11,'Lista Suspensa'!$A$1:$F$91,4,),0)</f>
        <v>0</v>
      </c>
      <c r="R11" s="268" t="n">
        <f aca="false">IF(OR(N11&gt;0,O11&gt;0),VLOOKUP(A11,'Lista Suspensa'!$A$1:$F$91,5,),0)</f>
        <v>0</v>
      </c>
      <c r="S11" s="269" t="n">
        <f aca="false">IF(OR(N11&gt;0,O11&gt;0),VLOOKUP(A11,'Lista Suspensa'!$A$1:$F$91,6,),0)</f>
        <v>0</v>
      </c>
      <c r="T11" s="266"/>
      <c r="U11" s="268" t="n">
        <f aca="false">IF(T11&gt;0,(T11*(V11/100)),0)</f>
        <v>0</v>
      </c>
      <c r="V11" s="268" t="n">
        <f aca="false">IF(T11&gt;0,VLOOKUP(A11,'Lista Suspensa'!$A$1:$F$91,3,),0)</f>
        <v>0</v>
      </c>
      <c r="W11" s="268" t="n">
        <f aca="false">IF(OR(T11&gt;0,U11&gt;0),VLOOKUP(A11,'Lista Suspensa'!$A$1:$F$91,4,),0)</f>
        <v>0</v>
      </c>
      <c r="X11" s="268" t="n">
        <f aca="false">IF(OR(T11&gt;0,U11&gt;0),VLOOKUP(A11,'Lista Suspensa'!$A$1:$F$91,5,),0)</f>
        <v>0</v>
      </c>
      <c r="Y11" s="269" t="n">
        <f aca="false">IF(OR(T11&gt;0,U11&gt;0),VLOOKUP(A11,'Lista Suspensa'!$A$1:$F$91,6,),0)</f>
        <v>0</v>
      </c>
      <c r="Z11" s="266"/>
      <c r="AA11" s="268" t="n">
        <f aca="false">IF(Z11&gt;0,(Z11*(AB11/100)),0)</f>
        <v>0</v>
      </c>
      <c r="AB11" s="268" t="str">
        <f aca="false">IF(Z11&gt;0,VLOOKUP(A11,'Lista Suspensa'!$A$1:$F$91,3,)," ")</f>
        <v> </v>
      </c>
      <c r="AC11" s="268" t="n">
        <f aca="false">IF(OR(Z11&gt;0,AA11&gt;0),VLOOKUP(A11,'Lista Suspensa'!$A$1:$F$91,4,),0)</f>
        <v>0</v>
      </c>
      <c r="AD11" s="268" t="n">
        <f aca="false">IF(OR(Z11&gt;0,AA11&gt;0),VLOOKUP(A11,'Lista Suspensa'!$A$1:$F$91,5,),0)</f>
        <v>0</v>
      </c>
      <c r="AE11" s="269" t="n">
        <f aca="false">IF(OR(Z11&gt;0,AA11&gt;0),VLOOKUP(A11,'Lista Suspensa'!$A$1:$F$91,6,),0)</f>
        <v>0</v>
      </c>
      <c r="AF11" s="266"/>
      <c r="AG11" s="270" t="n">
        <f aca="false">IF(AF11&gt;0,(AF11*(AH11/100)),0)</f>
        <v>0</v>
      </c>
      <c r="AH11" s="268" t="str">
        <f aca="false">IF(AF11&gt;0,VLOOKUP(A11,'Lista Suspensa'!$A$1:$F$91,3,)," ")</f>
        <v> </v>
      </c>
      <c r="AI11" s="268" t="n">
        <f aca="false">IF(OR(AF11&gt;0,AG11&gt;0),VLOOKUP(A11,'Lista Suspensa'!$A$1:$F$91,4,),0)</f>
        <v>0</v>
      </c>
      <c r="AJ11" s="268" t="n">
        <f aca="false">IF(OR(AF11&gt;0,AG11&gt;0),VLOOKUP(A11,'Lista Suspensa'!$A$1:$F$91,5,),0)</f>
        <v>0</v>
      </c>
      <c r="AK11" s="269" t="n">
        <f aca="false">IF(OR(AF11&gt;0,AG11&gt;0),VLOOKUP(A11,'Lista Suspensa'!$A$1:$F$91,6,),0)</f>
        <v>0</v>
      </c>
      <c r="AL11" s="266"/>
      <c r="AM11" s="268" t="n">
        <f aca="false">IF(AL11&gt;0,(AL11*(AN11/100)),0)</f>
        <v>0</v>
      </c>
      <c r="AN11" s="268" t="str">
        <f aca="false">IF(AL11&gt;0,VLOOKUP(A11,'Lista Suspensa'!$A$1:$F$91,3,)," ")</f>
        <v> </v>
      </c>
      <c r="AO11" s="268" t="n">
        <f aca="false">IF(OR(AL11&gt;0,AM11&gt;0),VLOOKUP(A11,'Lista Suspensa'!$A$1:$F$91,4,),0)</f>
        <v>0</v>
      </c>
      <c r="AP11" s="268" t="n">
        <f aca="false">IF(OR(AL11&gt;0,AM11&gt;0),VLOOKUP(A11,'Lista Suspensa'!$A$1:$F$91,5,),0)</f>
        <v>0</v>
      </c>
      <c r="AQ11" s="269" t="n">
        <f aca="false">IF(OR(AL11&gt;0,AM11&gt;0),VLOOKUP(A11,'Lista Suspensa'!$A$1:$F$91,6,),0)</f>
        <v>0</v>
      </c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</row>
    <row r="12" customFormat="false" ht="15" hidden="false" customHeight="false" outlineLevel="0" collapsed="false">
      <c r="A12" s="271"/>
      <c r="B12" s="272"/>
      <c r="C12" s="273" t="n">
        <f aca="false">IF(B12&gt;0,(B12*(D12/100)),0)</f>
        <v>0</v>
      </c>
      <c r="D12" s="270" t="str">
        <f aca="false">IF(B12&gt;0,VLOOKUP(A12,'Lista Suspensa'!$A$1:$F$91,3,)," ")</f>
        <v> </v>
      </c>
      <c r="E12" s="270" t="n">
        <f aca="false">IF(OR(B12&gt;0,C12&gt;0),VLOOKUP(A12,'Lista Suspensa'!$A$1:$F$91,4,),0)</f>
        <v>0</v>
      </c>
      <c r="F12" s="270" t="n">
        <f aca="false">IF(OR(B12&gt;0,C12&gt;0),VLOOKUP(A12,'Lista Suspensa'!$A$1:$F$91,5,),0)</f>
        <v>0</v>
      </c>
      <c r="G12" s="274" t="n">
        <f aca="false">IF(OR(B12&gt;0,C12&gt;0),VLOOKUP(A12,'Lista Suspensa'!$A$1:$F$91,6,),0)</f>
        <v>0</v>
      </c>
      <c r="H12" s="272"/>
      <c r="I12" s="270" t="n">
        <f aca="false">IF(H12&gt;0,(H12*(J12/100)),0)</f>
        <v>0</v>
      </c>
      <c r="J12" s="270" t="str">
        <f aca="false">IF(H12&gt;0,VLOOKUP(A12,'Lista Suspensa'!$A$1:$F$91,3,)," ")</f>
        <v> </v>
      </c>
      <c r="K12" s="270" t="n">
        <f aca="false">IF(OR(H12&gt;0,I12&gt;0),VLOOKUP(A12,'Lista Suspensa'!$A$1:$F$91,4,),0)</f>
        <v>0</v>
      </c>
      <c r="L12" s="270" t="n">
        <f aca="false">IF(OR(H12&gt;0,I12&gt;0),VLOOKUP(A12,'Lista Suspensa'!$A$1:$F$91,5,),0)</f>
        <v>0</v>
      </c>
      <c r="M12" s="274" t="n">
        <f aca="false">IF(OR(H12&gt;0,I12&gt;0),VLOOKUP(A12,'Lista Suspensa'!$A$1:$F$91,6,),0)</f>
        <v>0</v>
      </c>
      <c r="N12" s="272"/>
      <c r="O12" s="270" t="n">
        <f aca="false">IF(N12&gt;0,(N12*(P12/100)),0)</f>
        <v>0</v>
      </c>
      <c r="P12" s="270" t="str">
        <f aca="false">IF(N12&gt;0,VLOOKUP(A12,'Lista Suspensa'!$A$1:$F$91,3,)," ")</f>
        <v> </v>
      </c>
      <c r="Q12" s="270" t="n">
        <f aca="false">IF(OR(N12&gt;0,O12&gt;0),VLOOKUP(A12,'Lista Suspensa'!$A$1:$F$91,4,),0)</f>
        <v>0</v>
      </c>
      <c r="R12" s="270" t="n">
        <f aca="false">IF(OR(N12&gt;0,O12&gt;0),VLOOKUP(A12,'Lista Suspensa'!$A$1:$F$91,5,),0)</f>
        <v>0</v>
      </c>
      <c r="S12" s="274" t="n">
        <f aca="false">IF(OR(N12&gt;0,O12&gt;0),VLOOKUP(A12,'Lista Suspensa'!$A$1:$F$91,6,),0)</f>
        <v>0</v>
      </c>
      <c r="T12" s="272"/>
      <c r="U12" s="270" t="n">
        <f aca="false">IF(T12&gt;0,(T12*(V12/100)),0)</f>
        <v>0</v>
      </c>
      <c r="V12" s="270" t="n">
        <f aca="false">IF(T12&gt;0,VLOOKUP(A12,'Lista Suspensa'!$A$1:$F$91,3,),0)</f>
        <v>0</v>
      </c>
      <c r="W12" s="270" t="n">
        <f aca="false">IF(OR(T12&gt;0,U12&gt;0),VLOOKUP(A12,'Lista Suspensa'!$A$1:$F$91,4,),0)</f>
        <v>0</v>
      </c>
      <c r="X12" s="270" t="n">
        <f aca="false">IF(OR(T12&gt;0,U12&gt;0),VLOOKUP(A12,'Lista Suspensa'!$A$1:$F$91,5,),0)</f>
        <v>0</v>
      </c>
      <c r="Y12" s="274" t="n">
        <f aca="false">IF(OR(T12&gt;0,U12&gt;0),VLOOKUP(A12,'Lista Suspensa'!$A$1:$F$91,6,),0)</f>
        <v>0</v>
      </c>
      <c r="Z12" s="272"/>
      <c r="AA12" s="270" t="n">
        <f aca="false">IF(Z12&gt;0,(Z12*(AB12/100)),0)</f>
        <v>0</v>
      </c>
      <c r="AB12" s="270" t="str">
        <f aca="false">IF(Z12&gt;0,VLOOKUP(A12,'Lista Suspensa'!$A$1:$F$91,3,)," ")</f>
        <v> </v>
      </c>
      <c r="AC12" s="270" t="n">
        <f aca="false">IF(OR(Z12&gt;0,AA12&gt;0),VLOOKUP(A12,'Lista Suspensa'!$A$1:$F$91,4,),0)</f>
        <v>0</v>
      </c>
      <c r="AD12" s="270" t="n">
        <f aca="false">IF(OR(Z12&gt;0,AA12&gt;0),VLOOKUP(A12,'Lista Suspensa'!$A$1:$F$91,5,),0)</f>
        <v>0</v>
      </c>
      <c r="AE12" s="274" t="n">
        <f aca="false">IF(OR(Z12&gt;0,AA12&gt;0),VLOOKUP(A12,'Lista Suspensa'!$A$1:$F$91,6,),0)</f>
        <v>0</v>
      </c>
      <c r="AF12" s="272"/>
      <c r="AG12" s="270" t="n">
        <f aca="false">IF(AF12&gt;0,(AF12*(AH12/100)),0)</f>
        <v>0</v>
      </c>
      <c r="AH12" s="270" t="str">
        <f aca="false">IF(AF12&gt;0,VLOOKUP(A12,'Lista Suspensa'!$A$1:$F$91,3,)," ")</f>
        <v> </v>
      </c>
      <c r="AI12" s="270" t="n">
        <f aca="false">IF(OR(AF12&gt;0,AG12&gt;0),VLOOKUP(A12,'Lista Suspensa'!$A$1:$F$91,4,),0)</f>
        <v>0</v>
      </c>
      <c r="AJ12" s="270" t="n">
        <f aca="false">IF(OR(AF12&gt;0,AG12&gt;0),VLOOKUP(A12,'Lista Suspensa'!$A$1:$F$91,5,),0)</f>
        <v>0</v>
      </c>
      <c r="AK12" s="274" t="n">
        <f aca="false">IF(OR(AF12&gt;0,AG12&gt;0),VLOOKUP(A12,'Lista Suspensa'!$A$1:$F$91,6,),0)</f>
        <v>0</v>
      </c>
      <c r="AL12" s="272"/>
      <c r="AM12" s="270" t="n">
        <f aca="false">IF(AL12&gt;0,(AL12*(AN12/100)),0)</f>
        <v>0</v>
      </c>
      <c r="AN12" s="270" t="str">
        <f aca="false">IF(AL12&gt;0,VLOOKUP(A12,'Lista Suspensa'!$A$1:$F$91,3,)," ")</f>
        <v> </v>
      </c>
      <c r="AO12" s="270" t="n">
        <f aca="false">IF(OR(AL12&gt;0,AM12&gt;0),VLOOKUP(A12,'Lista Suspensa'!$A$1:$F$91,4,),0)</f>
        <v>0</v>
      </c>
      <c r="AP12" s="270" t="n">
        <f aca="false">IF(OR(AL12&gt;0,AM12&gt;0),VLOOKUP(A12,'Lista Suspensa'!$A$1:$F$91,5,),0)</f>
        <v>0</v>
      </c>
      <c r="AQ12" s="274" t="n">
        <f aca="false">IF(OR(AL12&gt;0,AM12&gt;0),VLOOKUP(A12,'Lista Suspensa'!$A$1:$F$91,6,),0)</f>
        <v>0</v>
      </c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</row>
    <row r="13" customFormat="false" ht="15" hidden="false" customHeight="false" outlineLevel="0" collapsed="false">
      <c r="A13" s="265"/>
      <c r="B13" s="266"/>
      <c r="C13" s="267" t="n">
        <f aca="false">IF(B13&gt;0,(B13*(D13/100)),0)</f>
        <v>0</v>
      </c>
      <c r="D13" s="268" t="str">
        <f aca="false">IF(B13&gt;0,VLOOKUP(A13,'Lista Suspensa'!$A$1:$F$91,3,)," ")</f>
        <v> </v>
      </c>
      <c r="E13" s="268" t="n">
        <f aca="false">IF(OR(B13&gt;0,C13&gt;0),VLOOKUP(A13,'Lista Suspensa'!$A$1:$F$91,4,),0)</f>
        <v>0</v>
      </c>
      <c r="F13" s="268" t="n">
        <f aca="false">IF(OR(B13&gt;0,C13&gt;0),VLOOKUP(A13,'Lista Suspensa'!$A$1:$F$91,5,),0)</f>
        <v>0</v>
      </c>
      <c r="G13" s="269" t="n">
        <f aca="false">IF(OR(B13&gt;0,C13&gt;0),VLOOKUP(A13,'Lista Suspensa'!$A$1:$F$91,6,),0)</f>
        <v>0</v>
      </c>
      <c r="H13" s="266"/>
      <c r="I13" s="268" t="n">
        <f aca="false">IF(H13&gt;0,(H13*(J13/100)),0)</f>
        <v>0</v>
      </c>
      <c r="J13" s="268" t="str">
        <f aca="false">IF(H13&gt;0,VLOOKUP(A13,'Lista Suspensa'!$A$1:$F$91,3,)," ")</f>
        <v> </v>
      </c>
      <c r="K13" s="268" t="n">
        <f aca="false">IF(OR(H13&gt;0,I13&gt;0),VLOOKUP(A13,'Lista Suspensa'!$A$1:$F$91,4,),0)</f>
        <v>0</v>
      </c>
      <c r="L13" s="268" t="n">
        <f aca="false">IF(OR(H13&gt;0,I13&gt;0),VLOOKUP(A13,'Lista Suspensa'!$A$1:$F$91,5,),0)</f>
        <v>0</v>
      </c>
      <c r="M13" s="269" t="n">
        <f aca="false">IF(OR(H13&gt;0,I13&gt;0),VLOOKUP(A13,'Lista Suspensa'!$A$1:$F$91,6,),0)</f>
        <v>0</v>
      </c>
      <c r="N13" s="266"/>
      <c r="O13" s="268" t="n">
        <f aca="false">IF(N13&gt;0,(N13*(P13/100)),0)</f>
        <v>0</v>
      </c>
      <c r="P13" s="268" t="str">
        <f aca="false">IF(N13&gt;0,VLOOKUP(A13,'Lista Suspensa'!$A$1:$F$91,3,)," ")</f>
        <v> </v>
      </c>
      <c r="Q13" s="268" t="n">
        <f aca="false">IF(OR(N13&gt;0,O13&gt;0),VLOOKUP(A13,'Lista Suspensa'!$A$1:$F$91,4,),0)</f>
        <v>0</v>
      </c>
      <c r="R13" s="268" t="n">
        <f aca="false">IF(OR(N13&gt;0,O13&gt;0),VLOOKUP(A13,'Lista Suspensa'!$A$1:$F$91,5,),0)</f>
        <v>0</v>
      </c>
      <c r="S13" s="269" t="n">
        <f aca="false">IF(OR(N13&gt;0,O13&gt;0),VLOOKUP(A13,'Lista Suspensa'!$A$1:$F$91,6,),0)</f>
        <v>0</v>
      </c>
      <c r="T13" s="266"/>
      <c r="U13" s="268" t="n">
        <f aca="false">IF(T13&gt;0,(T13*(V13/100)),0)</f>
        <v>0</v>
      </c>
      <c r="V13" s="268" t="n">
        <f aca="false">IF(T13&gt;0,VLOOKUP(A13,'Lista Suspensa'!$A$1:$F$91,3,),0)</f>
        <v>0</v>
      </c>
      <c r="W13" s="268" t="n">
        <f aca="false">IF(OR(T13&gt;0,U13&gt;0),VLOOKUP(A13,'Lista Suspensa'!$A$1:$F$91,4,),0)</f>
        <v>0</v>
      </c>
      <c r="X13" s="268" t="n">
        <f aca="false">IF(OR(T13&gt;0,U13&gt;0),VLOOKUP(A13,'Lista Suspensa'!$A$1:$F$91,5,),0)</f>
        <v>0</v>
      </c>
      <c r="Y13" s="269" t="n">
        <f aca="false">IF(OR(T13&gt;0,U13&gt;0),VLOOKUP(A13,'Lista Suspensa'!$A$1:$F$91,6,),0)</f>
        <v>0</v>
      </c>
      <c r="Z13" s="266"/>
      <c r="AA13" s="268" t="n">
        <f aca="false">IF(Z13&gt;0,(Z13*(AB13/100)),0)</f>
        <v>0</v>
      </c>
      <c r="AB13" s="268" t="str">
        <f aca="false">IF(Z13&gt;0,VLOOKUP(A13,'Lista Suspensa'!$A$1:$F$91,3,)," ")</f>
        <v> </v>
      </c>
      <c r="AC13" s="268" t="n">
        <f aca="false">IF(OR(Z13&gt;0,AA13&gt;0),VLOOKUP(A13,'Lista Suspensa'!$A$1:$F$91,4,),0)</f>
        <v>0</v>
      </c>
      <c r="AD13" s="268" t="n">
        <f aca="false">IF(OR(Z13&gt;0,AA13&gt;0),VLOOKUP(A13,'Lista Suspensa'!$A$1:$F$91,5,),0)</f>
        <v>0</v>
      </c>
      <c r="AE13" s="269" t="n">
        <f aca="false">IF(OR(Z13&gt;0,AA13&gt;0),VLOOKUP(A13,'Lista Suspensa'!$A$1:$F$91,6,),0)</f>
        <v>0</v>
      </c>
      <c r="AF13" s="266"/>
      <c r="AG13" s="270" t="n">
        <f aca="false">IF(AF13&gt;0,(AF13*(AH13/100)),0)</f>
        <v>0</v>
      </c>
      <c r="AH13" s="268" t="str">
        <f aca="false">IF(AF13&gt;0,VLOOKUP(A13,'Lista Suspensa'!$A$1:$F$91,3,)," ")</f>
        <v> </v>
      </c>
      <c r="AI13" s="268" t="n">
        <f aca="false">IF(OR(AF13&gt;0,AG13&gt;0),VLOOKUP(A13,'Lista Suspensa'!$A$1:$F$91,4,),0)</f>
        <v>0</v>
      </c>
      <c r="AJ13" s="268" t="n">
        <f aca="false">IF(OR(AF13&gt;0,AG13&gt;0),VLOOKUP(A13,'Lista Suspensa'!$A$1:$F$91,5,),0)</f>
        <v>0</v>
      </c>
      <c r="AK13" s="269" t="n">
        <f aca="false">IF(OR(AF13&gt;0,AG13&gt;0),VLOOKUP(A13,'Lista Suspensa'!$A$1:$F$91,6,),0)</f>
        <v>0</v>
      </c>
      <c r="AL13" s="266"/>
      <c r="AM13" s="268" t="n">
        <f aca="false">IF(AL13&gt;0,(AL13*(AN13/100)),0)</f>
        <v>0</v>
      </c>
      <c r="AN13" s="268" t="str">
        <f aca="false">IF(AL13&gt;0,VLOOKUP(A13,'Lista Suspensa'!$A$1:$F$91,3,)," ")</f>
        <v> </v>
      </c>
      <c r="AO13" s="268" t="n">
        <f aca="false">IF(OR(AL13&gt;0,AM13&gt;0),VLOOKUP(A13,'Lista Suspensa'!$A$1:$F$91,4,),0)</f>
        <v>0</v>
      </c>
      <c r="AP13" s="268" t="n">
        <f aca="false">IF(OR(AL13&gt;0,AM13&gt;0),VLOOKUP(A13,'Lista Suspensa'!$A$1:$F$91,5,),0)</f>
        <v>0</v>
      </c>
      <c r="AQ13" s="269" t="n">
        <f aca="false">IF(OR(AL13&gt;0,AM13&gt;0),VLOOKUP(A13,'Lista Suspensa'!$A$1:$F$91,6,),0)</f>
        <v>0</v>
      </c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</row>
    <row r="14" customFormat="false" ht="15.75" hidden="false" customHeight="true" outlineLevel="0" collapsed="false">
      <c r="A14" s="271"/>
      <c r="B14" s="272"/>
      <c r="C14" s="273" t="n">
        <f aca="false">IF(B14&gt;0,(B14*(D14/100)),0)</f>
        <v>0</v>
      </c>
      <c r="D14" s="270" t="str">
        <f aca="false">IF(B14&gt;0,VLOOKUP(A14,'Lista Suspensa'!$A$1:$F$91,3,)," ")</f>
        <v> </v>
      </c>
      <c r="E14" s="270" t="n">
        <f aca="false">IF(OR(B14&gt;0,C14&gt;0),VLOOKUP(A14,'Lista Suspensa'!$A$1:$F$91,4,),0)</f>
        <v>0</v>
      </c>
      <c r="F14" s="270" t="n">
        <f aca="false">IF(OR(B14&gt;0,C14&gt;0),VLOOKUP(A14,'Lista Suspensa'!$A$1:$F$91,5,),0)</f>
        <v>0</v>
      </c>
      <c r="G14" s="274" t="n">
        <f aca="false">IF(OR(B14&gt;0,C14&gt;0),VLOOKUP(A14,'Lista Suspensa'!$A$1:$F$91,6,),0)</f>
        <v>0</v>
      </c>
      <c r="H14" s="272"/>
      <c r="I14" s="270" t="n">
        <f aca="false">IF(H14&gt;0,(H14*(J14/100)),0)</f>
        <v>0</v>
      </c>
      <c r="J14" s="270" t="str">
        <f aca="false">IF(H14&gt;0,VLOOKUP(A14,'Lista Suspensa'!$A$1:$F$91,3,)," ")</f>
        <v> </v>
      </c>
      <c r="K14" s="270" t="n">
        <f aca="false">IF(OR(H14&gt;0,I14&gt;0),VLOOKUP(A14,'Lista Suspensa'!$A$1:$F$91,4,),0)</f>
        <v>0</v>
      </c>
      <c r="L14" s="270" t="n">
        <f aca="false">IF(OR(H14&gt;0,I14&gt;0),VLOOKUP(A14,'Lista Suspensa'!$A$1:$F$91,5,),0)</f>
        <v>0</v>
      </c>
      <c r="M14" s="274" t="n">
        <f aca="false">IF(OR(H14&gt;0,I14&gt;0),VLOOKUP(A14,'Lista Suspensa'!$A$1:$F$91,6,),0)</f>
        <v>0</v>
      </c>
      <c r="N14" s="272"/>
      <c r="O14" s="270" t="n">
        <f aca="false">IF(N14&gt;0,(N14*(P14/100)),0)</f>
        <v>0</v>
      </c>
      <c r="P14" s="270" t="str">
        <f aca="false">IF(N14&gt;0,VLOOKUP(A14,'Lista Suspensa'!$A$1:$F$91,3,)," ")</f>
        <v> </v>
      </c>
      <c r="Q14" s="270" t="n">
        <f aca="false">IF(OR(N14&gt;0,O14&gt;0),VLOOKUP(A14,'Lista Suspensa'!$A$1:$F$91,4,),0)</f>
        <v>0</v>
      </c>
      <c r="R14" s="270" t="n">
        <f aca="false">IF(OR(N14&gt;0,O14&gt;0),VLOOKUP(A14,'Lista Suspensa'!$A$1:$F$91,5,),0)</f>
        <v>0</v>
      </c>
      <c r="S14" s="274" t="n">
        <f aca="false">IF(OR(N14&gt;0,O14&gt;0),VLOOKUP(A14,'Lista Suspensa'!$A$1:$F$91,6,),0)</f>
        <v>0</v>
      </c>
      <c r="T14" s="272"/>
      <c r="U14" s="270" t="n">
        <f aca="false">IF(T14&gt;0,(T14*(V14/100)),0)</f>
        <v>0</v>
      </c>
      <c r="V14" s="270" t="n">
        <f aca="false">IF(T14&gt;0,VLOOKUP(A14,'Lista Suspensa'!$A$1:$F$91,3,),0)</f>
        <v>0</v>
      </c>
      <c r="W14" s="270" t="n">
        <f aca="false">IF(OR(T14&gt;0,U14&gt;0),VLOOKUP(A14,'Lista Suspensa'!$A$1:$F$91,4,),0)</f>
        <v>0</v>
      </c>
      <c r="X14" s="270" t="n">
        <f aca="false">IF(OR(T14&gt;0,U14&gt;0),VLOOKUP(A14,'Lista Suspensa'!$A$1:$F$91,5,),0)</f>
        <v>0</v>
      </c>
      <c r="Y14" s="274" t="n">
        <f aca="false">IF(OR(T14&gt;0,U14&gt;0),VLOOKUP(A14,'Lista Suspensa'!$A$1:$F$91,6,),0)</f>
        <v>0</v>
      </c>
      <c r="Z14" s="272"/>
      <c r="AA14" s="270" t="n">
        <f aca="false">IF(Z14&gt;0,(Z14*(AB14/100)),0)</f>
        <v>0</v>
      </c>
      <c r="AB14" s="270" t="str">
        <f aca="false">IF(Z14&gt;0,VLOOKUP(A14,'Lista Suspensa'!$A$1:$F$91,3,)," ")</f>
        <v> </v>
      </c>
      <c r="AC14" s="270" t="n">
        <f aca="false">IF(OR(Z14&gt;0,AA14&gt;0),VLOOKUP(A14,'Lista Suspensa'!$A$1:$F$91,4,),0)</f>
        <v>0</v>
      </c>
      <c r="AD14" s="270" t="n">
        <f aca="false">IF(OR(Z14&gt;0,AA14&gt;0),VLOOKUP(A14,'Lista Suspensa'!$A$1:$F$91,5,),0)</f>
        <v>0</v>
      </c>
      <c r="AE14" s="274" t="n">
        <f aca="false">IF(OR(Z14&gt;0,AA14&gt;0),VLOOKUP(A14,'Lista Suspensa'!$A$1:$F$91,6,),0)</f>
        <v>0</v>
      </c>
      <c r="AF14" s="272"/>
      <c r="AG14" s="270" t="n">
        <f aca="false">IF(AF14&gt;0,(AF14*(AH14/100)),0)</f>
        <v>0</v>
      </c>
      <c r="AH14" s="270" t="str">
        <f aca="false">IF(AF14&gt;0,VLOOKUP(A14,'Lista Suspensa'!$A$1:$F$91,3,)," ")</f>
        <v> </v>
      </c>
      <c r="AI14" s="270" t="n">
        <f aca="false">IF(OR(AF14&gt;0,AG14&gt;0),VLOOKUP(A14,'Lista Suspensa'!$A$1:$F$91,4,),0)</f>
        <v>0</v>
      </c>
      <c r="AJ14" s="270" t="n">
        <f aca="false">IF(OR(AF14&gt;0,AG14&gt;0),VLOOKUP(A14,'Lista Suspensa'!$A$1:$F$91,5,),0)</f>
        <v>0</v>
      </c>
      <c r="AK14" s="274" t="n">
        <f aca="false">IF(OR(AF14&gt;0,AG14&gt;0),VLOOKUP(A14,'Lista Suspensa'!$A$1:$F$91,6,),0)</f>
        <v>0</v>
      </c>
      <c r="AL14" s="272"/>
      <c r="AM14" s="270" t="n">
        <f aca="false">IF(AL14&gt;0,(AL14*(AN14/100)),0)</f>
        <v>0</v>
      </c>
      <c r="AN14" s="270" t="str">
        <f aca="false">IF(AL14&gt;0,VLOOKUP(A14,'Lista Suspensa'!$A$1:$F$91,3,)," ")</f>
        <v> </v>
      </c>
      <c r="AO14" s="270" t="n">
        <f aca="false">IF(OR(AL14&gt;0,AM14&gt;0),VLOOKUP(A14,'Lista Suspensa'!$A$1:$F$91,4,),0)</f>
        <v>0</v>
      </c>
      <c r="AP14" s="270" t="n">
        <f aca="false">IF(OR(AL14&gt;0,AM14&gt;0),VLOOKUP(A14,'Lista Suspensa'!$A$1:$F$91,5,),0)</f>
        <v>0</v>
      </c>
      <c r="AQ14" s="274" t="n">
        <f aca="false">IF(OR(AL14&gt;0,AM14&gt;0),VLOOKUP(A14,'Lista Suspensa'!$A$1:$F$91,6,),0)</f>
        <v>0</v>
      </c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</row>
    <row r="15" customFormat="false" ht="15" hidden="false" customHeight="false" outlineLevel="0" collapsed="false">
      <c r="A15" s="265"/>
      <c r="B15" s="266"/>
      <c r="C15" s="267" t="n">
        <f aca="false">IF(B15&gt;0,(B15*(D15/100)),0)</f>
        <v>0</v>
      </c>
      <c r="D15" s="268" t="str">
        <f aca="false">IF(B15&gt;0,VLOOKUP(A15,'Lista Suspensa'!$A$1:$F$91,3,)," ")</f>
        <v> </v>
      </c>
      <c r="E15" s="268" t="n">
        <f aca="false">IF(OR(B15&gt;0,C15&gt;0),VLOOKUP(A15,'Lista Suspensa'!$A$1:$F$91,4,),0)</f>
        <v>0</v>
      </c>
      <c r="F15" s="268" t="n">
        <f aca="false">IF(OR(B15&gt;0,C15&gt;0),VLOOKUP(A15,'Lista Suspensa'!$A$1:$F$91,5,),0)</f>
        <v>0</v>
      </c>
      <c r="G15" s="269" t="n">
        <f aca="false">IF(OR(B15&gt;0,C15&gt;0),VLOOKUP(A15,'Lista Suspensa'!$A$1:$F$91,6,),0)</f>
        <v>0</v>
      </c>
      <c r="H15" s="266"/>
      <c r="I15" s="268" t="n">
        <f aca="false">IF(H15&gt;0,(H15*(J15/100)),0)</f>
        <v>0</v>
      </c>
      <c r="J15" s="268" t="str">
        <f aca="false">IF(H15&gt;0,VLOOKUP(A15,'Lista Suspensa'!$A$1:$F$91,3,)," ")</f>
        <v> </v>
      </c>
      <c r="K15" s="268" t="n">
        <f aca="false">IF(OR(H15&gt;0,I15&gt;0),VLOOKUP(A15,'Lista Suspensa'!$A$1:$F$91,4,),0)</f>
        <v>0</v>
      </c>
      <c r="L15" s="268" t="n">
        <f aca="false">IF(OR(H15&gt;0,I15&gt;0),VLOOKUP(A15,'Lista Suspensa'!$A$1:$F$91,5,),0)</f>
        <v>0</v>
      </c>
      <c r="M15" s="269" t="n">
        <f aca="false">IF(OR(H15&gt;0,I15&gt;0),VLOOKUP(A15,'Lista Suspensa'!$A$1:$F$91,6,),0)</f>
        <v>0</v>
      </c>
      <c r="N15" s="266"/>
      <c r="O15" s="268" t="n">
        <f aca="false">IF(N15&gt;0,(N15*(P15/100)),0)</f>
        <v>0</v>
      </c>
      <c r="P15" s="268" t="str">
        <f aca="false">IF(N15&gt;0,VLOOKUP(A15,'Lista Suspensa'!$A$1:$F$91,3,)," ")</f>
        <v> </v>
      </c>
      <c r="Q15" s="268" t="n">
        <f aca="false">IF(OR(N15&gt;0,O15&gt;0),VLOOKUP(A15,'Lista Suspensa'!$A$1:$F$91,4,),0)</f>
        <v>0</v>
      </c>
      <c r="R15" s="268" t="n">
        <f aca="false">IF(OR(N15&gt;0,O15&gt;0),VLOOKUP(A15,'Lista Suspensa'!$A$1:$F$91,5,),0)</f>
        <v>0</v>
      </c>
      <c r="S15" s="269" t="n">
        <f aca="false">IF(OR(N15&gt;0,O15&gt;0),VLOOKUP(A15,'Lista Suspensa'!$A$1:$F$91,6,),0)</f>
        <v>0</v>
      </c>
      <c r="T15" s="266"/>
      <c r="U15" s="268" t="n">
        <f aca="false">IF(T15&gt;0,(T15*(V15/100)),0)</f>
        <v>0</v>
      </c>
      <c r="V15" s="268" t="n">
        <f aca="false">IF(T15&gt;0,VLOOKUP(A15,'Lista Suspensa'!$A$1:$F$91,3,),0)</f>
        <v>0</v>
      </c>
      <c r="W15" s="268" t="n">
        <f aca="false">IF(OR(T15&gt;0,U15&gt;0),VLOOKUP(A15,'Lista Suspensa'!$A$1:$F$91,4,),0)</f>
        <v>0</v>
      </c>
      <c r="X15" s="268" t="n">
        <f aca="false">IF(OR(T15&gt;0,U15&gt;0),VLOOKUP(A15,'Lista Suspensa'!$A$1:$F$91,5,),0)</f>
        <v>0</v>
      </c>
      <c r="Y15" s="269" t="n">
        <f aca="false">IF(OR(T15&gt;0,U15&gt;0),VLOOKUP(A15,'Lista Suspensa'!$A$1:$F$91,6,),0)</f>
        <v>0</v>
      </c>
      <c r="Z15" s="266"/>
      <c r="AA15" s="268" t="n">
        <f aca="false">IF(Z15&gt;0,(Z15*(AB15/100)),0)</f>
        <v>0</v>
      </c>
      <c r="AB15" s="268" t="str">
        <f aca="false">IF(Z15&gt;0,VLOOKUP(A15,'Lista Suspensa'!$A$1:$F$91,3,)," ")</f>
        <v> </v>
      </c>
      <c r="AC15" s="268" t="n">
        <f aca="false">IF(OR(Z15&gt;0,AA15&gt;0),VLOOKUP(A15,'Lista Suspensa'!$A$1:$F$91,4,),0)</f>
        <v>0</v>
      </c>
      <c r="AD15" s="268" t="n">
        <f aca="false">IF(OR(Z15&gt;0,AA15&gt;0),VLOOKUP(A15,'Lista Suspensa'!$A$1:$F$91,5,),0)</f>
        <v>0</v>
      </c>
      <c r="AE15" s="269" t="n">
        <f aca="false">IF(OR(Z15&gt;0,AA15&gt;0),VLOOKUP(A15,'Lista Suspensa'!$A$1:$F$91,6,),0)</f>
        <v>0</v>
      </c>
      <c r="AF15" s="266"/>
      <c r="AG15" s="270" t="n">
        <f aca="false">IF(AF15&gt;0,(AF15*(AH15/100)),0)</f>
        <v>0</v>
      </c>
      <c r="AH15" s="268" t="str">
        <f aca="false">IF(AF15&gt;0,VLOOKUP(A15,'Lista Suspensa'!$A$1:$F$91,3,)," ")</f>
        <v> </v>
      </c>
      <c r="AI15" s="268" t="n">
        <f aca="false">IF(OR(AF15&gt;0,AG15&gt;0),VLOOKUP(A15,'Lista Suspensa'!$A$1:$F$91,4,),0)</f>
        <v>0</v>
      </c>
      <c r="AJ15" s="268" t="n">
        <f aca="false">IF(OR(AF15&gt;0,AG15&gt;0),VLOOKUP(A15,'Lista Suspensa'!$A$1:$F$91,5,),0)</f>
        <v>0</v>
      </c>
      <c r="AK15" s="269" t="n">
        <f aca="false">IF(OR(AF15&gt;0,AG15&gt;0),VLOOKUP(A15,'Lista Suspensa'!$A$1:$F$91,6,),0)</f>
        <v>0</v>
      </c>
      <c r="AL15" s="266"/>
      <c r="AM15" s="268" t="n">
        <f aca="false">IF(AL15&gt;0,(AL15*(AN15/100)),0)</f>
        <v>0</v>
      </c>
      <c r="AN15" s="268" t="str">
        <f aca="false">IF(AL15&gt;0,VLOOKUP(A15,'Lista Suspensa'!$A$1:$F$91,3,)," ")</f>
        <v> </v>
      </c>
      <c r="AO15" s="268" t="n">
        <f aca="false">IF(OR(AL15&gt;0,AM15&gt;0),VLOOKUP(A15,'Lista Suspensa'!$A$1:$F$91,4,),0)</f>
        <v>0</v>
      </c>
      <c r="AP15" s="268" t="n">
        <f aca="false">IF(OR(AL15&gt;0,AM15&gt;0),VLOOKUP(A15,'Lista Suspensa'!$A$1:$F$91,5,),0)</f>
        <v>0</v>
      </c>
      <c r="AQ15" s="269" t="n">
        <f aca="false">IF(OR(AL15&gt;0,AM15&gt;0),VLOOKUP(A15,'Lista Suspensa'!$A$1:$F$91,6,),0)</f>
        <v>0</v>
      </c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</row>
    <row r="16" customFormat="false" ht="15" hidden="false" customHeight="false" outlineLevel="0" collapsed="false">
      <c r="A16" s="271"/>
      <c r="B16" s="272"/>
      <c r="C16" s="273" t="n">
        <f aca="false">IF(B16&gt;0,(B16*(D16/100)),0)</f>
        <v>0</v>
      </c>
      <c r="D16" s="270" t="str">
        <f aca="false">IF(B16&gt;0,VLOOKUP(A16,'Lista Suspensa'!$A$1:$F$91,3,)," ")</f>
        <v> </v>
      </c>
      <c r="E16" s="270" t="n">
        <f aca="false">IF(OR(B16&gt;0,C16&gt;0),VLOOKUP(A16,'Lista Suspensa'!$A$1:$F$91,4,),0)</f>
        <v>0</v>
      </c>
      <c r="F16" s="270" t="n">
        <f aca="false">IF(OR(B16&gt;0,C16&gt;0),VLOOKUP(A16,'Lista Suspensa'!$A$1:$F$91,5,),0)</f>
        <v>0</v>
      </c>
      <c r="G16" s="274" t="n">
        <f aca="false">IF(OR(B16&gt;0,C16&gt;0),VLOOKUP(A16,'Lista Suspensa'!$A$1:$F$91,6,),0)</f>
        <v>0</v>
      </c>
      <c r="H16" s="272"/>
      <c r="I16" s="270" t="n">
        <f aca="false">IF(H16&gt;0,(H16*(J16/100)),0)</f>
        <v>0</v>
      </c>
      <c r="J16" s="270" t="str">
        <f aca="false">IF(H16&gt;0,VLOOKUP(A16,'Lista Suspensa'!$A$1:$F$91,3,)," ")</f>
        <v> </v>
      </c>
      <c r="K16" s="270" t="n">
        <f aca="false">IF(OR(H16&gt;0,I16&gt;0),VLOOKUP(A16,'Lista Suspensa'!$A$1:$F$91,4,),0)</f>
        <v>0</v>
      </c>
      <c r="L16" s="270" t="n">
        <f aca="false">IF(OR(H16&gt;0,I16&gt;0),VLOOKUP(A16,'Lista Suspensa'!$A$1:$F$91,5,),0)</f>
        <v>0</v>
      </c>
      <c r="M16" s="274" t="n">
        <f aca="false">IF(OR(H16&gt;0,I16&gt;0),VLOOKUP(A16,'Lista Suspensa'!$A$1:$F$91,6,),0)</f>
        <v>0</v>
      </c>
      <c r="N16" s="272"/>
      <c r="O16" s="270" t="n">
        <f aca="false">IF(N16&gt;0,(N16*(P16/100)),0)</f>
        <v>0</v>
      </c>
      <c r="P16" s="270" t="str">
        <f aca="false">IF(N16&gt;0,VLOOKUP(A16,'Lista Suspensa'!$A$1:$F$91,3,)," ")</f>
        <v> </v>
      </c>
      <c r="Q16" s="270" t="n">
        <f aca="false">IF(OR(N16&gt;0,O16&gt;0),VLOOKUP(A16,'Lista Suspensa'!$A$1:$F$91,4,),0)</f>
        <v>0</v>
      </c>
      <c r="R16" s="270" t="n">
        <f aca="false">IF(OR(N16&gt;0,O16&gt;0),VLOOKUP(A16,'Lista Suspensa'!$A$1:$F$91,5,),0)</f>
        <v>0</v>
      </c>
      <c r="S16" s="274" t="n">
        <f aca="false">IF(OR(N16&gt;0,O16&gt;0),VLOOKUP(A16,'Lista Suspensa'!$A$1:$F$91,6,),0)</f>
        <v>0</v>
      </c>
      <c r="T16" s="272"/>
      <c r="U16" s="270" t="n">
        <f aca="false">IF(T16&gt;0,(T16*(V16/100)),0)</f>
        <v>0</v>
      </c>
      <c r="V16" s="270" t="n">
        <f aca="false">IF(T16&gt;0,VLOOKUP(A16,'Lista Suspensa'!$A$1:$F$91,3,),0)</f>
        <v>0</v>
      </c>
      <c r="W16" s="270" t="n">
        <f aca="false">IF(OR(T16&gt;0,U16&gt;0),VLOOKUP(A16,'Lista Suspensa'!$A$1:$F$91,4,),0)</f>
        <v>0</v>
      </c>
      <c r="X16" s="270" t="n">
        <f aca="false">IF(OR(T16&gt;0,U16&gt;0),VLOOKUP(A16,'Lista Suspensa'!$A$1:$F$91,5,),0)</f>
        <v>0</v>
      </c>
      <c r="Y16" s="274" t="n">
        <f aca="false">IF(OR(T16&gt;0,U16&gt;0),VLOOKUP(A16,'Lista Suspensa'!$A$1:$F$91,6,),0)</f>
        <v>0</v>
      </c>
      <c r="Z16" s="272"/>
      <c r="AA16" s="270" t="n">
        <f aca="false">IF(Z16&gt;0,(Z16*(AB16/100)),0)</f>
        <v>0</v>
      </c>
      <c r="AB16" s="270" t="str">
        <f aca="false">IF(Z16&gt;0,VLOOKUP(A16,'Lista Suspensa'!$A$1:$F$91,3,)," ")</f>
        <v> </v>
      </c>
      <c r="AC16" s="270" t="n">
        <f aca="false">IF(OR(Z16&gt;0,AA16&gt;0),VLOOKUP(A16,'Lista Suspensa'!$A$1:$F$91,4,),0)</f>
        <v>0</v>
      </c>
      <c r="AD16" s="270" t="n">
        <f aca="false">IF(OR(Z16&gt;0,AA16&gt;0),VLOOKUP(A16,'Lista Suspensa'!$A$1:$F$91,5,),0)</f>
        <v>0</v>
      </c>
      <c r="AE16" s="274" t="n">
        <f aca="false">IF(OR(Z16&gt;0,AA16&gt;0),VLOOKUP(A16,'Lista Suspensa'!$A$1:$F$91,6,),0)</f>
        <v>0</v>
      </c>
      <c r="AF16" s="272"/>
      <c r="AG16" s="270" t="n">
        <f aca="false">IF(AF16&gt;0,(AF16*(AH16/100)),0)</f>
        <v>0</v>
      </c>
      <c r="AH16" s="270" t="str">
        <f aca="false">IF(AF16&gt;0,VLOOKUP(A16,'Lista Suspensa'!$A$1:$F$91,3,)," ")</f>
        <v> </v>
      </c>
      <c r="AI16" s="270" t="n">
        <f aca="false">IF(OR(AF16&gt;0,AG16&gt;0),VLOOKUP(A16,'Lista Suspensa'!$A$1:$F$91,4,),0)</f>
        <v>0</v>
      </c>
      <c r="AJ16" s="270" t="n">
        <f aca="false">IF(OR(AF16&gt;0,AG16&gt;0),VLOOKUP(A16,'Lista Suspensa'!$A$1:$F$91,5,),0)</f>
        <v>0</v>
      </c>
      <c r="AK16" s="274" t="n">
        <f aca="false">IF(OR(AF16&gt;0,AG16&gt;0),VLOOKUP(A16,'Lista Suspensa'!$A$1:$F$91,6,),0)</f>
        <v>0</v>
      </c>
      <c r="AL16" s="272"/>
      <c r="AM16" s="270" t="n">
        <f aca="false">IF(AL16&gt;0,(AL16*(AN16/100)),0)</f>
        <v>0</v>
      </c>
      <c r="AN16" s="270" t="str">
        <f aca="false">IF(AL16&gt;0,VLOOKUP(A16,'Lista Suspensa'!$A$1:$F$91,3,)," ")</f>
        <v> </v>
      </c>
      <c r="AO16" s="270" t="n">
        <f aca="false">IF(OR(AL16&gt;0,AM16&gt;0),VLOOKUP(A16,'Lista Suspensa'!$A$1:$F$91,4,),0)</f>
        <v>0</v>
      </c>
      <c r="AP16" s="270" t="n">
        <f aca="false">IF(OR(AL16&gt;0,AM16&gt;0),VLOOKUP(A16,'Lista Suspensa'!$A$1:$F$91,5,),0)</f>
        <v>0</v>
      </c>
      <c r="AQ16" s="274" t="n">
        <f aca="false">IF(OR(AL16&gt;0,AM16&gt;0),VLOOKUP(A16,'Lista Suspensa'!$A$1:$F$91,6,),0)</f>
        <v>0</v>
      </c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</row>
    <row r="17" customFormat="false" ht="15" hidden="false" customHeight="false" outlineLevel="0" collapsed="false">
      <c r="A17" s="265"/>
      <c r="B17" s="266"/>
      <c r="C17" s="267" t="n">
        <f aca="false">IF(B17&gt;0,(B17*(D17/100)),0)</f>
        <v>0</v>
      </c>
      <c r="D17" s="267" t="str">
        <f aca="false">IF(B17&gt;0,VLOOKUP(A17,'Lista Suspensa'!$A$1:$F$91,3,)," ")</f>
        <v> </v>
      </c>
      <c r="E17" s="268" t="n">
        <f aca="false">IF(OR(B17&gt;0,C17&gt;0),VLOOKUP(A17,'Lista Suspensa'!$A$1:$F$91,4,),0)</f>
        <v>0</v>
      </c>
      <c r="F17" s="268" t="n">
        <f aca="false">IF(OR(B17&gt;0,C17&gt;0),VLOOKUP(A17,'Lista Suspensa'!$A$1:$F$91,5,),0)</f>
        <v>0</v>
      </c>
      <c r="G17" s="269" t="n">
        <f aca="false">IF(OR(B17&gt;0,C17&gt;0),VLOOKUP(A17,'Lista Suspensa'!$A$1:$F$91,6,),0)</f>
        <v>0</v>
      </c>
      <c r="H17" s="266"/>
      <c r="I17" s="268" t="n">
        <f aca="false">IF(H17&gt;0,(H17*(J17/100)),0)</f>
        <v>0</v>
      </c>
      <c r="J17" s="268" t="str">
        <f aca="false">IF(H17&gt;0,VLOOKUP(A17,'Lista Suspensa'!$A$1:$F$91,3,)," ")</f>
        <v> </v>
      </c>
      <c r="K17" s="268" t="n">
        <f aca="false">IF(OR(H17&gt;0,I17&gt;0),VLOOKUP(A17,'Lista Suspensa'!$A$1:$F$91,4,),0)</f>
        <v>0</v>
      </c>
      <c r="L17" s="268" t="n">
        <f aca="false">IF(OR(H17&gt;0,I17&gt;0),VLOOKUP(A17,'Lista Suspensa'!$A$1:$F$91,5,),0)</f>
        <v>0</v>
      </c>
      <c r="M17" s="269" t="n">
        <f aca="false">IF(OR(H17&gt;0,I17&gt;0),VLOOKUP(A17,'Lista Suspensa'!$A$1:$F$91,6,),0)</f>
        <v>0</v>
      </c>
      <c r="N17" s="266"/>
      <c r="O17" s="268" t="n">
        <f aca="false">IF(N17&gt;0,(N17*(P17/100)),0)</f>
        <v>0</v>
      </c>
      <c r="P17" s="268" t="str">
        <f aca="false">IF(N17&gt;0,VLOOKUP(A17,'Lista Suspensa'!$A$1:$F$91,3,)," ")</f>
        <v> </v>
      </c>
      <c r="Q17" s="268" t="n">
        <f aca="false">IF(OR(N17&gt;0,O17&gt;0),VLOOKUP(A17,'Lista Suspensa'!$A$1:$F$91,4,),0)</f>
        <v>0</v>
      </c>
      <c r="R17" s="268" t="n">
        <f aca="false">IF(OR(N17&gt;0,O17&gt;0),VLOOKUP(A17,'Lista Suspensa'!$A$1:$F$91,5,),0)</f>
        <v>0</v>
      </c>
      <c r="S17" s="269" t="n">
        <f aca="false">IF(OR(N17&gt;0,O17&gt;0),VLOOKUP(A17,'Lista Suspensa'!$A$1:$F$91,6,),0)</f>
        <v>0</v>
      </c>
      <c r="T17" s="266"/>
      <c r="U17" s="268" t="n">
        <f aca="false">IF(T17&gt;0,(T17*(V17/100)),0)</f>
        <v>0</v>
      </c>
      <c r="V17" s="268" t="n">
        <f aca="false">IF(T17&gt;0,VLOOKUP(A17,'Lista Suspensa'!$A$1:$F$91,3,),0)</f>
        <v>0</v>
      </c>
      <c r="W17" s="268" t="n">
        <f aca="false">IF(OR(T17&gt;0,U17&gt;0),VLOOKUP(A17,'Lista Suspensa'!$A$1:$F$91,4,),0)</f>
        <v>0</v>
      </c>
      <c r="X17" s="268" t="n">
        <f aca="false">IF(OR(T17&gt;0,U17&gt;0),VLOOKUP(A17,'Lista Suspensa'!$A$1:$F$91,5,),0)</f>
        <v>0</v>
      </c>
      <c r="Y17" s="269" t="n">
        <f aca="false">IF(OR(T17&gt;0,U17&gt;0),VLOOKUP(A17,'Lista Suspensa'!$A$1:$F$91,6,),0)</f>
        <v>0</v>
      </c>
      <c r="Z17" s="266"/>
      <c r="AA17" s="268" t="n">
        <f aca="false">IF(Z17&gt;0,(Z17*(AB17/100)),0)</f>
        <v>0</v>
      </c>
      <c r="AB17" s="268" t="str">
        <f aca="false">IF(Z17&gt;0,VLOOKUP(A17,'Lista Suspensa'!$A$1:$F$91,3,)," ")</f>
        <v> </v>
      </c>
      <c r="AC17" s="268" t="n">
        <f aca="false">IF(OR(Z17&gt;0,AA17&gt;0),VLOOKUP(A17,'Lista Suspensa'!$A$1:$F$91,4,),0)</f>
        <v>0</v>
      </c>
      <c r="AD17" s="268" t="n">
        <f aca="false">IF(OR(Z17&gt;0,AA17&gt;0),VLOOKUP(A17,'Lista Suspensa'!$A$1:$F$91,5,),0)</f>
        <v>0</v>
      </c>
      <c r="AE17" s="269" t="n">
        <f aca="false">IF(OR(Z17&gt;0,AA17&gt;0),VLOOKUP(A17,'Lista Suspensa'!$A$1:$F$91,6,),0)</f>
        <v>0</v>
      </c>
      <c r="AF17" s="266"/>
      <c r="AG17" s="270" t="n">
        <f aca="false">IF(AF17&gt;0,(AF17*(AH17/100)),0)</f>
        <v>0</v>
      </c>
      <c r="AH17" s="268" t="str">
        <f aca="false">IF(AF17&gt;0,VLOOKUP(A17,'Lista Suspensa'!$A$1:$F$91,3,)," ")</f>
        <v> </v>
      </c>
      <c r="AI17" s="268" t="n">
        <f aca="false">IF(OR(AF17&gt;0,AG17&gt;0),VLOOKUP(A17,'Lista Suspensa'!$A$1:$F$91,4,),0)</f>
        <v>0</v>
      </c>
      <c r="AJ17" s="268" t="n">
        <f aca="false">IF(OR(AF17&gt;0,AG17&gt;0),VLOOKUP(A17,'Lista Suspensa'!$A$1:$F$91,5,),0)</f>
        <v>0</v>
      </c>
      <c r="AK17" s="269" t="n">
        <f aca="false">IF(OR(AF17&gt;0,AG17&gt;0),VLOOKUP(A17,'Lista Suspensa'!$A$1:$F$91,6,),0)</f>
        <v>0</v>
      </c>
      <c r="AL17" s="266"/>
      <c r="AM17" s="268" t="n">
        <f aca="false">IF(AL17&gt;0,(AL17*(AN17/100)),0)</f>
        <v>0</v>
      </c>
      <c r="AN17" s="268" t="str">
        <f aca="false">IF(AL17&gt;0,VLOOKUP(A17,'Lista Suspensa'!$A$1:$F$91,3,)," ")</f>
        <v> </v>
      </c>
      <c r="AO17" s="268" t="n">
        <f aca="false">IF(OR(AL17&gt;0,AM17&gt;0),VLOOKUP(A17,'Lista Suspensa'!$A$1:$F$91,4,),0)</f>
        <v>0</v>
      </c>
      <c r="AP17" s="268" t="n">
        <f aca="false">IF(OR(AL17&gt;0,AM17&gt;0),VLOOKUP(A17,'Lista Suspensa'!$A$1:$F$91,5,),0)</f>
        <v>0</v>
      </c>
      <c r="AQ17" s="269" t="n">
        <f aca="false">IF(OR(AL17&gt;0,AM17&gt;0),VLOOKUP(A17,'Lista Suspensa'!$A$1:$F$91,6,),0)</f>
        <v>0</v>
      </c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</row>
    <row r="18" customFormat="false" ht="15" hidden="false" customHeight="false" outlineLevel="0" collapsed="false">
      <c r="A18" s="271"/>
      <c r="B18" s="272"/>
      <c r="C18" s="273" t="n">
        <f aca="false">IF(B18&gt;0,(B18*(D18/100)),0)</f>
        <v>0</v>
      </c>
      <c r="D18" s="270" t="str">
        <f aca="false">IF(B18&gt;0,VLOOKUP(A18,'Lista Suspensa'!$A$1:$F$91,3,)," ")</f>
        <v> </v>
      </c>
      <c r="E18" s="270" t="n">
        <f aca="false">IF(OR(B18&gt;0,C18&gt;0),VLOOKUP(A18,'Lista Suspensa'!$A$1:$F$91,4,),0)</f>
        <v>0</v>
      </c>
      <c r="F18" s="270" t="n">
        <f aca="false">IF(OR(B18&gt;0,C18&gt;0),VLOOKUP(A18,'Lista Suspensa'!$A$1:$F$91,5,),0)</f>
        <v>0</v>
      </c>
      <c r="G18" s="274" t="n">
        <f aca="false">IF(OR(B18&gt;0,C18&gt;0),VLOOKUP(A18,'Lista Suspensa'!$A$1:$F$91,6,),0)</f>
        <v>0</v>
      </c>
      <c r="H18" s="272"/>
      <c r="I18" s="270" t="n">
        <f aca="false">IF(H18&gt;0,(H18*(J18/100)),0)</f>
        <v>0</v>
      </c>
      <c r="J18" s="270" t="str">
        <f aca="false">IF(H18&gt;0,VLOOKUP(A18,'Lista Suspensa'!$A$1:$F$91,3,)," ")</f>
        <v> </v>
      </c>
      <c r="K18" s="270" t="n">
        <f aca="false">IF(OR(H18&gt;0,I18&gt;0),VLOOKUP(A18,'Lista Suspensa'!$A$1:$F$91,4,),0)</f>
        <v>0</v>
      </c>
      <c r="L18" s="270" t="n">
        <f aca="false">IF(OR(H18&gt;0,I18&gt;0),VLOOKUP(A18,'Lista Suspensa'!$A$1:$F$91,5,),0)</f>
        <v>0</v>
      </c>
      <c r="M18" s="274" t="n">
        <f aca="false">IF(OR(H18&gt;0,I18&gt;0),VLOOKUP(A18,'Lista Suspensa'!$A$1:$F$91,6,),0)</f>
        <v>0</v>
      </c>
      <c r="N18" s="272"/>
      <c r="O18" s="270" t="n">
        <f aca="false">IF(N18&gt;0,(N18*(P18/100)),0)</f>
        <v>0</v>
      </c>
      <c r="P18" s="270" t="str">
        <f aca="false">IF(N18&gt;0,VLOOKUP(A18,'Lista Suspensa'!$A$1:$F$91,3,)," ")</f>
        <v> </v>
      </c>
      <c r="Q18" s="270" t="n">
        <f aca="false">IF(OR(N18&gt;0,O18&gt;0),VLOOKUP(A18,'Lista Suspensa'!$A$1:$F$91,4,),0)</f>
        <v>0</v>
      </c>
      <c r="R18" s="270" t="n">
        <f aca="false">IF(OR(N18&gt;0,O18&gt;0),VLOOKUP(A18,'Lista Suspensa'!$A$1:$F$91,5,),0)</f>
        <v>0</v>
      </c>
      <c r="S18" s="274" t="n">
        <f aca="false">IF(OR(N18&gt;0,O18&gt;0),VLOOKUP(A18,'Lista Suspensa'!$A$1:$F$91,6,),0)</f>
        <v>0</v>
      </c>
      <c r="T18" s="272"/>
      <c r="U18" s="270" t="n">
        <f aca="false">IF(T18&gt;0,(T18*(V18/100)),0)</f>
        <v>0</v>
      </c>
      <c r="V18" s="270" t="n">
        <f aca="false">IF(T18&gt;0,VLOOKUP(A18,'Lista Suspensa'!$A$1:$F$91,3,),0)</f>
        <v>0</v>
      </c>
      <c r="W18" s="270" t="n">
        <f aca="false">IF(OR(T18&gt;0,U18&gt;0),VLOOKUP(A18,'Lista Suspensa'!$A$1:$F$91,4,),0)</f>
        <v>0</v>
      </c>
      <c r="X18" s="270" t="n">
        <f aca="false">IF(OR(T18&gt;0,U18&gt;0),VLOOKUP(A18,'Lista Suspensa'!$A$1:$F$91,5,),0)</f>
        <v>0</v>
      </c>
      <c r="Y18" s="274" t="n">
        <f aca="false">IF(OR(T18&gt;0,U18&gt;0),VLOOKUP(A18,'Lista Suspensa'!$A$1:$F$91,6,),0)</f>
        <v>0</v>
      </c>
      <c r="Z18" s="272"/>
      <c r="AA18" s="270" t="n">
        <f aca="false">IF(Z18&gt;0,(Z18*(AB18/100)),0)</f>
        <v>0</v>
      </c>
      <c r="AB18" s="270" t="str">
        <f aca="false">IF(Z18&gt;0,VLOOKUP(A18,'Lista Suspensa'!$A$1:$F$91,3,)," ")</f>
        <v> </v>
      </c>
      <c r="AC18" s="270" t="n">
        <f aca="false">IF(OR(Z18&gt;0,AA18&gt;0),VLOOKUP(A18,'Lista Suspensa'!$A$1:$F$91,4,),0)</f>
        <v>0</v>
      </c>
      <c r="AD18" s="270" t="n">
        <f aca="false">IF(OR(Z18&gt;0,AA18&gt;0),VLOOKUP(A18,'Lista Suspensa'!$A$1:$F$91,5,),0)</f>
        <v>0</v>
      </c>
      <c r="AE18" s="274" t="n">
        <f aca="false">IF(OR(Z18&gt;0,AA18&gt;0),VLOOKUP(A18,'Lista Suspensa'!$A$1:$F$91,6,),0)</f>
        <v>0</v>
      </c>
      <c r="AF18" s="272"/>
      <c r="AG18" s="270" t="n">
        <f aca="false">IF(AF18&gt;0,(AF18*(AH18/100)),0)</f>
        <v>0</v>
      </c>
      <c r="AH18" s="270" t="str">
        <f aca="false">IF(AF18&gt;0,VLOOKUP(A18,'Lista Suspensa'!$A$1:$F$91,3,)," ")</f>
        <v> </v>
      </c>
      <c r="AI18" s="270" t="n">
        <f aca="false">IF(OR(AF18&gt;0,AG18&gt;0),VLOOKUP(A18,'Lista Suspensa'!$A$1:$F$91,4,),0)</f>
        <v>0</v>
      </c>
      <c r="AJ18" s="270" t="n">
        <f aca="false">IF(OR(AF18&gt;0,AG18&gt;0),VLOOKUP(A18,'Lista Suspensa'!$A$1:$F$91,5,),0)</f>
        <v>0</v>
      </c>
      <c r="AK18" s="274" t="n">
        <f aca="false">IF(OR(AF18&gt;0,AG18&gt;0),VLOOKUP(A18,'Lista Suspensa'!$A$1:$F$91,6,),0)</f>
        <v>0</v>
      </c>
      <c r="AL18" s="272"/>
      <c r="AM18" s="270" t="n">
        <f aca="false">IF(AL18&gt;0,(AL18*(AN18/100)),0)</f>
        <v>0</v>
      </c>
      <c r="AN18" s="270" t="str">
        <f aca="false">IF(AL18&gt;0,VLOOKUP(A18,'Lista Suspensa'!$A$1:$F$91,3,)," ")</f>
        <v> </v>
      </c>
      <c r="AO18" s="270" t="n">
        <f aca="false">IF(OR(AL18&gt;0,AM18&gt;0),VLOOKUP(A18,'Lista Suspensa'!$A$1:$F$91,4,),0)</f>
        <v>0</v>
      </c>
      <c r="AP18" s="270" t="n">
        <f aca="false">IF(OR(AL18&gt;0,AM18&gt;0),VLOOKUP(A18,'Lista Suspensa'!$A$1:$F$91,5,),0)</f>
        <v>0</v>
      </c>
      <c r="AQ18" s="274" t="n">
        <f aca="false">IF(OR(AL18&gt;0,AM18&gt;0),VLOOKUP(A18,'Lista Suspensa'!$A$1:$F$91,6,),0)</f>
        <v>0</v>
      </c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</row>
    <row r="19" customFormat="false" ht="15" hidden="false" customHeight="false" outlineLevel="0" collapsed="false">
      <c r="A19" s="265"/>
      <c r="B19" s="266"/>
      <c r="C19" s="267" t="n">
        <f aca="false">IF(B19&gt;0,(B19*(D19/100)),0)</f>
        <v>0</v>
      </c>
      <c r="D19" s="268" t="str">
        <f aca="false">IF(B19&gt;0,VLOOKUP(A19,'Lista Suspensa'!$A$1:$F$91,3,)," ")</f>
        <v> </v>
      </c>
      <c r="E19" s="268" t="n">
        <f aca="false">IF(OR(B19&gt;0,C19&gt;0),VLOOKUP(A19,'Lista Suspensa'!$A$1:$F$91,4,),0)</f>
        <v>0</v>
      </c>
      <c r="F19" s="268" t="n">
        <f aca="false">IF(OR(B19&gt;0,C19&gt;0),VLOOKUP(A19,'Lista Suspensa'!$A$1:$F$91,5,),0)</f>
        <v>0</v>
      </c>
      <c r="G19" s="269" t="n">
        <f aca="false">IF(OR(B19&gt;0,C19&gt;0),VLOOKUP(A19,'Lista Suspensa'!$A$1:$F$91,6,),0)</f>
        <v>0</v>
      </c>
      <c r="H19" s="266"/>
      <c r="I19" s="268" t="n">
        <f aca="false">IF(H19&gt;0,(H19*(J19/100)),0)</f>
        <v>0</v>
      </c>
      <c r="J19" s="268" t="str">
        <f aca="false">IF(H19&gt;0,VLOOKUP(A19,'Lista Suspensa'!$A$1:$F$91,3,)," ")</f>
        <v> </v>
      </c>
      <c r="K19" s="268" t="n">
        <f aca="false">IF(OR(H19&gt;0,I19&gt;0),VLOOKUP(A19,'Lista Suspensa'!$A$1:$F$91,4,),0)</f>
        <v>0</v>
      </c>
      <c r="L19" s="268" t="n">
        <f aca="false">IF(OR(H19&gt;0,I19&gt;0),VLOOKUP(A19,'Lista Suspensa'!$A$1:$F$91,5,),0)</f>
        <v>0</v>
      </c>
      <c r="M19" s="269" t="n">
        <f aca="false">IF(OR(H19&gt;0,I19&gt;0),VLOOKUP(A19,'Lista Suspensa'!$A$1:$F$91,6,),0)</f>
        <v>0</v>
      </c>
      <c r="N19" s="266"/>
      <c r="O19" s="268" t="n">
        <f aca="false">IF(N19&gt;0,(N19*(P19/100)),0)</f>
        <v>0</v>
      </c>
      <c r="P19" s="268" t="str">
        <f aca="false">IF(N19&gt;0,VLOOKUP(A19,'Lista Suspensa'!$A$1:$F$91,3,)," ")</f>
        <v> </v>
      </c>
      <c r="Q19" s="268" t="n">
        <f aca="false">IF(OR(N19&gt;0,O19&gt;0),VLOOKUP(A19,'Lista Suspensa'!$A$1:$F$91,4,),0)</f>
        <v>0</v>
      </c>
      <c r="R19" s="268" t="n">
        <f aca="false">IF(OR(N19&gt;0,O19&gt;0),VLOOKUP(A19,'Lista Suspensa'!$A$1:$F$91,5,),0)</f>
        <v>0</v>
      </c>
      <c r="S19" s="269" t="n">
        <f aca="false">IF(OR(N19&gt;0,O19&gt;0),VLOOKUP(A19,'Lista Suspensa'!$A$1:$F$91,6,),0)</f>
        <v>0</v>
      </c>
      <c r="T19" s="266"/>
      <c r="U19" s="268" t="n">
        <f aca="false">IF(T19&gt;0,(T19*(V19/100)),0)</f>
        <v>0</v>
      </c>
      <c r="V19" s="268" t="n">
        <f aca="false">IF(T19&gt;0,VLOOKUP(A19,'Lista Suspensa'!$A$1:$F$91,3,),0)</f>
        <v>0</v>
      </c>
      <c r="W19" s="268" t="n">
        <f aca="false">IF(OR(T19&gt;0,U19&gt;0),VLOOKUP(A19,'Lista Suspensa'!$A$1:$F$91,4,),0)</f>
        <v>0</v>
      </c>
      <c r="X19" s="268" t="n">
        <f aca="false">IF(OR(T19&gt;0,U19&gt;0),VLOOKUP(A19,'Lista Suspensa'!$A$1:$F$91,5,),0)</f>
        <v>0</v>
      </c>
      <c r="Y19" s="269" t="n">
        <f aca="false">IF(OR(T19&gt;0,U19&gt;0),VLOOKUP(A19,'Lista Suspensa'!$A$1:$F$91,6,),0)</f>
        <v>0</v>
      </c>
      <c r="Z19" s="266"/>
      <c r="AA19" s="268" t="n">
        <f aca="false">IF(Z19&gt;0,(Z19*(AB19/100)),0)</f>
        <v>0</v>
      </c>
      <c r="AB19" s="268" t="str">
        <f aca="false">IF(Z19&gt;0,VLOOKUP(A19,'Lista Suspensa'!$A$1:$F$91,3,)," ")</f>
        <v> </v>
      </c>
      <c r="AC19" s="268" t="n">
        <f aca="false">IF(OR(Z19&gt;0,AA19&gt;0),VLOOKUP(A19,'Lista Suspensa'!$A$1:$F$91,4,),0)</f>
        <v>0</v>
      </c>
      <c r="AD19" s="268" t="n">
        <f aca="false">IF(OR(Z19&gt;0,AA19&gt;0),VLOOKUP(A19,'Lista Suspensa'!$A$1:$F$91,5,),0)</f>
        <v>0</v>
      </c>
      <c r="AE19" s="269" t="n">
        <f aca="false">IF(OR(Z19&gt;0,AA19&gt;0),VLOOKUP(A19,'Lista Suspensa'!$A$1:$F$91,6,),0)</f>
        <v>0</v>
      </c>
      <c r="AF19" s="266"/>
      <c r="AG19" s="270" t="n">
        <f aca="false">IF(AF19&gt;0,(AF19*(AH19/100)),0)</f>
        <v>0</v>
      </c>
      <c r="AH19" s="268" t="str">
        <f aca="false">IF(AF19&gt;0,VLOOKUP(A19,'Lista Suspensa'!$A$1:$F$91,3,)," ")</f>
        <v> </v>
      </c>
      <c r="AI19" s="268" t="n">
        <f aca="false">IF(OR(AF19&gt;0,AG19&gt;0),VLOOKUP(A19,'Lista Suspensa'!$A$1:$F$91,4,),0)</f>
        <v>0</v>
      </c>
      <c r="AJ19" s="268" t="n">
        <f aca="false">IF(OR(AF19&gt;0,AG19&gt;0),VLOOKUP(A19,'Lista Suspensa'!$A$1:$F$91,5,),0)</f>
        <v>0</v>
      </c>
      <c r="AK19" s="269" t="n">
        <f aca="false">IF(OR(AF19&gt;0,AG19&gt;0),VLOOKUP(A19,'Lista Suspensa'!$A$1:$F$91,6,),0)</f>
        <v>0</v>
      </c>
      <c r="AL19" s="266"/>
      <c r="AM19" s="268" t="n">
        <f aca="false">IF(AL19&gt;0,(AL19*(AN19/100)),0)</f>
        <v>0</v>
      </c>
      <c r="AN19" s="268" t="str">
        <f aca="false">IF(AL19&gt;0,VLOOKUP(A19,'Lista Suspensa'!$A$1:$F$91,3,)," ")</f>
        <v> </v>
      </c>
      <c r="AO19" s="268" t="n">
        <f aca="false">IF(OR(AL19&gt;0,AM19&gt;0),VLOOKUP(A19,'Lista Suspensa'!$A$1:$F$91,4,),0)</f>
        <v>0</v>
      </c>
      <c r="AP19" s="268" t="n">
        <f aca="false">IF(OR(AL19&gt;0,AM19&gt;0),VLOOKUP(A19,'Lista Suspensa'!$A$1:$F$91,5,),0)</f>
        <v>0</v>
      </c>
      <c r="AQ19" s="269" t="n">
        <f aca="false">IF(OR(AL19&gt;0,AM19&gt;0),VLOOKUP(A19,'Lista Suspensa'!$A$1:$F$91,6,),0)</f>
        <v>0</v>
      </c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</row>
    <row r="20" customFormat="false" ht="15" hidden="false" customHeight="false" outlineLevel="0" collapsed="false">
      <c r="A20" s="271"/>
      <c r="B20" s="272"/>
      <c r="C20" s="273" t="n">
        <f aca="false">IF(B20&gt;0,(B20*(D20/100)),0)</f>
        <v>0</v>
      </c>
      <c r="D20" s="270" t="str">
        <f aca="false">IF(B20&gt;0,VLOOKUP(A20,'Lista Suspensa'!$A$1:$F$91,3,)," ")</f>
        <v> </v>
      </c>
      <c r="E20" s="270" t="n">
        <f aca="false">IF(OR(B20&gt;0,C20&gt;0),VLOOKUP(A20,'Lista Suspensa'!$A$1:$F$91,4,),0)</f>
        <v>0</v>
      </c>
      <c r="F20" s="270" t="n">
        <f aca="false">IF(OR(B20&gt;0,C20&gt;0),VLOOKUP(A20,'Lista Suspensa'!$A$1:$F$91,5,),0)</f>
        <v>0</v>
      </c>
      <c r="G20" s="274" t="n">
        <f aca="false">IF(OR(B20&gt;0,C20&gt;0),VLOOKUP(A20,'Lista Suspensa'!$A$1:$F$91,6,),0)</f>
        <v>0</v>
      </c>
      <c r="H20" s="272"/>
      <c r="I20" s="270" t="n">
        <f aca="false">IF(H20&gt;0,(H20*(J20/100)),0)</f>
        <v>0</v>
      </c>
      <c r="J20" s="270" t="str">
        <f aca="false">IF(H20&gt;0,VLOOKUP(A20,'Lista Suspensa'!$A$1:$F$91,3,)," ")</f>
        <v> </v>
      </c>
      <c r="K20" s="270" t="n">
        <f aca="false">IF(OR(H20&gt;0,I20&gt;0),VLOOKUP(A20,'Lista Suspensa'!$A$1:$F$91,4,),0)</f>
        <v>0</v>
      </c>
      <c r="L20" s="270" t="n">
        <f aca="false">IF(OR(H20&gt;0,I20&gt;0),VLOOKUP(A20,'Lista Suspensa'!$A$1:$F$91,5,),0)</f>
        <v>0</v>
      </c>
      <c r="M20" s="274" t="n">
        <f aca="false">IF(OR(H20&gt;0,I20&gt;0),VLOOKUP(A20,'Lista Suspensa'!$A$1:$F$91,6,),0)</f>
        <v>0</v>
      </c>
      <c r="N20" s="272"/>
      <c r="O20" s="270" t="n">
        <f aca="false">IF(N20&gt;0,(N20*(P20/100)),0)</f>
        <v>0</v>
      </c>
      <c r="P20" s="270" t="str">
        <f aca="false">IF(N20&gt;0,VLOOKUP(A20,'Lista Suspensa'!$A$1:$F$91,3,)," ")</f>
        <v> </v>
      </c>
      <c r="Q20" s="270" t="n">
        <f aca="false">IF(OR(N20&gt;0,O20&gt;0),VLOOKUP(A20,'Lista Suspensa'!$A$1:$F$91,4,),0)</f>
        <v>0</v>
      </c>
      <c r="R20" s="270" t="n">
        <f aca="false">IF(OR(N20&gt;0,O20&gt;0),VLOOKUP(A20,'Lista Suspensa'!$A$1:$F$91,5,),0)</f>
        <v>0</v>
      </c>
      <c r="S20" s="274" t="n">
        <f aca="false">IF(OR(N20&gt;0,O20&gt;0),VLOOKUP(A20,'Lista Suspensa'!$A$1:$F$91,6,),0)</f>
        <v>0</v>
      </c>
      <c r="T20" s="272"/>
      <c r="U20" s="270" t="n">
        <f aca="false">IF(T20&gt;0,(T20*(V20/100)),0)</f>
        <v>0</v>
      </c>
      <c r="V20" s="270" t="n">
        <f aca="false">IF(T20&gt;0,VLOOKUP(A20,'Lista Suspensa'!$A$1:$F$91,3,),0)</f>
        <v>0</v>
      </c>
      <c r="W20" s="270" t="n">
        <f aca="false">IF(OR(T20&gt;0,U20&gt;0),VLOOKUP(A20,'Lista Suspensa'!$A$1:$F$91,4,),0)</f>
        <v>0</v>
      </c>
      <c r="X20" s="270" t="n">
        <f aca="false">IF(OR(T20&gt;0,U20&gt;0),VLOOKUP(A20,'Lista Suspensa'!$A$1:$F$91,5,),0)</f>
        <v>0</v>
      </c>
      <c r="Y20" s="274" t="n">
        <f aca="false">IF(OR(T20&gt;0,U20&gt;0),VLOOKUP(A20,'Lista Suspensa'!$A$1:$F$91,6,),0)</f>
        <v>0</v>
      </c>
      <c r="Z20" s="272"/>
      <c r="AA20" s="270" t="n">
        <f aca="false">IF(Z20&gt;0,(Z20*(AB20/100)),0)</f>
        <v>0</v>
      </c>
      <c r="AB20" s="270" t="str">
        <f aca="false">IF(Z20&gt;0,VLOOKUP(A20,'Lista Suspensa'!$A$1:$F$91,3,)," ")</f>
        <v> </v>
      </c>
      <c r="AC20" s="270" t="n">
        <f aca="false">IF(OR(Z20&gt;0,AA20&gt;0),VLOOKUP(A20,'Lista Suspensa'!$A$1:$F$91,4,),0)</f>
        <v>0</v>
      </c>
      <c r="AD20" s="270" t="n">
        <f aca="false">IF(OR(Z20&gt;0,AA20&gt;0),VLOOKUP(A20,'Lista Suspensa'!$A$1:$F$91,5,),0)</f>
        <v>0</v>
      </c>
      <c r="AE20" s="274" t="n">
        <f aca="false">IF(OR(Z20&gt;0,AA20&gt;0),VLOOKUP(A20,'Lista Suspensa'!$A$1:$F$91,6,),0)</f>
        <v>0</v>
      </c>
      <c r="AF20" s="272"/>
      <c r="AG20" s="270" t="n">
        <f aca="false">IF(AF20&gt;0,(AF20*(AH20/100)),0)</f>
        <v>0</v>
      </c>
      <c r="AH20" s="270" t="str">
        <f aca="false">IF(AF20&gt;0,VLOOKUP(A20,'Lista Suspensa'!$A$1:$F$91,3,)," ")</f>
        <v> </v>
      </c>
      <c r="AI20" s="270" t="n">
        <f aca="false">IF(OR(AF20&gt;0,AG20&gt;0),VLOOKUP(A20,'Lista Suspensa'!$A$1:$F$91,4,),0)</f>
        <v>0</v>
      </c>
      <c r="AJ20" s="270" t="n">
        <f aca="false">IF(OR(AF20&gt;0,AG20&gt;0),VLOOKUP(A20,'Lista Suspensa'!$A$1:$F$91,5,),0)</f>
        <v>0</v>
      </c>
      <c r="AK20" s="274" t="n">
        <f aca="false">IF(OR(AF20&gt;0,AG20&gt;0),VLOOKUP(A20,'Lista Suspensa'!$A$1:$F$91,6,),0)</f>
        <v>0</v>
      </c>
      <c r="AL20" s="272"/>
      <c r="AM20" s="270" t="n">
        <f aca="false">IF(AL20&gt;0,(AL20*(AN20/100)),0)</f>
        <v>0</v>
      </c>
      <c r="AN20" s="270" t="str">
        <f aca="false">IF(AL20&gt;0,VLOOKUP(A20,'Lista Suspensa'!$A$1:$F$91,3,)," ")</f>
        <v> </v>
      </c>
      <c r="AO20" s="270" t="n">
        <f aca="false">IF(OR(AL20&gt;0,AM20&gt;0),VLOOKUP(A20,'Lista Suspensa'!$A$1:$F$91,4,),0)</f>
        <v>0</v>
      </c>
      <c r="AP20" s="270" t="n">
        <f aca="false">IF(OR(AL20&gt;0,AM20&gt;0),VLOOKUP(A20,'Lista Suspensa'!$A$1:$F$91,5,),0)</f>
        <v>0</v>
      </c>
      <c r="AQ20" s="274" t="n">
        <f aca="false">IF(OR(AL20&gt;0,AM20&gt;0),VLOOKUP(A20,'Lista Suspensa'!$A$1:$F$91,6,),0)</f>
        <v>0</v>
      </c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</row>
    <row r="21" customFormat="false" ht="15.75" hidden="false" customHeight="true" outlineLevel="0" collapsed="false">
      <c r="A21" s="265"/>
      <c r="B21" s="266"/>
      <c r="C21" s="267" t="n">
        <f aca="false">IF(B21&gt;0,(B21*(D21/100)),0)</f>
        <v>0</v>
      </c>
      <c r="D21" s="268" t="str">
        <f aca="false">IF(B21&gt;0,VLOOKUP(A21,'Lista Suspensa'!$A$1:$F$91,3,)," ")</f>
        <v> </v>
      </c>
      <c r="E21" s="268" t="n">
        <f aca="false">IF(OR(B21&gt;0,C21&gt;0),VLOOKUP(A21,'Lista Suspensa'!$A$1:$F$91,4,),0)</f>
        <v>0</v>
      </c>
      <c r="F21" s="268" t="n">
        <f aca="false">IF(OR(B21&gt;0,C21&gt;0),VLOOKUP(A21,'Lista Suspensa'!$A$1:$F$91,5,),0)</f>
        <v>0</v>
      </c>
      <c r="G21" s="269" t="n">
        <f aca="false">IF(OR(B21&gt;0,C21&gt;0),VLOOKUP(A21,'Lista Suspensa'!$A$1:$F$91,6,),0)</f>
        <v>0</v>
      </c>
      <c r="H21" s="266"/>
      <c r="I21" s="268" t="n">
        <f aca="false">IF(H21&gt;0,(H21*(J21/100)),0)</f>
        <v>0</v>
      </c>
      <c r="J21" s="268" t="str">
        <f aca="false">IF(H21&gt;0,VLOOKUP(A21,'Lista Suspensa'!$A$1:$F$91,3,)," ")</f>
        <v> </v>
      </c>
      <c r="K21" s="268" t="n">
        <f aca="false">IF(OR(H21&gt;0,I21&gt;0),VLOOKUP(A21,'Lista Suspensa'!$A$1:$F$91,4,),0)</f>
        <v>0</v>
      </c>
      <c r="L21" s="268" t="n">
        <f aca="false">IF(OR(H21&gt;0,I21&gt;0),VLOOKUP(A21,'Lista Suspensa'!$A$1:$F$91,5,),0)</f>
        <v>0</v>
      </c>
      <c r="M21" s="269" t="n">
        <f aca="false">IF(OR(H21&gt;0,I21&gt;0),VLOOKUP(A21,'Lista Suspensa'!$A$1:$F$91,6,),0)</f>
        <v>0</v>
      </c>
      <c r="N21" s="266"/>
      <c r="O21" s="268" t="n">
        <f aca="false">IF(N21&gt;0,(N21*(P21/100)),0)</f>
        <v>0</v>
      </c>
      <c r="P21" s="268" t="str">
        <f aca="false">IF(N21&gt;0,VLOOKUP(A21,'Lista Suspensa'!$A$1:$F$91,3,)," ")</f>
        <v> </v>
      </c>
      <c r="Q21" s="268" t="n">
        <f aca="false">IF(OR(N21&gt;0,O21&gt;0),VLOOKUP(A21,'Lista Suspensa'!$A$1:$F$91,4,),0)</f>
        <v>0</v>
      </c>
      <c r="R21" s="268" t="n">
        <f aca="false">IF(OR(N21&gt;0,O21&gt;0),VLOOKUP(A21,'Lista Suspensa'!$A$1:$F$91,5,),0)</f>
        <v>0</v>
      </c>
      <c r="S21" s="269" t="n">
        <f aca="false">IF(OR(N21&gt;0,O21&gt;0),VLOOKUP(A21,'Lista Suspensa'!$A$1:$F$91,6,),0)</f>
        <v>0</v>
      </c>
      <c r="T21" s="266"/>
      <c r="U21" s="268" t="n">
        <f aca="false">IF(T21&gt;0,(T21*(V21/100)),0)</f>
        <v>0</v>
      </c>
      <c r="V21" s="268" t="n">
        <f aca="false">IF(T21&gt;0,VLOOKUP(A21,'Lista Suspensa'!$A$1:$F$91,3,),0)</f>
        <v>0</v>
      </c>
      <c r="W21" s="268" t="n">
        <f aca="false">IF(OR(T21&gt;0,U21&gt;0),VLOOKUP(A21,'Lista Suspensa'!$A$1:$F$91,4,),0)</f>
        <v>0</v>
      </c>
      <c r="X21" s="268" t="n">
        <f aca="false">IF(OR(T21&gt;0,U21&gt;0),VLOOKUP(A21,'Lista Suspensa'!$A$1:$F$91,5,),0)</f>
        <v>0</v>
      </c>
      <c r="Y21" s="269" t="n">
        <f aca="false">IF(OR(T21&gt;0,U21&gt;0),VLOOKUP(A21,'Lista Suspensa'!$A$1:$F$91,6,),0)</f>
        <v>0</v>
      </c>
      <c r="Z21" s="266"/>
      <c r="AA21" s="268" t="n">
        <f aca="false">IF(Z21&gt;0,(Z21*(AB21/100)),0)</f>
        <v>0</v>
      </c>
      <c r="AB21" s="268" t="str">
        <f aca="false">IF(Z21&gt;0,VLOOKUP(A21,'Lista Suspensa'!$A$1:$F$91,3,)," ")</f>
        <v> </v>
      </c>
      <c r="AC21" s="268" t="n">
        <f aca="false">IF(OR(Z21&gt;0,AA21&gt;0),VLOOKUP(A21,'Lista Suspensa'!$A$1:$F$91,4,),0)</f>
        <v>0</v>
      </c>
      <c r="AD21" s="268" t="n">
        <f aca="false">IF(OR(Z21&gt;0,AA21&gt;0),VLOOKUP(A21,'Lista Suspensa'!$A$1:$F$91,5,),0)</f>
        <v>0</v>
      </c>
      <c r="AE21" s="269" t="n">
        <f aca="false">IF(OR(Z21&gt;0,AA21&gt;0),VLOOKUP(A21,'Lista Suspensa'!$A$1:$F$91,6,),0)</f>
        <v>0</v>
      </c>
      <c r="AF21" s="266"/>
      <c r="AG21" s="270" t="n">
        <f aca="false">IF(AF21&gt;0,(AF21*(AH21/100)),0)</f>
        <v>0</v>
      </c>
      <c r="AH21" s="268" t="str">
        <f aca="false">IF(AF21&gt;0,VLOOKUP(A21,'Lista Suspensa'!$A$1:$F$91,3,)," ")</f>
        <v> </v>
      </c>
      <c r="AI21" s="268" t="n">
        <f aca="false">IF(OR(AF21&gt;0,AG21&gt;0),VLOOKUP(A21,'Lista Suspensa'!$A$1:$F$91,4,),0)</f>
        <v>0</v>
      </c>
      <c r="AJ21" s="268" t="n">
        <f aca="false">IF(OR(AF21&gt;0,AG21&gt;0),VLOOKUP(A21,'Lista Suspensa'!$A$1:$F$91,5,),0)</f>
        <v>0</v>
      </c>
      <c r="AK21" s="269" t="n">
        <f aca="false">IF(OR(AF21&gt;0,AG21&gt;0),VLOOKUP(A21,'Lista Suspensa'!$A$1:$F$91,6,),0)</f>
        <v>0</v>
      </c>
      <c r="AL21" s="266"/>
      <c r="AM21" s="268" t="n">
        <f aca="false">IF(AL21&gt;0,(AL21*(AN21/100)),0)</f>
        <v>0</v>
      </c>
      <c r="AN21" s="268" t="str">
        <f aca="false">IF(AL21&gt;0,VLOOKUP(A21,'Lista Suspensa'!$A$1:$F$91,3,)," ")</f>
        <v> </v>
      </c>
      <c r="AO21" s="268" t="n">
        <f aca="false">IF(OR(AL21&gt;0,AM21&gt;0),VLOOKUP(A21,'Lista Suspensa'!$A$1:$F$91,4,),0)</f>
        <v>0</v>
      </c>
      <c r="AP21" s="268" t="n">
        <f aca="false">IF(OR(AL21&gt;0,AM21&gt;0),VLOOKUP(A21,'Lista Suspensa'!$A$1:$F$91,5,),0)</f>
        <v>0</v>
      </c>
      <c r="AQ21" s="269" t="n">
        <f aca="false">IF(OR(AL21&gt;0,AM21&gt;0),VLOOKUP(A21,'Lista Suspensa'!$A$1:$F$91,6,),0)</f>
        <v>0</v>
      </c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</row>
    <row r="22" customFormat="false" ht="15.75" hidden="false" customHeight="true" outlineLevel="0" collapsed="false">
      <c r="A22" s="271"/>
      <c r="B22" s="272"/>
      <c r="C22" s="273" t="n">
        <f aca="false">IF(B22&gt;0,(B22*(D22/100)),0)</f>
        <v>0</v>
      </c>
      <c r="D22" s="270" t="str">
        <f aca="false">IF(B22&gt;0,VLOOKUP(A22,'Lista Suspensa'!$A$1:$F$91,3,)," ")</f>
        <v> </v>
      </c>
      <c r="E22" s="270" t="n">
        <f aca="false">IF(OR(B22&gt;0,C22&gt;0),VLOOKUP(A22,'Lista Suspensa'!$A$1:$F$91,4,),0)</f>
        <v>0</v>
      </c>
      <c r="F22" s="270" t="n">
        <f aca="false">IF(OR(B22&gt;0,C22&gt;0),VLOOKUP(A22,'Lista Suspensa'!$A$1:$F$91,5,),0)</f>
        <v>0</v>
      </c>
      <c r="G22" s="274" t="n">
        <f aca="false">IF(OR(B22&gt;0,C22&gt;0),VLOOKUP(A22,'Lista Suspensa'!$A$1:$F$91,6,),0)</f>
        <v>0</v>
      </c>
      <c r="H22" s="272"/>
      <c r="I22" s="270" t="n">
        <f aca="false">IF(H22&gt;0,(H22*(J22/100)),0)</f>
        <v>0</v>
      </c>
      <c r="J22" s="270" t="str">
        <f aca="false">IF(H22&gt;0,VLOOKUP(A22,'Lista Suspensa'!$A$1:$F$91,3,)," ")</f>
        <v> </v>
      </c>
      <c r="K22" s="270" t="n">
        <f aca="false">IF(OR(H22&gt;0,I22&gt;0),VLOOKUP(A22,'Lista Suspensa'!$A$1:$F$91,4,),0)</f>
        <v>0</v>
      </c>
      <c r="L22" s="270" t="n">
        <f aca="false">IF(OR(H22&gt;0,I22&gt;0),VLOOKUP(A22,'Lista Suspensa'!$A$1:$F$91,5,),0)</f>
        <v>0</v>
      </c>
      <c r="M22" s="274" t="n">
        <f aca="false">IF(OR(H22&gt;0,I22&gt;0),VLOOKUP(A22,'Lista Suspensa'!$A$1:$F$91,6,),0)</f>
        <v>0</v>
      </c>
      <c r="N22" s="272"/>
      <c r="O22" s="270" t="n">
        <f aca="false">IF(N22&gt;0,(N22*(P22/100)),0)</f>
        <v>0</v>
      </c>
      <c r="P22" s="270" t="str">
        <f aca="false">IF(N22&gt;0,VLOOKUP(A22,'Lista Suspensa'!$A$1:$F$91,3,)," ")</f>
        <v> </v>
      </c>
      <c r="Q22" s="270" t="n">
        <f aca="false">IF(OR(N22&gt;0,O22&gt;0),VLOOKUP(A22,'Lista Suspensa'!$A$1:$F$91,4,),0)</f>
        <v>0</v>
      </c>
      <c r="R22" s="270" t="n">
        <f aca="false">IF(OR(N22&gt;0,O22&gt;0),VLOOKUP(A22,'Lista Suspensa'!$A$1:$F$91,5,),0)</f>
        <v>0</v>
      </c>
      <c r="S22" s="274" t="n">
        <f aca="false">IF(OR(N22&gt;0,O22&gt;0),VLOOKUP(A22,'Lista Suspensa'!$A$1:$F$91,6,),0)</f>
        <v>0</v>
      </c>
      <c r="T22" s="272"/>
      <c r="U22" s="270" t="n">
        <f aca="false">IF(T22&gt;0,(T22*(V22/100)),0)</f>
        <v>0</v>
      </c>
      <c r="V22" s="270" t="n">
        <f aca="false">IF(T22&gt;0,VLOOKUP(A22,'Lista Suspensa'!$A$1:$F$91,3,),0)</f>
        <v>0</v>
      </c>
      <c r="W22" s="270" t="n">
        <f aca="false">IF(OR(T22&gt;0,U22&gt;0),VLOOKUP(A22,'Lista Suspensa'!$A$1:$F$91,4,),0)</f>
        <v>0</v>
      </c>
      <c r="X22" s="270" t="n">
        <f aca="false">IF(OR(T22&gt;0,U22&gt;0),VLOOKUP(A22,'Lista Suspensa'!$A$1:$F$91,5,),0)</f>
        <v>0</v>
      </c>
      <c r="Y22" s="274" t="n">
        <f aca="false">IF(OR(T22&gt;0,U22&gt;0),VLOOKUP(A22,'Lista Suspensa'!$A$1:$F$91,6,),0)</f>
        <v>0</v>
      </c>
      <c r="Z22" s="272"/>
      <c r="AA22" s="270" t="n">
        <f aca="false">IF(Z22&gt;0,(Z22*(AB22/100)),0)</f>
        <v>0</v>
      </c>
      <c r="AB22" s="270" t="str">
        <f aca="false">IF(Z22&gt;0,VLOOKUP(A22,'Lista Suspensa'!$A$1:$F$91,3,)," ")</f>
        <v> </v>
      </c>
      <c r="AC22" s="270" t="n">
        <f aca="false">IF(OR(Z22&gt;0,AA22&gt;0),VLOOKUP(A22,'Lista Suspensa'!$A$1:$F$91,4,),0)</f>
        <v>0</v>
      </c>
      <c r="AD22" s="270" t="n">
        <f aca="false">IF(OR(Z22&gt;0,AA22&gt;0),VLOOKUP(A22,'Lista Suspensa'!$A$1:$F$91,5,),0)</f>
        <v>0</v>
      </c>
      <c r="AE22" s="274" t="n">
        <f aca="false">IF(OR(Z22&gt;0,AA22&gt;0),VLOOKUP(A22,'Lista Suspensa'!$A$1:$F$91,6,),0)</f>
        <v>0</v>
      </c>
      <c r="AF22" s="272"/>
      <c r="AG22" s="270" t="n">
        <f aca="false">IF(AF22&gt;0,(AF22*(AH22/100)),0)</f>
        <v>0</v>
      </c>
      <c r="AH22" s="270" t="str">
        <f aca="false">IF(AF22&gt;0,VLOOKUP(A22,'Lista Suspensa'!$A$1:$F$91,3,)," ")</f>
        <v> </v>
      </c>
      <c r="AI22" s="270" t="n">
        <f aca="false">IF(OR(AF22&gt;0,AG22&gt;0),VLOOKUP(A22,'Lista Suspensa'!$A$1:$F$91,4,),0)</f>
        <v>0</v>
      </c>
      <c r="AJ22" s="270" t="n">
        <f aca="false">IF(OR(AF22&gt;0,AG22&gt;0),VLOOKUP(A22,'Lista Suspensa'!$A$1:$F$91,5,),0)</f>
        <v>0</v>
      </c>
      <c r="AK22" s="274" t="n">
        <f aca="false">IF(OR(AF22&gt;0,AG22&gt;0),VLOOKUP(A22,'Lista Suspensa'!$A$1:$F$91,6,),0)</f>
        <v>0</v>
      </c>
      <c r="AL22" s="272"/>
      <c r="AM22" s="270" t="n">
        <f aca="false">IF(AL22&gt;0,(AL22*(AN22/100)),0)</f>
        <v>0</v>
      </c>
      <c r="AN22" s="270" t="str">
        <f aca="false">IF(AL22&gt;0,VLOOKUP(A22,'Lista Suspensa'!$A$1:$F$91,3,)," ")</f>
        <v> </v>
      </c>
      <c r="AO22" s="270" t="n">
        <f aca="false">IF(OR(AL22&gt;0,AM22&gt;0),VLOOKUP(A22,'Lista Suspensa'!$A$1:$F$91,4,),0)</f>
        <v>0</v>
      </c>
      <c r="AP22" s="270" t="n">
        <f aca="false">IF(OR(AL22&gt;0,AM22&gt;0),VLOOKUP(A22,'Lista Suspensa'!$A$1:$F$91,5,),0)</f>
        <v>0</v>
      </c>
      <c r="AQ22" s="274" t="n">
        <f aca="false">IF(OR(AL22&gt;0,AM22&gt;0),VLOOKUP(A22,'Lista Suspensa'!$A$1:$F$91,6,),0)</f>
        <v>0</v>
      </c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</row>
    <row r="23" customFormat="false" ht="15.75" hidden="false" customHeight="true" outlineLevel="0" collapsed="false">
      <c r="A23" s="265"/>
      <c r="B23" s="266"/>
      <c r="C23" s="267" t="n">
        <f aca="false">IF(B23&gt;0,(B23*(D23/100)),0)</f>
        <v>0</v>
      </c>
      <c r="D23" s="268" t="str">
        <f aca="false">IF(B23&gt;0,VLOOKUP(A23,'Lista Suspensa'!$A$1:$F$91,3,)," ")</f>
        <v> </v>
      </c>
      <c r="E23" s="268" t="n">
        <f aca="false">IF(OR(B23&gt;0,C23&gt;0),VLOOKUP(A23,'Lista Suspensa'!$A$1:$F$91,4,),0)</f>
        <v>0</v>
      </c>
      <c r="F23" s="268" t="n">
        <f aca="false">IF(OR(B23&gt;0,C23&gt;0),VLOOKUP(A23,'Lista Suspensa'!$A$1:$F$91,5,),0)</f>
        <v>0</v>
      </c>
      <c r="G23" s="269" t="n">
        <f aca="false">IF(OR(B23&gt;0,C23&gt;0),VLOOKUP(A23,'Lista Suspensa'!$A$1:$F$91,6,),0)</f>
        <v>0</v>
      </c>
      <c r="H23" s="266"/>
      <c r="I23" s="268" t="n">
        <f aca="false">IF(H23&gt;0,(H23*(J23/100)),0)</f>
        <v>0</v>
      </c>
      <c r="J23" s="268" t="str">
        <f aca="false">IF(H23&gt;0,VLOOKUP(A23,'Lista Suspensa'!$A$1:$F$91,3,)," ")</f>
        <v> </v>
      </c>
      <c r="K23" s="268" t="n">
        <f aca="false">IF(OR(H23&gt;0,I23&gt;0),VLOOKUP(A23,'Lista Suspensa'!$A$1:$F$91,4,),0)</f>
        <v>0</v>
      </c>
      <c r="L23" s="268" t="n">
        <f aca="false">IF(OR(H23&gt;0,I23&gt;0),VLOOKUP(A23,'Lista Suspensa'!$A$1:$F$91,5,),0)</f>
        <v>0</v>
      </c>
      <c r="M23" s="269" t="n">
        <f aca="false">IF(OR(H23&gt;0,I23&gt;0),VLOOKUP(A23,'Lista Suspensa'!$A$1:$F$91,6,),0)</f>
        <v>0</v>
      </c>
      <c r="N23" s="266"/>
      <c r="O23" s="268" t="n">
        <f aca="false">IF(N23&gt;0,(N23*(P23/100)),0)</f>
        <v>0</v>
      </c>
      <c r="P23" s="268" t="str">
        <f aca="false">IF(N23&gt;0,VLOOKUP(A23,'Lista Suspensa'!$A$1:$F$91,3,)," ")</f>
        <v> </v>
      </c>
      <c r="Q23" s="268" t="n">
        <f aca="false">IF(OR(N23&gt;0,O23&gt;0),VLOOKUP(A23,'Lista Suspensa'!$A$1:$F$91,4,),0)</f>
        <v>0</v>
      </c>
      <c r="R23" s="268" t="n">
        <f aca="false">IF(OR(N23&gt;0,O23&gt;0),VLOOKUP(A23,'Lista Suspensa'!$A$1:$F$91,5,),0)</f>
        <v>0</v>
      </c>
      <c r="S23" s="269" t="n">
        <f aca="false">IF(OR(N23&gt;0,O23&gt;0),VLOOKUP(A23,'Lista Suspensa'!$A$1:$F$91,6,),0)</f>
        <v>0</v>
      </c>
      <c r="T23" s="266"/>
      <c r="U23" s="268" t="n">
        <f aca="false">IF(T23&gt;0,(T23*(V23/100)),0)</f>
        <v>0</v>
      </c>
      <c r="V23" s="268" t="n">
        <f aca="false">IF(T23&gt;0,VLOOKUP(A23,'Lista Suspensa'!$A$1:$F$91,3,),0)</f>
        <v>0</v>
      </c>
      <c r="W23" s="268" t="n">
        <f aca="false">IF(OR(T23&gt;0,U23&gt;0),VLOOKUP(A23,'Lista Suspensa'!$A$1:$F$91,4,),0)</f>
        <v>0</v>
      </c>
      <c r="X23" s="268" t="n">
        <f aca="false">IF(OR(T23&gt;0,U23&gt;0),VLOOKUP(A23,'Lista Suspensa'!$A$1:$F$91,5,),0)</f>
        <v>0</v>
      </c>
      <c r="Y23" s="269" t="n">
        <f aca="false">IF(OR(T23&gt;0,U23&gt;0),VLOOKUP(A23,'Lista Suspensa'!$A$1:$F$91,6,),0)</f>
        <v>0</v>
      </c>
      <c r="Z23" s="266"/>
      <c r="AA23" s="268" t="n">
        <f aca="false">IF(Z23&gt;0,(Z23*(AB23/100)),0)</f>
        <v>0</v>
      </c>
      <c r="AB23" s="268" t="str">
        <f aca="false">IF(Z23&gt;0,VLOOKUP(A23,'Lista Suspensa'!$A$1:$F$91,3,)," ")</f>
        <v> </v>
      </c>
      <c r="AC23" s="268" t="n">
        <f aca="false">IF(OR(Z23&gt;0,AA23&gt;0),VLOOKUP(A23,'Lista Suspensa'!$A$1:$F$91,4,),0)</f>
        <v>0</v>
      </c>
      <c r="AD23" s="268" t="n">
        <f aca="false">IF(OR(Z23&gt;0,AA23&gt;0),VLOOKUP(A23,'Lista Suspensa'!$A$1:$F$91,5,),0)</f>
        <v>0</v>
      </c>
      <c r="AE23" s="269" t="n">
        <f aca="false">IF(OR(Z23&gt;0,AA23&gt;0),VLOOKUP(A23,'Lista Suspensa'!$A$1:$F$91,6,),0)</f>
        <v>0</v>
      </c>
      <c r="AF23" s="266"/>
      <c r="AG23" s="270" t="n">
        <f aca="false">IF(AF23&gt;0,(AF23*(AH23/100)),0)</f>
        <v>0</v>
      </c>
      <c r="AH23" s="268" t="str">
        <f aca="false">IF(AF23&gt;0,VLOOKUP(A23,'Lista Suspensa'!$A$1:$F$91,3,)," ")</f>
        <v> </v>
      </c>
      <c r="AI23" s="268" t="n">
        <f aca="false">IF(OR(AF23&gt;0,AG23&gt;0),VLOOKUP(A23,'Lista Suspensa'!$A$1:$F$91,4,),0)</f>
        <v>0</v>
      </c>
      <c r="AJ23" s="268" t="n">
        <f aca="false">IF(OR(AF23&gt;0,AG23&gt;0),VLOOKUP(A23,'Lista Suspensa'!$A$1:$F$91,5,),0)</f>
        <v>0</v>
      </c>
      <c r="AK23" s="269" t="n">
        <f aca="false">IF(OR(AF23&gt;0,AG23&gt;0),VLOOKUP(A23,'Lista Suspensa'!$A$1:$F$91,6,),0)</f>
        <v>0</v>
      </c>
      <c r="AL23" s="266"/>
      <c r="AM23" s="268" t="n">
        <f aca="false">IF(AL23&gt;0,(AL23*(AN23/100)),0)</f>
        <v>0</v>
      </c>
      <c r="AN23" s="268" t="str">
        <f aca="false">IF(AL23&gt;0,VLOOKUP(A23,'Lista Suspensa'!$A$1:$F$91,3,)," ")</f>
        <v> </v>
      </c>
      <c r="AO23" s="268" t="n">
        <f aca="false">IF(OR(AL23&gt;0,AM23&gt;0),VLOOKUP(A23,'Lista Suspensa'!$A$1:$F$91,4,),0)</f>
        <v>0</v>
      </c>
      <c r="AP23" s="268" t="n">
        <f aca="false">IF(OR(AL23&gt;0,AM23&gt;0),VLOOKUP(A23,'Lista Suspensa'!$A$1:$F$91,5,),0)</f>
        <v>0</v>
      </c>
      <c r="AQ23" s="269" t="n">
        <f aca="false">IF(OR(AL23&gt;0,AM23&gt;0),VLOOKUP(A23,'Lista Suspensa'!$A$1:$F$91,6,),0)</f>
        <v>0</v>
      </c>
      <c r="AR23" s="264"/>
      <c r="AS23" s="264"/>
      <c r="AT23" s="264"/>
      <c r="AU23" s="264"/>
      <c r="AV23" s="264"/>
      <c r="AW23" s="264"/>
      <c r="AX23" s="264"/>
      <c r="AY23" s="264"/>
      <c r="AZ23" s="264"/>
      <c r="BA23" s="264"/>
      <c r="BB23" s="264"/>
      <c r="BC23" s="264"/>
      <c r="BD23" s="264"/>
      <c r="BE23" s="264"/>
      <c r="BF23" s="264"/>
      <c r="BG23" s="264"/>
    </row>
    <row r="24" customFormat="false" ht="15.75" hidden="false" customHeight="true" outlineLevel="0" collapsed="false">
      <c r="A24" s="271"/>
      <c r="B24" s="272"/>
      <c r="C24" s="273" t="n">
        <f aca="false">IF(B24&gt;0,(B24*(D24/100)),0)</f>
        <v>0</v>
      </c>
      <c r="D24" s="270" t="str">
        <f aca="false">IF(B24&gt;0,VLOOKUP(A24,'Lista Suspensa'!$A$1:$F$91,3,)," ")</f>
        <v> </v>
      </c>
      <c r="E24" s="270" t="n">
        <f aca="false">IF(OR(B24&gt;0,C24&gt;0),VLOOKUP(A24,'Lista Suspensa'!$A$1:$F$91,4,),0)</f>
        <v>0</v>
      </c>
      <c r="F24" s="270" t="n">
        <f aca="false">IF(OR(B24&gt;0,C24&gt;0),VLOOKUP(A24,'Lista Suspensa'!$A$1:$F$91,5,),0)</f>
        <v>0</v>
      </c>
      <c r="G24" s="274" t="n">
        <f aca="false">IF(OR(B24&gt;0,C24&gt;0),VLOOKUP(A24,'Lista Suspensa'!$A$1:$F$91,6,),0)</f>
        <v>0</v>
      </c>
      <c r="H24" s="272"/>
      <c r="I24" s="270" t="n">
        <f aca="false">IF(H24&gt;0,(H24*(J24/100)),0)</f>
        <v>0</v>
      </c>
      <c r="J24" s="270" t="str">
        <f aca="false">IF(H24&gt;0,VLOOKUP(A24,'Lista Suspensa'!$A$1:$F$91,3,)," ")</f>
        <v> </v>
      </c>
      <c r="K24" s="270" t="n">
        <f aca="false">IF(OR(H24&gt;0,I24&gt;0),VLOOKUP(A24,'Lista Suspensa'!$A$1:$F$91,4,),0)</f>
        <v>0</v>
      </c>
      <c r="L24" s="270" t="n">
        <f aca="false">IF(OR(H24&gt;0,I24&gt;0),VLOOKUP(A24,'Lista Suspensa'!$A$1:$F$91,5,),0)</f>
        <v>0</v>
      </c>
      <c r="M24" s="274" t="n">
        <f aca="false">IF(OR(H24&gt;0,I24&gt;0),VLOOKUP(A24,'Lista Suspensa'!$A$1:$F$91,6,),0)</f>
        <v>0</v>
      </c>
      <c r="N24" s="272"/>
      <c r="O24" s="270" t="n">
        <f aca="false">IF(N24&gt;0,(N24*(P24/100)),0)</f>
        <v>0</v>
      </c>
      <c r="P24" s="270" t="str">
        <f aca="false">IF(N24&gt;0,VLOOKUP(A24,'Lista Suspensa'!$A$1:$F$91,3,)," ")</f>
        <v> </v>
      </c>
      <c r="Q24" s="270" t="n">
        <f aca="false">IF(OR(N24&gt;0,O24&gt;0),VLOOKUP(A24,'Lista Suspensa'!$A$1:$F$91,4,),0)</f>
        <v>0</v>
      </c>
      <c r="R24" s="270" t="n">
        <f aca="false">IF(OR(N24&gt;0,O24&gt;0),VLOOKUP(A24,'Lista Suspensa'!$A$1:$F$91,5,),0)</f>
        <v>0</v>
      </c>
      <c r="S24" s="274" t="n">
        <f aca="false">IF(OR(N24&gt;0,O24&gt;0),VLOOKUP(A24,'Lista Suspensa'!$A$1:$F$91,6,),0)</f>
        <v>0</v>
      </c>
      <c r="T24" s="272"/>
      <c r="U24" s="270" t="n">
        <f aca="false">IF(T24&gt;0,(T24*(V24/100)),0)</f>
        <v>0</v>
      </c>
      <c r="V24" s="270" t="n">
        <f aca="false">IF(T24&gt;0,VLOOKUP(A24,'Lista Suspensa'!$A$1:$F$91,3,),0)</f>
        <v>0</v>
      </c>
      <c r="W24" s="270" t="n">
        <f aca="false">IF(OR(T24&gt;0,U24&gt;0),VLOOKUP(A24,'Lista Suspensa'!$A$1:$F$91,4,),0)</f>
        <v>0</v>
      </c>
      <c r="X24" s="270" t="n">
        <f aca="false">IF(OR(T24&gt;0,U24&gt;0),VLOOKUP(A24,'Lista Suspensa'!$A$1:$F$91,5,),0)</f>
        <v>0</v>
      </c>
      <c r="Y24" s="274" t="n">
        <f aca="false">IF(OR(T24&gt;0,U24&gt;0),VLOOKUP(A24,'Lista Suspensa'!$A$1:$F$91,6,),0)</f>
        <v>0</v>
      </c>
      <c r="Z24" s="272"/>
      <c r="AA24" s="270" t="n">
        <f aca="false">IF(Z24&gt;0,(Z24*(AB24/100)),0)</f>
        <v>0</v>
      </c>
      <c r="AB24" s="270" t="str">
        <f aca="false">IF(Z24&gt;0,VLOOKUP(A24,'Lista Suspensa'!$A$1:$F$91,3,)," ")</f>
        <v> </v>
      </c>
      <c r="AC24" s="270" t="n">
        <f aca="false">IF(OR(Z24&gt;0,AA24&gt;0),VLOOKUP(A24,'Lista Suspensa'!$A$1:$F$91,4,),0)</f>
        <v>0</v>
      </c>
      <c r="AD24" s="270" t="n">
        <f aca="false">IF(OR(Z24&gt;0,AA24&gt;0),VLOOKUP(A24,'Lista Suspensa'!$A$1:$F$91,5,),0)</f>
        <v>0</v>
      </c>
      <c r="AE24" s="274" t="n">
        <f aca="false">IF(OR(Z24&gt;0,AA24&gt;0),VLOOKUP(A24,'Lista Suspensa'!$A$1:$F$91,6,),0)</f>
        <v>0</v>
      </c>
      <c r="AF24" s="272"/>
      <c r="AG24" s="270" t="n">
        <f aca="false">IF(AF24&gt;0,(AF24*(AH24/100)),0)</f>
        <v>0</v>
      </c>
      <c r="AH24" s="270" t="str">
        <f aca="false">IF(AF24&gt;0,VLOOKUP(A24,'Lista Suspensa'!$A$1:$F$91,3,)," ")</f>
        <v> </v>
      </c>
      <c r="AI24" s="270" t="n">
        <f aca="false">IF(OR(AF24&gt;0,AG24&gt;0),VLOOKUP(A24,'Lista Suspensa'!$A$1:$F$91,4,),0)</f>
        <v>0</v>
      </c>
      <c r="AJ24" s="270" t="n">
        <f aca="false">IF(OR(AF24&gt;0,AG24&gt;0),VLOOKUP(A24,'Lista Suspensa'!$A$1:$F$91,5,),0)</f>
        <v>0</v>
      </c>
      <c r="AK24" s="274" t="n">
        <f aca="false">IF(OR(AF24&gt;0,AG24&gt;0),VLOOKUP(A24,'Lista Suspensa'!$A$1:$F$91,6,),0)</f>
        <v>0</v>
      </c>
      <c r="AL24" s="272"/>
      <c r="AM24" s="270" t="n">
        <f aca="false">IF(AL24&gt;0,(AL24*(AN24/100)),0)</f>
        <v>0</v>
      </c>
      <c r="AN24" s="270" t="str">
        <f aca="false">IF(AL24&gt;0,VLOOKUP(A24,'Lista Suspensa'!$A$1:$F$91,3,)," ")</f>
        <v> </v>
      </c>
      <c r="AO24" s="270" t="n">
        <f aca="false">IF(OR(AL24&gt;0,AM24&gt;0),VLOOKUP(A24,'Lista Suspensa'!$A$1:$F$91,4,),0)</f>
        <v>0</v>
      </c>
      <c r="AP24" s="270" t="n">
        <f aca="false">IF(OR(AL24&gt;0,AM24&gt;0),VLOOKUP(A24,'Lista Suspensa'!$A$1:$F$91,5,),0)</f>
        <v>0</v>
      </c>
      <c r="AQ24" s="274" t="n">
        <f aca="false">IF(OR(AL24&gt;0,AM24&gt;0),VLOOKUP(A24,'Lista Suspensa'!$A$1:$F$91,6,),0)</f>
        <v>0</v>
      </c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</row>
    <row r="25" customFormat="false" ht="15.75" hidden="false" customHeight="true" outlineLevel="0" collapsed="false">
      <c r="A25" s="265"/>
      <c r="B25" s="266"/>
      <c r="C25" s="267" t="n">
        <f aca="false">IF(B25&gt;0,(B25*(D25/100)),0)</f>
        <v>0</v>
      </c>
      <c r="D25" s="268" t="str">
        <f aca="false">IF(B25&gt;0,VLOOKUP(A25,'Lista Suspensa'!$A$1:$F$91,3,)," ")</f>
        <v> </v>
      </c>
      <c r="E25" s="268" t="n">
        <f aca="false">IF(OR(B25&gt;0,C25&gt;0),VLOOKUP(A25,'Lista Suspensa'!$A$1:$F$91,4,),0)</f>
        <v>0</v>
      </c>
      <c r="F25" s="268" t="n">
        <f aca="false">IF(OR(B25&gt;0,C25&gt;0),VLOOKUP(A25,'Lista Suspensa'!$A$1:$F$91,5,),0)</f>
        <v>0</v>
      </c>
      <c r="G25" s="269" t="n">
        <f aca="false">IF(OR(B25&gt;0,C25&gt;0),VLOOKUP(A25,'Lista Suspensa'!$A$1:$F$91,6,),0)</f>
        <v>0</v>
      </c>
      <c r="H25" s="266"/>
      <c r="I25" s="268" t="n">
        <f aca="false">IF(H25&gt;0,(H25*(J25/100)),0)</f>
        <v>0</v>
      </c>
      <c r="J25" s="268" t="str">
        <f aca="false">IF(H25&gt;0,VLOOKUP(A25,'Lista Suspensa'!$A$1:$F$91,3,)," ")</f>
        <v> </v>
      </c>
      <c r="K25" s="268" t="n">
        <f aca="false">IF(OR(H25&gt;0,I25&gt;0),VLOOKUP(A25,'Lista Suspensa'!$A$1:$F$91,4,),0)</f>
        <v>0</v>
      </c>
      <c r="L25" s="268" t="n">
        <f aca="false">IF(OR(H25&gt;0,I25&gt;0),VLOOKUP(A25,'Lista Suspensa'!$A$1:$F$91,5,),0)</f>
        <v>0</v>
      </c>
      <c r="M25" s="269" t="n">
        <f aca="false">IF(OR(H25&gt;0,I25&gt;0),VLOOKUP(A25,'Lista Suspensa'!$A$1:$F$91,6,),0)</f>
        <v>0</v>
      </c>
      <c r="N25" s="266"/>
      <c r="O25" s="268" t="n">
        <f aca="false">IF(N25&gt;0,(N25*(P25/100)),0)</f>
        <v>0</v>
      </c>
      <c r="P25" s="268" t="str">
        <f aca="false">IF(N25&gt;0,VLOOKUP(A25,'Lista Suspensa'!$A$1:$F$91,3,)," ")</f>
        <v> </v>
      </c>
      <c r="Q25" s="268" t="n">
        <f aca="false">IF(OR(N25&gt;0,O25&gt;0),VLOOKUP(A25,'Lista Suspensa'!$A$1:$F$91,4,),0)</f>
        <v>0</v>
      </c>
      <c r="R25" s="268" t="n">
        <f aca="false">IF(OR(N25&gt;0,O25&gt;0),VLOOKUP(A25,'Lista Suspensa'!$A$1:$F$91,5,),0)</f>
        <v>0</v>
      </c>
      <c r="S25" s="269" t="n">
        <f aca="false">IF(OR(N25&gt;0,O25&gt;0),VLOOKUP(A25,'Lista Suspensa'!$A$1:$F$91,6,),0)</f>
        <v>0</v>
      </c>
      <c r="T25" s="266"/>
      <c r="U25" s="268" t="n">
        <f aca="false">IF(T25&gt;0,(T25*(V25/100)),0)</f>
        <v>0</v>
      </c>
      <c r="V25" s="268" t="n">
        <f aca="false">IF(T25&gt;0,VLOOKUP(A25,'Lista Suspensa'!$A$1:$F$91,3,),0)</f>
        <v>0</v>
      </c>
      <c r="W25" s="268" t="n">
        <f aca="false">IF(OR(T25&gt;0,U25&gt;0),VLOOKUP(A25,'Lista Suspensa'!$A$1:$F$91,4,),0)</f>
        <v>0</v>
      </c>
      <c r="X25" s="268" t="n">
        <f aca="false">IF(OR(T25&gt;0,U25&gt;0),VLOOKUP(A25,'Lista Suspensa'!$A$1:$F$91,5,),0)</f>
        <v>0</v>
      </c>
      <c r="Y25" s="269" t="n">
        <f aca="false">IF(OR(T25&gt;0,U25&gt;0),VLOOKUP(A25,'Lista Suspensa'!$A$1:$F$91,6,),0)</f>
        <v>0</v>
      </c>
      <c r="Z25" s="266"/>
      <c r="AA25" s="268" t="n">
        <f aca="false">IF(Z25&gt;0,(Z25*(AB25/100)),0)</f>
        <v>0</v>
      </c>
      <c r="AB25" s="268" t="str">
        <f aca="false">IF(Z25&gt;0,VLOOKUP(A25,'Lista Suspensa'!$A$1:$F$91,3,)," ")</f>
        <v> </v>
      </c>
      <c r="AC25" s="268" t="n">
        <f aca="false">IF(OR(Z25&gt;0,AA25&gt;0),VLOOKUP(A25,'Lista Suspensa'!$A$1:$F$91,4,),0)</f>
        <v>0</v>
      </c>
      <c r="AD25" s="268" t="n">
        <f aca="false">IF(OR(Z25&gt;0,AA25&gt;0),VLOOKUP(A25,'Lista Suspensa'!$A$1:$F$91,5,),0)</f>
        <v>0</v>
      </c>
      <c r="AE25" s="269" t="n">
        <f aca="false">IF(OR(Z25&gt;0,AA25&gt;0),VLOOKUP(A25,'Lista Suspensa'!$A$1:$F$91,6,),0)</f>
        <v>0</v>
      </c>
      <c r="AF25" s="266"/>
      <c r="AG25" s="270" t="n">
        <f aca="false">IF(AF25&gt;0,(AF25*(AH25/100)),0)</f>
        <v>0</v>
      </c>
      <c r="AH25" s="268" t="str">
        <f aca="false">IF(AF25&gt;0,VLOOKUP(A25,'Lista Suspensa'!$A$1:$F$91,3,)," ")</f>
        <v> </v>
      </c>
      <c r="AI25" s="268" t="n">
        <f aca="false">IF(OR(AF25&gt;0,AG25&gt;0),VLOOKUP(A25,'Lista Suspensa'!$A$1:$F$91,4,),0)</f>
        <v>0</v>
      </c>
      <c r="AJ25" s="268" t="n">
        <f aca="false">IF(OR(AF25&gt;0,AG25&gt;0),VLOOKUP(A25,'Lista Suspensa'!$A$1:$F$91,5,),0)</f>
        <v>0</v>
      </c>
      <c r="AK25" s="269" t="n">
        <f aca="false">IF(OR(AF25&gt;0,AG25&gt;0),VLOOKUP(A25,'Lista Suspensa'!$A$1:$F$91,6,),0)</f>
        <v>0</v>
      </c>
      <c r="AL25" s="266"/>
      <c r="AM25" s="268" t="n">
        <f aca="false">IF(AL25&gt;0,(AL25*(AN25/100)),0)</f>
        <v>0</v>
      </c>
      <c r="AN25" s="268" t="str">
        <f aca="false">IF(AL25&gt;0,VLOOKUP(A25,'Lista Suspensa'!$A$1:$F$91,3,)," ")</f>
        <v> </v>
      </c>
      <c r="AO25" s="268" t="n">
        <f aca="false">IF(OR(AL25&gt;0,AM25&gt;0),VLOOKUP(A25,'Lista Suspensa'!$A$1:$F$91,4,),0)</f>
        <v>0</v>
      </c>
      <c r="AP25" s="268" t="n">
        <f aca="false">IF(OR(AL25&gt;0,AM25&gt;0),VLOOKUP(A25,'Lista Suspensa'!$A$1:$F$91,5,),0)</f>
        <v>0</v>
      </c>
      <c r="AQ25" s="269" t="n">
        <f aca="false">IF(OR(AL25&gt;0,AM25&gt;0),VLOOKUP(A25,'Lista Suspensa'!$A$1:$F$91,6,),0)</f>
        <v>0</v>
      </c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</row>
    <row r="26" customFormat="false" ht="15.75" hidden="false" customHeight="true" outlineLevel="0" collapsed="false">
      <c r="A26" s="271"/>
      <c r="B26" s="272"/>
      <c r="C26" s="273" t="n">
        <f aca="false">IF(B26&gt;0,(B26*(D26/100)),0)</f>
        <v>0</v>
      </c>
      <c r="D26" s="270" t="str">
        <f aca="false">IF(B26&gt;0,VLOOKUP(A26,'Lista Suspensa'!$A$1:$F$91,3,)," ")</f>
        <v> </v>
      </c>
      <c r="E26" s="270" t="n">
        <f aca="false">IF(OR(B26&gt;0,C26&gt;0),VLOOKUP(A26,'Lista Suspensa'!$A$1:$F$91,4,),0)</f>
        <v>0</v>
      </c>
      <c r="F26" s="270" t="n">
        <f aca="false">IF(OR(B26&gt;0,C26&gt;0),VLOOKUP(A26,'Lista Suspensa'!$A$1:$F$91,5,),0)</f>
        <v>0</v>
      </c>
      <c r="G26" s="274" t="n">
        <f aca="false">IF(OR(B26&gt;0,C26&gt;0),VLOOKUP(A26,'Lista Suspensa'!$A$1:$F$91,6,),0)</f>
        <v>0</v>
      </c>
      <c r="H26" s="272"/>
      <c r="I26" s="270" t="n">
        <f aca="false">IF(H26&gt;0,(H26*(J26/100)),0)</f>
        <v>0</v>
      </c>
      <c r="J26" s="270" t="str">
        <f aca="false">IF(H26&gt;0,VLOOKUP(A26,'Lista Suspensa'!$A$1:$F$91,3,)," ")</f>
        <v> </v>
      </c>
      <c r="K26" s="270" t="n">
        <f aca="false">IF(OR(H26&gt;0,I26&gt;0),VLOOKUP(A26,'Lista Suspensa'!$A$1:$F$91,4,),0)</f>
        <v>0</v>
      </c>
      <c r="L26" s="270" t="n">
        <f aca="false">IF(OR(H26&gt;0,I26&gt;0),VLOOKUP(A26,'Lista Suspensa'!$A$1:$F$91,5,),0)</f>
        <v>0</v>
      </c>
      <c r="M26" s="274" t="n">
        <f aca="false">IF(OR(H26&gt;0,I26&gt;0),VLOOKUP(A26,'Lista Suspensa'!$A$1:$F$91,6,),0)</f>
        <v>0</v>
      </c>
      <c r="N26" s="272"/>
      <c r="O26" s="270" t="n">
        <f aca="false">IF(N26&gt;0,(N26*(P26/100)),0)</f>
        <v>0</v>
      </c>
      <c r="P26" s="270" t="str">
        <f aca="false">IF(N26&gt;0,VLOOKUP(A26,'Lista Suspensa'!$A$1:$F$91,3,)," ")</f>
        <v> </v>
      </c>
      <c r="Q26" s="270" t="n">
        <f aca="false">IF(OR(N26&gt;0,O26&gt;0),VLOOKUP(A26,'Lista Suspensa'!$A$1:$F$91,4,),0)</f>
        <v>0</v>
      </c>
      <c r="R26" s="270" t="n">
        <f aca="false">IF(OR(N26&gt;0,O26&gt;0),VLOOKUP(A26,'Lista Suspensa'!$A$1:$F$91,5,),0)</f>
        <v>0</v>
      </c>
      <c r="S26" s="274" t="n">
        <f aca="false">IF(OR(N26&gt;0,O26&gt;0),VLOOKUP(A26,'Lista Suspensa'!$A$1:$F$91,6,),0)</f>
        <v>0</v>
      </c>
      <c r="T26" s="272"/>
      <c r="U26" s="270" t="n">
        <f aca="false">IF(T26&gt;0,(T26*(V26/100)),0)</f>
        <v>0</v>
      </c>
      <c r="V26" s="270" t="n">
        <f aca="false">IF(T26&gt;0,VLOOKUP(A26,'Lista Suspensa'!$A$1:$F$91,3,),0)</f>
        <v>0</v>
      </c>
      <c r="W26" s="270" t="n">
        <f aca="false">IF(OR(T26&gt;0,U26&gt;0),VLOOKUP(A26,'Lista Suspensa'!$A$1:$F$91,4,),0)</f>
        <v>0</v>
      </c>
      <c r="X26" s="270" t="n">
        <f aca="false">IF(OR(T26&gt;0,U26&gt;0),VLOOKUP(A26,'Lista Suspensa'!$A$1:$F$91,5,),0)</f>
        <v>0</v>
      </c>
      <c r="Y26" s="274" t="n">
        <f aca="false">IF(OR(T26&gt;0,U26&gt;0),VLOOKUP(A26,'Lista Suspensa'!$A$1:$F$91,6,),0)</f>
        <v>0</v>
      </c>
      <c r="Z26" s="272"/>
      <c r="AA26" s="270" t="n">
        <f aca="false">IF(Z26&gt;0,(Z26*(AB26/100)),0)</f>
        <v>0</v>
      </c>
      <c r="AB26" s="270" t="str">
        <f aca="false">IF(Z26&gt;0,VLOOKUP(A26,'Lista Suspensa'!$A$1:$F$91,3,)," ")</f>
        <v> </v>
      </c>
      <c r="AC26" s="270" t="n">
        <f aca="false">IF(OR(Z26&gt;0,AA26&gt;0),VLOOKUP(A26,'Lista Suspensa'!$A$1:$F$91,4,),0)</f>
        <v>0</v>
      </c>
      <c r="AD26" s="270" t="n">
        <f aca="false">IF(OR(Z26&gt;0,AA26&gt;0),VLOOKUP(A26,'Lista Suspensa'!$A$1:$F$91,5,),0)</f>
        <v>0</v>
      </c>
      <c r="AE26" s="274" t="n">
        <f aca="false">IF(OR(Z26&gt;0,AA26&gt;0),VLOOKUP(A26,'Lista Suspensa'!$A$1:$F$91,6,),0)</f>
        <v>0</v>
      </c>
      <c r="AF26" s="272"/>
      <c r="AG26" s="270" t="n">
        <f aca="false">IF(AF26&gt;0,(AF26*(AH26/100)),0)</f>
        <v>0</v>
      </c>
      <c r="AH26" s="270" t="str">
        <f aca="false">IF(AF26&gt;0,VLOOKUP(A26,'Lista Suspensa'!$A$1:$F$91,3,)," ")</f>
        <v> </v>
      </c>
      <c r="AI26" s="270" t="n">
        <f aca="false">IF(OR(AF26&gt;0,AG26&gt;0),VLOOKUP(A26,'Lista Suspensa'!$A$1:$F$91,4,),0)</f>
        <v>0</v>
      </c>
      <c r="AJ26" s="270" t="n">
        <f aca="false">IF(OR(AF26&gt;0,AG26&gt;0),VLOOKUP(A26,'Lista Suspensa'!$A$1:$F$91,5,),0)</f>
        <v>0</v>
      </c>
      <c r="AK26" s="274" t="n">
        <f aca="false">IF(OR(AF26&gt;0,AG26&gt;0),VLOOKUP(A26,'Lista Suspensa'!$A$1:$F$91,6,),0)</f>
        <v>0</v>
      </c>
      <c r="AL26" s="272"/>
      <c r="AM26" s="270" t="n">
        <f aca="false">IF(AL26&gt;0,(AL26*(AN26/100)),0)</f>
        <v>0</v>
      </c>
      <c r="AN26" s="270" t="str">
        <f aca="false">IF(AL26&gt;0,VLOOKUP(A26,'Lista Suspensa'!$A$1:$F$91,3,)," ")</f>
        <v> </v>
      </c>
      <c r="AO26" s="270" t="n">
        <f aca="false">IF(OR(AL26&gt;0,AM26&gt;0),VLOOKUP(A26,'Lista Suspensa'!$A$1:$F$91,4,),0)</f>
        <v>0</v>
      </c>
      <c r="AP26" s="270" t="n">
        <f aca="false">IF(OR(AL26&gt;0,AM26&gt;0),VLOOKUP(A26,'Lista Suspensa'!$A$1:$F$91,5,),0)</f>
        <v>0</v>
      </c>
      <c r="AQ26" s="274" t="n">
        <f aca="false">IF(OR(AL26&gt;0,AM26&gt;0),VLOOKUP(A26,'Lista Suspensa'!$A$1:$F$91,6,),0)</f>
        <v>0</v>
      </c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</row>
    <row r="27" customFormat="false" ht="15.75" hidden="false" customHeight="true" outlineLevel="0" collapsed="false">
      <c r="A27" s="265"/>
      <c r="B27" s="266"/>
      <c r="C27" s="267" t="n">
        <f aca="false">IF(B27&gt;0,(B27*(D27/100)),0)</f>
        <v>0</v>
      </c>
      <c r="D27" s="268" t="str">
        <f aca="false">IF(B27&gt;0,VLOOKUP(A27,'Lista Suspensa'!$A$1:$F$91,3,)," ")</f>
        <v> </v>
      </c>
      <c r="E27" s="268" t="n">
        <f aca="false">IF(OR(B27&gt;0,C27&gt;0),VLOOKUP(A27,'Lista Suspensa'!$A$1:$F$91,4,),0)</f>
        <v>0</v>
      </c>
      <c r="F27" s="268" t="n">
        <f aca="false">IF(OR(B27&gt;0,C27&gt;0),VLOOKUP(A27,'Lista Suspensa'!$A$1:$F$91,5,),0)</f>
        <v>0</v>
      </c>
      <c r="G27" s="269" t="n">
        <f aca="false">IF(OR(B27&gt;0,C27&gt;0),VLOOKUP(A27,'Lista Suspensa'!$A$1:$F$91,6,),0)</f>
        <v>0</v>
      </c>
      <c r="H27" s="266"/>
      <c r="I27" s="268" t="n">
        <f aca="false">IF(H27&gt;0,(H27*(J27/100)),0)</f>
        <v>0</v>
      </c>
      <c r="J27" s="268" t="str">
        <f aca="false">IF(H27&gt;0,VLOOKUP(A27,'Lista Suspensa'!$A$1:$F$91,3,)," ")</f>
        <v> </v>
      </c>
      <c r="K27" s="268" t="n">
        <f aca="false">IF(OR(H27&gt;0,I27&gt;0),VLOOKUP(A27,'Lista Suspensa'!$A$1:$F$91,4,),0)</f>
        <v>0</v>
      </c>
      <c r="L27" s="268" t="n">
        <f aca="false">IF(OR(H27&gt;0,I27&gt;0),VLOOKUP(A27,'Lista Suspensa'!$A$1:$F$91,5,),0)</f>
        <v>0</v>
      </c>
      <c r="M27" s="269" t="n">
        <f aca="false">IF(OR(H27&gt;0,I27&gt;0),VLOOKUP(A27,'Lista Suspensa'!$A$1:$F$91,6,),0)</f>
        <v>0</v>
      </c>
      <c r="N27" s="266"/>
      <c r="O27" s="268" t="n">
        <f aca="false">IF(N27&gt;0,(N27*(P27/100)),0)</f>
        <v>0</v>
      </c>
      <c r="P27" s="268" t="str">
        <f aca="false">IF(N27&gt;0,VLOOKUP(A27,'Lista Suspensa'!$A$1:$F$91,3,)," ")</f>
        <v> </v>
      </c>
      <c r="Q27" s="268" t="n">
        <f aca="false">IF(OR(N27&gt;0,O27&gt;0),VLOOKUP(A27,'Lista Suspensa'!$A$1:$F$91,4,),0)</f>
        <v>0</v>
      </c>
      <c r="R27" s="268" t="n">
        <f aca="false">IF(OR(N27&gt;0,O27&gt;0),VLOOKUP(A27,'Lista Suspensa'!$A$1:$F$91,5,),0)</f>
        <v>0</v>
      </c>
      <c r="S27" s="269" t="n">
        <f aca="false">IF(OR(N27&gt;0,O27&gt;0),VLOOKUP(A27,'Lista Suspensa'!$A$1:$F$91,6,),0)</f>
        <v>0</v>
      </c>
      <c r="T27" s="266"/>
      <c r="U27" s="268" t="n">
        <f aca="false">IF(T27&gt;0,(T27*(V27/100)),0)</f>
        <v>0</v>
      </c>
      <c r="V27" s="268" t="n">
        <f aca="false">IF(T27&gt;0,VLOOKUP(A27,'Lista Suspensa'!$A$1:$F$91,3,),0)</f>
        <v>0</v>
      </c>
      <c r="W27" s="268" t="n">
        <f aca="false">IF(OR(T27&gt;0,U27&gt;0),VLOOKUP(A27,'Lista Suspensa'!$A$1:$F$91,4,),0)</f>
        <v>0</v>
      </c>
      <c r="X27" s="268" t="n">
        <f aca="false">IF(OR(T27&gt;0,U27&gt;0),VLOOKUP(A27,'Lista Suspensa'!$A$1:$F$91,5,),0)</f>
        <v>0</v>
      </c>
      <c r="Y27" s="269" t="n">
        <f aca="false">IF(OR(T27&gt;0,U27&gt;0),VLOOKUP(A27,'Lista Suspensa'!$A$1:$F$91,6,),0)</f>
        <v>0</v>
      </c>
      <c r="Z27" s="266"/>
      <c r="AA27" s="268" t="n">
        <f aca="false">IF(Z27&gt;0,(Z27*(AB27/100)),0)</f>
        <v>0</v>
      </c>
      <c r="AB27" s="268" t="str">
        <f aca="false">IF(Z27&gt;0,VLOOKUP(A27,'Lista Suspensa'!$A$1:$F$91,3,)," ")</f>
        <v> </v>
      </c>
      <c r="AC27" s="268" t="n">
        <f aca="false">IF(OR(Z27&gt;0,AA27&gt;0),VLOOKUP(A27,'Lista Suspensa'!$A$1:$F$91,4,),0)</f>
        <v>0</v>
      </c>
      <c r="AD27" s="268" t="n">
        <f aca="false">IF(OR(Z27&gt;0,AA27&gt;0),VLOOKUP(A27,'Lista Suspensa'!$A$1:$F$91,5,),0)</f>
        <v>0</v>
      </c>
      <c r="AE27" s="269" t="n">
        <f aca="false">IF(OR(Z27&gt;0,AA27&gt;0),VLOOKUP(A27,'Lista Suspensa'!$A$1:$F$91,6,),0)</f>
        <v>0</v>
      </c>
      <c r="AF27" s="266"/>
      <c r="AG27" s="270" t="n">
        <f aca="false">IF(AF27&gt;0,(AF27*(AH27/100)),0)</f>
        <v>0</v>
      </c>
      <c r="AH27" s="268" t="str">
        <f aca="false">IF(AF27&gt;0,VLOOKUP(A27,'Lista Suspensa'!$A$1:$F$91,3,)," ")</f>
        <v> </v>
      </c>
      <c r="AI27" s="268" t="n">
        <f aca="false">IF(OR(AF27&gt;0,AG27&gt;0),VLOOKUP(A27,'Lista Suspensa'!$A$1:$F$91,4,),0)</f>
        <v>0</v>
      </c>
      <c r="AJ27" s="268" t="n">
        <f aca="false">IF(OR(AF27&gt;0,AG27&gt;0),VLOOKUP(A27,'Lista Suspensa'!$A$1:$F$91,5,),0)</f>
        <v>0</v>
      </c>
      <c r="AK27" s="269" t="n">
        <f aca="false">IF(OR(AF27&gt;0,AG27&gt;0),VLOOKUP(A27,'Lista Suspensa'!$A$1:$F$91,6,),0)</f>
        <v>0</v>
      </c>
      <c r="AL27" s="266"/>
      <c r="AM27" s="268" t="n">
        <f aca="false">IF(AL27&gt;0,(AL27*(AN27/100)),0)</f>
        <v>0</v>
      </c>
      <c r="AN27" s="268" t="str">
        <f aca="false">IF(AL27&gt;0,VLOOKUP(A27,'Lista Suspensa'!$A$1:$F$91,3,)," ")</f>
        <v> </v>
      </c>
      <c r="AO27" s="268" t="n">
        <f aca="false">IF(OR(AL27&gt;0,AM27&gt;0),VLOOKUP(A27,'Lista Suspensa'!$A$1:$F$91,4,),0)</f>
        <v>0</v>
      </c>
      <c r="AP27" s="268" t="n">
        <f aca="false">IF(OR(AL27&gt;0,AM27&gt;0),VLOOKUP(A27,'Lista Suspensa'!$A$1:$F$91,5,),0)</f>
        <v>0</v>
      </c>
      <c r="AQ27" s="269" t="n">
        <f aca="false">IF(OR(AL27&gt;0,AM27&gt;0),VLOOKUP(A27,'Lista Suspensa'!$A$1:$F$91,6,),0)</f>
        <v>0</v>
      </c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</row>
    <row r="28" customFormat="false" ht="15.75" hidden="false" customHeight="true" outlineLevel="0" collapsed="false">
      <c r="A28" s="271"/>
      <c r="B28" s="272"/>
      <c r="C28" s="273" t="n">
        <f aca="false">IF(B28&gt;0,(B28*(D28/100)),0)</f>
        <v>0</v>
      </c>
      <c r="D28" s="270" t="str">
        <f aca="false">IF(B28&gt;0,VLOOKUP(A28,'Lista Suspensa'!$A$1:$F$91,3,)," ")</f>
        <v> </v>
      </c>
      <c r="E28" s="270" t="n">
        <f aca="false">IF(OR(B28&gt;0,C28&gt;0),VLOOKUP(A28,'Lista Suspensa'!$A$1:$F$91,4,),0)</f>
        <v>0</v>
      </c>
      <c r="F28" s="270" t="n">
        <f aca="false">IF(OR(B28&gt;0,C28&gt;0),VLOOKUP(A28,'Lista Suspensa'!$A$1:$F$91,5,),0)</f>
        <v>0</v>
      </c>
      <c r="G28" s="274" t="n">
        <f aca="false">IF(OR(B28&gt;0,C28&gt;0),VLOOKUP(A28,'Lista Suspensa'!$A$1:$F$91,6,),0)</f>
        <v>0</v>
      </c>
      <c r="H28" s="272"/>
      <c r="I28" s="270" t="n">
        <f aca="false">IF(H28&gt;0,(H28*(J28/100)),0)</f>
        <v>0</v>
      </c>
      <c r="J28" s="270" t="str">
        <f aca="false">IF(H28&gt;0,VLOOKUP(A28,'Lista Suspensa'!$A$1:$F$91,3,)," ")</f>
        <v> </v>
      </c>
      <c r="K28" s="270" t="n">
        <f aca="false">IF(OR(H28&gt;0,I28&gt;0),VLOOKUP(A28,'Lista Suspensa'!$A$1:$F$91,4,),0)</f>
        <v>0</v>
      </c>
      <c r="L28" s="270" t="n">
        <f aca="false">IF(OR(H28&gt;0,I28&gt;0),VLOOKUP(A28,'Lista Suspensa'!$A$1:$F$91,5,),0)</f>
        <v>0</v>
      </c>
      <c r="M28" s="274" t="n">
        <f aca="false">IF(OR(H28&gt;0,I28&gt;0),VLOOKUP(A28,'Lista Suspensa'!$A$1:$F$91,6,),0)</f>
        <v>0</v>
      </c>
      <c r="N28" s="272"/>
      <c r="O28" s="270" t="n">
        <f aca="false">IF(N28&gt;0,(N28*(P28/100)),0)</f>
        <v>0</v>
      </c>
      <c r="P28" s="270" t="str">
        <f aca="false">IF(N28&gt;0,VLOOKUP(A28,'Lista Suspensa'!$A$1:$F$91,3,)," ")</f>
        <v> </v>
      </c>
      <c r="Q28" s="270" t="n">
        <f aca="false">IF(OR(N28&gt;0,O28&gt;0),VLOOKUP(A28,'Lista Suspensa'!$A$1:$F$91,4,),0)</f>
        <v>0</v>
      </c>
      <c r="R28" s="270" t="n">
        <f aca="false">IF(OR(N28&gt;0,O28&gt;0),VLOOKUP(A28,'Lista Suspensa'!$A$1:$F$91,5,),0)</f>
        <v>0</v>
      </c>
      <c r="S28" s="274" t="n">
        <f aca="false">IF(OR(N28&gt;0,O28&gt;0),VLOOKUP(A28,'Lista Suspensa'!$A$1:$F$91,6,),0)</f>
        <v>0</v>
      </c>
      <c r="T28" s="272"/>
      <c r="U28" s="270" t="n">
        <f aca="false">IF(T28&gt;0,(T28*(V28/100)),0)</f>
        <v>0</v>
      </c>
      <c r="V28" s="270" t="n">
        <f aca="false">IF(T28&gt;0,VLOOKUP(A28,'Lista Suspensa'!$A$1:$F$91,3,),0)</f>
        <v>0</v>
      </c>
      <c r="W28" s="270" t="n">
        <f aca="false">IF(OR(T28&gt;0,U28&gt;0),VLOOKUP(A28,'Lista Suspensa'!$A$1:$F$91,4,),0)</f>
        <v>0</v>
      </c>
      <c r="X28" s="270" t="n">
        <f aca="false">IF(OR(T28&gt;0,U28&gt;0),VLOOKUP(A28,'Lista Suspensa'!$A$1:$F$91,5,),0)</f>
        <v>0</v>
      </c>
      <c r="Y28" s="274" t="n">
        <f aca="false">IF(OR(T28&gt;0,U28&gt;0),VLOOKUP(A28,'Lista Suspensa'!$A$1:$F$91,6,),0)</f>
        <v>0</v>
      </c>
      <c r="Z28" s="272"/>
      <c r="AA28" s="270" t="n">
        <f aca="false">IF(Z28&gt;0,(Z28*(AB28/100)),0)</f>
        <v>0</v>
      </c>
      <c r="AB28" s="270" t="str">
        <f aca="false">IF(Z28&gt;0,VLOOKUP(A28,'Lista Suspensa'!$A$1:$F$91,3,)," ")</f>
        <v> </v>
      </c>
      <c r="AC28" s="270" t="n">
        <f aca="false">IF(OR(Z28&gt;0,AA28&gt;0),VLOOKUP(A28,'Lista Suspensa'!$A$1:$F$91,4,),0)</f>
        <v>0</v>
      </c>
      <c r="AD28" s="270" t="n">
        <f aca="false">IF(OR(Z28&gt;0,AA28&gt;0),VLOOKUP(A28,'Lista Suspensa'!$A$1:$F$91,5,),0)</f>
        <v>0</v>
      </c>
      <c r="AE28" s="274" t="n">
        <f aca="false">IF(OR(Z28&gt;0,AA28&gt;0),VLOOKUP(A28,'Lista Suspensa'!$A$1:$F$91,6,),0)</f>
        <v>0</v>
      </c>
      <c r="AF28" s="272"/>
      <c r="AG28" s="270" t="n">
        <f aca="false">IF(AF28&gt;0,(AF28*(AH28/100)),0)</f>
        <v>0</v>
      </c>
      <c r="AH28" s="270" t="str">
        <f aca="false">IF(AF28&gt;0,VLOOKUP(A28,'Lista Suspensa'!$A$1:$F$91,3,)," ")</f>
        <v> </v>
      </c>
      <c r="AI28" s="270" t="n">
        <f aca="false">IF(OR(AF28&gt;0,AG28&gt;0),VLOOKUP(A28,'Lista Suspensa'!$A$1:$F$91,4,),0)</f>
        <v>0</v>
      </c>
      <c r="AJ28" s="270" t="n">
        <f aca="false">IF(OR(AF28&gt;0,AG28&gt;0),VLOOKUP(A28,'Lista Suspensa'!$A$1:$F$91,5,),0)</f>
        <v>0</v>
      </c>
      <c r="AK28" s="274" t="n">
        <f aca="false">IF(OR(AF28&gt;0,AG28&gt;0),VLOOKUP(A28,'Lista Suspensa'!$A$1:$F$91,6,),0)</f>
        <v>0</v>
      </c>
      <c r="AL28" s="272"/>
      <c r="AM28" s="270" t="n">
        <f aca="false">IF(AL28&gt;0,(AL28*(AN28/100)),0)</f>
        <v>0</v>
      </c>
      <c r="AN28" s="270" t="str">
        <f aca="false">IF(AL28&gt;0,VLOOKUP(A28,'Lista Suspensa'!$A$1:$F$91,3,)," ")</f>
        <v> </v>
      </c>
      <c r="AO28" s="270" t="n">
        <f aca="false">IF(OR(AL28&gt;0,AM28&gt;0),VLOOKUP(A28,'Lista Suspensa'!$A$1:$F$91,4,),0)</f>
        <v>0</v>
      </c>
      <c r="AP28" s="270" t="n">
        <f aca="false">IF(OR(AL28&gt;0,AM28&gt;0),VLOOKUP(A28,'Lista Suspensa'!$A$1:$F$91,5,),0)</f>
        <v>0</v>
      </c>
      <c r="AQ28" s="274" t="n">
        <f aca="false">IF(OR(AL28&gt;0,AM28&gt;0),VLOOKUP(A28,'Lista Suspensa'!$A$1:$F$91,6,),0)</f>
        <v>0</v>
      </c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</row>
    <row r="29" customFormat="false" ht="15.75" hidden="false" customHeight="true" outlineLevel="0" collapsed="false">
      <c r="A29" s="265"/>
      <c r="B29" s="266"/>
      <c r="C29" s="267" t="n">
        <f aca="false">IF(B29&gt;0,(B29*(D29/100)),0)</f>
        <v>0</v>
      </c>
      <c r="D29" s="268" t="str">
        <f aca="false">IF(B29&gt;0,VLOOKUP(A29,'Lista Suspensa'!$A$1:$F$91,3,)," ")</f>
        <v> </v>
      </c>
      <c r="E29" s="268" t="n">
        <f aca="false">IF(OR(B29&gt;0,C29&gt;0),VLOOKUP(A29,'Lista Suspensa'!$A$1:$F$91,4,),0)</f>
        <v>0</v>
      </c>
      <c r="F29" s="268" t="n">
        <f aca="false">IF(OR(B29&gt;0,C29&gt;0),VLOOKUP(A29,'Lista Suspensa'!$A$1:$F$91,5,),0)</f>
        <v>0</v>
      </c>
      <c r="G29" s="269" t="n">
        <f aca="false">IF(OR(B29&gt;0,C29&gt;0),VLOOKUP(A29,'Lista Suspensa'!$A$1:$F$91,6,),0)</f>
        <v>0</v>
      </c>
      <c r="H29" s="266"/>
      <c r="I29" s="268" t="n">
        <f aca="false">IF(H29&gt;0,(H29*(J29/100)),0)</f>
        <v>0</v>
      </c>
      <c r="J29" s="268" t="str">
        <f aca="false">IF(H29&gt;0,VLOOKUP(A29,'Lista Suspensa'!$A$1:$F$91,3,)," ")</f>
        <v> </v>
      </c>
      <c r="K29" s="268" t="n">
        <f aca="false">IF(OR(H29&gt;0,I29&gt;0),VLOOKUP(A29,'Lista Suspensa'!$A$1:$F$91,4,),0)</f>
        <v>0</v>
      </c>
      <c r="L29" s="268" t="n">
        <f aca="false">IF(OR(H29&gt;0,I29&gt;0),VLOOKUP(A29,'Lista Suspensa'!$A$1:$F$91,5,),0)</f>
        <v>0</v>
      </c>
      <c r="M29" s="269" t="n">
        <f aca="false">IF(OR(H29&gt;0,I29&gt;0),VLOOKUP(A29,'Lista Suspensa'!$A$1:$F$91,6,),0)</f>
        <v>0</v>
      </c>
      <c r="N29" s="266"/>
      <c r="O29" s="268" t="n">
        <f aca="false">IF(N29&gt;0,(N29*(P29/100)),0)</f>
        <v>0</v>
      </c>
      <c r="P29" s="268" t="str">
        <f aca="false">IF(N29&gt;0,VLOOKUP(A29,'Lista Suspensa'!$A$1:$F$91,3,)," ")</f>
        <v> </v>
      </c>
      <c r="Q29" s="268" t="n">
        <f aca="false">IF(OR(N29&gt;0,O29&gt;0),VLOOKUP(A29,'Lista Suspensa'!$A$1:$F$91,4,),0)</f>
        <v>0</v>
      </c>
      <c r="R29" s="268" t="n">
        <f aca="false">IF(OR(N29&gt;0,O29&gt;0),VLOOKUP(A29,'Lista Suspensa'!$A$1:$F$91,5,),0)</f>
        <v>0</v>
      </c>
      <c r="S29" s="269" t="n">
        <f aca="false">IF(OR(N29&gt;0,O29&gt;0),VLOOKUP(A29,'Lista Suspensa'!$A$1:$F$91,6,),0)</f>
        <v>0</v>
      </c>
      <c r="T29" s="266"/>
      <c r="U29" s="268" t="n">
        <f aca="false">IF(T29&gt;0,(T29*(V29/100)),0)</f>
        <v>0</v>
      </c>
      <c r="V29" s="268" t="n">
        <f aca="false">IF(T29&gt;0,VLOOKUP(A29,'Lista Suspensa'!$A$1:$F$91,3,),0)</f>
        <v>0</v>
      </c>
      <c r="W29" s="268" t="n">
        <f aca="false">IF(OR(T29&gt;0,U29&gt;0),VLOOKUP(A29,'Lista Suspensa'!$A$1:$F$91,4,),0)</f>
        <v>0</v>
      </c>
      <c r="X29" s="268" t="n">
        <f aca="false">IF(OR(T29&gt;0,U29&gt;0),VLOOKUP(A29,'Lista Suspensa'!$A$1:$F$91,5,),0)</f>
        <v>0</v>
      </c>
      <c r="Y29" s="269" t="n">
        <f aca="false">IF(OR(T29&gt;0,U29&gt;0),VLOOKUP(A29,'Lista Suspensa'!$A$1:$F$91,6,),0)</f>
        <v>0</v>
      </c>
      <c r="Z29" s="266"/>
      <c r="AA29" s="268" t="n">
        <f aca="false">IF(Z29&gt;0,(Z29*(AB29/100)),0)</f>
        <v>0</v>
      </c>
      <c r="AB29" s="268" t="str">
        <f aca="false">IF(Z29&gt;0,VLOOKUP(A29,'Lista Suspensa'!$A$1:$F$91,3,)," ")</f>
        <v> </v>
      </c>
      <c r="AC29" s="268" t="n">
        <f aca="false">IF(OR(Z29&gt;0,AA29&gt;0),VLOOKUP(A29,'Lista Suspensa'!$A$1:$F$91,4,),0)</f>
        <v>0</v>
      </c>
      <c r="AD29" s="268" t="n">
        <f aca="false">IF(OR(Z29&gt;0,AA29&gt;0),VLOOKUP(A29,'Lista Suspensa'!$A$1:$F$91,5,),0)</f>
        <v>0</v>
      </c>
      <c r="AE29" s="269" t="n">
        <f aca="false">IF(OR(Z29&gt;0,AA29&gt;0),VLOOKUP(A29,'Lista Suspensa'!$A$1:$F$91,6,),0)</f>
        <v>0</v>
      </c>
      <c r="AF29" s="266"/>
      <c r="AG29" s="270" t="n">
        <f aca="false">IF(AF29&gt;0,(AF29*(AH29/100)),0)</f>
        <v>0</v>
      </c>
      <c r="AH29" s="268" t="str">
        <f aca="false">IF(AF29&gt;0,VLOOKUP(A29,'Lista Suspensa'!$A$1:$F$91,3,)," ")</f>
        <v> </v>
      </c>
      <c r="AI29" s="268" t="n">
        <f aca="false">IF(OR(AF29&gt;0,AG29&gt;0),VLOOKUP(A29,'Lista Suspensa'!$A$1:$F$91,4,),0)</f>
        <v>0</v>
      </c>
      <c r="AJ29" s="268" t="n">
        <f aca="false">IF(OR(AF29&gt;0,AG29&gt;0),VLOOKUP(A29,'Lista Suspensa'!$A$1:$F$91,5,),0)</f>
        <v>0</v>
      </c>
      <c r="AK29" s="269" t="n">
        <f aca="false">IF(OR(AF29&gt;0,AG29&gt;0),VLOOKUP(A29,'Lista Suspensa'!$A$1:$F$91,6,),0)</f>
        <v>0</v>
      </c>
      <c r="AL29" s="266"/>
      <c r="AM29" s="268" t="n">
        <f aca="false">IF(AL29&gt;0,(AL29*(AN29/100)),0)</f>
        <v>0</v>
      </c>
      <c r="AN29" s="268" t="str">
        <f aca="false">IF(AL29&gt;0,VLOOKUP(A29,'Lista Suspensa'!$A$1:$F$91,3,)," ")</f>
        <v> </v>
      </c>
      <c r="AO29" s="268" t="n">
        <f aca="false">IF(OR(AL29&gt;0,AM29&gt;0),VLOOKUP(A29,'Lista Suspensa'!$A$1:$F$91,4,),0)</f>
        <v>0</v>
      </c>
      <c r="AP29" s="268" t="n">
        <f aca="false">IF(OR(AL29&gt;0,AM29&gt;0),VLOOKUP(A29,'Lista Suspensa'!$A$1:$F$91,5,),0)</f>
        <v>0</v>
      </c>
      <c r="AQ29" s="269" t="n">
        <f aca="false">IF(OR(AL29&gt;0,AM29&gt;0),VLOOKUP(A29,'Lista Suspensa'!$A$1:$F$91,6,),0)</f>
        <v>0</v>
      </c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</row>
    <row r="30" customFormat="false" ht="15.75" hidden="false" customHeight="true" outlineLevel="0" collapsed="false">
      <c r="A30" s="271"/>
      <c r="B30" s="272"/>
      <c r="C30" s="273" t="n">
        <f aca="false">IF(B30&gt;0,(B30*(D30/100)),0)</f>
        <v>0</v>
      </c>
      <c r="D30" s="270" t="str">
        <f aca="false">IF(B30&gt;0,VLOOKUP(A30,'Lista Suspensa'!$A$1:$F$91,3,)," ")</f>
        <v> </v>
      </c>
      <c r="E30" s="270" t="n">
        <f aca="false">IF(OR(B30&gt;0,C30&gt;0),VLOOKUP(A30,'Lista Suspensa'!$A$1:$F$91,4,),0)</f>
        <v>0</v>
      </c>
      <c r="F30" s="270" t="n">
        <f aca="false">IF(OR(B30&gt;0,C30&gt;0),VLOOKUP(A30,'Lista Suspensa'!$A$1:$F$91,5,),0)</f>
        <v>0</v>
      </c>
      <c r="G30" s="274" t="n">
        <f aca="false">IF(OR(B30&gt;0,C30&gt;0),VLOOKUP(A30,'Lista Suspensa'!$A$1:$F$91,6,),0)</f>
        <v>0</v>
      </c>
      <c r="H30" s="272"/>
      <c r="I30" s="270" t="n">
        <f aca="false">IF(H30&gt;0,(H30*(J30/100)),0)</f>
        <v>0</v>
      </c>
      <c r="J30" s="270" t="str">
        <f aca="false">IF(H30&gt;0,VLOOKUP(A30,'Lista Suspensa'!$A$1:$F$91,3,)," ")</f>
        <v> </v>
      </c>
      <c r="K30" s="270" t="n">
        <f aca="false">IF(OR(H30&gt;0,I30&gt;0),VLOOKUP(A30,'Lista Suspensa'!$A$1:$F$91,4,),0)</f>
        <v>0</v>
      </c>
      <c r="L30" s="270" t="n">
        <f aca="false">IF(OR(H30&gt;0,I30&gt;0),VLOOKUP(A30,'Lista Suspensa'!$A$1:$F$91,5,),0)</f>
        <v>0</v>
      </c>
      <c r="M30" s="274" t="n">
        <f aca="false">IF(OR(H30&gt;0,I30&gt;0),VLOOKUP(A30,'Lista Suspensa'!$A$1:$F$91,6,),0)</f>
        <v>0</v>
      </c>
      <c r="N30" s="272"/>
      <c r="O30" s="270" t="n">
        <f aca="false">IF(N30&gt;0,(N30*(P30/100)),0)</f>
        <v>0</v>
      </c>
      <c r="P30" s="270" t="str">
        <f aca="false">IF(N30&gt;0,VLOOKUP(A30,'Lista Suspensa'!$A$1:$F$91,3,)," ")</f>
        <v> </v>
      </c>
      <c r="Q30" s="270" t="n">
        <f aca="false">IF(OR(N30&gt;0,O30&gt;0),VLOOKUP(A30,'Lista Suspensa'!$A$1:$F$91,4,),0)</f>
        <v>0</v>
      </c>
      <c r="R30" s="270" t="n">
        <f aca="false">IF(OR(N30&gt;0,O30&gt;0),VLOOKUP(A30,'Lista Suspensa'!$A$1:$F$91,5,),0)</f>
        <v>0</v>
      </c>
      <c r="S30" s="274" t="n">
        <f aca="false">IF(OR(N30&gt;0,O30&gt;0),VLOOKUP(A30,'Lista Suspensa'!$A$1:$F$91,6,),0)</f>
        <v>0</v>
      </c>
      <c r="T30" s="272"/>
      <c r="U30" s="270" t="n">
        <f aca="false">IF(T30&gt;0,(T30*(V30/100)),0)</f>
        <v>0</v>
      </c>
      <c r="V30" s="270" t="n">
        <f aca="false">IF(T30&gt;0,VLOOKUP(A30,'Lista Suspensa'!$A$1:$F$91,3,),0)</f>
        <v>0</v>
      </c>
      <c r="W30" s="270" t="n">
        <f aca="false">IF(OR(T30&gt;0,U30&gt;0),VLOOKUP(A30,'Lista Suspensa'!$A$1:$F$91,4,),0)</f>
        <v>0</v>
      </c>
      <c r="X30" s="270" t="n">
        <f aca="false">IF(OR(T30&gt;0,U30&gt;0),VLOOKUP(A30,'Lista Suspensa'!$A$1:$F$91,5,),0)</f>
        <v>0</v>
      </c>
      <c r="Y30" s="274" t="n">
        <f aca="false">IF(OR(T30&gt;0,U30&gt;0),VLOOKUP(A30,'Lista Suspensa'!$A$1:$F$91,6,),0)</f>
        <v>0</v>
      </c>
      <c r="Z30" s="272"/>
      <c r="AA30" s="270" t="n">
        <f aca="false">IF(Z30&gt;0,(Z30*(AB30/100)),0)</f>
        <v>0</v>
      </c>
      <c r="AB30" s="270" t="str">
        <f aca="false">IF(Z30&gt;0,VLOOKUP(A30,'Lista Suspensa'!$A$1:$F$91,3,)," ")</f>
        <v> </v>
      </c>
      <c r="AC30" s="270" t="n">
        <f aca="false">IF(OR(Z30&gt;0,AA30&gt;0),VLOOKUP(A30,'Lista Suspensa'!$A$1:$F$91,4,),0)</f>
        <v>0</v>
      </c>
      <c r="AD30" s="270" t="n">
        <f aca="false">IF(OR(Z30&gt;0,AA30&gt;0),VLOOKUP(A30,'Lista Suspensa'!$A$1:$F$91,5,),0)</f>
        <v>0</v>
      </c>
      <c r="AE30" s="274" t="n">
        <f aca="false">IF(OR(Z30&gt;0,AA30&gt;0),VLOOKUP(A30,'Lista Suspensa'!$A$1:$F$91,6,),0)</f>
        <v>0</v>
      </c>
      <c r="AF30" s="272"/>
      <c r="AG30" s="270" t="n">
        <f aca="false">IF(AF30&gt;0,(AF30*(AH30/100)),0)</f>
        <v>0</v>
      </c>
      <c r="AH30" s="270" t="str">
        <f aca="false">IF(AF30&gt;0,VLOOKUP(A30,'Lista Suspensa'!$A$1:$F$91,3,)," ")</f>
        <v> </v>
      </c>
      <c r="AI30" s="270" t="n">
        <f aca="false">IF(OR(AF30&gt;0,AG30&gt;0),VLOOKUP(A30,'Lista Suspensa'!$A$1:$F$91,4,),0)</f>
        <v>0</v>
      </c>
      <c r="AJ30" s="270" t="n">
        <f aca="false">IF(OR(AF30&gt;0,AG30&gt;0),VLOOKUP(A30,'Lista Suspensa'!$A$1:$F$91,5,),0)</f>
        <v>0</v>
      </c>
      <c r="AK30" s="274" t="n">
        <f aca="false">IF(OR(AF30&gt;0,AG30&gt;0),VLOOKUP(A30,'Lista Suspensa'!$A$1:$F$91,6,),0)</f>
        <v>0</v>
      </c>
      <c r="AL30" s="272"/>
      <c r="AM30" s="270" t="n">
        <f aca="false">IF(AL30&gt;0,(AL30*(AN30/100)),0)</f>
        <v>0</v>
      </c>
      <c r="AN30" s="270" t="str">
        <f aca="false">IF(AL30&gt;0,VLOOKUP(A30,'Lista Suspensa'!$A$1:$F$91,3,)," ")</f>
        <v> </v>
      </c>
      <c r="AO30" s="270" t="n">
        <f aca="false">IF(OR(AL30&gt;0,AM30&gt;0),VLOOKUP(A30,'Lista Suspensa'!$A$1:$F$91,4,),0)</f>
        <v>0</v>
      </c>
      <c r="AP30" s="270" t="n">
        <f aca="false">IF(OR(AL30&gt;0,AM30&gt;0),VLOOKUP(A30,'Lista Suspensa'!$A$1:$F$91,5,),0)</f>
        <v>0</v>
      </c>
      <c r="AQ30" s="274" t="n">
        <f aca="false">IF(OR(AL30&gt;0,AM30&gt;0),VLOOKUP(A30,'Lista Suspensa'!$A$1:$F$91,6,),0)</f>
        <v>0</v>
      </c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</row>
    <row r="31" customFormat="false" ht="15.75" hidden="false" customHeight="true" outlineLevel="0" collapsed="false">
      <c r="A31" s="265"/>
      <c r="B31" s="266"/>
      <c r="C31" s="267" t="n">
        <f aca="false">IF(B31&gt;0,(B31*(D31/100)),0)</f>
        <v>0</v>
      </c>
      <c r="D31" s="268" t="str">
        <f aca="false">IF(B31&gt;0,VLOOKUP(A31,'Lista Suspensa'!$A$1:$F$91,3,)," ")</f>
        <v> </v>
      </c>
      <c r="E31" s="268" t="n">
        <f aca="false">IF(OR(B31&gt;0,C31&gt;0),VLOOKUP(A31,'Lista Suspensa'!$A$1:$F$91,4,),0)</f>
        <v>0</v>
      </c>
      <c r="F31" s="268" t="n">
        <f aca="false">IF(OR(B31&gt;0,C31&gt;0),VLOOKUP(A31,'Lista Suspensa'!$A$1:$F$91,5,),0)</f>
        <v>0</v>
      </c>
      <c r="G31" s="269" t="n">
        <f aca="false">IF(OR(B31&gt;0,C31&gt;0),VLOOKUP(A31,'Lista Suspensa'!$A$1:$F$91,6,),0)</f>
        <v>0</v>
      </c>
      <c r="H31" s="266"/>
      <c r="I31" s="268" t="n">
        <f aca="false">IF(H31&gt;0,(H31*(J31/100)),0)</f>
        <v>0</v>
      </c>
      <c r="J31" s="268" t="str">
        <f aca="false">IF(H31&gt;0,VLOOKUP(A31,'Lista Suspensa'!$A$1:$F$91,3,)," ")</f>
        <v> </v>
      </c>
      <c r="K31" s="268" t="n">
        <f aca="false">IF(OR(H31&gt;0,I31&gt;0),VLOOKUP(A31,'Lista Suspensa'!$A$1:$F$91,4,),0)</f>
        <v>0</v>
      </c>
      <c r="L31" s="268" t="n">
        <f aca="false">IF(OR(H31&gt;0,I31&gt;0),VLOOKUP(A31,'Lista Suspensa'!$A$1:$F$91,5,),0)</f>
        <v>0</v>
      </c>
      <c r="M31" s="269" t="n">
        <f aca="false">IF(OR(H31&gt;0,I31&gt;0),VLOOKUP(A31,'Lista Suspensa'!$A$1:$F$91,6,),0)</f>
        <v>0</v>
      </c>
      <c r="N31" s="266"/>
      <c r="O31" s="268" t="n">
        <f aca="false">IF(N31&gt;0,(N31*(P31/100)),0)</f>
        <v>0</v>
      </c>
      <c r="P31" s="268" t="str">
        <f aca="false">IF(N31&gt;0,VLOOKUP(A31,'Lista Suspensa'!$A$1:$F$91,3,)," ")</f>
        <v> </v>
      </c>
      <c r="Q31" s="268" t="n">
        <f aca="false">IF(OR(N31&gt;0,O31&gt;0),VLOOKUP(A31,'Lista Suspensa'!$A$1:$F$91,4,),0)</f>
        <v>0</v>
      </c>
      <c r="R31" s="268" t="n">
        <f aca="false">IF(OR(N31&gt;0,O31&gt;0),VLOOKUP(A31,'Lista Suspensa'!$A$1:$F$91,5,),0)</f>
        <v>0</v>
      </c>
      <c r="S31" s="269" t="n">
        <f aca="false">IF(OR(N31&gt;0,O31&gt;0),VLOOKUP(A31,'Lista Suspensa'!$A$1:$F$91,6,),0)</f>
        <v>0</v>
      </c>
      <c r="T31" s="266"/>
      <c r="U31" s="268" t="n">
        <f aca="false">IF(T31&gt;0,(T31*(V31/100)),0)</f>
        <v>0</v>
      </c>
      <c r="V31" s="268" t="n">
        <f aca="false">IF(T31&gt;0,VLOOKUP(A31,'Lista Suspensa'!$A$1:$F$91,3,),0)</f>
        <v>0</v>
      </c>
      <c r="W31" s="268" t="n">
        <f aca="false">IF(OR(T31&gt;0,U31&gt;0),VLOOKUP(A31,'Lista Suspensa'!$A$1:$F$91,4,),0)</f>
        <v>0</v>
      </c>
      <c r="X31" s="268" t="n">
        <f aca="false">IF(OR(T31&gt;0,U31&gt;0),VLOOKUP(A31,'Lista Suspensa'!$A$1:$F$91,5,),0)</f>
        <v>0</v>
      </c>
      <c r="Y31" s="269" t="n">
        <f aca="false">IF(OR(T31&gt;0,U31&gt;0),VLOOKUP(A31,'Lista Suspensa'!$A$1:$F$91,6,),0)</f>
        <v>0</v>
      </c>
      <c r="Z31" s="266"/>
      <c r="AA31" s="268" t="n">
        <f aca="false">IF(Z31&gt;0,(Z31*(AB31/100)),0)</f>
        <v>0</v>
      </c>
      <c r="AB31" s="268" t="str">
        <f aca="false">IF(Z31&gt;0,VLOOKUP(A31,'Lista Suspensa'!$A$1:$F$91,3,)," ")</f>
        <v> </v>
      </c>
      <c r="AC31" s="268" t="n">
        <f aca="false">IF(OR(Z31&gt;0,AA31&gt;0),VLOOKUP(A31,'Lista Suspensa'!$A$1:$F$91,4,),0)</f>
        <v>0</v>
      </c>
      <c r="AD31" s="268" t="n">
        <f aca="false">IF(OR(Z31&gt;0,AA31&gt;0),VLOOKUP(A31,'Lista Suspensa'!$A$1:$F$91,5,),0)</f>
        <v>0</v>
      </c>
      <c r="AE31" s="269" t="n">
        <f aca="false">IF(OR(Z31&gt;0,AA31&gt;0),VLOOKUP(A31,'Lista Suspensa'!$A$1:$F$91,6,),0)</f>
        <v>0</v>
      </c>
      <c r="AF31" s="266"/>
      <c r="AG31" s="270" t="n">
        <f aca="false">IF(AF31&gt;0,(AF31*(AH31/100)),0)</f>
        <v>0</v>
      </c>
      <c r="AH31" s="268" t="str">
        <f aca="false">IF(AF31&gt;0,VLOOKUP(A31,'Lista Suspensa'!$A$1:$F$91,3,)," ")</f>
        <v> </v>
      </c>
      <c r="AI31" s="268" t="n">
        <f aca="false">IF(OR(AF31&gt;0,AG31&gt;0),VLOOKUP(A31,'Lista Suspensa'!$A$1:$F$91,4,),0)</f>
        <v>0</v>
      </c>
      <c r="AJ31" s="268" t="n">
        <f aca="false">IF(OR(AF31&gt;0,AG31&gt;0),VLOOKUP(A31,'Lista Suspensa'!$A$1:$F$91,5,),0)</f>
        <v>0</v>
      </c>
      <c r="AK31" s="269" t="n">
        <f aca="false">IF(OR(AF31&gt;0,AG31&gt;0),VLOOKUP(A31,'Lista Suspensa'!$A$1:$F$91,6,),0)</f>
        <v>0</v>
      </c>
      <c r="AL31" s="266"/>
      <c r="AM31" s="268" t="n">
        <f aca="false">IF(AL31&gt;0,(AL31*(AN31/100)),0)</f>
        <v>0</v>
      </c>
      <c r="AN31" s="268" t="str">
        <f aca="false">IF(AL31&gt;0,VLOOKUP(A31,'Lista Suspensa'!$A$1:$F$91,3,)," ")</f>
        <v> </v>
      </c>
      <c r="AO31" s="268" t="n">
        <f aca="false">IF(OR(AL31&gt;0,AM31&gt;0),VLOOKUP(A31,'Lista Suspensa'!$A$1:$F$91,4,),0)</f>
        <v>0</v>
      </c>
      <c r="AP31" s="268" t="n">
        <f aca="false">IF(OR(AL31&gt;0,AM31&gt;0),VLOOKUP(A31,'Lista Suspensa'!$A$1:$F$91,5,),0)</f>
        <v>0</v>
      </c>
      <c r="AQ31" s="269" t="n">
        <f aca="false">IF(OR(AL31&gt;0,AM31&gt;0),VLOOKUP(A31,'Lista Suspensa'!$A$1:$F$91,6,),0)</f>
        <v>0</v>
      </c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</row>
    <row r="32" customFormat="false" ht="15.75" hidden="false" customHeight="true" outlineLevel="0" collapsed="false">
      <c r="A32" s="271"/>
      <c r="B32" s="272"/>
      <c r="C32" s="273" t="n">
        <f aca="false">IF(B32&gt;0,(B32*(D32/100)),0)</f>
        <v>0</v>
      </c>
      <c r="D32" s="270" t="str">
        <f aca="false">IF(B32&gt;0,VLOOKUP(A32,'Lista Suspensa'!$A$1:$F$91,3,)," ")</f>
        <v> </v>
      </c>
      <c r="E32" s="270" t="n">
        <f aca="false">IF(OR(B32&gt;0,C32&gt;0),VLOOKUP(A32,'Lista Suspensa'!$A$1:$F$91,4,),0)</f>
        <v>0</v>
      </c>
      <c r="F32" s="270" t="n">
        <f aca="false">IF(OR(B32&gt;0,C32&gt;0),VLOOKUP(A32,'Lista Suspensa'!$A$1:$F$91,5,),0)</f>
        <v>0</v>
      </c>
      <c r="G32" s="274" t="n">
        <f aca="false">IF(OR(B32&gt;0,C32&gt;0),VLOOKUP(A32,'Lista Suspensa'!$A$1:$F$91,6,),0)</f>
        <v>0</v>
      </c>
      <c r="H32" s="272"/>
      <c r="I32" s="270" t="n">
        <f aca="false">IF(H32&gt;0,(H32*(J32/100)),0)</f>
        <v>0</v>
      </c>
      <c r="J32" s="270" t="str">
        <f aca="false">IF(H32&gt;0,VLOOKUP(A32,'Lista Suspensa'!$A$1:$F$91,3,)," ")</f>
        <v> </v>
      </c>
      <c r="K32" s="270" t="n">
        <f aca="false">IF(OR(H32&gt;0,I32&gt;0),VLOOKUP(A32,'Lista Suspensa'!$A$1:$F$91,4,),0)</f>
        <v>0</v>
      </c>
      <c r="L32" s="270" t="n">
        <f aca="false">IF(OR(H32&gt;0,I32&gt;0),VLOOKUP(A32,'Lista Suspensa'!$A$1:$F$91,5,),0)</f>
        <v>0</v>
      </c>
      <c r="M32" s="274" t="n">
        <f aca="false">IF(OR(H32&gt;0,I32&gt;0),VLOOKUP(A32,'Lista Suspensa'!$A$1:$F$91,6,),0)</f>
        <v>0</v>
      </c>
      <c r="N32" s="272"/>
      <c r="O32" s="270" t="n">
        <f aca="false">IF(N32&gt;0,(N32*(P32/100)),0)</f>
        <v>0</v>
      </c>
      <c r="P32" s="270" t="str">
        <f aca="false">IF(N32&gt;0,VLOOKUP(A32,'Lista Suspensa'!$A$1:$F$91,3,)," ")</f>
        <v> </v>
      </c>
      <c r="Q32" s="270" t="n">
        <f aca="false">IF(OR(N32&gt;0,O32&gt;0),VLOOKUP(A32,'Lista Suspensa'!$A$1:$F$91,4,),0)</f>
        <v>0</v>
      </c>
      <c r="R32" s="270" t="n">
        <f aca="false">IF(OR(N32&gt;0,O32&gt;0),VLOOKUP(A32,'Lista Suspensa'!$A$1:$F$91,5,),0)</f>
        <v>0</v>
      </c>
      <c r="S32" s="274" t="n">
        <f aca="false">IF(OR(N32&gt;0,O32&gt;0),VLOOKUP(A32,'Lista Suspensa'!$A$1:$F$91,6,),0)</f>
        <v>0</v>
      </c>
      <c r="T32" s="272"/>
      <c r="U32" s="270" t="n">
        <f aca="false">IF(T32&gt;0,(T32*(V32/100)),0)</f>
        <v>0</v>
      </c>
      <c r="V32" s="270" t="n">
        <f aca="false">IF(T32&gt;0,VLOOKUP(A32,'Lista Suspensa'!$A$1:$F$91,3,),0)</f>
        <v>0</v>
      </c>
      <c r="W32" s="270" t="n">
        <f aca="false">IF(OR(T32&gt;0,U32&gt;0),VLOOKUP(A32,'Lista Suspensa'!$A$1:$F$91,4,),0)</f>
        <v>0</v>
      </c>
      <c r="X32" s="270" t="n">
        <f aca="false">IF(OR(T32&gt;0,U32&gt;0),VLOOKUP(A32,'Lista Suspensa'!$A$1:$F$91,5,),0)</f>
        <v>0</v>
      </c>
      <c r="Y32" s="274" t="n">
        <f aca="false">IF(OR(T32&gt;0,U32&gt;0),VLOOKUP(A32,'Lista Suspensa'!$A$1:$F$91,6,),0)</f>
        <v>0</v>
      </c>
      <c r="Z32" s="272"/>
      <c r="AA32" s="270" t="n">
        <f aca="false">IF(Z32&gt;0,(Z32*(AB32/100)),0)</f>
        <v>0</v>
      </c>
      <c r="AB32" s="270" t="str">
        <f aca="false">IF(Z32&gt;0,VLOOKUP(A32,'Lista Suspensa'!$A$1:$F$91,3,)," ")</f>
        <v> </v>
      </c>
      <c r="AC32" s="270" t="n">
        <f aca="false">IF(OR(Z32&gt;0,AA32&gt;0),VLOOKUP(A32,'Lista Suspensa'!$A$1:$F$91,4,),0)</f>
        <v>0</v>
      </c>
      <c r="AD32" s="270" t="n">
        <f aca="false">IF(OR(Z32&gt;0,AA32&gt;0),VLOOKUP(A32,'Lista Suspensa'!$A$1:$F$91,5,),0)</f>
        <v>0</v>
      </c>
      <c r="AE32" s="274" t="n">
        <f aca="false">IF(OR(Z32&gt;0,AA32&gt;0),VLOOKUP(A32,'Lista Suspensa'!$A$1:$F$91,6,),0)</f>
        <v>0</v>
      </c>
      <c r="AF32" s="272"/>
      <c r="AG32" s="270" t="n">
        <f aca="false">IF(AF32&gt;0,(AF32*(AH32/100)),0)</f>
        <v>0</v>
      </c>
      <c r="AH32" s="270" t="str">
        <f aca="false">IF(AF32&gt;0,VLOOKUP(A32,'Lista Suspensa'!$A$1:$F$91,3,)," ")</f>
        <v> </v>
      </c>
      <c r="AI32" s="270" t="n">
        <f aca="false">IF(OR(AF32&gt;0,AG32&gt;0),VLOOKUP(A32,'Lista Suspensa'!$A$1:$F$91,4,),0)</f>
        <v>0</v>
      </c>
      <c r="AJ32" s="270" t="n">
        <f aca="false">IF(OR(AF32&gt;0,AG32&gt;0),VLOOKUP(A32,'Lista Suspensa'!$A$1:$F$91,5,),0)</f>
        <v>0</v>
      </c>
      <c r="AK32" s="274" t="n">
        <f aca="false">IF(OR(AF32&gt;0,AG32&gt;0),VLOOKUP(A32,'Lista Suspensa'!$A$1:$F$91,6,),0)</f>
        <v>0</v>
      </c>
      <c r="AL32" s="272"/>
      <c r="AM32" s="270" t="n">
        <f aca="false">IF(AL32&gt;0,(AL32*(AN32/100)),0)</f>
        <v>0</v>
      </c>
      <c r="AN32" s="270" t="str">
        <f aca="false">IF(AL32&gt;0,VLOOKUP(A32,'Lista Suspensa'!$A$1:$F$91,3,)," ")</f>
        <v> </v>
      </c>
      <c r="AO32" s="270" t="n">
        <f aca="false">IF(OR(AL32&gt;0,AM32&gt;0),VLOOKUP(A32,'Lista Suspensa'!$A$1:$F$91,4,),0)</f>
        <v>0</v>
      </c>
      <c r="AP32" s="270" t="n">
        <f aca="false">IF(OR(AL32&gt;0,AM32&gt;0),VLOOKUP(A32,'Lista Suspensa'!$A$1:$F$91,5,),0)</f>
        <v>0</v>
      </c>
      <c r="AQ32" s="274" t="n">
        <f aca="false">IF(OR(AL32&gt;0,AM32&gt;0),VLOOKUP(A32,'Lista Suspensa'!$A$1:$F$91,6,),0)</f>
        <v>0</v>
      </c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</row>
    <row r="33" customFormat="false" ht="15.75" hidden="false" customHeight="true" outlineLevel="0" collapsed="false">
      <c r="A33" s="265"/>
      <c r="B33" s="266"/>
      <c r="C33" s="267" t="n">
        <f aca="false">IF(B33&gt;0,(B33*(D33/100)),0)</f>
        <v>0</v>
      </c>
      <c r="D33" s="268" t="str">
        <f aca="false">IF(B33&gt;0,VLOOKUP(A33,'Lista Suspensa'!$A$1:$F$91,3,)," ")</f>
        <v> </v>
      </c>
      <c r="E33" s="268" t="n">
        <f aca="false">IF(OR(B33&gt;0,C33&gt;0),VLOOKUP(A33,'Lista Suspensa'!$A$1:$F$91,4,),0)</f>
        <v>0</v>
      </c>
      <c r="F33" s="268" t="n">
        <f aca="false">IF(OR(B33&gt;0,C33&gt;0),VLOOKUP(A33,'Lista Suspensa'!$A$1:$F$91,5,),0)</f>
        <v>0</v>
      </c>
      <c r="G33" s="269" t="n">
        <f aca="false">IF(OR(B33&gt;0,C33&gt;0),VLOOKUP(A33,'Lista Suspensa'!$A$1:$F$91,6,),0)</f>
        <v>0</v>
      </c>
      <c r="H33" s="266"/>
      <c r="I33" s="268" t="n">
        <f aca="false">IF(H33&gt;0,(H33*(J33/100)),0)</f>
        <v>0</v>
      </c>
      <c r="J33" s="268" t="str">
        <f aca="false">IF(H33&gt;0,VLOOKUP(A33,'Lista Suspensa'!$A$1:$F$91,3,)," ")</f>
        <v> </v>
      </c>
      <c r="K33" s="268" t="n">
        <f aca="false">IF(OR(H33&gt;0,I33&gt;0),VLOOKUP(A33,'Lista Suspensa'!$A$1:$F$91,4,),0)</f>
        <v>0</v>
      </c>
      <c r="L33" s="268" t="n">
        <f aca="false">IF(OR(H33&gt;0,I33&gt;0),VLOOKUP(A33,'Lista Suspensa'!$A$1:$F$91,5,),0)</f>
        <v>0</v>
      </c>
      <c r="M33" s="269" t="n">
        <f aca="false">IF(OR(H33&gt;0,I33&gt;0),VLOOKUP(A33,'Lista Suspensa'!$A$1:$F$91,6,),0)</f>
        <v>0</v>
      </c>
      <c r="N33" s="266"/>
      <c r="O33" s="268" t="n">
        <f aca="false">IF(N33&gt;0,(N33*(P33/100)),0)</f>
        <v>0</v>
      </c>
      <c r="P33" s="268" t="str">
        <f aca="false">IF(N33&gt;0,VLOOKUP(A33,'Lista Suspensa'!$A$1:$F$91,3,)," ")</f>
        <v> </v>
      </c>
      <c r="Q33" s="268" t="n">
        <f aca="false">IF(OR(N33&gt;0,O33&gt;0),VLOOKUP(A33,'Lista Suspensa'!$A$1:$F$91,4,),0)</f>
        <v>0</v>
      </c>
      <c r="R33" s="268" t="n">
        <f aca="false">IF(N33&gt;0,VLOOKUP(A33,'Lista Suspensa'!$A$1:$F$91,5,),0)</f>
        <v>0</v>
      </c>
      <c r="S33" s="269" t="n">
        <f aca="false">IF(OR(N33&gt;0,O33&gt;0),VLOOKUP(A33,'Lista Suspensa'!$A$1:$F$91,6,),0)</f>
        <v>0</v>
      </c>
      <c r="T33" s="266"/>
      <c r="U33" s="268" t="n">
        <f aca="false">IF(T33&gt;0,(T33*(V33/100)),0)</f>
        <v>0</v>
      </c>
      <c r="V33" s="268" t="n">
        <f aca="false">IF(T33&gt;0,VLOOKUP(A33,'Lista Suspensa'!$A$1:$F$91,3,),0)</f>
        <v>0</v>
      </c>
      <c r="W33" s="268" t="n">
        <f aca="false">IF(OR(T33&gt;0,U33&gt;0),VLOOKUP(A33,'Lista Suspensa'!$A$1:$F$91,4,),0)</f>
        <v>0</v>
      </c>
      <c r="X33" s="268" t="n">
        <f aca="false">IF(OR(T33&gt;0,U33&gt;0),VLOOKUP(A33,'Lista Suspensa'!$A$1:$F$91,5,),0)</f>
        <v>0</v>
      </c>
      <c r="Y33" s="269" t="n">
        <f aca="false">IF(OR(T33&gt;0,U33&gt;0),VLOOKUP(A33,'Lista Suspensa'!$A$1:$F$91,6,),0)</f>
        <v>0</v>
      </c>
      <c r="Z33" s="266"/>
      <c r="AA33" s="268" t="n">
        <f aca="false">IF(Z33&gt;0,(Z33*(AB33/100)),0)</f>
        <v>0</v>
      </c>
      <c r="AB33" s="268" t="str">
        <f aca="false">IF(Z33&gt;0,VLOOKUP(A33,'Lista Suspensa'!$A$1:$F$91,3,)," ")</f>
        <v> </v>
      </c>
      <c r="AC33" s="268" t="n">
        <f aca="false">IF(OR(Z33&gt;0,AA33&gt;0),VLOOKUP(A33,'Lista Suspensa'!$A$1:$F$91,4,),0)</f>
        <v>0</v>
      </c>
      <c r="AD33" s="268" t="n">
        <f aca="false">IF(OR(Z33&gt;0,AA33&gt;0),VLOOKUP(A33,'Lista Suspensa'!$A$1:$F$91,5,),0)</f>
        <v>0</v>
      </c>
      <c r="AE33" s="269" t="n">
        <f aca="false">IF(OR(Z33&gt;0,AA33&gt;0),VLOOKUP(A33,'Lista Suspensa'!$A$1:$F$91,6,),0)</f>
        <v>0</v>
      </c>
      <c r="AF33" s="266"/>
      <c r="AG33" s="270" t="n">
        <f aca="false">IF(AF33&gt;0,(AF33*(AH33/100)),0)</f>
        <v>0</v>
      </c>
      <c r="AH33" s="268" t="str">
        <f aca="false">IF(AF33&gt;0,VLOOKUP(A33,'Lista Suspensa'!$A$1:$F$91,3,)," ")</f>
        <v> </v>
      </c>
      <c r="AI33" s="268" t="n">
        <f aca="false">IF(OR(AF33&gt;0,AG33&gt;0),VLOOKUP(A33,'Lista Suspensa'!$A$1:$F$91,4,),0)</f>
        <v>0</v>
      </c>
      <c r="AJ33" s="268" t="n">
        <f aca="false">IF(OR(AF33&gt;0,AG33&gt;0),VLOOKUP(A33,'Lista Suspensa'!$A$1:$F$91,5,),0)</f>
        <v>0</v>
      </c>
      <c r="AK33" s="269" t="n">
        <f aca="false">IF(OR(AF33&gt;0,AG33&gt;0),VLOOKUP(A33,'Lista Suspensa'!$A$1:$F$91,6,),0)</f>
        <v>0</v>
      </c>
      <c r="AL33" s="266"/>
      <c r="AM33" s="268" t="n">
        <f aca="false">IF(AL33&gt;0,(AL33*(AN33/100)),0)</f>
        <v>0</v>
      </c>
      <c r="AN33" s="268" t="str">
        <f aca="false">IF(AL33&gt;0,VLOOKUP(A33,'Lista Suspensa'!$A$1:$F$91,3,)," ")</f>
        <v> </v>
      </c>
      <c r="AO33" s="268" t="n">
        <f aca="false">IF(OR(AL33&gt;0,AM33&gt;0),VLOOKUP(A33,'Lista Suspensa'!$A$1:$F$91,4,),0)</f>
        <v>0</v>
      </c>
      <c r="AP33" s="268" t="n">
        <f aca="false">IF(OR(AL33&gt;0,AM33&gt;0),VLOOKUP(A33,'Lista Suspensa'!$A$1:$F$91,5,),0)</f>
        <v>0</v>
      </c>
      <c r="AQ33" s="269" t="n">
        <f aca="false">IF(OR(AL33&gt;0,AM33&gt;0),VLOOKUP(A33,'Lista Suspensa'!$A$1:$F$91,6,),0)</f>
        <v>0</v>
      </c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</row>
    <row r="34" customFormat="false" ht="15.75" hidden="false" customHeight="true" outlineLevel="0" collapsed="false">
      <c r="A34" s="271"/>
      <c r="B34" s="272"/>
      <c r="C34" s="273" t="n">
        <f aca="false">IF(B34&gt;0,(B34*(D34/100)),0)</f>
        <v>0</v>
      </c>
      <c r="D34" s="270" t="str">
        <f aca="false">IF(B34&gt;0,VLOOKUP(A34,'Lista Suspensa'!$A$1:$F$91,3,)," ")</f>
        <v> </v>
      </c>
      <c r="E34" s="270" t="n">
        <f aca="false">IF(OR(B34&gt;0,C34&gt;0),VLOOKUP(A34,'Lista Suspensa'!$A$1:$F$91,4,),0)</f>
        <v>0</v>
      </c>
      <c r="F34" s="270" t="n">
        <f aca="false">IF(OR(B34&gt;0,C34&gt;0),VLOOKUP(A34,'Lista Suspensa'!$A$1:$F$91,5,),0)</f>
        <v>0</v>
      </c>
      <c r="G34" s="274" t="n">
        <f aca="false">IF(OR(B34&gt;0,C34&gt;0),VLOOKUP(A34,'Lista Suspensa'!$A$1:$F$91,6,),0)</f>
        <v>0</v>
      </c>
      <c r="H34" s="272"/>
      <c r="I34" s="270" t="n">
        <f aca="false">IF(H34&gt;0,(H34*(J34/100)),0)</f>
        <v>0</v>
      </c>
      <c r="J34" s="270" t="str">
        <f aca="false">IF(H34&gt;0,VLOOKUP(A34,'Lista Suspensa'!$A$1:$F$91,3,)," ")</f>
        <v> </v>
      </c>
      <c r="K34" s="270" t="n">
        <f aca="false">IF(OR(H34&gt;0,I34&gt;0),VLOOKUP(A34,'Lista Suspensa'!$A$1:$F$91,4,),0)</f>
        <v>0</v>
      </c>
      <c r="L34" s="270" t="n">
        <f aca="false">IF(OR(H34&gt;0,I34&gt;0),VLOOKUP(A34,'Lista Suspensa'!$A$1:$F$91,5,),0)</f>
        <v>0</v>
      </c>
      <c r="M34" s="274" t="n">
        <f aca="false">IF(OR(H34&gt;0,I34&gt;0),VLOOKUP(A34,'Lista Suspensa'!$A$1:$F$91,6,),0)</f>
        <v>0</v>
      </c>
      <c r="N34" s="272"/>
      <c r="O34" s="270" t="n">
        <f aca="false">IF(N34&gt;0,(N34*(P34/100)),0)</f>
        <v>0</v>
      </c>
      <c r="P34" s="270" t="str">
        <f aca="false">IF(N34&gt;0,VLOOKUP(A34,'Lista Suspensa'!$A$1:$F$91,3,)," ")</f>
        <v> </v>
      </c>
      <c r="Q34" s="270" t="n">
        <f aca="false">IF(OR(N34&gt;0,O34&gt;0),VLOOKUP(A34,'Lista Suspensa'!$A$1:$F$91,4,),0)</f>
        <v>0</v>
      </c>
      <c r="R34" s="270" t="n">
        <f aca="false">IF(N34&gt;0,VLOOKUP(A34,'Lista Suspensa'!$A$1:$F$91,5,),0)</f>
        <v>0</v>
      </c>
      <c r="S34" s="274" t="n">
        <f aca="false">IF(OR(N34&gt;0,O34&gt;0),VLOOKUP(A34,'Lista Suspensa'!$A$1:$F$91,6,),0)</f>
        <v>0</v>
      </c>
      <c r="T34" s="272"/>
      <c r="U34" s="270" t="n">
        <f aca="false">IF(T34&gt;0,(T34*(V34/100)),0)</f>
        <v>0</v>
      </c>
      <c r="V34" s="270" t="n">
        <f aca="false">IF(T34&gt;0,VLOOKUP(A34,'Lista Suspensa'!$A$1:$F$91,3,),0)</f>
        <v>0</v>
      </c>
      <c r="W34" s="270" t="n">
        <f aca="false">IF(OR(T34&gt;0,U34&gt;0),VLOOKUP(A34,'Lista Suspensa'!$A$1:$F$91,4,),0)</f>
        <v>0</v>
      </c>
      <c r="X34" s="270" t="n">
        <f aca="false">IF(OR(T34&gt;0,U34&gt;0),VLOOKUP(A34,'Lista Suspensa'!$A$1:$F$91,5,),0)</f>
        <v>0</v>
      </c>
      <c r="Y34" s="274" t="n">
        <f aca="false">IF(OR(T34&gt;0,U34&gt;0),VLOOKUP(A34,'Lista Suspensa'!$A$1:$F$91,6,),0)</f>
        <v>0</v>
      </c>
      <c r="Z34" s="272"/>
      <c r="AA34" s="270" t="n">
        <f aca="false">IF(Z34&gt;0,(Z34*(AB34/100)),0)</f>
        <v>0</v>
      </c>
      <c r="AB34" s="270" t="str">
        <f aca="false">IF(Z34&gt;0,VLOOKUP(A34,'Lista Suspensa'!$A$1:$F$91,3,)," ")</f>
        <v> </v>
      </c>
      <c r="AC34" s="270" t="n">
        <f aca="false">IF(OR(Z34&gt;0,AA34&gt;0),VLOOKUP(A34,'Lista Suspensa'!$A$1:$F$91,4,),0)</f>
        <v>0</v>
      </c>
      <c r="AD34" s="270" t="n">
        <f aca="false">IF(OR(Z34&gt;0,AA34&gt;0),VLOOKUP(A34,'Lista Suspensa'!$A$1:$F$91,5,),0)</f>
        <v>0</v>
      </c>
      <c r="AE34" s="274" t="n">
        <f aca="false">IF(OR(Z34&gt;0,AA34&gt;0),VLOOKUP(A34,'Lista Suspensa'!$A$1:$F$91,6,),0)</f>
        <v>0</v>
      </c>
      <c r="AF34" s="272"/>
      <c r="AG34" s="270" t="n">
        <f aca="false">IF(AF34&gt;0,(AF34*(AH34/100)),0)</f>
        <v>0</v>
      </c>
      <c r="AH34" s="270" t="str">
        <f aca="false">IF(AF34&gt;0,VLOOKUP(A34,'Lista Suspensa'!$A$1:$F$91,3,)," ")</f>
        <v> </v>
      </c>
      <c r="AI34" s="270" t="n">
        <f aca="false">IF(OR(AF34&gt;0,AG34&gt;0),VLOOKUP(A34,'Lista Suspensa'!$A$1:$F$91,4,),0)</f>
        <v>0</v>
      </c>
      <c r="AJ34" s="270" t="n">
        <f aca="false">IF(OR(AF34&gt;0,AG34&gt;0),VLOOKUP(A34,'Lista Suspensa'!$A$1:$F$91,5,),0)</f>
        <v>0</v>
      </c>
      <c r="AK34" s="274" t="n">
        <f aca="false">IF(OR(AF34&gt;0,AG34&gt;0),VLOOKUP(A34,'Lista Suspensa'!$A$1:$F$91,6,),0)</f>
        <v>0</v>
      </c>
      <c r="AL34" s="272"/>
      <c r="AM34" s="270" t="n">
        <f aca="false">IF(AL34&gt;0,(AL34*(AN34/100)),0)</f>
        <v>0</v>
      </c>
      <c r="AN34" s="270" t="str">
        <f aca="false">IF(AL34&gt;0,VLOOKUP(A34,'Lista Suspensa'!$A$1:$F$91,3,)," ")</f>
        <v> </v>
      </c>
      <c r="AO34" s="270" t="n">
        <f aca="false">IF(OR(AL34&gt;0,AM34&gt;0),VLOOKUP(A34,'Lista Suspensa'!$A$1:$F$91,4,),0)</f>
        <v>0</v>
      </c>
      <c r="AP34" s="270" t="n">
        <f aca="false">IF(OR(AL34&gt;0,AM34&gt;0),VLOOKUP(A34,'Lista Suspensa'!$A$1:$F$91,5,),0)</f>
        <v>0</v>
      </c>
      <c r="AQ34" s="274" t="n">
        <f aca="false">IF(OR(AL34&gt;0,AM34&gt;0),VLOOKUP(A34,'Lista Suspensa'!$A$1:$F$91,6,),0)</f>
        <v>0</v>
      </c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</row>
    <row r="35" customFormat="false" ht="15.75" hidden="false" customHeight="true" outlineLevel="0" collapsed="false">
      <c r="A35" s="275"/>
      <c r="B35" s="276"/>
      <c r="C35" s="277"/>
      <c r="D35" s="277"/>
      <c r="E35" s="277"/>
      <c r="F35" s="278"/>
      <c r="G35" s="279"/>
      <c r="H35" s="280"/>
      <c r="I35" s="277"/>
      <c r="J35" s="277"/>
      <c r="K35" s="278"/>
      <c r="L35" s="278"/>
      <c r="M35" s="279"/>
      <c r="N35" s="280"/>
      <c r="O35" s="277"/>
      <c r="P35" s="278"/>
      <c r="Q35" s="278"/>
      <c r="R35" s="277"/>
      <c r="S35" s="281"/>
      <c r="T35" s="280"/>
      <c r="U35" s="278"/>
      <c r="V35" s="278"/>
      <c r="W35" s="277"/>
      <c r="X35" s="277"/>
      <c r="Y35" s="281"/>
      <c r="Z35" s="276"/>
      <c r="AA35" s="278"/>
      <c r="AB35" s="277"/>
      <c r="AC35" s="277"/>
      <c r="AD35" s="277"/>
      <c r="AE35" s="279"/>
      <c r="AF35" s="276"/>
      <c r="AG35" s="277"/>
      <c r="AH35" s="277"/>
      <c r="AI35" s="277"/>
      <c r="AJ35" s="278"/>
      <c r="AK35" s="279"/>
      <c r="AL35" s="280"/>
      <c r="AM35" s="277"/>
      <c r="AN35" s="277"/>
      <c r="AO35" s="278"/>
      <c r="AP35" s="278"/>
      <c r="AQ35" s="281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</row>
    <row r="36" customFormat="false" ht="26.25" hidden="false" customHeight="true" outlineLevel="0" collapsed="false">
      <c r="A36" s="282" t="s">
        <v>138</v>
      </c>
      <c r="B36" s="283"/>
      <c r="C36" s="284" t="n">
        <f aca="false">ROUND(SUM(C5:C34),2)</f>
        <v>2.42</v>
      </c>
      <c r="D36" s="285"/>
      <c r="E36" s="284" t="n">
        <f aca="false"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9.63</v>
      </c>
      <c r="F36" s="284" t="n">
        <f aca="false"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59.78</v>
      </c>
      <c r="G36" s="286" t="n">
        <f aca="false"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0.23354</v>
      </c>
      <c r="H36" s="283"/>
      <c r="I36" s="284" t="n">
        <f aca="false">ROUND(SUM(I5:I34),2)</f>
        <v>2.59</v>
      </c>
      <c r="J36" s="285"/>
      <c r="K36" s="284" t="n">
        <f aca="false"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9.61</v>
      </c>
      <c r="L36" s="284" t="n">
        <f aca="false"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59.4</v>
      </c>
      <c r="M36" s="286" t="n">
        <f aca="false"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0.22752</v>
      </c>
      <c r="N36" s="283"/>
      <c r="O36" s="284" t="n">
        <f aca="false">ROUND(SUM(O5:O34),2)</f>
        <v>5.27</v>
      </c>
      <c r="P36" s="285"/>
      <c r="Q36" s="284" t="n">
        <f aca="false"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9.7</v>
      </c>
      <c r="R36" s="284" t="n">
        <f aca="false"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58.04</v>
      </c>
      <c r="S36" s="286" t="n">
        <f aca="false"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0.19668</v>
      </c>
      <c r="T36" s="283"/>
      <c r="U36" s="284" t="n">
        <f aca="false">ROUND(SUM(U5:U34),2)</f>
        <v>9.47</v>
      </c>
      <c r="V36" s="285"/>
      <c r="W36" s="284" t="n">
        <f aca="false"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9.85</v>
      </c>
      <c r="X36" s="284" t="n">
        <f aca="false"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58.08</v>
      </c>
      <c r="Y36" s="286" t="n">
        <f aca="false"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0.20833</v>
      </c>
      <c r="Z36" s="283"/>
      <c r="AA36" s="284" t="n">
        <f aca="false">ROUND(SUM(AA5:AA34),2)</f>
        <v>8.51</v>
      </c>
      <c r="AB36" s="285"/>
      <c r="AC36" s="284" t="n">
        <f aca="false"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9.84</v>
      </c>
      <c r="AD36" s="284" t="n">
        <f aca="false"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57.92</v>
      </c>
      <c r="AE36" s="286" t="n">
        <f aca="false"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0.19652</v>
      </c>
      <c r="AF36" s="283"/>
      <c r="AG36" s="284" t="n">
        <f aca="false">ROUND(SUM(AG5:AG34),2)</f>
        <v>12.89</v>
      </c>
      <c r="AH36" s="285"/>
      <c r="AI36" s="284" t="n">
        <f aca="false"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9.83</v>
      </c>
      <c r="AJ36" s="284" t="n">
        <f aca="false"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57.5</v>
      </c>
      <c r="AK36" s="286" t="n">
        <f aca="false"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0.18389</v>
      </c>
      <c r="AL36" s="283"/>
      <c r="AM36" s="284" t="n">
        <f aca="false">ROUND(SUM(AM5:AM34),2)</f>
        <v>13.66</v>
      </c>
      <c r="AN36" s="285"/>
      <c r="AO36" s="284" t="n">
        <f aca="false"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8.5</v>
      </c>
      <c r="AP36" s="284" t="n">
        <f aca="false"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54.81</v>
      </c>
      <c r="AQ36" s="286" t="n">
        <f aca="false"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0.19348</v>
      </c>
      <c r="AR36" s="287"/>
      <c r="AS36" s="287"/>
      <c r="AT36" s="287"/>
      <c r="AU36" s="287"/>
      <c r="AV36" s="287"/>
      <c r="AW36" s="287"/>
      <c r="AX36" s="287"/>
      <c r="AY36" s="287"/>
      <c r="AZ36" s="287"/>
      <c r="BA36" s="287"/>
      <c r="BB36" s="287"/>
      <c r="BC36" s="287"/>
      <c r="BD36" s="287"/>
      <c r="BE36" s="287"/>
      <c r="BF36" s="287"/>
      <c r="BG36" s="287"/>
    </row>
    <row r="37" customFormat="false" ht="15.75" hidden="false" customHeight="true" outlineLevel="0" collapsed="false">
      <c r="A37" s="288"/>
      <c r="B37" s="288"/>
      <c r="C37" s="289"/>
      <c r="D37" s="289"/>
      <c r="E37" s="289"/>
      <c r="F37" s="288"/>
      <c r="G37" s="288"/>
      <c r="H37" s="289"/>
      <c r="I37" s="289"/>
      <c r="J37" s="289"/>
      <c r="K37" s="288"/>
      <c r="L37" s="288"/>
      <c r="M37" s="289"/>
      <c r="N37" s="289"/>
      <c r="O37" s="289"/>
      <c r="P37" s="288"/>
      <c r="Q37" s="288"/>
      <c r="R37" s="289"/>
      <c r="S37" s="289"/>
      <c r="T37" s="289"/>
      <c r="U37" s="288"/>
      <c r="V37" s="288"/>
      <c r="W37" s="289"/>
      <c r="X37" s="289"/>
      <c r="Y37" s="289"/>
      <c r="Z37" s="288"/>
      <c r="AA37" s="288"/>
      <c r="AB37" s="289"/>
      <c r="AC37" s="289"/>
      <c r="AD37" s="289"/>
      <c r="AE37" s="288"/>
      <c r="AF37" s="288"/>
      <c r="AG37" s="289"/>
      <c r="AH37" s="289"/>
      <c r="AI37" s="289"/>
      <c r="AJ37" s="288"/>
      <c r="AK37" s="288"/>
      <c r="AL37" s="289"/>
      <c r="AM37" s="289"/>
      <c r="AN37" s="289"/>
      <c r="AO37" s="288"/>
      <c r="AP37" s="288"/>
      <c r="AQ37" s="28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</row>
    <row r="38" customFormat="false" ht="25.5" hidden="false" customHeight="true" outlineLevel="0" collapsed="false">
      <c r="A38" s="290" t="s">
        <v>139</v>
      </c>
      <c r="B38" s="291"/>
      <c r="C38" s="291"/>
      <c r="D38" s="291"/>
      <c r="E38" s="291"/>
      <c r="F38" s="291"/>
      <c r="G38" s="291"/>
      <c r="H38" s="291"/>
      <c r="I38" s="291"/>
      <c r="J38" s="291"/>
      <c r="K38" s="291"/>
      <c r="L38" s="291"/>
      <c r="M38" s="291"/>
      <c r="N38" s="291"/>
      <c r="O38" s="291"/>
      <c r="P38" s="291"/>
      <c r="Q38" s="291"/>
      <c r="R38" s="291"/>
      <c r="S38" s="291"/>
      <c r="T38" s="291"/>
      <c r="U38" s="291"/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5"/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5"/>
      <c r="CE38" s="175"/>
      <c r="CF38" s="175"/>
      <c r="CG38" s="175"/>
      <c r="CH38" s="175"/>
      <c r="CI38" s="175"/>
      <c r="CJ38" s="175"/>
      <c r="CK38" s="175"/>
      <c r="CL38" s="175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</row>
    <row r="39" s="293" customFormat="true" ht="15.75" hidden="false" customHeight="true" outlineLevel="0" collapsed="false">
      <c r="A39" s="292"/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  <c r="M39" s="292"/>
      <c r="N39" s="292"/>
      <c r="O39" s="292"/>
      <c r="P39" s="292"/>
      <c r="Q39" s="292"/>
      <c r="R39" s="292"/>
      <c r="S39" s="292"/>
      <c r="T39" s="292"/>
      <c r="U39" s="292"/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</row>
    <row r="40" s="293" customFormat="true" ht="15.75" hidden="false" customHeight="true" outlineLevel="0" collapsed="false">
      <c r="A40" s="294"/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4"/>
      <c r="M40" s="294"/>
      <c r="N40" s="294"/>
      <c r="O40" s="294"/>
      <c r="P40" s="294"/>
      <c r="Q40" s="294"/>
      <c r="R40" s="294"/>
      <c r="S40" s="294"/>
      <c r="T40" s="294"/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</row>
    <row r="41" s="293" customFormat="true" ht="15.75" hidden="false" customHeight="true" outlineLevel="0" collapsed="false">
      <c r="A41" s="292"/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  <c r="M41" s="292"/>
      <c r="N41" s="292"/>
      <c r="O41" s="292"/>
      <c r="P41" s="292"/>
      <c r="Q41" s="292"/>
      <c r="R41" s="292"/>
      <c r="S41" s="292"/>
      <c r="T41" s="292"/>
      <c r="U41" s="292"/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</row>
    <row r="42" s="293" customFormat="true" ht="15.75" hidden="false" customHeight="true" outlineLevel="0" collapsed="false">
      <c r="A42" s="294"/>
      <c r="B42" s="294"/>
      <c r="C42" s="294"/>
      <c r="D42" s="294"/>
      <c r="E42" s="294"/>
      <c r="F42" s="294"/>
      <c r="G42" s="294"/>
      <c r="H42" s="294"/>
      <c r="I42" s="294"/>
      <c r="J42" s="294"/>
      <c r="K42" s="294"/>
      <c r="L42" s="294"/>
      <c r="M42" s="294"/>
      <c r="N42" s="294"/>
      <c r="O42" s="294"/>
      <c r="P42" s="294"/>
      <c r="Q42" s="294"/>
      <c r="R42" s="294"/>
      <c r="S42" s="294"/>
      <c r="T42" s="294"/>
      <c r="U42" s="294"/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</row>
    <row r="43" s="293" customFormat="true" ht="15.75" hidden="false" customHeight="true" outlineLevel="0" collapsed="false">
      <c r="A43" s="292"/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  <c r="M43" s="292"/>
      <c r="N43" s="292"/>
      <c r="O43" s="292"/>
      <c r="P43" s="292"/>
      <c r="Q43" s="292"/>
      <c r="R43" s="292"/>
      <c r="S43" s="292"/>
      <c r="T43" s="292"/>
      <c r="U43" s="292"/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</row>
    <row r="44" s="293" customFormat="true" ht="15.75" hidden="false" customHeight="true" outlineLevel="0" collapsed="false">
      <c r="A44" s="294"/>
      <c r="B44" s="294"/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</row>
    <row r="45" s="293" customFormat="true" ht="15.75" hidden="false" customHeight="true" outlineLevel="0" collapsed="false">
      <c r="A45" s="292"/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  <c r="M45" s="292"/>
      <c r="N45" s="292"/>
      <c r="O45" s="292"/>
      <c r="P45" s="292"/>
      <c r="Q45" s="292"/>
      <c r="R45" s="292"/>
      <c r="S45" s="292"/>
      <c r="T45" s="292"/>
      <c r="U45" s="292"/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</row>
    <row r="46" s="293" customFormat="true" ht="15.75" hidden="false" customHeight="true" outlineLevel="0" collapsed="false">
      <c r="A46" s="294"/>
      <c r="B46" s="294"/>
      <c r="C46" s="294"/>
      <c r="D46" s="294"/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94"/>
      <c r="P46" s="294"/>
      <c r="Q46" s="294"/>
      <c r="R46" s="294"/>
      <c r="S46" s="294"/>
      <c r="T46" s="294"/>
      <c r="U46" s="294"/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</row>
    <row r="47" s="293" customFormat="true" ht="15.75" hidden="false" customHeight="true" outlineLevel="0" collapsed="false">
      <c r="A47" s="292"/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  <c r="P47" s="292"/>
      <c r="Q47" s="292"/>
      <c r="R47" s="292"/>
      <c r="S47" s="292"/>
      <c r="T47" s="292"/>
      <c r="U47" s="292"/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</row>
    <row r="48" s="293" customFormat="true" ht="15.75" hidden="false" customHeight="true" outlineLevel="0" collapsed="false">
      <c r="A48" s="294"/>
      <c r="B48" s="294"/>
      <c r="C48" s="294"/>
      <c r="D48" s="294"/>
      <c r="E48" s="294"/>
      <c r="F48" s="294"/>
      <c r="G48" s="294"/>
      <c r="H48" s="294"/>
      <c r="I48" s="294"/>
      <c r="J48" s="294"/>
      <c r="K48" s="294"/>
      <c r="L48" s="294"/>
      <c r="M48" s="294"/>
      <c r="N48" s="294"/>
      <c r="O48" s="294"/>
      <c r="P48" s="294"/>
      <c r="Q48" s="294"/>
      <c r="R48" s="294"/>
      <c r="S48" s="294"/>
      <c r="T48" s="294"/>
      <c r="U48" s="294"/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</row>
    <row r="49" s="293" customFormat="true" ht="15.75" hidden="false" customHeight="true" outlineLevel="0" collapsed="false">
      <c r="A49" s="292"/>
      <c r="B49" s="292"/>
      <c r="C49" s="292"/>
      <c r="D49" s="292"/>
      <c r="E49" s="292"/>
      <c r="F49" s="292"/>
      <c r="G49" s="292"/>
      <c r="H49" s="292"/>
      <c r="I49" s="292"/>
      <c r="J49" s="292"/>
      <c r="K49" s="292"/>
      <c r="L49" s="292"/>
      <c r="M49" s="292"/>
      <c r="N49" s="292"/>
      <c r="O49" s="292"/>
      <c r="P49" s="292"/>
      <c r="Q49" s="292"/>
      <c r="R49" s="292"/>
      <c r="S49" s="292"/>
      <c r="T49" s="292"/>
      <c r="U49" s="292"/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</row>
    <row r="50" s="293" customFormat="true" ht="15.75" hidden="false" customHeight="true" outlineLevel="0" collapsed="false">
      <c r="A50" s="295"/>
      <c r="B50" s="295"/>
      <c r="C50" s="295"/>
      <c r="D50" s="295"/>
      <c r="E50" s="295"/>
      <c r="F50" s="295"/>
      <c r="G50" s="295"/>
      <c r="H50" s="295"/>
      <c r="I50" s="295"/>
      <c r="J50" s="295"/>
      <c r="K50" s="295"/>
      <c r="L50" s="295"/>
      <c r="M50" s="295"/>
      <c r="N50" s="295"/>
      <c r="O50" s="295"/>
      <c r="P50" s="295"/>
      <c r="Q50" s="295"/>
      <c r="R50" s="295"/>
      <c r="S50" s="295"/>
      <c r="T50" s="295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295"/>
      <c r="AN50" s="295"/>
      <c r="AO50" s="295"/>
      <c r="AP50" s="295"/>
      <c r="AQ50" s="295"/>
    </row>
    <row r="51" customFormat="false" ht="15.75" hidden="false" customHeight="true" outlineLevel="0" collapsed="false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</row>
    <row r="52" customFormat="false" ht="15.75" hidden="false" customHeight="true" outlineLevel="0" collapsed="false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</row>
    <row r="53" customFormat="false" ht="15.75" hidden="false" customHeight="true" outlineLevel="0" collapsed="false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</row>
    <row r="54" customFormat="false" ht="15.75" hidden="false" customHeight="true" outlineLevel="0" collapsed="false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</row>
    <row r="55" customFormat="false" ht="15.75" hidden="false" customHeight="true" outlineLevel="0" collapsed="false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</row>
    <row r="56" customFormat="false" ht="15.75" hidden="false" customHeight="true" outlineLevel="0" collapsed="false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</row>
    <row r="57" customFormat="false" ht="15.75" hidden="false" customHeight="true" outlineLevel="0" collapsed="false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</row>
    <row r="58" customFormat="false" ht="15.75" hidden="false" customHeight="true" outlineLevel="0" collapsed="false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</row>
    <row r="59" customFormat="false" ht="15.75" hidden="false" customHeight="true" outlineLevel="0" collapsed="false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</row>
    <row r="60" customFormat="false" ht="15.75" hidden="false" customHeight="true" outlineLevel="0" collapsed="false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</row>
    <row r="61" customFormat="false" ht="15.75" hidden="false" customHeight="true" outlineLevel="0" collapsed="false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</row>
    <row r="62" customFormat="false" ht="15.75" hidden="false" customHeight="true" outlineLevel="0" collapsed="false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</row>
    <row r="63" customFormat="false" ht="15.75" hidden="false" customHeight="true" outlineLevel="0" collapsed="false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</row>
    <row r="64" customFormat="false" ht="15.75" hidden="false" customHeight="true" outlineLevel="0" collapsed="false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</row>
    <row r="65" customFormat="false" ht="15.75" hidden="false" customHeight="true" outlineLevel="0" collapsed="false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</row>
    <row r="66" customFormat="false" ht="15.75" hidden="false" customHeight="true" outlineLevel="0" collapsed="false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</row>
    <row r="67" customFormat="false" ht="15.75" hidden="false" customHeight="true" outlineLevel="0" collapsed="false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</row>
    <row r="68" customFormat="false" ht="15.75" hidden="false" customHeight="true" outlineLevel="0" collapsed="false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</row>
    <row r="69" customFormat="false" ht="15.75" hidden="false" customHeight="true" outlineLevel="0" collapsed="false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</row>
    <row r="70" customFormat="false" ht="15.75" hidden="false" customHeight="true" outlineLevel="0" collapsed="false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</row>
    <row r="71" customFormat="false" ht="15.75" hidden="false" customHeight="true" outlineLevel="0" collapsed="false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</row>
    <row r="72" customFormat="false" ht="15.75" hidden="false" customHeight="true" outlineLevel="0" collapsed="false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</row>
    <row r="73" customFormat="false" ht="15.75" hidden="false" customHeight="true" outlineLevel="0" collapsed="false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</row>
    <row r="74" customFormat="false" ht="15.75" hidden="false" customHeight="true" outlineLevel="0" collapsed="false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</row>
    <row r="75" customFormat="false" ht="15.75" hidden="false" customHeight="true" outlineLevel="0" collapsed="false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</row>
    <row r="76" customFormat="false" ht="15.75" hidden="false" customHeight="true" outlineLevel="0" collapsed="false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</row>
    <row r="77" customFormat="false" ht="15.75" hidden="false" customHeight="true" outlineLevel="0" collapsed="false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</row>
    <row r="78" customFormat="false" ht="15.75" hidden="false" customHeight="true" outlineLevel="0" collapsed="false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</row>
    <row r="79" customFormat="false" ht="15.75" hidden="false" customHeight="true" outlineLevel="0" collapsed="false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</row>
    <row r="80" customFormat="false" ht="15.75" hidden="false" customHeight="true" outlineLevel="0" collapsed="false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</row>
    <row r="81" customFormat="false" ht="15.75" hidden="false" customHeight="true" outlineLevel="0" collapsed="false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</row>
    <row r="82" customFormat="false" ht="15.75" hidden="false" customHeight="true" outlineLevel="0" collapsed="false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</row>
    <row r="83" customFormat="false" ht="15.75" hidden="false" customHeight="true" outlineLevel="0" collapsed="false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</row>
    <row r="84" customFormat="false" ht="15.75" hidden="false" customHeight="true" outlineLevel="0" collapsed="false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</row>
    <row r="85" customFormat="false" ht="15.75" hidden="false" customHeight="true" outlineLevel="0" collapsed="false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</row>
    <row r="86" customFormat="false" ht="15.75" hidden="false" customHeight="true" outlineLevel="0" collapsed="false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</row>
    <row r="87" customFormat="false" ht="15.75" hidden="false" customHeight="true" outlineLevel="0" collapsed="false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</row>
    <row r="88" customFormat="false" ht="15.75" hidden="false" customHeight="true" outlineLevel="0" collapsed="false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</row>
    <row r="89" customFormat="false" ht="15.75" hidden="false" customHeight="true" outlineLevel="0" collapsed="false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</row>
    <row r="90" customFormat="false" ht="15.75" hidden="false" customHeight="true" outlineLevel="0" collapsed="false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</row>
    <row r="91" customFormat="false" ht="15.75" hidden="false" customHeight="true" outlineLevel="0" collapsed="false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</row>
    <row r="92" customFormat="false" ht="15.75" hidden="false" customHeight="true" outlineLevel="0" collapsed="false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</row>
    <row r="93" customFormat="false" ht="15.75" hidden="false" customHeight="true" outlineLevel="0" collapsed="false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</row>
    <row r="94" customFormat="false" ht="15.75" hidden="false" customHeight="true" outlineLevel="0" collapsed="false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</row>
    <row r="95" customFormat="false" ht="15.75" hidden="false" customHeight="true" outlineLevel="0" collapsed="false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</row>
    <row r="96" customFormat="false" ht="15.75" hidden="false" customHeight="true" outlineLevel="0" collapsed="false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</row>
    <row r="97" customFormat="false" ht="15.75" hidden="false" customHeight="true" outlineLevel="0" collapsed="false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</row>
    <row r="98" customFormat="false" ht="15.75" hidden="false" customHeight="true" outlineLevel="0" collapsed="false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</row>
    <row r="99" customFormat="false" ht="15.75" hidden="false" customHeight="true" outlineLevel="0" collapsed="false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</row>
    <row r="100" customFormat="false" ht="15.75" hidden="false" customHeight="true" outlineLevel="0" collapsed="false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</row>
    <row r="101" customFormat="false" ht="15.75" hidden="false" customHeight="true" outlineLevel="0" collapsed="false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</row>
    <row r="102" customFormat="false" ht="15.75" hidden="false" customHeight="true" outlineLevel="0" collapsed="false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</row>
    <row r="103" customFormat="false" ht="15.75" hidden="false" customHeight="true" outlineLevel="0" collapsed="false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</row>
    <row r="104" customFormat="false" ht="15.75" hidden="false" customHeight="true" outlineLevel="0" collapsed="false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</row>
    <row r="105" customFormat="false" ht="15.75" hidden="false" customHeight="true" outlineLevel="0" collapsed="false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</row>
    <row r="106" customFormat="false" ht="15.75" hidden="false" customHeight="true" outlineLevel="0" collapsed="false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</row>
    <row r="107" customFormat="false" ht="15.75" hidden="false" customHeight="true" outlineLevel="0" collapsed="false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</row>
    <row r="108" customFormat="false" ht="15.75" hidden="false" customHeight="true" outlineLevel="0" collapsed="false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</row>
    <row r="109" customFormat="false" ht="15.75" hidden="false" customHeight="true" outlineLevel="0" collapsed="false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</row>
    <row r="110" customFormat="false" ht="15.75" hidden="false" customHeight="true" outlineLevel="0" collapsed="false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</row>
    <row r="111" customFormat="false" ht="15.75" hidden="false" customHeight="true" outlineLevel="0" collapsed="false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</row>
    <row r="112" customFormat="false" ht="15.75" hidden="false" customHeight="true" outlineLevel="0" collapsed="false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</row>
    <row r="113" customFormat="false" ht="15.75" hidden="false" customHeight="true" outlineLevel="0" collapsed="false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</row>
    <row r="114" customFormat="false" ht="15.75" hidden="false" customHeight="true" outlineLevel="0" collapsed="false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</row>
    <row r="115" customFormat="false" ht="15.75" hidden="false" customHeight="true" outlineLevel="0" collapsed="false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</row>
    <row r="116" customFormat="false" ht="15.75" hidden="false" customHeight="true" outlineLevel="0" collapsed="false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</row>
    <row r="117" customFormat="false" ht="15.75" hidden="false" customHeight="true" outlineLevel="0" collapsed="false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</row>
    <row r="118" customFormat="false" ht="15.75" hidden="false" customHeight="true" outlineLevel="0" collapsed="false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</row>
    <row r="119" customFormat="false" ht="15.75" hidden="false" customHeight="true" outlineLevel="0" collapsed="false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</row>
    <row r="120" customFormat="false" ht="15.75" hidden="false" customHeight="true" outlineLevel="0" collapsed="false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</row>
    <row r="121" customFormat="false" ht="15.75" hidden="false" customHeight="true" outlineLevel="0" collapsed="false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</row>
    <row r="122" customFormat="false" ht="15.75" hidden="false" customHeight="true" outlineLevel="0" collapsed="false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</row>
    <row r="123" customFormat="false" ht="15.75" hidden="false" customHeight="true" outlineLevel="0" collapsed="false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</row>
    <row r="124" customFormat="false" ht="15.75" hidden="false" customHeight="true" outlineLevel="0" collapsed="false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</row>
    <row r="125" customFormat="false" ht="15.75" hidden="false" customHeight="true" outlineLevel="0" collapsed="false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</row>
    <row r="126" customFormat="false" ht="15.75" hidden="false" customHeight="true" outlineLevel="0" collapsed="false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</row>
    <row r="127" customFormat="false" ht="15.75" hidden="false" customHeight="true" outlineLevel="0" collapsed="false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</row>
    <row r="128" customFormat="false" ht="15.75" hidden="false" customHeight="true" outlineLevel="0" collapsed="false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</row>
    <row r="129" customFormat="false" ht="15.75" hidden="false" customHeight="true" outlineLevel="0" collapsed="false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</row>
    <row r="130" customFormat="false" ht="15.75" hidden="false" customHeight="true" outlineLevel="0" collapsed="false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</row>
    <row r="131" customFormat="false" ht="15.75" hidden="false" customHeight="true" outlineLevel="0" collapsed="false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</row>
    <row r="132" customFormat="false" ht="15.75" hidden="false" customHeight="true" outlineLevel="0" collapsed="false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</row>
    <row r="133" customFormat="false" ht="15.75" hidden="false" customHeight="true" outlineLevel="0" collapsed="false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</row>
    <row r="134" customFormat="false" ht="15.75" hidden="false" customHeight="true" outlineLevel="0" collapsed="false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</row>
    <row r="135" customFormat="false" ht="15.75" hidden="false" customHeight="true" outlineLevel="0" collapsed="false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</row>
    <row r="136" customFormat="false" ht="15.75" hidden="false" customHeight="true" outlineLevel="0" collapsed="false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</row>
    <row r="137" customFormat="false" ht="15.75" hidden="false" customHeight="true" outlineLevel="0" collapsed="false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</row>
    <row r="138" customFormat="false" ht="15.75" hidden="false" customHeight="true" outlineLevel="0" collapsed="false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</row>
    <row r="139" customFormat="false" ht="15.75" hidden="false" customHeight="true" outlineLevel="0" collapsed="false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</row>
    <row r="140" customFormat="false" ht="15.75" hidden="false" customHeight="true" outlineLevel="0" collapsed="false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</row>
    <row r="141" customFormat="false" ht="15.75" hidden="false" customHeight="true" outlineLevel="0" collapsed="false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</row>
    <row r="142" customFormat="false" ht="15.75" hidden="false" customHeight="true" outlineLevel="0" collapsed="false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</row>
    <row r="143" customFormat="false" ht="15.75" hidden="false" customHeight="true" outlineLevel="0" collapsed="false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</row>
    <row r="144" customFormat="false" ht="15.75" hidden="false" customHeight="true" outlineLevel="0" collapsed="false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</row>
    <row r="145" customFormat="false" ht="15.75" hidden="false" customHeight="true" outlineLevel="0" collapsed="false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</row>
    <row r="146" customFormat="false" ht="15.75" hidden="false" customHeight="true" outlineLevel="0" collapsed="false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</row>
    <row r="147" customFormat="false" ht="15.75" hidden="false" customHeight="true" outlineLevel="0" collapsed="false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</row>
    <row r="148" customFormat="false" ht="15.75" hidden="false" customHeight="true" outlineLevel="0" collapsed="false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</row>
    <row r="149" customFormat="false" ht="15.75" hidden="false" customHeight="true" outlineLevel="0" collapsed="false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</row>
    <row r="150" customFormat="false" ht="15.75" hidden="false" customHeight="true" outlineLevel="0" collapsed="false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</row>
    <row r="151" customFormat="false" ht="15.75" hidden="false" customHeight="true" outlineLevel="0" collapsed="false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</row>
    <row r="152" customFormat="false" ht="15.75" hidden="false" customHeight="true" outlineLevel="0" collapsed="false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</row>
    <row r="153" customFormat="false" ht="15.75" hidden="false" customHeight="true" outlineLevel="0" collapsed="false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</row>
    <row r="154" customFormat="false" ht="15.75" hidden="false" customHeight="true" outlineLevel="0" collapsed="false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</row>
    <row r="155" customFormat="false" ht="15.75" hidden="false" customHeight="true" outlineLevel="0" collapsed="false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</row>
    <row r="156" customFormat="false" ht="15.75" hidden="false" customHeight="true" outlineLevel="0" collapsed="false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</row>
    <row r="157" customFormat="false" ht="15.75" hidden="false" customHeight="true" outlineLevel="0" collapsed="false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</row>
    <row r="158" customFormat="false" ht="15.75" hidden="false" customHeight="true" outlineLevel="0" collapsed="false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</row>
    <row r="159" customFormat="false" ht="15.75" hidden="false" customHeight="true" outlineLevel="0" collapsed="false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</row>
    <row r="160" customFormat="false" ht="15.75" hidden="false" customHeight="true" outlineLevel="0" collapsed="false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</row>
    <row r="161" customFormat="false" ht="15.75" hidden="false" customHeight="true" outlineLevel="0" collapsed="false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</row>
    <row r="162" customFormat="false" ht="15.75" hidden="false" customHeight="true" outlineLevel="0" collapsed="false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</row>
    <row r="163" customFormat="false" ht="15.75" hidden="false" customHeight="true" outlineLevel="0" collapsed="false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</row>
    <row r="164" customFormat="false" ht="15.75" hidden="false" customHeight="true" outlineLevel="0" collapsed="false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</row>
    <row r="165" customFormat="false" ht="15.75" hidden="false" customHeight="true" outlineLevel="0" collapsed="false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</row>
    <row r="166" customFormat="false" ht="15.75" hidden="false" customHeight="true" outlineLevel="0" collapsed="false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</row>
    <row r="167" customFormat="false" ht="15.75" hidden="false" customHeight="true" outlineLevel="0" collapsed="false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</row>
    <row r="168" customFormat="false" ht="15.75" hidden="false" customHeight="true" outlineLevel="0" collapsed="false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customFormat="false" ht="15.75" hidden="false" customHeight="true" outlineLevel="0" collapsed="false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customFormat="false" ht="15.75" hidden="false" customHeight="true" outlineLevel="0" collapsed="false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customFormat="false" ht="15.75" hidden="false" customHeight="true" outlineLevel="0" collapsed="false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customFormat="false" ht="15.75" hidden="false" customHeight="true" outlineLevel="0" collapsed="false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customFormat="false" ht="15.75" hidden="false" customHeight="true" outlineLevel="0" collapsed="false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customFormat="false" ht="15.75" hidden="false" customHeight="true" outlineLevel="0" collapsed="false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customFormat="false" ht="15.75" hidden="false" customHeight="true" outlineLevel="0" collapsed="false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customFormat="false" ht="15.75" hidden="false" customHeight="true" outlineLevel="0" collapsed="false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customFormat="false" ht="15.75" hidden="false" customHeight="true" outlineLevel="0" collapsed="false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customFormat="false" ht="15.75" hidden="false" customHeight="true" outlineLevel="0" collapsed="false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customFormat="false" ht="15.75" hidden="false" customHeight="true" outlineLevel="0" collapsed="false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customFormat="false" ht="15.75" hidden="false" customHeight="true" outlineLevel="0" collapsed="false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customFormat="false" ht="15.75" hidden="false" customHeight="true" outlineLevel="0" collapsed="false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customFormat="false" ht="15.75" hidden="false" customHeight="true" outlineLevel="0" collapsed="false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customFormat="false" ht="15.75" hidden="false" customHeight="true" outlineLevel="0" collapsed="false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customFormat="false" ht="15.75" hidden="false" customHeight="true" outlineLevel="0" collapsed="false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customFormat="false" ht="15.75" hidden="false" customHeight="true" outlineLevel="0" collapsed="false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customFormat="false" ht="15.75" hidden="false" customHeight="true" outlineLevel="0" collapsed="false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customFormat="false" ht="15.75" hidden="false" customHeight="true" outlineLevel="0" collapsed="false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customFormat="false" ht="15.75" hidden="false" customHeight="true" outlineLevel="0" collapsed="false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customFormat="false" ht="15.75" hidden="false" customHeight="true" outlineLevel="0" collapsed="false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customFormat="false" ht="15.75" hidden="false" customHeight="true" outlineLevel="0" collapsed="false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customFormat="false" ht="15.75" hidden="false" customHeight="true" outlineLevel="0" collapsed="false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customFormat="false" ht="15.75" hidden="false" customHeight="true" outlineLevel="0" collapsed="false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customFormat="false" ht="15.75" hidden="false" customHeight="true" outlineLevel="0" collapsed="false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customFormat="false" ht="15.75" hidden="false" customHeight="true" outlineLevel="0" collapsed="false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customFormat="false" ht="15.75" hidden="false" customHeight="true" outlineLevel="0" collapsed="false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customFormat="false" ht="15.75" hidden="false" customHeight="true" outlineLevel="0" collapsed="false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customFormat="false" ht="15.75" hidden="false" customHeight="true" outlineLevel="0" collapsed="false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customFormat="false" ht="15.75" hidden="false" customHeight="true" outlineLevel="0" collapsed="false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customFormat="false" ht="15.75" hidden="false" customHeight="true" outlineLevel="0" collapsed="false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customFormat="false" ht="15.75" hidden="false" customHeight="true" outlineLevel="0" collapsed="false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customFormat="false" ht="15.75" hidden="false" customHeight="true" outlineLevel="0" collapsed="false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customFormat="false" ht="15.75" hidden="false" customHeight="true" outlineLevel="0" collapsed="false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customFormat="false" ht="15.75" hidden="false" customHeight="true" outlineLevel="0" collapsed="false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customFormat="false" ht="15.75" hidden="false" customHeight="true" outlineLevel="0" collapsed="false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customFormat="false" ht="15.75" hidden="false" customHeight="true" outlineLevel="0" collapsed="false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customFormat="false" ht="15.75" hidden="false" customHeight="true" outlineLevel="0" collapsed="false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customFormat="false" ht="15.75" hidden="false" customHeight="true" outlineLevel="0" collapsed="false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customFormat="false" ht="15.75" hidden="false" customHeight="true" outlineLevel="0" collapsed="false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customFormat="false" ht="15.75" hidden="false" customHeight="true" outlineLevel="0" collapsed="false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customFormat="false" ht="15.75" hidden="false" customHeight="true" outlineLevel="0" collapsed="false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customFormat="false" ht="15.75" hidden="false" customHeight="true" outlineLevel="0" collapsed="false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customFormat="false" ht="15.75" hidden="false" customHeight="true" outlineLevel="0" collapsed="false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customFormat="false" ht="15.75" hidden="false" customHeight="true" outlineLevel="0" collapsed="false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customFormat="false" ht="15.75" hidden="false" customHeight="true" outlineLevel="0" collapsed="false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customFormat="false" ht="15.75" hidden="false" customHeight="true" outlineLevel="0" collapsed="false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customFormat="false" ht="15.75" hidden="false" customHeight="true" outlineLevel="0" collapsed="false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customFormat="false" ht="15.75" hidden="false" customHeight="true" outlineLevel="0" collapsed="false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customFormat="false" ht="15.75" hidden="false" customHeight="true" outlineLevel="0" collapsed="false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customFormat="false" ht="15.75" hidden="false" customHeight="true" outlineLevel="0" collapsed="false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customFormat="false" ht="15.75" hidden="false" customHeight="true" outlineLevel="0" collapsed="false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customFormat="false" ht="15.75" hidden="false" customHeight="true" outlineLevel="0" collapsed="false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customFormat="false" ht="15.75" hidden="false" customHeight="true" outlineLevel="0" collapsed="false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customFormat="false" ht="15.75" hidden="false" customHeight="true" outlineLevel="0" collapsed="false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customFormat="false" ht="15.75" hidden="false" customHeight="true" outlineLevel="0" collapsed="false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customFormat="false" ht="15.75" hidden="false" customHeight="true" outlineLevel="0" collapsed="false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customFormat="false" ht="15.75" hidden="false" customHeight="true" outlineLevel="0" collapsed="false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customFormat="false" ht="15.75" hidden="false" customHeight="true" outlineLevel="0" collapsed="false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customFormat="false" ht="15.75" hidden="false" customHeight="true" outlineLevel="0" collapsed="false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customFormat="false" ht="15.75" hidden="false" customHeight="true" outlineLevel="0" collapsed="false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customFormat="false" ht="15.75" hidden="false" customHeight="true" outlineLevel="0" collapsed="false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customFormat="false" ht="15.75" hidden="false" customHeight="true" outlineLevel="0" collapsed="false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customFormat="false" ht="15.75" hidden="false" customHeight="true" outlineLevel="0" collapsed="false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customFormat="false" ht="15.75" hidden="false" customHeight="true" outlineLevel="0" collapsed="false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customFormat="false" ht="15.75" hidden="false" customHeight="true" outlineLevel="0" collapsed="false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customFormat="false" ht="15.75" hidden="false" customHeight="true" outlineLevel="0" collapsed="false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customFormat="false" ht="15.75" hidden="false" customHeight="true" outlineLevel="0" collapsed="false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customFormat="false" ht="15.75" hidden="false" customHeight="true" outlineLevel="0" collapsed="false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customFormat="false" ht="15.75" hidden="false" customHeight="true" outlineLevel="0" collapsed="false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customFormat="false" ht="15.75" hidden="false" customHeight="true" outlineLevel="0" collapsed="false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customFormat="false" ht="15.75" hidden="false" customHeight="true" outlineLevel="0" collapsed="false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customFormat="false" ht="15.75" hidden="false" customHeight="true" outlineLevel="0" collapsed="false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customFormat="false" ht="15.75" hidden="false" customHeight="true" outlineLevel="0" collapsed="false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customFormat="false" ht="15.75" hidden="false" customHeight="true" outlineLevel="0" collapsed="false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customFormat="false" ht="15.75" hidden="false" customHeight="true" outlineLevel="0" collapsed="false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customFormat="false" ht="15.75" hidden="false" customHeight="true" outlineLevel="0" collapsed="false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customFormat="false" ht="15.75" hidden="false" customHeight="true" outlineLevel="0" collapsed="false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customFormat="false" ht="15.75" hidden="false" customHeight="true" outlineLevel="0" collapsed="false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customFormat="false" ht="15.75" hidden="false" customHeight="true" outlineLevel="0" collapsed="false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customFormat="false" ht="15.75" hidden="false" customHeight="true" outlineLevel="0" collapsed="false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customFormat="false" ht="15.75" hidden="false" customHeight="true" outlineLevel="0" collapsed="false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customFormat="false" ht="15.75" hidden="false" customHeight="true" outlineLevel="0" collapsed="false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customFormat="false" ht="15.75" hidden="false" customHeight="true" outlineLevel="0" collapsed="false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customFormat="false" ht="15.75" hidden="false" customHeight="true" outlineLevel="0" collapsed="false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customFormat="false" ht="15.75" hidden="false" customHeight="true" outlineLevel="0" collapsed="false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customFormat="false" ht="15.75" hidden="false" customHeight="true" outlineLevel="0" collapsed="false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customFormat="false" ht="15.75" hidden="false" customHeight="true" outlineLevel="0" collapsed="false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customFormat="false" ht="15.75" hidden="false" customHeight="true" outlineLevel="0" collapsed="false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customFormat="false" ht="15.75" hidden="false" customHeight="true" outlineLevel="0" collapsed="false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customFormat="false" ht="15.75" hidden="false" customHeight="true" outlineLevel="0" collapsed="false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customFormat="false" ht="15.75" hidden="false" customHeight="true" outlineLevel="0" collapsed="false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customFormat="false" ht="15.75" hidden="false" customHeight="true" outlineLevel="0" collapsed="false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customFormat="false" ht="15.75" hidden="false" customHeight="true" outlineLevel="0" collapsed="false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customFormat="false" ht="15.75" hidden="false" customHeight="true" outlineLevel="0" collapsed="false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customFormat="false" ht="15.75" hidden="false" customHeight="true" outlineLevel="0" collapsed="false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customFormat="false" ht="15.75" hidden="false" customHeight="true" outlineLevel="0" collapsed="false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customFormat="false" ht="15.75" hidden="false" customHeight="true" outlineLevel="0" collapsed="false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customFormat="false" ht="15.75" hidden="false" customHeight="true" outlineLevel="0" collapsed="false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customFormat="false" ht="15.75" hidden="false" customHeight="true" outlineLevel="0" collapsed="false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customFormat="false" ht="15.75" hidden="false" customHeight="true" outlineLevel="0" collapsed="false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customFormat="false" ht="15.75" hidden="false" customHeight="true" outlineLevel="0" collapsed="false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customFormat="false" ht="15.75" hidden="false" customHeight="true" outlineLevel="0" collapsed="false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customFormat="false" ht="15.75" hidden="false" customHeight="true" outlineLevel="0" collapsed="false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customFormat="false" ht="15.75" hidden="false" customHeight="true" outlineLevel="0" collapsed="false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customFormat="false" ht="15.75" hidden="false" customHeight="true" outlineLevel="0" collapsed="false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customFormat="false" ht="15.75" hidden="false" customHeight="true" outlineLevel="0" collapsed="false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customFormat="false" ht="15.75" hidden="false" customHeight="true" outlineLevel="0" collapsed="false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customFormat="false" ht="15.75" hidden="false" customHeight="true" outlineLevel="0" collapsed="false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customFormat="false" ht="15.75" hidden="false" customHeight="true" outlineLevel="0" collapsed="false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customFormat="false" ht="15.75" hidden="false" customHeight="true" outlineLevel="0" collapsed="false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customFormat="false" ht="15.75" hidden="false" customHeight="true" outlineLevel="0" collapsed="false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customFormat="false" ht="15.75" hidden="false" customHeight="true" outlineLevel="0" collapsed="false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customFormat="false" ht="15.75" hidden="false" customHeight="true" outlineLevel="0" collapsed="false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customFormat="false" ht="15.75" hidden="false" customHeight="true" outlineLevel="0" collapsed="false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customFormat="false" ht="15.75" hidden="false" customHeight="true" outlineLevel="0" collapsed="false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customFormat="false" ht="15.75" hidden="false" customHeight="true" outlineLevel="0" collapsed="false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customFormat="false" ht="15.75" hidden="false" customHeight="true" outlineLevel="0" collapsed="false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customFormat="false" ht="15.75" hidden="false" customHeight="true" outlineLevel="0" collapsed="false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customFormat="false" ht="15.75" hidden="false" customHeight="true" outlineLevel="0" collapsed="false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customFormat="false" ht="15.75" hidden="false" customHeight="true" outlineLevel="0" collapsed="false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customFormat="false" ht="15.75" hidden="false" customHeight="true" outlineLevel="0" collapsed="false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customFormat="false" ht="15.75" hidden="false" customHeight="true" outlineLevel="0" collapsed="false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customFormat="false" ht="15.75" hidden="false" customHeight="true" outlineLevel="0" collapsed="false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customFormat="false" ht="15.75" hidden="false" customHeight="true" outlineLevel="0" collapsed="false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customFormat="false" ht="15.75" hidden="false" customHeight="true" outlineLevel="0" collapsed="false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customFormat="false" ht="15.75" hidden="false" customHeight="true" outlineLevel="0" collapsed="false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customFormat="false" ht="15.75" hidden="false" customHeight="true" outlineLevel="0" collapsed="false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customFormat="false" ht="15.75" hidden="false" customHeight="true" outlineLevel="0" collapsed="false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customFormat="false" ht="15.75" hidden="false" customHeight="true" outlineLevel="0" collapsed="false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customFormat="false" ht="15.75" hidden="false" customHeight="true" outlineLevel="0" collapsed="false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customFormat="false" ht="15.75" hidden="false" customHeight="true" outlineLevel="0" collapsed="false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customFormat="false" ht="15.75" hidden="false" customHeight="true" outlineLevel="0" collapsed="false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customFormat="false" ht="15.75" hidden="false" customHeight="true" outlineLevel="0" collapsed="false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customFormat="false" ht="15.75" hidden="false" customHeight="true" outlineLevel="0" collapsed="false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customFormat="false" ht="15.75" hidden="false" customHeight="true" outlineLevel="0" collapsed="false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customFormat="false" ht="15.75" hidden="false" customHeight="true" outlineLevel="0" collapsed="false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customFormat="false" ht="15.75" hidden="false" customHeight="true" outlineLevel="0" collapsed="false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customFormat="false" ht="15.75" hidden="false" customHeight="true" outlineLevel="0" collapsed="false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customFormat="false" ht="15.75" hidden="false" customHeight="true" outlineLevel="0" collapsed="false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customFormat="false" ht="15.75" hidden="false" customHeight="true" outlineLevel="0" collapsed="false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customFormat="false" ht="15.75" hidden="false" customHeight="true" outlineLevel="0" collapsed="false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customFormat="false" ht="15.75" hidden="false" customHeight="true" outlineLevel="0" collapsed="false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customFormat="false" ht="15.75" hidden="false" customHeight="true" outlineLevel="0" collapsed="false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customFormat="false" ht="15.75" hidden="false" customHeight="true" outlineLevel="0" collapsed="false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customFormat="false" ht="15.75" hidden="false" customHeight="true" outlineLevel="0" collapsed="false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customFormat="false" ht="15.75" hidden="false" customHeight="true" outlineLevel="0" collapsed="false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customFormat="false" ht="15.75" hidden="false" customHeight="true" outlineLevel="0" collapsed="false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customFormat="false" ht="15.75" hidden="false" customHeight="true" outlineLevel="0" collapsed="false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customFormat="false" ht="15.75" hidden="false" customHeight="true" outlineLevel="0" collapsed="false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customFormat="false" ht="15.75" hidden="false" customHeight="true" outlineLevel="0" collapsed="false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customFormat="false" ht="15.75" hidden="false" customHeight="true" outlineLevel="0" collapsed="false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customFormat="false" ht="15.75" hidden="false" customHeight="true" outlineLevel="0" collapsed="false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customFormat="false" ht="15.75" hidden="false" customHeight="true" outlineLevel="0" collapsed="false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customFormat="false" ht="15.75" hidden="false" customHeight="true" outlineLevel="0" collapsed="false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customFormat="false" ht="15.75" hidden="false" customHeight="true" outlineLevel="0" collapsed="false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customFormat="false" ht="15.75" hidden="false" customHeight="true" outlineLevel="0" collapsed="false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customFormat="false" ht="15.75" hidden="false" customHeight="true" outlineLevel="0" collapsed="false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customFormat="false" ht="15.75" hidden="false" customHeight="true" outlineLevel="0" collapsed="false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customFormat="false" ht="15.75" hidden="false" customHeight="true" outlineLevel="0" collapsed="false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customFormat="false" ht="15.75" hidden="false" customHeight="true" outlineLevel="0" collapsed="false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customFormat="false" ht="15.75" hidden="false" customHeight="true" outlineLevel="0" collapsed="false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customFormat="false" ht="15.75" hidden="false" customHeight="true" outlineLevel="0" collapsed="false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customFormat="false" ht="15.75" hidden="false" customHeight="true" outlineLevel="0" collapsed="false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customFormat="false" ht="15.75" hidden="false" customHeight="true" outlineLevel="0" collapsed="false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customFormat="false" ht="15.75" hidden="false" customHeight="true" outlineLevel="0" collapsed="false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customFormat="false" ht="15.75" hidden="false" customHeight="true" outlineLevel="0" collapsed="false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customFormat="false" ht="15.75" hidden="false" customHeight="true" outlineLevel="0" collapsed="false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customFormat="false" ht="15.75" hidden="false" customHeight="true" outlineLevel="0" collapsed="false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customFormat="false" ht="15.75" hidden="false" customHeight="true" outlineLevel="0" collapsed="false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customFormat="false" ht="15.75" hidden="false" customHeight="true" outlineLevel="0" collapsed="false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customFormat="false" ht="15.75" hidden="false" customHeight="true" outlineLevel="0" collapsed="false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customFormat="false" ht="15.75" hidden="false" customHeight="true" outlineLevel="0" collapsed="false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customFormat="false" ht="15.75" hidden="false" customHeight="true" outlineLevel="0" collapsed="false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customFormat="false" ht="15.75" hidden="false" customHeight="true" outlineLevel="0" collapsed="false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customFormat="false" ht="15.75" hidden="false" customHeight="true" outlineLevel="0" collapsed="false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customFormat="false" ht="15.75" hidden="false" customHeight="true" outlineLevel="0" collapsed="false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customFormat="false" ht="15.75" hidden="false" customHeight="true" outlineLevel="0" collapsed="false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customFormat="false" ht="15.75" hidden="false" customHeight="true" outlineLevel="0" collapsed="false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customFormat="false" ht="15.75" hidden="false" customHeight="true" outlineLevel="0" collapsed="false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customFormat="false" ht="15.75" hidden="false" customHeight="true" outlineLevel="0" collapsed="false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customFormat="false" ht="15.75" hidden="false" customHeight="true" outlineLevel="0" collapsed="false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customFormat="false" ht="15.75" hidden="false" customHeight="true" outlineLevel="0" collapsed="false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customFormat="false" ht="15.75" hidden="false" customHeight="true" outlineLevel="0" collapsed="false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customFormat="false" ht="15.75" hidden="false" customHeight="true" outlineLevel="0" collapsed="false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customFormat="false" ht="15.75" hidden="false" customHeight="true" outlineLevel="0" collapsed="false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customFormat="false" ht="15.75" hidden="false" customHeight="true" outlineLevel="0" collapsed="false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customFormat="false" ht="15.75" hidden="false" customHeight="true" outlineLevel="0" collapsed="false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customFormat="false" ht="15.75" hidden="false" customHeight="true" outlineLevel="0" collapsed="false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customFormat="false" ht="15.75" hidden="false" customHeight="true" outlineLevel="0" collapsed="false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customFormat="false" ht="15.75" hidden="false" customHeight="true" outlineLevel="0" collapsed="false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customFormat="false" ht="15.75" hidden="false" customHeight="true" outlineLevel="0" collapsed="false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customFormat="false" ht="15.75" hidden="false" customHeight="true" outlineLevel="0" collapsed="false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customFormat="false" ht="15.75" hidden="false" customHeight="true" outlineLevel="0" collapsed="false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customFormat="false" ht="15.75" hidden="false" customHeight="true" outlineLevel="0" collapsed="false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customFormat="false" ht="15.75" hidden="false" customHeight="true" outlineLevel="0" collapsed="false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  <row r="365" customFormat="false" ht="15.75" hidden="false" customHeight="true" outlineLevel="0" collapsed="false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</row>
    <row r="366" customFormat="false" ht="15.75" hidden="false" customHeight="true" outlineLevel="0" collapsed="false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</row>
    <row r="367" customFormat="false" ht="15.75" hidden="false" customHeight="true" outlineLevel="0" collapsed="false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</row>
    <row r="368" customFormat="false" ht="15.75" hidden="false" customHeight="true" outlineLevel="0" collapsed="false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  <c r="AS368" s="30"/>
      <c r="AT368" s="30"/>
      <c r="AU368" s="30"/>
      <c r="AV368" s="30"/>
      <c r="AW368" s="30"/>
      <c r="AX368" s="30"/>
      <c r="AY368" s="30"/>
      <c r="AZ368" s="30"/>
      <c r="BA368" s="30"/>
      <c r="BB368" s="30"/>
      <c r="BC368" s="30"/>
      <c r="BD368" s="30"/>
      <c r="BE368" s="30"/>
      <c r="BF368" s="30"/>
      <c r="BG368" s="30"/>
    </row>
    <row r="369" customFormat="false" ht="15.75" hidden="false" customHeight="true" outlineLevel="0" collapsed="false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  <c r="AS369" s="30"/>
      <c r="AT369" s="30"/>
      <c r="AU369" s="30"/>
      <c r="AV369" s="30"/>
      <c r="AW369" s="30"/>
      <c r="AX369" s="30"/>
      <c r="AY369" s="30"/>
      <c r="AZ369" s="30"/>
      <c r="BA369" s="30"/>
      <c r="BB369" s="30"/>
      <c r="BC369" s="30"/>
      <c r="BD369" s="30"/>
      <c r="BE369" s="30"/>
      <c r="BF369" s="30"/>
      <c r="BG369" s="30"/>
    </row>
    <row r="370" customFormat="false" ht="15.75" hidden="false" customHeight="true" outlineLevel="0" collapsed="false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  <c r="AS370" s="30"/>
      <c r="AT370" s="30"/>
      <c r="AU370" s="30"/>
      <c r="AV370" s="30"/>
      <c r="AW370" s="30"/>
      <c r="AX370" s="30"/>
      <c r="AY370" s="30"/>
      <c r="AZ370" s="30"/>
      <c r="BA370" s="30"/>
      <c r="BB370" s="30"/>
      <c r="BC370" s="30"/>
      <c r="BD370" s="30"/>
      <c r="BE370" s="30"/>
      <c r="BF370" s="30"/>
      <c r="BG370" s="30"/>
    </row>
    <row r="371" customFormat="false" ht="15.75" hidden="false" customHeight="true" outlineLevel="0" collapsed="false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  <c r="AS371" s="30"/>
      <c r="AT371" s="30"/>
      <c r="AU371" s="30"/>
      <c r="AV371" s="30"/>
      <c r="AW371" s="30"/>
      <c r="AX371" s="30"/>
      <c r="AY371" s="30"/>
      <c r="AZ371" s="30"/>
      <c r="BA371" s="30"/>
      <c r="BB371" s="30"/>
      <c r="BC371" s="30"/>
      <c r="BD371" s="30"/>
      <c r="BE371" s="30"/>
      <c r="BF371" s="30"/>
      <c r="BG371" s="30"/>
    </row>
    <row r="372" customFormat="false" ht="15.75" hidden="false" customHeight="true" outlineLevel="0" collapsed="false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R372" s="30"/>
      <c r="AS372" s="30"/>
      <c r="AT372" s="30"/>
      <c r="AU372" s="30"/>
      <c r="AV372" s="30"/>
      <c r="AW372" s="30"/>
      <c r="AX372" s="30"/>
      <c r="AY372" s="30"/>
      <c r="AZ372" s="30"/>
      <c r="BA372" s="30"/>
      <c r="BB372" s="30"/>
      <c r="BC372" s="30"/>
      <c r="BD372" s="30"/>
      <c r="BE372" s="30"/>
      <c r="BF372" s="30"/>
      <c r="BG372" s="30"/>
    </row>
    <row r="373" customFormat="false" ht="15.75" hidden="false" customHeight="true" outlineLevel="0" collapsed="false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30"/>
      <c r="AS373" s="30"/>
      <c r="AT373" s="30"/>
      <c r="AU373" s="30"/>
      <c r="AV373" s="30"/>
      <c r="AW373" s="30"/>
      <c r="AX373" s="30"/>
      <c r="AY373" s="30"/>
      <c r="AZ373" s="30"/>
      <c r="BA373" s="30"/>
      <c r="BB373" s="30"/>
      <c r="BC373" s="30"/>
      <c r="BD373" s="30"/>
      <c r="BE373" s="30"/>
      <c r="BF373" s="30"/>
      <c r="BG373" s="30"/>
    </row>
    <row r="374" customFormat="false" ht="15.75" hidden="false" customHeight="true" outlineLevel="0" collapsed="false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0"/>
      <c r="AT374" s="30"/>
      <c r="AU374" s="30"/>
      <c r="AV374" s="30"/>
      <c r="AW374" s="30"/>
      <c r="AX374" s="30"/>
      <c r="AY374" s="30"/>
      <c r="AZ374" s="30"/>
      <c r="BA374" s="30"/>
      <c r="BB374" s="30"/>
      <c r="BC374" s="30"/>
      <c r="BD374" s="30"/>
      <c r="BE374" s="30"/>
      <c r="BF374" s="30"/>
      <c r="BG374" s="30"/>
    </row>
    <row r="375" customFormat="false" ht="15.75" hidden="false" customHeight="true" outlineLevel="0" collapsed="false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R375" s="30"/>
      <c r="AS375" s="30"/>
      <c r="AT375" s="30"/>
      <c r="AU375" s="30"/>
      <c r="AV375" s="30"/>
      <c r="AW375" s="30"/>
      <c r="AX375" s="30"/>
      <c r="AY375" s="30"/>
      <c r="AZ375" s="30"/>
      <c r="BA375" s="30"/>
      <c r="BB375" s="30"/>
      <c r="BC375" s="30"/>
      <c r="BD375" s="30"/>
      <c r="BE375" s="30"/>
      <c r="BF375" s="30"/>
      <c r="BG375" s="30"/>
    </row>
    <row r="376" customFormat="false" ht="15.75" hidden="false" customHeight="true" outlineLevel="0" collapsed="false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  <c r="AX376" s="30"/>
      <c r="AY376" s="30"/>
      <c r="AZ376" s="30"/>
      <c r="BA376" s="30"/>
      <c r="BB376" s="30"/>
      <c r="BC376" s="30"/>
      <c r="BD376" s="30"/>
      <c r="BE376" s="30"/>
      <c r="BF376" s="30"/>
      <c r="BG376" s="30"/>
    </row>
    <row r="377" customFormat="false" ht="15.75" hidden="false" customHeight="true" outlineLevel="0" collapsed="false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</row>
    <row r="378" customFormat="false" ht="15.75" hidden="false" customHeight="true" outlineLevel="0" collapsed="false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30"/>
      <c r="BA378" s="30"/>
      <c r="BB378" s="30"/>
      <c r="BC378" s="30"/>
      <c r="BD378" s="30"/>
      <c r="BE378" s="30"/>
      <c r="BF378" s="30"/>
      <c r="BG378" s="30"/>
    </row>
    <row r="379" customFormat="false" ht="15.75" hidden="false" customHeight="true" outlineLevel="0" collapsed="false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  <c r="BD379" s="30"/>
      <c r="BE379" s="30"/>
      <c r="BF379" s="30"/>
      <c r="BG379" s="30"/>
    </row>
    <row r="380" customFormat="false" ht="15.75" hidden="false" customHeight="true" outlineLevel="0" collapsed="false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  <c r="AY380" s="30"/>
      <c r="AZ380" s="30"/>
      <c r="BA380" s="30"/>
      <c r="BB380" s="30"/>
      <c r="BC380" s="30"/>
      <c r="BD380" s="30"/>
      <c r="BE380" s="30"/>
      <c r="BF380" s="30"/>
      <c r="BG380" s="30"/>
    </row>
    <row r="381" customFormat="false" ht="15.75" hidden="false" customHeight="true" outlineLevel="0" collapsed="false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  <c r="AS381" s="30"/>
      <c r="AT381" s="30"/>
      <c r="AU381" s="30"/>
      <c r="AV381" s="30"/>
      <c r="AW381" s="30"/>
      <c r="AX381" s="30"/>
      <c r="AY381" s="30"/>
      <c r="AZ381" s="30"/>
      <c r="BA381" s="30"/>
      <c r="BB381" s="30"/>
      <c r="BC381" s="30"/>
      <c r="BD381" s="30"/>
      <c r="BE381" s="30"/>
      <c r="BF381" s="30"/>
      <c r="BG381" s="30"/>
    </row>
    <row r="382" customFormat="false" ht="15.75" hidden="false" customHeight="true" outlineLevel="0" collapsed="false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  <c r="AS382" s="30"/>
      <c r="AT382" s="30"/>
      <c r="AU382" s="30"/>
      <c r="AV382" s="30"/>
      <c r="AW382" s="30"/>
      <c r="AX382" s="30"/>
      <c r="AY382" s="30"/>
      <c r="AZ382" s="30"/>
      <c r="BA382" s="30"/>
      <c r="BB382" s="30"/>
      <c r="BC382" s="30"/>
      <c r="BD382" s="30"/>
      <c r="BE382" s="30"/>
      <c r="BF382" s="30"/>
      <c r="BG382" s="30"/>
    </row>
    <row r="383" customFormat="false" ht="15.75" hidden="false" customHeight="true" outlineLevel="0" collapsed="false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R383" s="30"/>
      <c r="AS383" s="30"/>
      <c r="AT383" s="30"/>
      <c r="AU383" s="30"/>
      <c r="AV383" s="30"/>
      <c r="AW383" s="30"/>
      <c r="AX383" s="30"/>
      <c r="AY383" s="30"/>
      <c r="AZ383" s="30"/>
      <c r="BA383" s="30"/>
      <c r="BB383" s="30"/>
      <c r="BC383" s="30"/>
      <c r="BD383" s="30"/>
      <c r="BE383" s="30"/>
      <c r="BF383" s="30"/>
      <c r="BG383" s="30"/>
    </row>
    <row r="384" customFormat="false" ht="15.75" hidden="false" customHeight="true" outlineLevel="0" collapsed="false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  <c r="AS384" s="30"/>
      <c r="AT384" s="30"/>
      <c r="AU384" s="30"/>
      <c r="AV384" s="30"/>
      <c r="AW384" s="30"/>
      <c r="AX384" s="30"/>
      <c r="AY384" s="30"/>
      <c r="AZ384" s="30"/>
      <c r="BA384" s="30"/>
      <c r="BB384" s="30"/>
      <c r="BC384" s="30"/>
      <c r="BD384" s="30"/>
      <c r="BE384" s="30"/>
      <c r="BF384" s="30"/>
      <c r="BG384" s="30"/>
    </row>
    <row r="385" customFormat="false" ht="15.75" hidden="false" customHeight="true" outlineLevel="0" collapsed="false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  <c r="AP385" s="30"/>
      <c r="AQ385" s="30"/>
      <c r="AR385" s="30"/>
      <c r="AS385" s="30"/>
      <c r="AT385" s="30"/>
      <c r="AU385" s="30"/>
      <c r="AV385" s="30"/>
      <c r="AW385" s="30"/>
      <c r="AX385" s="30"/>
      <c r="AY385" s="30"/>
      <c r="AZ385" s="30"/>
      <c r="BA385" s="30"/>
      <c r="BB385" s="30"/>
      <c r="BC385" s="30"/>
      <c r="BD385" s="30"/>
      <c r="BE385" s="30"/>
      <c r="BF385" s="30"/>
      <c r="BG385" s="30"/>
    </row>
    <row r="386" customFormat="false" ht="15.75" hidden="false" customHeight="true" outlineLevel="0" collapsed="false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  <c r="AS386" s="30"/>
      <c r="AT386" s="30"/>
      <c r="AU386" s="30"/>
      <c r="AV386" s="30"/>
      <c r="AW386" s="30"/>
      <c r="AX386" s="30"/>
      <c r="AY386" s="30"/>
      <c r="AZ386" s="30"/>
      <c r="BA386" s="30"/>
      <c r="BB386" s="30"/>
      <c r="BC386" s="30"/>
      <c r="BD386" s="30"/>
      <c r="BE386" s="30"/>
      <c r="BF386" s="30"/>
      <c r="BG386" s="30"/>
    </row>
    <row r="387" customFormat="false" ht="15.75" hidden="false" customHeight="true" outlineLevel="0" collapsed="false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  <c r="AX387" s="30"/>
      <c r="AY387" s="30"/>
      <c r="AZ387" s="30"/>
      <c r="BA387" s="30"/>
      <c r="BB387" s="30"/>
      <c r="BC387" s="30"/>
      <c r="BD387" s="30"/>
      <c r="BE387" s="30"/>
      <c r="BF387" s="30"/>
      <c r="BG387" s="30"/>
    </row>
    <row r="388" customFormat="false" ht="15.75" hidden="false" customHeight="true" outlineLevel="0" collapsed="false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  <c r="AS388" s="30"/>
      <c r="AT388" s="30"/>
      <c r="AU388" s="30"/>
      <c r="AV388" s="30"/>
      <c r="AW388" s="30"/>
      <c r="AX388" s="30"/>
      <c r="AY388" s="30"/>
      <c r="AZ388" s="30"/>
      <c r="BA388" s="30"/>
      <c r="BB388" s="30"/>
      <c r="BC388" s="30"/>
      <c r="BD388" s="30"/>
      <c r="BE388" s="30"/>
      <c r="BF388" s="30"/>
      <c r="BG388" s="30"/>
    </row>
    <row r="389" customFormat="false" ht="15.75" hidden="false" customHeight="true" outlineLevel="0" collapsed="false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/>
      <c r="AZ389" s="30"/>
      <c r="BA389" s="30"/>
      <c r="BB389" s="30"/>
      <c r="BC389" s="30"/>
      <c r="BD389" s="30"/>
      <c r="BE389" s="30"/>
      <c r="BF389" s="30"/>
      <c r="BG389" s="30"/>
    </row>
    <row r="390" customFormat="false" ht="15.75" hidden="false" customHeight="true" outlineLevel="0" collapsed="false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</row>
    <row r="391" customFormat="false" ht="15.75" hidden="false" customHeight="true" outlineLevel="0" collapsed="false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  <c r="AZ391" s="30"/>
      <c r="BA391" s="30"/>
      <c r="BB391" s="30"/>
      <c r="BC391" s="30"/>
      <c r="BD391" s="30"/>
      <c r="BE391" s="30"/>
      <c r="BF391" s="30"/>
      <c r="BG391" s="30"/>
    </row>
    <row r="392" customFormat="false" ht="15.75" hidden="false" customHeight="true" outlineLevel="0" collapsed="false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/>
      <c r="AZ392" s="30"/>
      <c r="BA392" s="30"/>
      <c r="BB392" s="30"/>
      <c r="BC392" s="30"/>
      <c r="BD392" s="30"/>
      <c r="BE392" s="30"/>
      <c r="BF392" s="30"/>
      <c r="BG392" s="30"/>
    </row>
    <row r="393" customFormat="false" ht="15.75" hidden="false" customHeight="true" outlineLevel="0" collapsed="false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  <c r="AY393" s="30"/>
      <c r="AZ393" s="30"/>
      <c r="BA393" s="30"/>
      <c r="BB393" s="30"/>
      <c r="BC393" s="30"/>
      <c r="BD393" s="30"/>
      <c r="BE393" s="30"/>
      <c r="BF393" s="30"/>
      <c r="BG393" s="30"/>
    </row>
    <row r="394" customFormat="false" ht="15.75" hidden="false" customHeight="true" outlineLevel="0" collapsed="false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  <c r="AX394" s="30"/>
      <c r="AY394" s="30"/>
      <c r="AZ394" s="30"/>
      <c r="BA394" s="30"/>
      <c r="BB394" s="30"/>
      <c r="BC394" s="30"/>
      <c r="BD394" s="30"/>
      <c r="BE394" s="30"/>
      <c r="BF394" s="30"/>
      <c r="BG394" s="30"/>
    </row>
    <row r="395" customFormat="false" ht="15.75" hidden="false" customHeight="true" outlineLevel="0" collapsed="false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  <c r="AY395" s="30"/>
      <c r="AZ395" s="30"/>
      <c r="BA395" s="30"/>
      <c r="BB395" s="30"/>
      <c r="BC395" s="30"/>
      <c r="BD395" s="30"/>
      <c r="BE395" s="30"/>
      <c r="BF395" s="30"/>
      <c r="BG395" s="30"/>
    </row>
    <row r="396" customFormat="false" ht="15.75" hidden="false" customHeight="true" outlineLevel="0" collapsed="false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</row>
    <row r="397" customFormat="false" ht="15.75" hidden="false" customHeight="true" outlineLevel="0" collapsed="false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  <c r="BD397" s="30"/>
      <c r="BE397" s="30"/>
      <c r="BF397" s="30"/>
      <c r="BG397" s="30"/>
    </row>
    <row r="398" customFormat="false" ht="15.75" hidden="false" customHeight="true" outlineLevel="0" collapsed="false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  <c r="AZ398" s="30"/>
      <c r="BA398" s="30"/>
      <c r="BB398" s="30"/>
      <c r="BC398" s="30"/>
      <c r="BD398" s="30"/>
      <c r="BE398" s="30"/>
      <c r="BF398" s="30"/>
      <c r="BG398" s="30"/>
    </row>
    <row r="399" customFormat="false" ht="15.75" hidden="false" customHeight="true" outlineLevel="0" collapsed="false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</row>
    <row r="400" customFormat="false" ht="15.75" hidden="false" customHeight="true" outlineLevel="0" collapsed="false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/>
      <c r="AZ400" s="30"/>
      <c r="BA400" s="30"/>
      <c r="BB400" s="30"/>
      <c r="BC400" s="30"/>
      <c r="BD400" s="30"/>
      <c r="BE400" s="30"/>
      <c r="BF400" s="30"/>
      <c r="BG400" s="30"/>
    </row>
    <row r="401" customFormat="false" ht="15.75" hidden="false" customHeight="true" outlineLevel="0" collapsed="false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  <c r="AP401" s="30"/>
      <c r="AQ401" s="30"/>
      <c r="AR401" s="30"/>
      <c r="AS401" s="30"/>
      <c r="AT401" s="30"/>
      <c r="AU401" s="30"/>
      <c r="AV401" s="30"/>
      <c r="AW401" s="30"/>
      <c r="AX401" s="30"/>
      <c r="AY401" s="30"/>
      <c r="AZ401" s="30"/>
      <c r="BA401" s="30"/>
      <c r="BB401" s="30"/>
      <c r="BC401" s="30"/>
      <c r="BD401" s="30"/>
      <c r="BE401" s="30"/>
      <c r="BF401" s="30"/>
      <c r="BG401" s="30"/>
    </row>
    <row r="402" customFormat="false" ht="15.75" hidden="false" customHeight="true" outlineLevel="0" collapsed="false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R402" s="30"/>
      <c r="AS402" s="30"/>
      <c r="AT402" s="30"/>
      <c r="AU402" s="30"/>
      <c r="AV402" s="30"/>
      <c r="AW402" s="30"/>
      <c r="AX402" s="30"/>
      <c r="AY402" s="30"/>
      <c r="AZ402" s="30"/>
      <c r="BA402" s="30"/>
      <c r="BB402" s="30"/>
      <c r="BC402" s="30"/>
      <c r="BD402" s="30"/>
      <c r="BE402" s="30"/>
      <c r="BF402" s="30"/>
      <c r="BG402" s="30"/>
    </row>
    <row r="403" customFormat="false" ht="15.75" hidden="false" customHeight="true" outlineLevel="0" collapsed="false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  <c r="AP403" s="30"/>
      <c r="AQ403" s="30"/>
      <c r="AR403" s="30"/>
      <c r="AS403" s="30"/>
      <c r="AT403" s="30"/>
      <c r="AU403" s="30"/>
      <c r="AV403" s="30"/>
      <c r="AW403" s="30"/>
      <c r="AX403" s="30"/>
      <c r="AY403" s="30"/>
      <c r="AZ403" s="30"/>
      <c r="BA403" s="30"/>
      <c r="BB403" s="30"/>
      <c r="BC403" s="30"/>
      <c r="BD403" s="30"/>
      <c r="BE403" s="30"/>
      <c r="BF403" s="30"/>
      <c r="BG403" s="30"/>
    </row>
    <row r="404" customFormat="false" ht="15.75" hidden="false" customHeight="true" outlineLevel="0" collapsed="false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  <c r="AP404" s="30"/>
      <c r="AQ404" s="30"/>
      <c r="AR404" s="30"/>
      <c r="AS404" s="30"/>
      <c r="AT404" s="30"/>
      <c r="AU404" s="30"/>
      <c r="AV404" s="30"/>
      <c r="AW404" s="30"/>
      <c r="AX404" s="30"/>
      <c r="AY404" s="30"/>
      <c r="AZ404" s="30"/>
      <c r="BA404" s="30"/>
      <c r="BB404" s="30"/>
      <c r="BC404" s="30"/>
      <c r="BD404" s="30"/>
      <c r="BE404" s="30"/>
      <c r="BF404" s="30"/>
      <c r="BG404" s="30"/>
    </row>
    <row r="405" customFormat="false" ht="15.75" hidden="false" customHeight="true" outlineLevel="0" collapsed="false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  <c r="AS405" s="30"/>
      <c r="AT405" s="30"/>
      <c r="AU405" s="30"/>
      <c r="AV405" s="30"/>
      <c r="AW405" s="30"/>
      <c r="AX405" s="30"/>
      <c r="AY405" s="30"/>
      <c r="AZ405" s="30"/>
      <c r="BA405" s="30"/>
      <c r="BB405" s="30"/>
      <c r="BC405" s="30"/>
      <c r="BD405" s="30"/>
      <c r="BE405" s="30"/>
      <c r="BF405" s="30"/>
      <c r="BG405" s="30"/>
    </row>
    <row r="406" customFormat="false" ht="15.75" hidden="false" customHeight="true" outlineLevel="0" collapsed="false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  <c r="AP406" s="30"/>
      <c r="AQ406" s="30"/>
      <c r="AR406" s="30"/>
      <c r="AS406" s="30"/>
      <c r="AT406" s="30"/>
      <c r="AU406" s="30"/>
      <c r="AV406" s="30"/>
      <c r="AW406" s="30"/>
      <c r="AX406" s="30"/>
      <c r="AY406" s="30"/>
      <c r="AZ406" s="30"/>
      <c r="BA406" s="30"/>
      <c r="BB406" s="30"/>
      <c r="BC406" s="30"/>
      <c r="BD406" s="30"/>
      <c r="BE406" s="30"/>
      <c r="BF406" s="30"/>
      <c r="BG406" s="30"/>
    </row>
    <row r="407" customFormat="false" ht="15.75" hidden="false" customHeight="true" outlineLevel="0" collapsed="false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R407" s="30"/>
      <c r="AS407" s="30"/>
      <c r="AT407" s="30"/>
      <c r="AU407" s="30"/>
      <c r="AV407" s="30"/>
      <c r="AW407" s="30"/>
      <c r="AX407" s="30"/>
      <c r="AY407" s="30"/>
      <c r="AZ407" s="30"/>
      <c r="BA407" s="30"/>
      <c r="BB407" s="30"/>
      <c r="BC407" s="30"/>
      <c r="BD407" s="30"/>
      <c r="BE407" s="30"/>
      <c r="BF407" s="30"/>
      <c r="BG407" s="30"/>
    </row>
    <row r="408" customFormat="false" ht="15.75" hidden="false" customHeight="true" outlineLevel="0" collapsed="false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  <c r="AY408" s="30"/>
      <c r="AZ408" s="30"/>
      <c r="BA408" s="30"/>
      <c r="BB408" s="30"/>
      <c r="BC408" s="30"/>
      <c r="BD408" s="30"/>
      <c r="BE408" s="30"/>
      <c r="BF408" s="30"/>
      <c r="BG408" s="30"/>
    </row>
    <row r="409" customFormat="false" ht="15.75" hidden="false" customHeight="true" outlineLevel="0" collapsed="false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  <c r="AX409" s="30"/>
      <c r="AY409" s="30"/>
      <c r="AZ409" s="30"/>
      <c r="BA409" s="30"/>
      <c r="BB409" s="30"/>
      <c r="BC409" s="30"/>
      <c r="BD409" s="30"/>
      <c r="BE409" s="30"/>
      <c r="BF409" s="30"/>
      <c r="BG409" s="30"/>
    </row>
    <row r="410" customFormat="false" ht="15.75" hidden="false" customHeight="true" outlineLevel="0" collapsed="false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  <c r="AZ410" s="30"/>
      <c r="BA410" s="30"/>
      <c r="BB410" s="30"/>
      <c r="BC410" s="30"/>
      <c r="BD410" s="30"/>
      <c r="BE410" s="30"/>
      <c r="BF410" s="30"/>
      <c r="BG410" s="30"/>
    </row>
    <row r="411" customFormat="false" ht="15.75" hidden="false" customHeight="true" outlineLevel="0" collapsed="false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  <c r="AZ411" s="30"/>
      <c r="BA411" s="30"/>
      <c r="BB411" s="30"/>
      <c r="BC411" s="30"/>
      <c r="BD411" s="30"/>
      <c r="BE411" s="30"/>
      <c r="BF411" s="30"/>
      <c r="BG411" s="30"/>
    </row>
    <row r="412" customFormat="false" ht="15.75" hidden="false" customHeight="true" outlineLevel="0" collapsed="false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</row>
    <row r="413" customFormat="false" ht="15.75" hidden="false" customHeight="true" outlineLevel="0" collapsed="false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</row>
    <row r="414" customFormat="false" ht="15.75" hidden="false" customHeight="true" outlineLevel="0" collapsed="false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R414" s="30"/>
      <c r="AS414" s="30"/>
      <c r="AT414" s="30"/>
      <c r="AU414" s="30"/>
      <c r="AV414" s="30"/>
      <c r="AW414" s="30"/>
      <c r="AX414" s="30"/>
      <c r="AY414" s="30"/>
      <c r="AZ414" s="30"/>
      <c r="BA414" s="30"/>
      <c r="BB414" s="30"/>
      <c r="BC414" s="30"/>
      <c r="BD414" s="30"/>
      <c r="BE414" s="30"/>
      <c r="BF414" s="30"/>
      <c r="BG414" s="30"/>
    </row>
    <row r="415" customFormat="false" ht="15.75" hidden="false" customHeight="true" outlineLevel="0" collapsed="false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  <c r="AP415" s="30"/>
      <c r="AQ415" s="30"/>
      <c r="AR415" s="30"/>
      <c r="AS415" s="30"/>
      <c r="AT415" s="30"/>
      <c r="AU415" s="30"/>
      <c r="AV415" s="30"/>
      <c r="AW415" s="30"/>
      <c r="AX415" s="30"/>
      <c r="AY415" s="30"/>
      <c r="AZ415" s="30"/>
      <c r="BA415" s="30"/>
      <c r="BB415" s="30"/>
      <c r="BC415" s="30"/>
      <c r="BD415" s="30"/>
      <c r="BE415" s="30"/>
      <c r="BF415" s="30"/>
      <c r="BG415" s="30"/>
    </row>
    <row r="416" customFormat="false" ht="15.75" hidden="false" customHeight="true" outlineLevel="0" collapsed="false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  <c r="AP416" s="30"/>
      <c r="AQ416" s="30"/>
      <c r="AR416" s="30"/>
      <c r="AS416" s="30"/>
      <c r="AT416" s="30"/>
      <c r="AU416" s="30"/>
      <c r="AV416" s="30"/>
      <c r="AW416" s="30"/>
      <c r="AX416" s="30"/>
      <c r="AY416" s="30"/>
      <c r="AZ416" s="30"/>
      <c r="BA416" s="30"/>
      <c r="BB416" s="30"/>
      <c r="BC416" s="30"/>
      <c r="BD416" s="30"/>
      <c r="BE416" s="30"/>
      <c r="BF416" s="30"/>
      <c r="BG416" s="30"/>
    </row>
    <row r="417" customFormat="false" ht="15.75" hidden="false" customHeight="true" outlineLevel="0" collapsed="false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  <c r="AP417" s="30"/>
      <c r="AQ417" s="30"/>
      <c r="AR417" s="30"/>
      <c r="AS417" s="30"/>
      <c r="AT417" s="30"/>
      <c r="AU417" s="30"/>
      <c r="AV417" s="30"/>
      <c r="AW417" s="30"/>
      <c r="AX417" s="30"/>
      <c r="AY417" s="30"/>
      <c r="AZ417" s="30"/>
      <c r="BA417" s="30"/>
      <c r="BB417" s="30"/>
      <c r="BC417" s="30"/>
      <c r="BD417" s="30"/>
      <c r="BE417" s="30"/>
      <c r="BF417" s="30"/>
      <c r="BG417" s="30"/>
    </row>
    <row r="418" customFormat="false" ht="15.75" hidden="false" customHeight="true" outlineLevel="0" collapsed="false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  <c r="AP418" s="30"/>
      <c r="AQ418" s="30"/>
      <c r="AR418" s="30"/>
      <c r="AS418" s="30"/>
      <c r="AT418" s="30"/>
      <c r="AU418" s="30"/>
      <c r="AV418" s="30"/>
      <c r="AW418" s="30"/>
      <c r="AX418" s="30"/>
      <c r="AY418" s="30"/>
      <c r="AZ418" s="30"/>
      <c r="BA418" s="30"/>
      <c r="BB418" s="30"/>
      <c r="BC418" s="30"/>
      <c r="BD418" s="30"/>
      <c r="BE418" s="30"/>
      <c r="BF418" s="30"/>
      <c r="BG418" s="30"/>
    </row>
    <row r="419" customFormat="false" ht="15.75" hidden="false" customHeight="true" outlineLevel="0" collapsed="false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  <c r="AP419" s="30"/>
      <c r="AQ419" s="30"/>
      <c r="AR419" s="30"/>
      <c r="AS419" s="30"/>
      <c r="AT419" s="30"/>
      <c r="AU419" s="30"/>
      <c r="AV419" s="30"/>
      <c r="AW419" s="30"/>
      <c r="AX419" s="30"/>
      <c r="AY419" s="30"/>
      <c r="AZ419" s="30"/>
      <c r="BA419" s="30"/>
      <c r="BB419" s="30"/>
      <c r="BC419" s="30"/>
      <c r="BD419" s="30"/>
      <c r="BE419" s="30"/>
      <c r="BF419" s="30"/>
      <c r="BG419" s="30"/>
    </row>
    <row r="420" customFormat="false" ht="15.75" hidden="false" customHeight="true" outlineLevel="0" collapsed="false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  <c r="AP420" s="30"/>
      <c r="AQ420" s="30"/>
      <c r="AR420" s="30"/>
      <c r="AS420" s="30"/>
      <c r="AT420" s="30"/>
      <c r="AU420" s="30"/>
      <c r="AV420" s="30"/>
      <c r="AW420" s="30"/>
      <c r="AX420" s="30"/>
      <c r="AY420" s="30"/>
      <c r="AZ420" s="30"/>
      <c r="BA420" s="30"/>
      <c r="BB420" s="30"/>
      <c r="BC420" s="30"/>
      <c r="BD420" s="30"/>
      <c r="BE420" s="30"/>
      <c r="BF420" s="30"/>
      <c r="BG420" s="30"/>
    </row>
    <row r="421" customFormat="false" ht="15.75" hidden="false" customHeight="true" outlineLevel="0" collapsed="false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  <c r="AP421" s="30"/>
      <c r="AQ421" s="30"/>
      <c r="AR421" s="30"/>
      <c r="AS421" s="30"/>
      <c r="AT421" s="30"/>
      <c r="AU421" s="30"/>
      <c r="AV421" s="30"/>
      <c r="AW421" s="30"/>
      <c r="AX421" s="30"/>
      <c r="AY421" s="30"/>
      <c r="AZ421" s="30"/>
      <c r="BA421" s="30"/>
      <c r="BB421" s="30"/>
      <c r="BC421" s="30"/>
      <c r="BD421" s="30"/>
      <c r="BE421" s="30"/>
      <c r="BF421" s="30"/>
      <c r="BG421" s="30"/>
    </row>
    <row r="422" customFormat="false" ht="15.75" hidden="false" customHeight="true" outlineLevel="0" collapsed="false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  <c r="AS422" s="30"/>
      <c r="AT422" s="30"/>
      <c r="AU422" s="30"/>
      <c r="AV422" s="30"/>
      <c r="AW422" s="30"/>
      <c r="AX422" s="30"/>
      <c r="AY422" s="30"/>
      <c r="AZ422" s="30"/>
      <c r="BA422" s="30"/>
      <c r="BB422" s="30"/>
      <c r="BC422" s="30"/>
      <c r="BD422" s="30"/>
      <c r="BE422" s="30"/>
      <c r="BF422" s="30"/>
      <c r="BG422" s="30"/>
    </row>
    <row r="423" customFormat="false" ht="15.75" hidden="false" customHeight="true" outlineLevel="0" collapsed="false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  <c r="AS423" s="30"/>
      <c r="AT423" s="30"/>
      <c r="AU423" s="30"/>
      <c r="AV423" s="30"/>
      <c r="AW423" s="30"/>
      <c r="AX423" s="30"/>
      <c r="AY423" s="30"/>
      <c r="AZ423" s="30"/>
      <c r="BA423" s="30"/>
      <c r="BB423" s="30"/>
      <c r="BC423" s="30"/>
      <c r="BD423" s="30"/>
      <c r="BE423" s="30"/>
      <c r="BF423" s="30"/>
      <c r="BG423" s="30"/>
    </row>
    <row r="424" customFormat="false" ht="15.75" hidden="false" customHeight="true" outlineLevel="0" collapsed="false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R424" s="30"/>
      <c r="AS424" s="30"/>
      <c r="AT424" s="30"/>
      <c r="AU424" s="30"/>
      <c r="AV424" s="30"/>
      <c r="AW424" s="30"/>
      <c r="AX424" s="30"/>
      <c r="AY424" s="30"/>
      <c r="AZ424" s="30"/>
      <c r="BA424" s="30"/>
      <c r="BB424" s="30"/>
      <c r="BC424" s="30"/>
      <c r="BD424" s="30"/>
      <c r="BE424" s="30"/>
      <c r="BF424" s="30"/>
      <c r="BG424" s="30"/>
    </row>
    <row r="425" customFormat="false" ht="15.75" hidden="false" customHeight="true" outlineLevel="0" collapsed="false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  <c r="AP425" s="30"/>
      <c r="AQ425" s="30"/>
      <c r="AR425" s="30"/>
      <c r="AS425" s="30"/>
      <c r="AT425" s="30"/>
      <c r="AU425" s="30"/>
      <c r="AV425" s="30"/>
      <c r="AW425" s="30"/>
      <c r="AX425" s="30"/>
      <c r="AY425" s="30"/>
      <c r="AZ425" s="30"/>
      <c r="BA425" s="30"/>
      <c r="BB425" s="30"/>
      <c r="BC425" s="30"/>
      <c r="BD425" s="30"/>
      <c r="BE425" s="30"/>
      <c r="BF425" s="30"/>
      <c r="BG425" s="30"/>
    </row>
    <row r="426" customFormat="false" ht="15.75" hidden="false" customHeight="true" outlineLevel="0" collapsed="false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  <c r="AS426" s="30"/>
      <c r="AT426" s="30"/>
      <c r="AU426" s="30"/>
      <c r="AV426" s="30"/>
      <c r="AW426" s="30"/>
      <c r="AX426" s="30"/>
      <c r="AY426" s="30"/>
      <c r="AZ426" s="30"/>
      <c r="BA426" s="30"/>
      <c r="BB426" s="30"/>
      <c r="BC426" s="30"/>
      <c r="BD426" s="30"/>
      <c r="BE426" s="30"/>
      <c r="BF426" s="30"/>
      <c r="BG426" s="30"/>
    </row>
    <row r="427" customFormat="false" ht="15.75" hidden="false" customHeight="true" outlineLevel="0" collapsed="false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  <c r="AP427" s="30"/>
      <c r="AQ427" s="30"/>
      <c r="AR427" s="30"/>
      <c r="AS427" s="30"/>
      <c r="AT427" s="30"/>
      <c r="AU427" s="30"/>
      <c r="AV427" s="30"/>
      <c r="AW427" s="30"/>
      <c r="AX427" s="30"/>
      <c r="AY427" s="30"/>
      <c r="AZ427" s="30"/>
      <c r="BA427" s="30"/>
      <c r="BB427" s="30"/>
      <c r="BC427" s="30"/>
      <c r="BD427" s="30"/>
      <c r="BE427" s="30"/>
      <c r="BF427" s="30"/>
      <c r="BG427" s="30"/>
    </row>
    <row r="428" customFormat="false" ht="15.75" hidden="false" customHeight="true" outlineLevel="0" collapsed="false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  <c r="BD428" s="30"/>
      <c r="BE428" s="30"/>
      <c r="BF428" s="30"/>
      <c r="BG428" s="30"/>
    </row>
    <row r="429" customFormat="false" ht="15.75" hidden="false" customHeight="true" outlineLevel="0" collapsed="false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  <c r="AY429" s="30"/>
      <c r="AZ429" s="30"/>
      <c r="BA429" s="30"/>
      <c r="BB429" s="30"/>
      <c r="BC429" s="30"/>
      <c r="BD429" s="30"/>
      <c r="BE429" s="30"/>
      <c r="BF429" s="30"/>
      <c r="BG429" s="30"/>
    </row>
    <row r="430" customFormat="false" ht="15.75" hidden="false" customHeight="true" outlineLevel="0" collapsed="false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  <c r="AY430" s="30"/>
      <c r="AZ430" s="30"/>
      <c r="BA430" s="30"/>
      <c r="BB430" s="30"/>
      <c r="BC430" s="30"/>
      <c r="BD430" s="30"/>
      <c r="BE430" s="30"/>
      <c r="BF430" s="30"/>
      <c r="BG430" s="30"/>
    </row>
    <row r="431" customFormat="false" ht="15.75" hidden="false" customHeight="true" outlineLevel="0" collapsed="false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  <c r="AX431" s="30"/>
      <c r="AY431" s="30"/>
      <c r="AZ431" s="30"/>
      <c r="BA431" s="30"/>
      <c r="BB431" s="30"/>
      <c r="BC431" s="30"/>
      <c r="BD431" s="30"/>
      <c r="BE431" s="30"/>
      <c r="BF431" s="30"/>
      <c r="BG431" s="30"/>
    </row>
    <row r="432" customFormat="false" ht="15.75" hidden="false" customHeight="true" outlineLevel="0" collapsed="false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  <c r="AZ432" s="30"/>
      <c r="BA432" s="30"/>
      <c r="BB432" s="30"/>
      <c r="BC432" s="30"/>
      <c r="BD432" s="30"/>
      <c r="BE432" s="30"/>
      <c r="BF432" s="30"/>
      <c r="BG432" s="30"/>
    </row>
    <row r="433" customFormat="false" ht="15.75" hidden="false" customHeight="true" outlineLevel="0" collapsed="false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  <c r="BD433" s="30"/>
      <c r="BE433" s="30"/>
      <c r="BF433" s="30"/>
      <c r="BG433" s="30"/>
    </row>
    <row r="434" customFormat="false" ht="15.75" hidden="false" customHeight="true" outlineLevel="0" collapsed="false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  <c r="AZ434" s="30"/>
      <c r="BA434" s="30"/>
      <c r="BB434" s="30"/>
      <c r="BC434" s="30"/>
      <c r="BD434" s="30"/>
      <c r="BE434" s="30"/>
      <c r="BF434" s="30"/>
      <c r="BG434" s="30"/>
    </row>
    <row r="435" customFormat="false" ht="15.75" hidden="false" customHeight="true" outlineLevel="0" collapsed="false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  <c r="AZ435" s="30"/>
      <c r="BA435" s="30"/>
      <c r="BB435" s="30"/>
      <c r="BC435" s="30"/>
      <c r="BD435" s="30"/>
      <c r="BE435" s="30"/>
      <c r="BF435" s="30"/>
      <c r="BG435" s="30"/>
    </row>
    <row r="436" customFormat="false" ht="15.75" hidden="false" customHeight="true" outlineLevel="0" collapsed="false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  <c r="AX436" s="30"/>
      <c r="AY436" s="30"/>
      <c r="AZ436" s="30"/>
      <c r="BA436" s="30"/>
      <c r="BB436" s="30"/>
      <c r="BC436" s="30"/>
      <c r="BD436" s="30"/>
      <c r="BE436" s="30"/>
      <c r="BF436" s="30"/>
      <c r="BG436" s="30"/>
    </row>
    <row r="437" customFormat="false" ht="15.75" hidden="false" customHeight="true" outlineLevel="0" collapsed="false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  <c r="BD437" s="30"/>
      <c r="BE437" s="30"/>
      <c r="BF437" s="30"/>
      <c r="BG437" s="30"/>
    </row>
    <row r="438" customFormat="false" ht="15.75" hidden="false" customHeight="true" outlineLevel="0" collapsed="false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  <c r="AX438" s="30"/>
      <c r="AY438" s="30"/>
      <c r="AZ438" s="30"/>
      <c r="BA438" s="30"/>
      <c r="BB438" s="30"/>
      <c r="BC438" s="30"/>
      <c r="BD438" s="30"/>
      <c r="BE438" s="30"/>
      <c r="BF438" s="30"/>
      <c r="BG438" s="30"/>
    </row>
    <row r="439" customFormat="false" ht="15.75" hidden="false" customHeight="true" outlineLevel="0" collapsed="false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  <c r="AX439" s="30"/>
      <c r="AY439" s="30"/>
      <c r="AZ439" s="30"/>
      <c r="BA439" s="30"/>
      <c r="BB439" s="30"/>
      <c r="BC439" s="30"/>
      <c r="BD439" s="30"/>
      <c r="BE439" s="30"/>
      <c r="BF439" s="30"/>
      <c r="BG439" s="30"/>
    </row>
    <row r="440" customFormat="false" ht="15.75" hidden="false" customHeight="true" outlineLevel="0" collapsed="false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  <c r="AS440" s="30"/>
      <c r="AT440" s="30"/>
      <c r="AU440" s="30"/>
      <c r="AV440" s="30"/>
      <c r="AW440" s="30"/>
      <c r="AX440" s="30"/>
      <c r="AY440" s="30"/>
      <c r="AZ440" s="30"/>
      <c r="BA440" s="30"/>
      <c r="BB440" s="30"/>
      <c r="BC440" s="30"/>
      <c r="BD440" s="30"/>
      <c r="BE440" s="30"/>
      <c r="BF440" s="30"/>
      <c r="BG440" s="30"/>
    </row>
    <row r="441" customFormat="false" ht="15.75" hidden="false" customHeight="true" outlineLevel="0" collapsed="false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  <c r="AP441" s="30"/>
      <c r="AQ441" s="30"/>
      <c r="AR441" s="30"/>
      <c r="AS441" s="30"/>
      <c r="AT441" s="30"/>
      <c r="AU441" s="30"/>
      <c r="AV441" s="30"/>
      <c r="AW441" s="30"/>
      <c r="AX441" s="30"/>
      <c r="AY441" s="30"/>
      <c r="AZ441" s="30"/>
      <c r="BA441" s="30"/>
      <c r="BB441" s="30"/>
      <c r="BC441" s="30"/>
      <c r="BD441" s="30"/>
      <c r="BE441" s="30"/>
      <c r="BF441" s="30"/>
      <c r="BG441" s="30"/>
    </row>
    <row r="442" customFormat="false" ht="15.75" hidden="false" customHeight="true" outlineLevel="0" collapsed="false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  <c r="AP442" s="30"/>
      <c r="AQ442" s="30"/>
      <c r="AR442" s="30"/>
      <c r="AS442" s="30"/>
      <c r="AT442" s="30"/>
      <c r="AU442" s="30"/>
      <c r="AV442" s="30"/>
      <c r="AW442" s="30"/>
      <c r="AX442" s="30"/>
      <c r="AY442" s="30"/>
      <c r="AZ442" s="30"/>
      <c r="BA442" s="30"/>
      <c r="BB442" s="30"/>
      <c r="BC442" s="30"/>
      <c r="BD442" s="30"/>
      <c r="BE442" s="30"/>
      <c r="BF442" s="30"/>
      <c r="BG442" s="30"/>
    </row>
    <row r="443" customFormat="false" ht="15.75" hidden="false" customHeight="true" outlineLevel="0" collapsed="false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  <c r="AS443" s="30"/>
      <c r="AT443" s="30"/>
      <c r="AU443" s="30"/>
      <c r="AV443" s="30"/>
      <c r="AW443" s="30"/>
      <c r="AX443" s="30"/>
      <c r="AY443" s="30"/>
      <c r="AZ443" s="30"/>
      <c r="BA443" s="30"/>
      <c r="BB443" s="30"/>
      <c r="BC443" s="30"/>
      <c r="BD443" s="30"/>
      <c r="BE443" s="30"/>
      <c r="BF443" s="30"/>
      <c r="BG443" s="30"/>
    </row>
    <row r="444" customFormat="false" ht="15.75" hidden="false" customHeight="true" outlineLevel="0" collapsed="false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  <c r="AX444" s="30"/>
      <c r="AY444" s="30"/>
      <c r="AZ444" s="30"/>
      <c r="BA444" s="30"/>
      <c r="BB444" s="30"/>
      <c r="BC444" s="30"/>
      <c r="BD444" s="30"/>
      <c r="BE444" s="30"/>
      <c r="BF444" s="30"/>
      <c r="BG444" s="30"/>
    </row>
    <row r="445" customFormat="false" ht="15.75" hidden="false" customHeight="true" outlineLevel="0" collapsed="false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  <c r="AS445" s="30"/>
      <c r="AT445" s="30"/>
      <c r="AU445" s="30"/>
      <c r="AV445" s="30"/>
      <c r="AW445" s="30"/>
      <c r="AX445" s="30"/>
      <c r="AY445" s="30"/>
      <c r="AZ445" s="30"/>
      <c r="BA445" s="30"/>
      <c r="BB445" s="30"/>
      <c r="BC445" s="30"/>
      <c r="BD445" s="30"/>
      <c r="BE445" s="30"/>
      <c r="BF445" s="30"/>
      <c r="BG445" s="30"/>
    </row>
    <row r="446" customFormat="false" ht="15.75" hidden="false" customHeight="true" outlineLevel="0" collapsed="false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  <c r="AP446" s="30"/>
      <c r="AQ446" s="30"/>
      <c r="AR446" s="30"/>
      <c r="AS446" s="30"/>
      <c r="AT446" s="30"/>
      <c r="AU446" s="30"/>
      <c r="AV446" s="30"/>
      <c r="AW446" s="30"/>
      <c r="AX446" s="30"/>
      <c r="AY446" s="30"/>
      <c r="AZ446" s="30"/>
      <c r="BA446" s="30"/>
      <c r="BB446" s="30"/>
      <c r="BC446" s="30"/>
      <c r="BD446" s="30"/>
      <c r="BE446" s="30"/>
      <c r="BF446" s="30"/>
      <c r="BG446" s="30"/>
    </row>
    <row r="447" customFormat="false" ht="15.75" hidden="false" customHeight="true" outlineLevel="0" collapsed="false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  <c r="AS447" s="30"/>
      <c r="AT447" s="30"/>
      <c r="AU447" s="30"/>
      <c r="AV447" s="30"/>
      <c r="AW447" s="30"/>
      <c r="AX447" s="30"/>
      <c r="AY447" s="30"/>
      <c r="AZ447" s="30"/>
      <c r="BA447" s="30"/>
      <c r="BB447" s="30"/>
      <c r="BC447" s="30"/>
      <c r="BD447" s="30"/>
      <c r="BE447" s="30"/>
      <c r="BF447" s="30"/>
      <c r="BG447" s="30"/>
    </row>
    <row r="448" customFormat="false" ht="15.75" hidden="false" customHeight="true" outlineLevel="0" collapsed="false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R448" s="30"/>
      <c r="AS448" s="30"/>
      <c r="AT448" s="30"/>
      <c r="AU448" s="30"/>
      <c r="AV448" s="30"/>
      <c r="AW448" s="30"/>
      <c r="AX448" s="30"/>
      <c r="AY448" s="30"/>
      <c r="AZ448" s="30"/>
      <c r="BA448" s="30"/>
      <c r="BB448" s="30"/>
      <c r="BC448" s="30"/>
      <c r="BD448" s="30"/>
      <c r="BE448" s="30"/>
      <c r="BF448" s="30"/>
      <c r="BG448" s="30"/>
    </row>
    <row r="449" customFormat="false" ht="15.75" hidden="false" customHeight="true" outlineLevel="0" collapsed="false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  <c r="AP449" s="30"/>
      <c r="AQ449" s="30"/>
      <c r="AR449" s="30"/>
      <c r="AS449" s="30"/>
      <c r="AT449" s="30"/>
      <c r="AU449" s="30"/>
      <c r="AV449" s="30"/>
      <c r="AW449" s="30"/>
      <c r="AX449" s="30"/>
      <c r="AY449" s="30"/>
      <c r="AZ449" s="30"/>
      <c r="BA449" s="30"/>
      <c r="BB449" s="30"/>
      <c r="BC449" s="30"/>
      <c r="BD449" s="30"/>
      <c r="BE449" s="30"/>
      <c r="BF449" s="30"/>
      <c r="BG449" s="30"/>
    </row>
    <row r="450" customFormat="false" ht="15.75" hidden="false" customHeight="true" outlineLevel="0" collapsed="false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  <c r="AP450" s="30"/>
      <c r="AQ450" s="30"/>
      <c r="AR450" s="30"/>
      <c r="AS450" s="30"/>
      <c r="AT450" s="30"/>
      <c r="AU450" s="30"/>
      <c r="AV450" s="30"/>
      <c r="AW450" s="30"/>
      <c r="AX450" s="30"/>
      <c r="AY450" s="30"/>
      <c r="AZ450" s="30"/>
      <c r="BA450" s="30"/>
      <c r="BB450" s="30"/>
      <c r="BC450" s="30"/>
      <c r="BD450" s="30"/>
      <c r="BE450" s="30"/>
      <c r="BF450" s="30"/>
      <c r="BG450" s="30"/>
    </row>
    <row r="451" customFormat="false" ht="15.75" hidden="false" customHeight="true" outlineLevel="0" collapsed="false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  <c r="AP451" s="30"/>
      <c r="AQ451" s="30"/>
      <c r="AR451" s="30"/>
      <c r="AS451" s="30"/>
      <c r="AT451" s="30"/>
      <c r="AU451" s="30"/>
      <c r="AV451" s="30"/>
      <c r="AW451" s="30"/>
      <c r="AX451" s="30"/>
      <c r="AY451" s="30"/>
      <c r="AZ451" s="30"/>
      <c r="BA451" s="30"/>
      <c r="BB451" s="30"/>
      <c r="BC451" s="30"/>
      <c r="BD451" s="30"/>
      <c r="BE451" s="30"/>
      <c r="BF451" s="30"/>
      <c r="BG451" s="30"/>
    </row>
    <row r="452" customFormat="false" ht="15.75" hidden="false" customHeight="true" outlineLevel="0" collapsed="false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  <c r="AP452" s="30"/>
      <c r="AQ452" s="30"/>
      <c r="AR452" s="30"/>
      <c r="AS452" s="30"/>
      <c r="AT452" s="30"/>
      <c r="AU452" s="30"/>
      <c r="AV452" s="30"/>
      <c r="AW452" s="30"/>
      <c r="AX452" s="30"/>
      <c r="AY452" s="30"/>
      <c r="AZ452" s="30"/>
      <c r="BA452" s="30"/>
      <c r="BB452" s="30"/>
      <c r="BC452" s="30"/>
      <c r="BD452" s="30"/>
      <c r="BE452" s="30"/>
      <c r="BF452" s="30"/>
      <c r="BG452" s="30"/>
    </row>
    <row r="453" customFormat="false" ht="15.75" hidden="false" customHeight="true" outlineLevel="0" collapsed="false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  <c r="AP453" s="30"/>
      <c r="AQ453" s="30"/>
      <c r="AR453" s="30"/>
      <c r="AS453" s="30"/>
      <c r="AT453" s="30"/>
      <c r="AU453" s="30"/>
      <c r="AV453" s="30"/>
      <c r="AW453" s="30"/>
      <c r="AX453" s="30"/>
      <c r="AY453" s="30"/>
      <c r="AZ453" s="30"/>
      <c r="BA453" s="30"/>
      <c r="BB453" s="30"/>
      <c r="BC453" s="30"/>
      <c r="BD453" s="30"/>
      <c r="BE453" s="30"/>
      <c r="BF453" s="30"/>
      <c r="BG453" s="30"/>
    </row>
    <row r="454" customFormat="false" ht="15.75" hidden="false" customHeight="true" outlineLevel="0" collapsed="false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  <c r="AP454" s="30"/>
      <c r="AQ454" s="30"/>
      <c r="AR454" s="30"/>
      <c r="AS454" s="30"/>
      <c r="AT454" s="30"/>
      <c r="AU454" s="30"/>
      <c r="AV454" s="30"/>
      <c r="AW454" s="30"/>
      <c r="AX454" s="30"/>
      <c r="AY454" s="30"/>
      <c r="AZ454" s="30"/>
      <c r="BA454" s="30"/>
      <c r="BB454" s="30"/>
      <c r="BC454" s="30"/>
      <c r="BD454" s="30"/>
      <c r="BE454" s="30"/>
      <c r="BF454" s="30"/>
      <c r="BG454" s="30"/>
    </row>
    <row r="455" customFormat="false" ht="15.75" hidden="false" customHeight="true" outlineLevel="0" collapsed="false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  <c r="AP455" s="30"/>
      <c r="AQ455" s="30"/>
      <c r="AR455" s="30"/>
      <c r="AS455" s="30"/>
      <c r="AT455" s="30"/>
      <c r="AU455" s="30"/>
      <c r="AV455" s="30"/>
      <c r="AW455" s="30"/>
      <c r="AX455" s="30"/>
      <c r="AY455" s="30"/>
      <c r="AZ455" s="30"/>
      <c r="BA455" s="30"/>
      <c r="BB455" s="30"/>
      <c r="BC455" s="30"/>
      <c r="BD455" s="30"/>
      <c r="BE455" s="30"/>
      <c r="BF455" s="30"/>
      <c r="BG455" s="30"/>
    </row>
    <row r="456" customFormat="false" ht="15.75" hidden="false" customHeight="true" outlineLevel="0" collapsed="false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  <c r="AP456" s="30"/>
      <c r="AQ456" s="30"/>
      <c r="AR456" s="30"/>
      <c r="AS456" s="30"/>
      <c r="AT456" s="30"/>
      <c r="AU456" s="30"/>
      <c r="AV456" s="30"/>
      <c r="AW456" s="30"/>
      <c r="AX456" s="30"/>
      <c r="AY456" s="30"/>
      <c r="AZ456" s="30"/>
      <c r="BA456" s="30"/>
      <c r="BB456" s="30"/>
      <c r="BC456" s="30"/>
      <c r="BD456" s="30"/>
      <c r="BE456" s="30"/>
      <c r="BF456" s="30"/>
      <c r="BG456" s="30"/>
    </row>
    <row r="457" customFormat="false" ht="15.75" hidden="false" customHeight="true" outlineLevel="0" collapsed="false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  <c r="AP457" s="30"/>
      <c r="AQ457" s="30"/>
      <c r="AR457" s="30"/>
      <c r="AS457" s="30"/>
      <c r="AT457" s="30"/>
      <c r="AU457" s="30"/>
      <c r="AV457" s="30"/>
      <c r="AW457" s="30"/>
      <c r="AX457" s="30"/>
      <c r="AY457" s="30"/>
      <c r="AZ457" s="30"/>
      <c r="BA457" s="30"/>
      <c r="BB457" s="30"/>
      <c r="BC457" s="30"/>
      <c r="BD457" s="30"/>
      <c r="BE457" s="30"/>
      <c r="BF457" s="30"/>
      <c r="BG457" s="30"/>
    </row>
    <row r="458" customFormat="false" ht="15.75" hidden="false" customHeight="true" outlineLevel="0" collapsed="false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  <c r="AP458" s="30"/>
      <c r="AQ458" s="30"/>
      <c r="AR458" s="30"/>
      <c r="AS458" s="30"/>
      <c r="AT458" s="30"/>
      <c r="AU458" s="30"/>
      <c r="AV458" s="30"/>
      <c r="AW458" s="30"/>
      <c r="AX458" s="30"/>
      <c r="AY458" s="30"/>
      <c r="AZ458" s="30"/>
      <c r="BA458" s="30"/>
      <c r="BB458" s="30"/>
      <c r="BC458" s="30"/>
      <c r="BD458" s="30"/>
      <c r="BE458" s="30"/>
      <c r="BF458" s="30"/>
      <c r="BG458" s="30"/>
    </row>
    <row r="459" customFormat="false" ht="15.75" hidden="false" customHeight="true" outlineLevel="0" collapsed="false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  <c r="AP459" s="30"/>
      <c r="AQ459" s="30"/>
      <c r="AR459" s="30"/>
      <c r="AS459" s="30"/>
      <c r="AT459" s="30"/>
      <c r="AU459" s="30"/>
      <c r="AV459" s="30"/>
      <c r="AW459" s="30"/>
      <c r="AX459" s="30"/>
      <c r="AY459" s="30"/>
      <c r="AZ459" s="30"/>
      <c r="BA459" s="30"/>
      <c r="BB459" s="30"/>
      <c r="BC459" s="30"/>
      <c r="BD459" s="30"/>
      <c r="BE459" s="30"/>
      <c r="BF459" s="30"/>
      <c r="BG459" s="30"/>
    </row>
    <row r="460" customFormat="false" ht="15.75" hidden="false" customHeight="true" outlineLevel="0" collapsed="false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  <c r="AP460" s="30"/>
      <c r="AQ460" s="30"/>
      <c r="AR460" s="30"/>
      <c r="AS460" s="30"/>
      <c r="AT460" s="30"/>
      <c r="AU460" s="30"/>
      <c r="AV460" s="30"/>
      <c r="AW460" s="30"/>
      <c r="AX460" s="30"/>
      <c r="AY460" s="30"/>
      <c r="AZ460" s="30"/>
      <c r="BA460" s="30"/>
      <c r="BB460" s="30"/>
      <c r="BC460" s="30"/>
      <c r="BD460" s="30"/>
      <c r="BE460" s="30"/>
      <c r="BF460" s="30"/>
      <c r="BG460" s="30"/>
    </row>
    <row r="461" customFormat="false" ht="15.75" hidden="false" customHeight="true" outlineLevel="0" collapsed="false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  <c r="AP461" s="30"/>
      <c r="AQ461" s="30"/>
      <c r="AR461" s="30"/>
      <c r="AS461" s="30"/>
      <c r="AT461" s="30"/>
      <c r="AU461" s="30"/>
      <c r="AV461" s="30"/>
      <c r="AW461" s="30"/>
      <c r="AX461" s="30"/>
      <c r="AY461" s="30"/>
      <c r="AZ461" s="30"/>
      <c r="BA461" s="30"/>
      <c r="BB461" s="30"/>
      <c r="BC461" s="30"/>
      <c r="BD461" s="30"/>
      <c r="BE461" s="30"/>
      <c r="BF461" s="30"/>
      <c r="BG461" s="30"/>
    </row>
    <row r="462" customFormat="false" ht="15.75" hidden="false" customHeight="true" outlineLevel="0" collapsed="false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  <c r="AP462" s="30"/>
      <c r="AQ462" s="30"/>
      <c r="AR462" s="30"/>
      <c r="AS462" s="30"/>
      <c r="AT462" s="30"/>
      <c r="AU462" s="30"/>
      <c r="AV462" s="30"/>
      <c r="AW462" s="30"/>
      <c r="AX462" s="30"/>
      <c r="AY462" s="30"/>
      <c r="AZ462" s="30"/>
      <c r="BA462" s="30"/>
      <c r="BB462" s="30"/>
      <c r="BC462" s="30"/>
      <c r="BD462" s="30"/>
      <c r="BE462" s="30"/>
      <c r="BF462" s="30"/>
      <c r="BG462" s="30"/>
    </row>
    <row r="463" customFormat="false" ht="15.75" hidden="false" customHeight="true" outlineLevel="0" collapsed="false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  <c r="AP463" s="30"/>
      <c r="AQ463" s="30"/>
      <c r="AR463" s="30"/>
      <c r="AS463" s="30"/>
      <c r="AT463" s="30"/>
      <c r="AU463" s="30"/>
      <c r="AV463" s="30"/>
      <c r="AW463" s="30"/>
      <c r="AX463" s="30"/>
      <c r="AY463" s="30"/>
      <c r="AZ463" s="30"/>
      <c r="BA463" s="30"/>
      <c r="BB463" s="30"/>
      <c r="BC463" s="30"/>
      <c r="BD463" s="30"/>
      <c r="BE463" s="30"/>
      <c r="BF463" s="30"/>
      <c r="BG463" s="30"/>
    </row>
    <row r="464" customFormat="false" ht="15.75" hidden="false" customHeight="true" outlineLevel="0" collapsed="false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  <c r="AP464" s="30"/>
      <c r="AQ464" s="30"/>
      <c r="AR464" s="30"/>
      <c r="AS464" s="30"/>
      <c r="AT464" s="30"/>
      <c r="AU464" s="30"/>
      <c r="AV464" s="30"/>
      <c r="AW464" s="30"/>
      <c r="AX464" s="30"/>
      <c r="AY464" s="30"/>
      <c r="AZ464" s="30"/>
      <c r="BA464" s="30"/>
      <c r="BB464" s="30"/>
      <c r="BC464" s="30"/>
      <c r="BD464" s="30"/>
      <c r="BE464" s="30"/>
      <c r="BF464" s="30"/>
      <c r="BG464" s="30"/>
    </row>
    <row r="465" customFormat="false" ht="15.75" hidden="false" customHeight="true" outlineLevel="0" collapsed="false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  <c r="AP465" s="30"/>
      <c r="AQ465" s="30"/>
      <c r="AR465" s="30"/>
      <c r="AS465" s="30"/>
      <c r="AT465" s="30"/>
      <c r="AU465" s="30"/>
      <c r="AV465" s="30"/>
      <c r="AW465" s="30"/>
      <c r="AX465" s="30"/>
      <c r="AY465" s="30"/>
      <c r="AZ465" s="30"/>
      <c r="BA465" s="30"/>
      <c r="BB465" s="30"/>
      <c r="BC465" s="30"/>
      <c r="BD465" s="30"/>
      <c r="BE465" s="30"/>
      <c r="BF465" s="30"/>
      <c r="BG465" s="30"/>
    </row>
    <row r="466" customFormat="false" ht="15.75" hidden="false" customHeight="true" outlineLevel="0" collapsed="false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  <c r="AP466" s="30"/>
      <c r="AQ466" s="30"/>
      <c r="AR466" s="30"/>
      <c r="AS466" s="30"/>
      <c r="AT466" s="30"/>
      <c r="AU466" s="30"/>
      <c r="AV466" s="30"/>
      <c r="AW466" s="30"/>
      <c r="AX466" s="30"/>
      <c r="AY466" s="30"/>
      <c r="AZ466" s="30"/>
      <c r="BA466" s="30"/>
      <c r="BB466" s="30"/>
      <c r="BC466" s="30"/>
      <c r="BD466" s="30"/>
      <c r="BE466" s="30"/>
      <c r="BF466" s="30"/>
      <c r="BG466" s="30"/>
    </row>
    <row r="467" customFormat="false" ht="15.75" hidden="false" customHeight="true" outlineLevel="0" collapsed="false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  <c r="AP467" s="30"/>
      <c r="AQ467" s="30"/>
      <c r="AR467" s="30"/>
      <c r="AS467" s="30"/>
      <c r="AT467" s="30"/>
      <c r="AU467" s="30"/>
      <c r="AV467" s="30"/>
      <c r="AW467" s="30"/>
      <c r="AX467" s="30"/>
      <c r="AY467" s="30"/>
      <c r="AZ467" s="30"/>
      <c r="BA467" s="30"/>
      <c r="BB467" s="30"/>
      <c r="BC467" s="30"/>
      <c r="BD467" s="30"/>
      <c r="BE467" s="30"/>
      <c r="BF467" s="30"/>
      <c r="BG467" s="30"/>
    </row>
    <row r="468" customFormat="false" ht="15.75" hidden="false" customHeight="true" outlineLevel="0" collapsed="false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R468" s="30"/>
      <c r="AS468" s="30"/>
      <c r="AT468" s="30"/>
      <c r="AU468" s="30"/>
      <c r="AV468" s="30"/>
      <c r="AW468" s="30"/>
      <c r="AX468" s="30"/>
      <c r="AY468" s="30"/>
      <c r="AZ468" s="30"/>
      <c r="BA468" s="30"/>
      <c r="BB468" s="30"/>
      <c r="BC468" s="30"/>
      <c r="BD468" s="30"/>
      <c r="BE468" s="30"/>
      <c r="BF468" s="30"/>
      <c r="BG468" s="30"/>
    </row>
    <row r="469" customFormat="false" ht="15.75" hidden="false" customHeight="true" outlineLevel="0" collapsed="false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  <c r="AV469" s="30"/>
      <c r="AW469" s="30"/>
      <c r="AX469" s="30"/>
      <c r="AY469" s="30"/>
      <c r="AZ469" s="30"/>
      <c r="BA469" s="30"/>
      <c r="BB469" s="30"/>
      <c r="BC469" s="30"/>
      <c r="BD469" s="30"/>
      <c r="BE469" s="30"/>
      <c r="BF469" s="30"/>
      <c r="BG469" s="30"/>
    </row>
    <row r="470" customFormat="false" ht="15.75" hidden="false" customHeight="true" outlineLevel="0" collapsed="false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  <c r="AV470" s="30"/>
      <c r="AW470" s="30"/>
      <c r="AX470" s="30"/>
      <c r="AY470" s="30"/>
      <c r="AZ470" s="30"/>
      <c r="BA470" s="30"/>
      <c r="BB470" s="30"/>
      <c r="BC470" s="30"/>
      <c r="BD470" s="30"/>
      <c r="BE470" s="30"/>
      <c r="BF470" s="30"/>
      <c r="BG470" s="30"/>
    </row>
    <row r="471" customFormat="false" ht="15.75" hidden="false" customHeight="true" outlineLevel="0" collapsed="false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  <c r="AV471" s="30"/>
      <c r="AW471" s="30"/>
      <c r="AX471" s="30"/>
      <c r="AY471" s="30"/>
      <c r="AZ471" s="30"/>
      <c r="BA471" s="30"/>
      <c r="BB471" s="30"/>
      <c r="BC471" s="30"/>
      <c r="BD471" s="30"/>
      <c r="BE471" s="30"/>
      <c r="BF471" s="30"/>
      <c r="BG471" s="30"/>
    </row>
    <row r="472" customFormat="false" ht="15.75" hidden="false" customHeight="true" outlineLevel="0" collapsed="false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R472" s="30"/>
      <c r="AS472" s="30"/>
      <c r="AT472" s="30"/>
      <c r="AU472" s="30"/>
      <c r="AV472" s="30"/>
      <c r="AW472" s="30"/>
      <c r="AX472" s="30"/>
      <c r="AY472" s="30"/>
      <c r="AZ472" s="30"/>
      <c r="BA472" s="30"/>
      <c r="BB472" s="30"/>
      <c r="BC472" s="30"/>
      <c r="BD472" s="30"/>
      <c r="BE472" s="30"/>
      <c r="BF472" s="30"/>
      <c r="BG472" s="30"/>
    </row>
    <row r="473" customFormat="false" ht="15.75" hidden="false" customHeight="true" outlineLevel="0" collapsed="false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  <c r="AV473" s="30"/>
      <c r="AW473" s="30"/>
      <c r="AX473" s="30"/>
      <c r="AY473" s="30"/>
      <c r="AZ473" s="30"/>
      <c r="BA473" s="30"/>
      <c r="BB473" s="30"/>
      <c r="BC473" s="30"/>
      <c r="BD473" s="30"/>
      <c r="BE473" s="30"/>
      <c r="BF473" s="30"/>
      <c r="BG473" s="30"/>
    </row>
    <row r="474" customFormat="false" ht="15.75" hidden="false" customHeight="true" outlineLevel="0" collapsed="false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  <c r="AV474" s="30"/>
      <c r="AW474" s="30"/>
      <c r="AX474" s="30"/>
      <c r="AY474" s="30"/>
      <c r="AZ474" s="30"/>
      <c r="BA474" s="30"/>
      <c r="BB474" s="30"/>
      <c r="BC474" s="30"/>
      <c r="BD474" s="30"/>
      <c r="BE474" s="30"/>
      <c r="BF474" s="30"/>
      <c r="BG474" s="30"/>
    </row>
    <row r="475" customFormat="false" ht="15.75" hidden="false" customHeight="true" outlineLevel="0" collapsed="false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  <c r="AV475" s="30"/>
      <c r="AW475" s="30"/>
      <c r="AX475" s="30"/>
      <c r="AY475" s="30"/>
      <c r="AZ475" s="30"/>
      <c r="BA475" s="30"/>
      <c r="BB475" s="30"/>
      <c r="BC475" s="30"/>
      <c r="BD475" s="30"/>
      <c r="BE475" s="30"/>
      <c r="BF475" s="30"/>
      <c r="BG475" s="30"/>
    </row>
    <row r="476" customFormat="false" ht="15.75" hidden="false" customHeight="true" outlineLevel="0" collapsed="false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  <c r="AV476" s="30"/>
      <c r="AW476" s="30"/>
      <c r="AX476" s="30"/>
      <c r="AY476" s="30"/>
      <c r="AZ476" s="30"/>
      <c r="BA476" s="30"/>
      <c r="BB476" s="30"/>
      <c r="BC476" s="30"/>
      <c r="BD476" s="30"/>
      <c r="BE476" s="30"/>
      <c r="BF476" s="30"/>
      <c r="BG476" s="30"/>
    </row>
    <row r="477" customFormat="false" ht="15.75" hidden="false" customHeight="true" outlineLevel="0" collapsed="false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R477" s="30"/>
      <c r="AS477" s="30"/>
      <c r="AT477" s="30"/>
      <c r="AU477" s="30"/>
      <c r="AV477" s="30"/>
      <c r="AW477" s="30"/>
      <c r="AX477" s="30"/>
      <c r="AY477" s="30"/>
      <c r="AZ477" s="30"/>
      <c r="BA477" s="30"/>
      <c r="BB477" s="30"/>
      <c r="BC477" s="30"/>
      <c r="BD477" s="30"/>
      <c r="BE477" s="30"/>
      <c r="BF477" s="30"/>
      <c r="BG477" s="30"/>
    </row>
    <row r="478" customFormat="false" ht="15.75" hidden="false" customHeight="true" outlineLevel="0" collapsed="false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  <c r="AX478" s="30"/>
      <c r="AY478" s="30"/>
      <c r="AZ478" s="30"/>
      <c r="BA478" s="30"/>
      <c r="BB478" s="30"/>
      <c r="BC478" s="30"/>
      <c r="BD478" s="30"/>
      <c r="BE478" s="30"/>
      <c r="BF478" s="30"/>
      <c r="BG478" s="30"/>
    </row>
    <row r="479" customFormat="false" ht="15.75" hidden="false" customHeight="true" outlineLevel="0" collapsed="false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  <c r="AX479" s="30"/>
      <c r="AY479" s="30"/>
      <c r="AZ479" s="30"/>
      <c r="BA479" s="30"/>
      <c r="BB479" s="30"/>
      <c r="BC479" s="30"/>
      <c r="BD479" s="30"/>
      <c r="BE479" s="30"/>
      <c r="BF479" s="30"/>
      <c r="BG479" s="30"/>
    </row>
    <row r="480" customFormat="false" ht="15.75" hidden="false" customHeight="true" outlineLevel="0" collapsed="false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  <c r="AY480" s="30"/>
      <c r="AZ480" s="30"/>
      <c r="BA480" s="30"/>
      <c r="BB480" s="30"/>
      <c r="BC480" s="30"/>
      <c r="BD480" s="30"/>
      <c r="BE480" s="30"/>
      <c r="BF480" s="30"/>
      <c r="BG480" s="30"/>
    </row>
    <row r="481" customFormat="false" ht="15.75" hidden="false" customHeight="true" outlineLevel="0" collapsed="false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  <c r="AX481" s="30"/>
      <c r="AY481" s="30"/>
      <c r="AZ481" s="30"/>
      <c r="BA481" s="30"/>
      <c r="BB481" s="30"/>
      <c r="BC481" s="30"/>
      <c r="BD481" s="30"/>
      <c r="BE481" s="30"/>
      <c r="BF481" s="30"/>
      <c r="BG481" s="30"/>
    </row>
    <row r="482" customFormat="false" ht="15.75" hidden="false" customHeight="true" outlineLevel="0" collapsed="false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30"/>
      <c r="BA482" s="30"/>
      <c r="BB482" s="30"/>
      <c r="BC482" s="30"/>
      <c r="BD482" s="30"/>
      <c r="BE482" s="30"/>
      <c r="BF482" s="30"/>
      <c r="BG482" s="30"/>
    </row>
    <row r="483" customFormat="false" ht="15.75" hidden="false" customHeight="true" outlineLevel="0" collapsed="false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R483" s="30"/>
      <c r="AS483" s="30"/>
      <c r="AT483" s="30"/>
      <c r="AU483" s="30"/>
      <c r="AV483" s="30"/>
      <c r="AW483" s="30"/>
      <c r="AX483" s="30"/>
      <c r="AY483" s="30"/>
      <c r="AZ483" s="30"/>
      <c r="BA483" s="30"/>
      <c r="BB483" s="30"/>
      <c r="BC483" s="30"/>
      <c r="BD483" s="30"/>
      <c r="BE483" s="30"/>
      <c r="BF483" s="30"/>
      <c r="BG483" s="30"/>
    </row>
    <row r="484" customFormat="false" ht="15.75" hidden="false" customHeight="true" outlineLevel="0" collapsed="false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  <c r="AP484" s="30"/>
      <c r="AQ484" s="30"/>
      <c r="AR484" s="30"/>
      <c r="AS484" s="30"/>
      <c r="AT484" s="30"/>
      <c r="AU484" s="30"/>
      <c r="AV484" s="30"/>
      <c r="AW484" s="30"/>
      <c r="AX484" s="30"/>
      <c r="AY484" s="30"/>
      <c r="AZ484" s="30"/>
      <c r="BA484" s="30"/>
      <c r="BB484" s="30"/>
      <c r="BC484" s="30"/>
      <c r="BD484" s="30"/>
      <c r="BE484" s="30"/>
      <c r="BF484" s="30"/>
      <c r="BG484" s="30"/>
    </row>
    <row r="485" customFormat="false" ht="15.75" hidden="false" customHeight="true" outlineLevel="0" collapsed="false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  <c r="AP485" s="30"/>
      <c r="AQ485" s="30"/>
      <c r="AR485" s="30"/>
      <c r="AS485" s="30"/>
      <c r="AT485" s="30"/>
      <c r="AU485" s="30"/>
      <c r="AV485" s="30"/>
      <c r="AW485" s="30"/>
      <c r="AX485" s="30"/>
      <c r="AY485" s="30"/>
      <c r="AZ485" s="30"/>
      <c r="BA485" s="30"/>
      <c r="BB485" s="30"/>
      <c r="BC485" s="30"/>
      <c r="BD485" s="30"/>
      <c r="BE485" s="30"/>
      <c r="BF485" s="30"/>
      <c r="BG485" s="30"/>
    </row>
    <row r="486" customFormat="false" ht="15.75" hidden="false" customHeight="true" outlineLevel="0" collapsed="false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  <c r="AP486" s="30"/>
      <c r="AQ486" s="30"/>
      <c r="AR486" s="30"/>
      <c r="AS486" s="30"/>
      <c r="AT486" s="30"/>
      <c r="AU486" s="30"/>
      <c r="AV486" s="30"/>
      <c r="AW486" s="30"/>
      <c r="AX486" s="30"/>
      <c r="AY486" s="30"/>
      <c r="AZ486" s="30"/>
      <c r="BA486" s="30"/>
      <c r="BB486" s="30"/>
      <c r="BC486" s="30"/>
      <c r="BD486" s="30"/>
      <c r="BE486" s="30"/>
      <c r="BF486" s="30"/>
      <c r="BG486" s="30"/>
    </row>
    <row r="487" customFormat="false" ht="15.75" hidden="false" customHeight="true" outlineLevel="0" collapsed="false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  <c r="AP487" s="30"/>
      <c r="AQ487" s="30"/>
      <c r="AR487" s="30"/>
      <c r="AS487" s="30"/>
      <c r="AT487" s="30"/>
      <c r="AU487" s="30"/>
      <c r="AV487" s="30"/>
      <c r="AW487" s="30"/>
      <c r="AX487" s="30"/>
      <c r="AY487" s="30"/>
      <c r="AZ487" s="30"/>
      <c r="BA487" s="30"/>
      <c r="BB487" s="30"/>
      <c r="BC487" s="30"/>
      <c r="BD487" s="30"/>
      <c r="BE487" s="30"/>
      <c r="BF487" s="30"/>
      <c r="BG487" s="30"/>
    </row>
    <row r="488" customFormat="false" ht="15.75" hidden="false" customHeight="true" outlineLevel="0" collapsed="false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  <c r="AP488" s="30"/>
      <c r="AQ488" s="30"/>
      <c r="AR488" s="30"/>
      <c r="AS488" s="30"/>
      <c r="AT488" s="30"/>
      <c r="AU488" s="30"/>
      <c r="AV488" s="30"/>
      <c r="AW488" s="30"/>
      <c r="AX488" s="30"/>
      <c r="AY488" s="30"/>
      <c r="AZ488" s="30"/>
      <c r="BA488" s="30"/>
      <c r="BB488" s="30"/>
      <c r="BC488" s="30"/>
      <c r="BD488" s="30"/>
      <c r="BE488" s="30"/>
      <c r="BF488" s="30"/>
      <c r="BG488" s="30"/>
    </row>
    <row r="489" customFormat="false" ht="15.75" hidden="false" customHeight="true" outlineLevel="0" collapsed="false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  <c r="AV489" s="30"/>
      <c r="AW489" s="30"/>
      <c r="AX489" s="30"/>
      <c r="AY489" s="30"/>
      <c r="AZ489" s="30"/>
      <c r="BA489" s="30"/>
      <c r="BB489" s="30"/>
      <c r="BC489" s="30"/>
      <c r="BD489" s="30"/>
      <c r="BE489" s="30"/>
      <c r="BF489" s="30"/>
      <c r="BG489" s="30"/>
    </row>
    <row r="490" customFormat="false" ht="15.75" hidden="false" customHeight="true" outlineLevel="0" collapsed="false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  <c r="AP490" s="30"/>
      <c r="AQ490" s="30"/>
      <c r="AR490" s="30"/>
      <c r="AS490" s="30"/>
      <c r="AT490" s="30"/>
      <c r="AU490" s="30"/>
      <c r="AV490" s="30"/>
      <c r="AW490" s="30"/>
      <c r="AX490" s="30"/>
      <c r="AY490" s="30"/>
      <c r="AZ490" s="30"/>
      <c r="BA490" s="30"/>
      <c r="BB490" s="30"/>
      <c r="BC490" s="30"/>
      <c r="BD490" s="30"/>
      <c r="BE490" s="30"/>
      <c r="BF490" s="30"/>
      <c r="BG490" s="30"/>
    </row>
    <row r="491" customFormat="false" ht="15.75" hidden="false" customHeight="true" outlineLevel="0" collapsed="false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  <c r="AP491" s="30"/>
      <c r="AQ491" s="30"/>
      <c r="AR491" s="30"/>
      <c r="AS491" s="30"/>
      <c r="AT491" s="30"/>
      <c r="AU491" s="30"/>
      <c r="AV491" s="30"/>
      <c r="AW491" s="30"/>
      <c r="AX491" s="30"/>
      <c r="AY491" s="30"/>
      <c r="AZ491" s="30"/>
      <c r="BA491" s="30"/>
      <c r="BB491" s="30"/>
      <c r="BC491" s="30"/>
      <c r="BD491" s="30"/>
      <c r="BE491" s="30"/>
      <c r="BF491" s="30"/>
      <c r="BG491" s="30"/>
    </row>
    <row r="492" customFormat="false" ht="15.75" hidden="false" customHeight="true" outlineLevel="0" collapsed="false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  <c r="AP492" s="30"/>
      <c r="AQ492" s="30"/>
      <c r="AR492" s="30"/>
      <c r="AS492" s="30"/>
      <c r="AT492" s="30"/>
      <c r="AU492" s="30"/>
      <c r="AV492" s="30"/>
      <c r="AW492" s="30"/>
      <c r="AX492" s="30"/>
      <c r="AY492" s="30"/>
      <c r="AZ492" s="30"/>
      <c r="BA492" s="30"/>
      <c r="BB492" s="30"/>
      <c r="BC492" s="30"/>
      <c r="BD492" s="30"/>
      <c r="BE492" s="30"/>
      <c r="BF492" s="30"/>
      <c r="BG492" s="30"/>
    </row>
    <row r="493" customFormat="false" ht="15.75" hidden="false" customHeight="true" outlineLevel="0" collapsed="false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R493" s="30"/>
      <c r="AS493" s="30"/>
      <c r="AT493" s="30"/>
      <c r="AU493" s="30"/>
      <c r="AV493" s="30"/>
      <c r="AW493" s="30"/>
      <c r="AX493" s="30"/>
      <c r="AY493" s="30"/>
      <c r="AZ493" s="30"/>
      <c r="BA493" s="30"/>
      <c r="BB493" s="30"/>
      <c r="BC493" s="30"/>
      <c r="BD493" s="30"/>
      <c r="BE493" s="30"/>
      <c r="BF493" s="30"/>
      <c r="BG493" s="30"/>
    </row>
    <row r="494" customFormat="false" ht="15.75" hidden="false" customHeight="true" outlineLevel="0" collapsed="false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  <c r="AP494" s="30"/>
      <c r="AQ494" s="30"/>
      <c r="AR494" s="30"/>
      <c r="AS494" s="30"/>
      <c r="AT494" s="30"/>
      <c r="AU494" s="30"/>
      <c r="AV494" s="30"/>
      <c r="AW494" s="30"/>
      <c r="AX494" s="30"/>
      <c r="AY494" s="30"/>
      <c r="AZ494" s="30"/>
      <c r="BA494" s="30"/>
      <c r="BB494" s="30"/>
      <c r="BC494" s="30"/>
      <c r="BD494" s="30"/>
      <c r="BE494" s="30"/>
      <c r="BF494" s="30"/>
      <c r="BG494" s="30"/>
    </row>
    <row r="495" customFormat="false" ht="15.75" hidden="false" customHeight="true" outlineLevel="0" collapsed="false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  <c r="AP495" s="30"/>
      <c r="AQ495" s="30"/>
      <c r="AR495" s="30"/>
      <c r="AS495" s="30"/>
      <c r="AT495" s="30"/>
      <c r="AU495" s="30"/>
      <c r="AV495" s="30"/>
      <c r="AW495" s="30"/>
      <c r="AX495" s="30"/>
      <c r="AY495" s="30"/>
      <c r="AZ495" s="30"/>
      <c r="BA495" s="30"/>
      <c r="BB495" s="30"/>
      <c r="BC495" s="30"/>
      <c r="BD495" s="30"/>
      <c r="BE495" s="30"/>
      <c r="BF495" s="30"/>
      <c r="BG495" s="30"/>
    </row>
    <row r="496" customFormat="false" ht="15.75" hidden="false" customHeight="true" outlineLevel="0" collapsed="false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  <c r="AP496" s="30"/>
      <c r="AQ496" s="30"/>
      <c r="AR496" s="30"/>
      <c r="AS496" s="30"/>
      <c r="AT496" s="30"/>
      <c r="AU496" s="30"/>
      <c r="AV496" s="30"/>
      <c r="AW496" s="30"/>
      <c r="AX496" s="30"/>
      <c r="AY496" s="30"/>
      <c r="AZ496" s="30"/>
      <c r="BA496" s="30"/>
      <c r="BB496" s="30"/>
      <c r="BC496" s="30"/>
      <c r="BD496" s="30"/>
      <c r="BE496" s="30"/>
      <c r="BF496" s="30"/>
      <c r="BG496" s="30"/>
    </row>
    <row r="497" customFormat="false" ht="15.75" hidden="false" customHeight="true" outlineLevel="0" collapsed="false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  <c r="AP497" s="30"/>
      <c r="AQ497" s="30"/>
      <c r="AR497" s="30"/>
      <c r="AS497" s="30"/>
      <c r="AT497" s="30"/>
      <c r="AU497" s="30"/>
      <c r="AV497" s="30"/>
      <c r="AW497" s="30"/>
      <c r="AX497" s="30"/>
      <c r="AY497" s="30"/>
      <c r="AZ497" s="30"/>
      <c r="BA497" s="30"/>
      <c r="BB497" s="30"/>
      <c r="BC497" s="30"/>
      <c r="BD497" s="30"/>
      <c r="BE497" s="30"/>
      <c r="BF497" s="30"/>
      <c r="BG497" s="30"/>
    </row>
    <row r="498" customFormat="false" ht="15.75" hidden="false" customHeight="true" outlineLevel="0" collapsed="false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  <c r="AP498" s="30"/>
      <c r="AQ498" s="30"/>
      <c r="AR498" s="30"/>
      <c r="AS498" s="30"/>
      <c r="AT498" s="30"/>
      <c r="AU498" s="30"/>
      <c r="AV498" s="30"/>
      <c r="AW498" s="30"/>
      <c r="AX498" s="30"/>
      <c r="AY498" s="30"/>
      <c r="AZ498" s="30"/>
      <c r="BA498" s="30"/>
      <c r="BB498" s="30"/>
      <c r="BC498" s="30"/>
      <c r="BD498" s="30"/>
      <c r="BE498" s="30"/>
      <c r="BF498" s="30"/>
      <c r="BG498" s="30"/>
    </row>
    <row r="499" customFormat="false" ht="15.75" hidden="false" customHeight="true" outlineLevel="0" collapsed="false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  <c r="AP499" s="30"/>
      <c r="AQ499" s="30"/>
      <c r="AR499" s="30"/>
      <c r="AS499" s="30"/>
      <c r="AT499" s="30"/>
      <c r="AU499" s="30"/>
      <c r="AV499" s="30"/>
      <c r="AW499" s="30"/>
      <c r="AX499" s="30"/>
      <c r="AY499" s="30"/>
      <c r="AZ499" s="30"/>
      <c r="BA499" s="30"/>
      <c r="BB499" s="30"/>
      <c r="BC499" s="30"/>
      <c r="BD499" s="30"/>
      <c r="BE499" s="30"/>
      <c r="BF499" s="30"/>
      <c r="BG499" s="30"/>
    </row>
    <row r="500" customFormat="false" ht="15.75" hidden="false" customHeight="true" outlineLevel="0" collapsed="false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  <c r="AP500" s="30"/>
      <c r="AQ500" s="30"/>
      <c r="AR500" s="30"/>
      <c r="AS500" s="30"/>
      <c r="AT500" s="30"/>
      <c r="AU500" s="30"/>
      <c r="AV500" s="30"/>
      <c r="AW500" s="30"/>
      <c r="AX500" s="30"/>
      <c r="AY500" s="30"/>
      <c r="AZ500" s="30"/>
      <c r="BA500" s="30"/>
      <c r="BB500" s="30"/>
      <c r="BC500" s="30"/>
      <c r="BD500" s="30"/>
      <c r="BE500" s="30"/>
      <c r="BF500" s="30"/>
      <c r="BG500" s="30"/>
    </row>
    <row r="501" customFormat="false" ht="15.75" hidden="false" customHeight="true" outlineLevel="0" collapsed="false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  <c r="AP501" s="30"/>
      <c r="AQ501" s="30"/>
      <c r="AR501" s="30"/>
      <c r="AS501" s="30"/>
      <c r="AT501" s="30"/>
      <c r="AU501" s="30"/>
      <c r="AV501" s="30"/>
      <c r="AW501" s="30"/>
      <c r="AX501" s="30"/>
      <c r="AY501" s="30"/>
      <c r="AZ501" s="30"/>
      <c r="BA501" s="30"/>
      <c r="BB501" s="30"/>
      <c r="BC501" s="30"/>
      <c r="BD501" s="30"/>
      <c r="BE501" s="30"/>
      <c r="BF501" s="30"/>
      <c r="BG501" s="30"/>
    </row>
    <row r="502" customFormat="false" ht="15.75" hidden="false" customHeight="true" outlineLevel="0" collapsed="false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  <c r="AP502" s="30"/>
      <c r="AQ502" s="30"/>
      <c r="AR502" s="30"/>
      <c r="AS502" s="30"/>
      <c r="AT502" s="30"/>
      <c r="AU502" s="30"/>
      <c r="AV502" s="30"/>
      <c r="AW502" s="30"/>
      <c r="AX502" s="30"/>
      <c r="AY502" s="30"/>
      <c r="AZ502" s="30"/>
      <c r="BA502" s="30"/>
      <c r="BB502" s="30"/>
      <c r="BC502" s="30"/>
      <c r="BD502" s="30"/>
      <c r="BE502" s="30"/>
      <c r="BF502" s="30"/>
      <c r="BG502" s="30"/>
    </row>
    <row r="503" customFormat="false" ht="15.75" hidden="false" customHeight="true" outlineLevel="0" collapsed="false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  <c r="AP503" s="30"/>
      <c r="AQ503" s="30"/>
      <c r="AR503" s="30"/>
      <c r="AS503" s="30"/>
      <c r="AT503" s="30"/>
      <c r="AU503" s="30"/>
      <c r="AV503" s="30"/>
      <c r="AW503" s="30"/>
      <c r="AX503" s="30"/>
      <c r="AY503" s="30"/>
      <c r="AZ503" s="30"/>
      <c r="BA503" s="30"/>
      <c r="BB503" s="30"/>
      <c r="BC503" s="30"/>
      <c r="BD503" s="30"/>
      <c r="BE503" s="30"/>
      <c r="BF503" s="30"/>
      <c r="BG503" s="30"/>
    </row>
    <row r="504" customFormat="false" ht="15.75" hidden="false" customHeight="true" outlineLevel="0" collapsed="false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  <c r="AP504" s="30"/>
      <c r="AQ504" s="30"/>
      <c r="AR504" s="30"/>
      <c r="AS504" s="30"/>
      <c r="AT504" s="30"/>
      <c r="AU504" s="30"/>
      <c r="AV504" s="30"/>
      <c r="AW504" s="30"/>
      <c r="AX504" s="30"/>
      <c r="AY504" s="30"/>
      <c r="AZ504" s="30"/>
      <c r="BA504" s="30"/>
      <c r="BB504" s="30"/>
      <c r="BC504" s="30"/>
      <c r="BD504" s="30"/>
      <c r="BE504" s="30"/>
      <c r="BF504" s="30"/>
      <c r="BG504" s="30"/>
    </row>
    <row r="505" customFormat="false" ht="15.75" hidden="false" customHeight="true" outlineLevel="0" collapsed="false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  <c r="AP505" s="30"/>
      <c r="AQ505" s="30"/>
      <c r="AR505" s="30"/>
      <c r="AS505" s="30"/>
      <c r="AT505" s="30"/>
      <c r="AU505" s="30"/>
      <c r="AV505" s="30"/>
      <c r="AW505" s="30"/>
      <c r="AX505" s="30"/>
      <c r="AY505" s="30"/>
      <c r="AZ505" s="30"/>
      <c r="BA505" s="30"/>
      <c r="BB505" s="30"/>
      <c r="BC505" s="30"/>
      <c r="BD505" s="30"/>
      <c r="BE505" s="30"/>
      <c r="BF505" s="30"/>
      <c r="BG505" s="30"/>
    </row>
    <row r="506" customFormat="false" ht="15.75" hidden="false" customHeight="true" outlineLevel="0" collapsed="false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  <c r="AP506" s="30"/>
      <c r="AQ506" s="30"/>
      <c r="AR506" s="30"/>
      <c r="AS506" s="30"/>
      <c r="AT506" s="30"/>
      <c r="AU506" s="30"/>
      <c r="AV506" s="30"/>
      <c r="AW506" s="30"/>
      <c r="AX506" s="30"/>
      <c r="AY506" s="30"/>
      <c r="AZ506" s="30"/>
      <c r="BA506" s="30"/>
      <c r="BB506" s="30"/>
      <c r="BC506" s="30"/>
      <c r="BD506" s="30"/>
      <c r="BE506" s="30"/>
      <c r="BF506" s="30"/>
      <c r="BG506" s="30"/>
    </row>
    <row r="507" customFormat="false" ht="15.75" hidden="false" customHeight="true" outlineLevel="0" collapsed="false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  <c r="AP507" s="30"/>
      <c r="AQ507" s="30"/>
      <c r="AR507" s="30"/>
      <c r="AS507" s="30"/>
      <c r="AT507" s="30"/>
      <c r="AU507" s="30"/>
      <c r="AV507" s="30"/>
      <c r="AW507" s="30"/>
      <c r="AX507" s="30"/>
      <c r="AY507" s="30"/>
      <c r="AZ507" s="30"/>
      <c r="BA507" s="30"/>
      <c r="BB507" s="30"/>
      <c r="BC507" s="30"/>
      <c r="BD507" s="30"/>
      <c r="BE507" s="30"/>
      <c r="BF507" s="30"/>
      <c r="BG507" s="30"/>
    </row>
    <row r="508" customFormat="false" ht="15.75" hidden="false" customHeight="true" outlineLevel="0" collapsed="false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  <c r="AP508" s="30"/>
      <c r="AQ508" s="30"/>
      <c r="AR508" s="30"/>
      <c r="AS508" s="30"/>
      <c r="AT508" s="30"/>
      <c r="AU508" s="30"/>
      <c r="AV508" s="30"/>
      <c r="AW508" s="30"/>
      <c r="AX508" s="30"/>
      <c r="AY508" s="30"/>
      <c r="AZ508" s="30"/>
      <c r="BA508" s="30"/>
      <c r="BB508" s="30"/>
      <c r="BC508" s="30"/>
      <c r="BD508" s="30"/>
      <c r="BE508" s="30"/>
      <c r="BF508" s="30"/>
      <c r="BG508" s="30"/>
    </row>
    <row r="509" customFormat="false" ht="15.75" hidden="false" customHeight="true" outlineLevel="0" collapsed="false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  <c r="AP509" s="30"/>
      <c r="AQ509" s="30"/>
      <c r="AR509" s="30"/>
      <c r="AS509" s="30"/>
      <c r="AT509" s="30"/>
      <c r="AU509" s="30"/>
      <c r="AV509" s="30"/>
      <c r="AW509" s="30"/>
      <c r="AX509" s="30"/>
      <c r="AY509" s="30"/>
      <c r="AZ509" s="30"/>
      <c r="BA509" s="30"/>
      <c r="BB509" s="30"/>
      <c r="BC509" s="30"/>
      <c r="BD509" s="30"/>
      <c r="BE509" s="30"/>
      <c r="BF509" s="30"/>
      <c r="BG509" s="30"/>
    </row>
    <row r="510" customFormat="false" ht="15.75" hidden="false" customHeight="true" outlineLevel="0" collapsed="false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  <c r="AP510" s="30"/>
      <c r="AQ510" s="30"/>
      <c r="AR510" s="30"/>
      <c r="AS510" s="30"/>
      <c r="AT510" s="30"/>
      <c r="AU510" s="30"/>
      <c r="AV510" s="30"/>
      <c r="AW510" s="30"/>
      <c r="AX510" s="30"/>
      <c r="AY510" s="30"/>
      <c r="AZ510" s="30"/>
      <c r="BA510" s="30"/>
      <c r="BB510" s="30"/>
      <c r="BC510" s="30"/>
      <c r="BD510" s="30"/>
      <c r="BE510" s="30"/>
      <c r="BF510" s="30"/>
      <c r="BG510" s="30"/>
    </row>
    <row r="511" customFormat="false" ht="15.75" hidden="false" customHeight="true" outlineLevel="0" collapsed="false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  <c r="AP511" s="30"/>
      <c r="AQ511" s="30"/>
      <c r="AR511" s="30"/>
      <c r="AS511" s="30"/>
      <c r="AT511" s="30"/>
      <c r="AU511" s="30"/>
      <c r="AV511" s="30"/>
      <c r="AW511" s="30"/>
      <c r="AX511" s="30"/>
      <c r="AY511" s="30"/>
      <c r="AZ511" s="30"/>
      <c r="BA511" s="30"/>
      <c r="BB511" s="30"/>
      <c r="BC511" s="30"/>
      <c r="BD511" s="30"/>
      <c r="BE511" s="30"/>
      <c r="BF511" s="30"/>
      <c r="BG511" s="30"/>
    </row>
    <row r="512" customFormat="false" ht="15.75" hidden="false" customHeight="true" outlineLevel="0" collapsed="false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  <c r="AP512" s="30"/>
      <c r="AQ512" s="30"/>
      <c r="AR512" s="30"/>
      <c r="AS512" s="30"/>
      <c r="AT512" s="30"/>
      <c r="AU512" s="30"/>
      <c r="AV512" s="30"/>
      <c r="AW512" s="30"/>
      <c r="AX512" s="30"/>
      <c r="AY512" s="30"/>
      <c r="AZ512" s="30"/>
      <c r="BA512" s="30"/>
      <c r="BB512" s="30"/>
      <c r="BC512" s="30"/>
      <c r="BD512" s="30"/>
      <c r="BE512" s="30"/>
      <c r="BF512" s="30"/>
      <c r="BG512" s="30"/>
    </row>
    <row r="513" customFormat="false" ht="15.75" hidden="false" customHeight="true" outlineLevel="0" collapsed="false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  <c r="AS513" s="30"/>
      <c r="AT513" s="30"/>
      <c r="AU513" s="30"/>
      <c r="AV513" s="30"/>
      <c r="AW513" s="30"/>
      <c r="AX513" s="30"/>
      <c r="AY513" s="30"/>
      <c r="AZ513" s="30"/>
      <c r="BA513" s="30"/>
      <c r="BB513" s="30"/>
      <c r="BC513" s="30"/>
      <c r="BD513" s="30"/>
      <c r="BE513" s="30"/>
      <c r="BF513" s="30"/>
      <c r="BG513" s="30"/>
    </row>
    <row r="514" customFormat="false" ht="15.75" hidden="false" customHeight="true" outlineLevel="0" collapsed="false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  <c r="AS514" s="30"/>
      <c r="AT514" s="30"/>
      <c r="AU514" s="30"/>
      <c r="AV514" s="30"/>
      <c r="AW514" s="30"/>
      <c r="AX514" s="30"/>
      <c r="AY514" s="30"/>
      <c r="AZ514" s="30"/>
      <c r="BA514" s="30"/>
      <c r="BB514" s="30"/>
      <c r="BC514" s="30"/>
      <c r="BD514" s="30"/>
      <c r="BE514" s="30"/>
      <c r="BF514" s="30"/>
      <c r="BG514" s="30"/>
    </row>
    <row r="515" customFormat="false" ht="15.75" hidden="false" customHeight="true" outlineLevel="0" collapsed="false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  <c r="AS515" s="30"/>
      <c r="AT515" s="30"/>
      <c r="AU515" s="30"/>
      <c r="AV515" s="30"/>
      <c r="AW515" s="30"/>
      <c r="AX515" s="30"/>
      <c r="AY515" s="30"/>
      <c r="AZ515" s="30"/>
      <c r="BA515" s="30"/>
      <c r="BB515" s="30"/>
      <c r="BC515" s="30"/>
      <c r="BD515" s="30"/>
      <c r="BE515" s="30"/>
      <c r="BF515" s="30"/>
      <c r="BG515" s="30"/>
    </row>
    <row r="516" customFormat="false" ht="15.75" hidden="false" customHeight="true" outlineLevel="0" collapsed="false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  <c r="AS516" s="30"/>
      <c r="AT516" s="30"/>
      <c r="AU516" s="30"/>
      <c r="AV516" s="30"/>
      <c r="AW516" s="30"/>
      <c r="AX516" s="30"/>
      <c r="AY516" s="30"/>
      <c r="AZ516" s="30"/>
      <c r="BA516" s="30"/>
      <c r="BB516" s="30"/>
      <c r="BC516" s="30"/>
      <c r="BD516" s="30"/>
      <c r="BE516" s="30"/>
      <c r="BF516" s="30"/>
      <c r="BG516" s="30"/>
    </row>
    <row r="517" customFormat="false" ht="15.75" hidden="false" customHeight="true" outlineLevel="0" collapsed="false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  <c r="AV517" s="30"/>
      <c r="AW517" s="30"/>
      <c r="AX517" s="30"/>
      <c r="AY517" s="30"/>
      <c r="AZ517" s="30"/>
      <c r="BA517" s="30"/>
      <c r="BB517" s="30"/>
      <c r="BC517" s="30"/>
      <c r="BD517" s="30"/>
      <c r="BE517" s="30"/>
      <c r="BF517" s="30"/>
      <c r="BG517" s="30"/>
    </row>
    <row r="518" customFormat="false" ht="15.75" hidden="false" customHeight="true" outlineLevel="0" collapsed="false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  <c r="AX518" s="30"/>
      <c r="AY518" s="30"/>
      <c r="AZ518" s="30"/>
      <c r="BA518" s="30"/>
      <c r="BB518" s="30"/>
      <c r="BC518" s="30"/>
      <c r="BD518" s="30"/>
      <c r="BE518" s="30"/>
      <c r="BF518" s="30"/>
      <c r="BG518" s="30"/>
    </row>
    <row r="519" customFormat="false" ht="15.75" hidden="false" customHeight="true" outlineLevel="0" collapsed="false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  <c r="AX519" s="30"/>
      <c r="AY519" s="30"/>
      <c r="AZ519" s="30"/>
      <c r="BA519" s="30"/>
      <c r="BB519" s="30"/>
      <c r="BC519" s="30"/>
      <c r="BD519" s="30"/>
      <c r="BE519" s="30"/>
      <c r="BF519" s="30"/>
      <c r="BG519" s="30"/>
    </row>
    <row r="520" customFormat="false" ht="15.75" hidden="false" customHeight="true" outlineLevel="0" collapsed="false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R520" s="30"/>
      <c r="AS520" s="30"/>
      <c r="AT520" s="30"/>
      <c r="AU520" s="30"/>
      <c r="AV520" s="30"/>
      <c r="AW520" s="30"/>
      <c r="AX520" s="30"/>
      <c r="AY520" s="30"/>
      <c r="AZ520" s="30"/>
      <c r="BA520" s="30"/>
      <c r="BB520" s="30"/>
      <c r="BC520" s="30"/>
      <c r="BD520" s="30"/>
      <c r="BE520" s="30"/>
      <c r="BF520" s="30"/>
      <c r="BG520" s="30"/>
    </row>
    <row r="521" customFormat="false" ht="15.75" hidden="false" customHeight="true" outlineLevel="0" collapsed="false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  <c r="AP521" s="30"/>
      <c r="AQ521" s="30"/>
      <c r="AR521" s="30"/>
      <c r="AS521" s="30"/>
      <c r="AT521" s="30"/>
      <c r="AU521" s="30"/>
      <c r="AV521" s="30"/>
      <c r="AW521" s="30"/>
      <c r="AX521" s="30"/>
      <c r="AY521" s="30"/>
      <c r="AZ521" s="30"/>
      <c r="BA521" s="30"/>
      <c r="BB521" s="30"/>
      <c r="BC521" s="30"/>
      <c r="BD521" s="30"/>
      <c r="BE521" s="30"/>
      <c r="BF521" s="30"/>
      <c r="BG521" s="30"/>
    </row>
    <row r="522" customFormat="false" ht="15.75" hidden="false" customHeight="true" outlineLevel="0" collapsed="false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  <c r="AP522" s="30"/>
      <c r="AQ522" s="30"/>
      <c r="AR522" s="30"/>
      <c r="AS522" s="30"/>
      <c r="AT522" s="30"/>
      <c r="AU522" s="30"/>
      <c r="AV522" s="30"/>
      <c r="AW522" s="30"/>
      <c r="AX522" s="30"/>
      <c r="AY522" s="30"/>
      <c r="AZ522" s="30"/>
      <c r="BA522" s="30"/>
      <c r="BB522" s="30"/>
      <c r="BC522" s="30"/>
      <c r="BD522" s="30"/>
      <c r="BE522" s="30"/>
      <c r="BF522" s="30"/>
      <c r="BG522" s="30"/>
    </row>
    <row r="523" customFormat="false" ht="15.75" hidden="false" customHeight="true" outlineLevel="0" collapsed="false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  <c r="AP523" s="30"/>
      <c r="AQ523" s="30"/>
      <c r="AR523" s="30"/>
      <c r="AS523" s="30"/>
      <c r="AT523" s="30"/>
      <c r="AU523" s="30"/>
      <c r="AV523" s="30"/>
      <c r="AW523" s="30"/>
      <c r="AX523" s="30"/>
      <c r="AY523" s="30"/>
      <c r="AZ523" s="30"/>
      <c r="BA523" s="30"/>
      <c r="BB523" s="30"/>
      <c r="BC523" s="30"/>
      <c r="BD523" s="30"/>
      <c r="BE523" s="30"/>
      <c r="BF523" s="30"/>
      <c r="BG523" s="30"/>
    </row>
    <row r="524" customFormat="false" ht="15.75" hidden="false" customHeight="true" outlineLevel="0" collapsed="false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  <c r="AP524" s="30"/>
      <c r="AQ524" s="30"/>
      <c r="AR524" s="30"/>
      <c r="AS524" s="30"/>
      <c r="AT524" s="30"/>
      <c r="AU524" s="30"/>
      <c r="AV524" s="30"/>
      <c r="AW524" s="30"/>
      <c r="AX524" s="30"/>
      <c r="AY524" s="30"/>
      <c r="AZ524" s="30"/>
      <c r="BA524" s="30"/>
      <c r="BB524" s="30"/>
      <c r="BC524" s="30"/>
      <c r="BD524" s="30"/>
      <c r="BE524" s="30"/>
      <c r="BF524" s="30"/>
      <c r="BG524" s="30"/>
    </row>
    <row r="525" customFormat="false" ht="15.75" hidden="false" customHeight="true" outlineLevel="0" collapsed="false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  <c r="AP525" s="30"/>
      <c r="AQ525" s="30"/>
      <c r="AR525" s="30"/>
      <c r="AS525" s="30"/>
      <c r="AT525" s="30"/>
      <c r="AU525" s="30"/>
      <c r="AV525" s="30"/>
      <c r="AW525" s="30"/>
      <c r="AX525" s="30"/>
      <c r="AY525" s="30"/>
      <c r="AZ525" s="30"/>
      <c r="BA525" s="30"/>
      <c r="BB525" s="30"/>
      <c r="BC525" s="30"/>
      <c r="BD525" s="30"/>
      <c r="BE525" s="30"/>
      <c r="BF525" s="30"/>
      <c r="BG525" s="30"/>
    </row>
    <row r="526" customFormat="false" ht="15.75" hidden="false" customHeight="true" outlineLevel="0" collapsed="false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  <c r="AS526" s="30"/>
      <c r="AT526" s="30"/>
      <c r="AU526" s="30"/>
      <c r="AV526" s="30"/>
      <c r="AW526" s="30"/>
      <c r="AX526" s="30"/>
      <c r="AY526" s="30"/>
      <c r="AZ526" s="30"/>
      <c r="BA526" s="30"/>
      <c r="BB526" s="30"/>
      <c r="BC526" s="30"/>
      <c r="BD526" s="30"/>
      <c r="BE526" s="30"/>
      <c r="BF526" s="30"/>
      <c r="BG526" s="30"/>
    </row>
    <row r="527" customFormat="false" ht="15.75" hidden="false" customHeight="true" outlineLevel="0" collapsed="false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  <c r="AP527" s="30"/>
      <c r="AQ527" s="30"/>
      <c r="AR527" s="30"/>
      <c r="AS527" s="30"/>
      <c r="AT527" s="30"/>
      <c r="AU527" s="30"/>
      <c r="AV527" s="30"/>
      <c r="AW527" s="30"/>
      <c r="AX527" s="30"/>
      <c r="AY527" s="30"/>
      <c r="AZ527" s="30"/>
      <c r="BA527" s="30"/>
      <c r="BB527" s="30"/>
      <c r="BC527" s="30"/>
      <c r="BD527" s="30"/>
      <c r="BE527" s="30"/>
      <c r="BF527" s="30"/>
      <c r="BG527" s="30"/>
    </row>
    <row r="528" customFormat="false" ht="15.75" hidden="false" customHeight="true" outlineLevel="0" collapsed="false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  <c r="AS528" s="30"/>
      <c r="AT528" s="30"/>
      <c r="AU528" s="30"/>
      <c r="AV528" s="30"/>
      <c r="AW528" s="30"/>
      <c r="AX528" s="30"/>
      <c r="AY528" s="30"/>
      <c r="AZ528" s="30"/>
      <c r="BA528" s="30"/>
      <c r="BB528" s="30"/>
      <c r="BC528" s="30"/>
      <c r="BD528" s="30"/>
      <c r="BE528" s="30"/>
      <c r="BF528" s="30"/>
      <c r="BG528" s="30"/>
    </row>
    <row r="529" customFormat="false" ht="15.75" hidden="false" customHeight="true" outlineLevel="0" collapsed="false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  <c r="AP529" s="30"/>
      <c r="AQ529" s="30"/>
      <c r="AR529" s="30"/>
      <c r="AS529" s="30"/>
      <c r="AT529" s="30"/>
      <c r="AU529" s="30"/>
      <c r="AV529" s="30"/>
      <c r="AW529" s="30"/>
      <c r="AX529" s="30"/>
      <c r="AY529" s="30"/>
      <c r="AZ529" s="30"/>
      <c r="BA529" s="30"/>
      <c r="BB529" s="30"/>
      <c r="BC529" s="30"/>
      <c r="BD529" s="30"/>
      <c r="BE529" s="30"/>
      <c r="BF529" s="30"/>
      <c r="BG529" s="30"/>
    </row>
    <row r="530" customFormat="false" ht="15.75" hidden="false" customHeight="true" outlineLevel="0" collapsed="false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  <c r="AP530" s="30"/>
      <c r="AQ530" s="30"/>
      <c r="AR530" s="30"/>
      <c r="AS530" s="30"/>
      <c r="AT530" s="30"/>
      <c r="AU530" s="30"/>
      <c r="AV530" s="30"/>
      <c r="AW530" s="30"/>
      <c r="AX530" s="30"/>
      <c r="AY530" s="30"/>
      <c r="AZ530" s="30"/>
      <c r="BA530" s="30"/>
      <c r="BB530" s="30"/>
      <c r="BC530" s="30"/>
      <c r="BD530" s="30"/>
      <c r="BE530" s="30"/>
      <c r="BF530" s="30"/>
      <c r="BG530" s="30"/>
    </row>
    <row r="531" customFormat="false" ht="15.75" hidden="false" customHeight="true" outlineLevel="0" collapsed="false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  <c r="AP531" s="30"/>
      <c r="AQ531" s="30"/>
      <c r="AR531" s="30"/>
      <c r="AS531" s="30"/>
      <c r="AT531" s="30"/>
      <c r="AU531" s="30"/>
      <c r="AV531" s="30"/>
      <c r="AW531" s="30"/>
      <c r="AX531" s="30"/>
      <c r="AY531" s="30"/>
      <c r="AZ531" s="30"/>
      <c r="BA531" s="30"/>
      <c r="BB531" s="30"/>
      <c r="BC531" s="30"/>
      <c r="BD531" s="30"/>
      <c r="BE531" s="30"/>
      <c r="BF531" s="30"/>
      <c r="BG531" s="30"/>
    </row>
    <row r="532" customFormat="false" ht="15.75" hidden="false" customHeight="true" outlineLevel="0" collapsed="false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  <c r="AP532" s="30"/>
      <c r="AQ532" s="30"/>
      <c r="AR532" s="30"/>
      <c r="AS532" s="30"/>
      <c r="AT532" s="30"/>
      <c r="AU532" s="30"/>
      <c r="AV532" s="30"/>
      <c r="AW532" s="30"/>
      <c r="AX532" s="30"/>
      <c r="AY532" s="30"/>
      <c r="AZ532" s="30"/>
      <c r="BA532" s="30"/>
      <c r="BB532" s="30"/>
      <c r="BC532" s="30"/>
      <c r="BD532" s="30"/>
      <c r="BE532" s="30"/>
      <c r="BF532" s="30"/>
      <c r="BG532" s="30"/>
    </row>
    <row r="533" customFormat="false" ht="15.75" hidden="false" customHeight="true" outlineLevel="0" collapsed="false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  <c r="AP533" s="30"/>
      <c r="AQ533" s="30"/>
      <c r="AR533" s="30"/>
      <c r="AS533" s="30"/>
      <c r="AT533" s="30"/>
      <c r="AU533" s="30"/>
      <c r="AV533" s="30"/>
      <c r="AW533" s="30"/>
      <c r="AX533" s="30"/>
      <c r="AY533" s="30"/>
      <c r="AZ533" s="30"/>
      <c r="BA533" s="30"/>
      <c r="BB533" s="30"/>
      <c r="BC533" s="30"/>
      <c r="BD533" s="30"/>
      <c r="BE533" s="30"/>
      <c r="BF533" s="30"/>
      <c r="BG533" s="30"/>
    </row>
    <row r="534" customFormat="false" ht="15.75" hidden="false" customHeight="true" outlineLevel="0" collapsed="false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  <c r="AP534" s="30"/>
      <c r="AQ534" s="30"/>
      <c r="AR534" s="30"/>
      <c r="AS534" s="30"/>
      <c r="AT534" s="30"/>
      <c r="AU534" s="30"/>
      <c r="AV534" s="30"/>
      <c r="AW534" s="30"/>
      <c r="AX534" s="30"/>
      <c r="AY534" s="30"/>
      <c r="AZ534" s="30"/>
      <c r="BA534" s="30"/>
      <c r="BB534" s="30"/>
      <c r="BC534" s="30"/>
      <c r="BD534" s="30"/>
      <c r="BE534" s="30"/>
      <c r="BF534" s="30"/>
      <c r="BG534" s="30"/>
    </row>
    <row r="535" customFormat="false" ht="15.75" hidden="false" customHeight="true" outlineLevel="0" collapsed="false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  <c r="AP535" s="30"/>
      <c r="AQ535" s="30"/>
      <c r="AR535" s="30"/>
      <c r="AS535" s="30"/>
      <c r="AT535" s="30"/>
      <c r="AU535" s="30"/>
      <c r="AV535" s="30"/>
      <c r="AW535" s="30"/>
      <c r="AX535" s="30"/>
      <c r="AY535" s="30"/>
      <c r="AZ535" s="30"/>
      <c r="BA535" s="30"/>
      <c r="BB535" s="30"/>
      <c r="BC535" s="30"/>
      <c r="BD535" s="30"/>
      <c r="BE535" s="30"/>
      <c r="BF535" s="30"/>
      <c r="BG535" s="30"/>
    </row>
    <row r="536" customFormat="false" ht="15.75" hidden="false" customHeight="true" outlineLevel="0" collapsed="false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  <c r="AP536" s="30"/>
      <c r="AQ536" s="30"/>
      <c r="AR536" s="30"/>
      <c r="AS536" s="30"/>
      <c r="AT536" s="30"/>
      <c r="AU536" s="30"/>
      <c r="AV536" s="30"/>
      <c r="AW536" s="30"/>
      <c r="AX536" s="30"/>
      <c r="AY536" s="30"/>
      <c r="AZ536" s="30"/>
      <c r="BA536" s="30"/>
      <c r="BB536" s="30"/>
      <c r="BC536" s="30"/>
      <c r="BD536" s="30"/>
      <c r="BE536" s="30"/>
      <c r="BF536" s="30"/>
      <c r="BG536" s="30"/>
    </row>
    <row r="537" customFormat="false" ht="15.75" hidden="false" customHeight="true" outlineLevel="0" collapsed="false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  <c r="AP537" s="30"/>
      <c r="AQ537" s="30"/>
      <c r="AR537" s="30"/>
      <c r="AS537" s="30"/>
      <c r="AT537" s="30"/>
      <c r="AU537" s="30"/>
      <c r="AV537" s="30"/>
      <c r="AW537" s="30"/>
      <c r="AX537" s="30"/>
      <c r="AY537" s="30"/>
      <c r="AZ537" s="30"/>
      <c r="BA537" s="30"/>
      <c r="BB537" s="30"/>
      <c r="BC537" s="30"/>
      <c r="BD537" s="30"/>
      <c r="BE537" s="30"/>
      <c r="BF537" s="30"/>
      <c r="BG537" s="30"/>
    </row>
    <row r="538" customFormat="false" ht="15.75" hidden="false" customHeight="true" outlineLevel="0" collapsed="false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  <c r="AP538" s="30"/>
      <c r="AQ538" s="30"/>
      <c r="AR538" s="30"/>
      <c r="AS538" s="30"/>
      <c r="AT538" s="30"/>
      <c r="AU538" s="30"/>
      <c r="AV538" s="30"/>
      <c r="AW538" s="30"/>
      <c r="AX538" s="30"/>
      <c r="AY538" s="30"/>
      <c r="AZ538" s="30"/>
      <c r="BA538" s="30"/>
      <c r="BB538" s="30"/>
      <c r="BC538" s="30"/>
      <c r="BD538" s="30"/>
      <c r="BE538" s="30"/>
      <c r="BF538" s="30"/>
      <c r="BG538" s="30"/>
    </row>
    <row r="539" customFormat="false" ht="15.75" hidden="false" customHeight="true" outlineLevel="0" collapsed="false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  <c r="AP539" s="30"/>
      <c r="AQ539" s="30"/>
      <c r="AR539" s="30"/>
      <c r="AS539" s="30"/>
      <c r="AT539" s="30"/>
      <c r="AU539" s="30"/>
      <c r="AV539" s="30"/>
      <c r="AW539" s="30"/>
      <c r="AX539" s="30"/>
      <c r="AY539" s="30"/>
      <c r="AZ539" s="30"/>
      <c r="BA539" s="30"/>
      <c r="BB539" s="30"/>
      <c r="BC539" s="30"/>
      <c r="BD539" s="30"/>
      <c r="BE539" s="30"/>
      <c r="BF539" s="30"/>
      <c r="BG539" s="30"/>
    </row>
    <row r="540" customFormat="false" ht="15.75" hidden="false" customHeight="true" outlineLevel="0" collapsed="false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  <c r="AP540" s="30"/>
      <c r="AQ540" s="30"/>
      <c r="AR540" s="30"/>
      <c r="AS540" s="30"/>
      <c r="AT540" s="30"/>
      <c r="AU540" s="30"/>
      <c r="AV540" s="30"/>
      <c r="AW540" s="30"/>
      <c r="AX540" s="30"/>
      <c r="AY540" s="30"/>
      <c r="AZ540" s="30"/>
      <c r="BA540" s="30"/>
      <c r="BB540" s="30"/>
      <c r="BC540" s="30"/>
      <c r="BD540" s="30"/>
      <c r="BE540" s="30"/>
      <c r="BF540" s="30"/>
      <c r="BG540" s="30"/>
    </row>
    <row r="541" customFormat="false" ht="15.75" hidden="false" customHeight="true" outlineLevel="0" collapsed="false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  <c r="AP541" s="30"/>
      <c r="AQ541" s="30"/>
      <c r="AR541" s="30"/>
      <c r="AS541" s="30"/>
      <c r="AT541" s="30"/>
      <c r="AU541" s="30"/>
      <c r="AV541" s="30"/>
      <c r="AW541" s="30"/>
      <c r="AX541" s="30"/>
      <c r="AY541" s="30"/>
      <c r="AZ541" s="30"/>
      <c r="BA541" s="30"/>
      <c r="BB541" s="30"/>
      <c r="BC541" s="30"/>
      <c r="BD541" s="30"/>
      <c r="BE541" s="30"/>
      <c r="BF541" s="30"/>
      <c r="BG541" s="30"/>
    </row>
    <row r="542" customFormat="false" ht="15.75" hidden="false" customHeight="true" outlineLevel="0" collapsed="false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  <c r="AP542" s="30"/>
      <c r="AQ542" s="30"/>
      <c r="AR542" s="30"/>
      <c r="AS542" s="30"/>
      <c r="AT542" s="30"/>
      <c r="AU542" s="30"/>
      <c r="AV542" s="30"/>
      <c r="AW542" s="30"/>
      <c r="AX542" s="30"/>
      <c r="AY542" s="30"/>
      <c r="AZ542" s="30"/>
      <c r="BA542" s="30"/>
      <c r="BB542" s="30"/>
      <c r="BC542" s="30"/>
      <c r="BD542" s="30"/>
      <c r="BE542" s="30"/>
      <c r="BF542" s="30"/>
      <c r="BG542" s="30"/>
    </row>
    <row r="543" customFormat="false" ht="15.75" hidden="false" customHeight="true" outlineLevel="0" collapsed="false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  <c r="AP543" s="30"/>
      <c r="AQ543" s="30"/>
      <c r="AR543" s="30"/>
      <c r="AS543" s="30"/>
      <c r="AT543" s="30"/>
      <c r="AU543" s="30"/>
      <c r="AV543" s="30"/>
      <c r="AW543" s="30"/>
      <c r="AX543" s="30"/>
      <c r="AY543" s="30"/>
      <c r="AZ543" s="30"/>
      <c r="BA543" s="30"/>
      <c r="BB543" s="30"/>
      <c r="BC543" s="30"/>
      <c r="BD543" s="30"/>
      <c r="BE543" s="30"/>
      <c r="BF543" s="30"/>
      <c r="BG543" s="30"/>
    </row>
    <row r="544" customFormat="false" ht="15.75" hidden="false" customHeight="true" outlineLevel="0" collapsed="false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  <c r="AP544" s="30"/>
      <c r="AQ544" s="30"/>
      <c r="AR544" s="30"/>
      <c r="AS544" s="30"/>
      <c r="AT544" s="30"/>
      <c r="AU544" s="30"/>
      <c r="AV544" s="30"/>
      <c r="AW544" s="30"/>
      <c r="AX544" s="30"/>
      <c r="AY544" s="30"/>
      <c r="AZ544" s="30"/>
      <c r="BA544" s="30"/>
      <c r="BB544" s="30"/>
      <c r="BC544" s="30"/>
      <c r="BD544" s="30"/>
      <c r="BE544" s="30"/>
      <c r="BF544" s="30"/>
      <c r="BG544" s="30"/>
    </row>
    <row r="545" customFormat="false" ht="15.75" hidden="false" customHeight="true" outlineLevel="0" collapsed="false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  <c r="AP545" s="30"/>
      <c r="AQ545" s="30"/>
      <c r="AR545" s="30"/>
      <c r="AS545" s="30"/>
      <c r="AT545" s="30"/>
      <c r="AU545" s="30"/>
      <c r="AV545" s="30"/>
      <c r="AW545" s="30"/>
      <c r="AX545" s="30"/>
      <c r="AY545" s="30"/>
      <c r="AZ545" s="30"/>
      <c r="BA545" s="30"/>
      <c r="BB545" s="30"/>
      <c r="BC545" s="30"/>
      <c r="BD545" s="30"/>
      <c r="BE545" s="30"/>
      <c r="BF545" s="30"/>
      <c r="BG545" s="30"/>
    </row>
    <row r="546" customFormat="false" ht="15.75" hidden="false" customHeight="true" outlineLevel="0" collapsed="false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  <c r="AP546" s="30"/>
      <c r="AQ546" s="30"/>
      <c r="AR546" s="30"/>
      <c r="AS546" s="30"/>
      <c r="AT546" s="30"/>
      <c r="AU546" s="30"/>
      <c r="AV546" s="30"/>
      <c r="AW546" s="30"/>
      <c r="AX546" s="30"/>
      <c r="AY546" s="30"/>
      <c r="AZ546" s="30"/>
      <c r="BA546" s="30"/>
      <c r="BB546" s="30"/>
      <c r="BC546" s="30"/>
      <c r="BD546" s="30"/>
      <c r="BE546" s="30"/>
      <c r="BF546" s="30"/>
      <c r="BG546" s="30"/>
    </row>
    <row r="547" customFormat="false" ht="15.75" hidden="false" customHeight="true" outlineLevel="0" collapsed="false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  <c r="AP547" s="30"/>
      <c r="AQ547" s="30"/>
      <c r="AR547" s="30"/>
      <c r="AS547" s="30"/>
      <c r="AT547" s="30"/>
      <c r="AU547" s="30"/>
      <c r="AV547" s="30"/>
      <c r="AW547" s="30"/>
      <c r="AX547" s="30"/>
      <c r="AY547" s="30"/>
      <c r="AZ547" s="30"/>
      <c r="BA547" s="30"/>
      <c r="BB547" s="30"/>
      <c r="BC547" s="30"/>
      <c r="BD547" s="30"/>
      <c r="BE547" s="30"/>
      <c r="BF547" s="30"/>
      <c r="BG547" s="30"/>
    </row>
    <row r="548" customFormat="false" ht="15.75" hidden="false" customHeight="true" outlineLevel="0" collapsed="false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  <c r="AP548" s="30"/>
      <c r="AQ548" s="30"/>
      <c r="AR548" s="30"/>
      <c r="AS548" s="30"/>
      <c r="AT548" s="30"/>
      <c r="AU548" s="30"/>
      <c r="AV548" s="30"/>
      <c r="AW548" s="30"/>
      <c r="AX548" s="30"/>
      <c r="AY548" s="30"/>
      <c r="AZ548" s="30"/>
      <c r="BA548" s="30"/>
      <c r="BB548" s="30"/>
      <c r="BC548" s="30"/>
      <c r="BD548" s="30"/>
      <c r="BE548" s="30"/>
      <c r="BF548" s="30"/>
      <c r="BG548" s="30"/>
    </row>
    <row r="549" customFormat="false" ht="15.75" hidden="false" customHeight="true" outlineLevel="0" collapsed="false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  <c r="AP549" s="30"/>
      <c r="AQ549" s="30"/>
      <c r="AR549" s="30"/>
      <c r="AS549" s="30"/>
      <c r="AT549" s="30"/>
      <c r="AU549" s="30"/>
      <c r="AV549" s="30"/>
      <c r="AW549" s="30"/>
      <c r="AX549" s="30"/>
      <c r="AY549" s="30"/>
      <c r="AZ549" s="30"/>
      <c r="BA549" s="30"/>
      <c r="BB549" s="30"/>
      <c r="BC549" s="30"/>
      <c r="BD549" s="30"/>
      <c r="BE549" s="30"/>
      <c r="BF549" s="30"/>
      <c r="BG549" s="30"/>
    </row>
    <row r="550" customFormat="false" ht="15.75" hidden="false" customHeight="true" outlineLevel="0" collapsed="false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  <c r="AP550" s="30"/>
      <c r="AQ550" s="30"/>
      <c r="AR550" s="30"/>
      <c r="AS550" s="30"/>
      <c r="AT550" s="30"/>
      <c r="AU550" s="30"/>
      <c r="AV550" s="30"/>
      <c r="AW550" s="30"/>
      <c r="AX550" s="30"/>
      <c r="AY550" s="30"/>
      <c r="AZ550" s="30"/>
      <c r="BA550" s="30"/>
      <c r="BB550" s="30"/>
      <c r="BC550" s="30"/>
      <c r="BD550" s="30"/>
      <c r="BE550" s="30"/>
      <c r="BF550" s="30"/>
      <c r="BG550" s="30"/>
    </row>
    <row r="551" customFormat="false" ht="15.75" hidden="false" customHeight="true" outlineLevel="0" collapsed="false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  <c r="AP551" s="30"/>
      <c r="AQ551" s="30"/>
      <c r="AR551" s="30"/>
      <c r="AS551" s="30"/>
      <c r="AT551" s="30"/>
      <c r="AU551" s="30"/>
      <c r="AV551" s="30"/>
      <c r="AW551" s="30"/>
      <c r="AX551" s="30"/>
      <c r="AY551" s="30"/>
      <c r="AZ551" s="30"/>
      <c r="BA551" s="30"/>
      <c r="BB551" s="30"/>
      <c r="BC551" s="30"/>
      <c r="BD551" s="30"/>
      <c r="BE551" s="30"/>
      <c r="BF551" s="30"/>
      <c r="BG551" s="30"/>
    </row>
    <row r="552" customFormat="false" ht="15.75" hidden="false" customHeight="true" outlineLevel="0" collapsed="false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  <c r="AP552" s="30"/>
      <c r="AQ552" s="30"/>
      <c r="AR552" s="30"/>
      <c r="AS552" s="30"/>
      <c r="AT552" s="30"/>
      <c r="AU552" s="30"/>
      <c r="AV552" s="30"/>
      <c r="AW552" s="30"/>
      <c r="AX552" s="30"/>
      <c r="AY552" s="30"/>
      <c r="AZ552" s="30"/>
      <c r="BA552" s="30"/>
      <c r="BB552" s="30"/>
      <c r="BC552" s="30"/>
      <c r="BD552" s="30"/>
      <c r="BE552" s="30"/>
      <c r="BF552" s="30"/>
      <c r="BG552" s="30"/>
    </row>
    <row r="553" customFormat="false" ht="15.75" hidden="false" customHeight="true" outlineLevel="0" collapsed="false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  <c r="AP553" s="30"/>
      <c r="AQ553" s="30"/>
      <c r="AR553" s="30"/>
      <c r="AS553" s="30"/>
      <c r="AT553" s="30"/>
      <c r="AU553" s="30"/>
      <c r="AV553" s="30"/>
      <c r="AW553" s="30"/>
      <c r="AX553" s="30"/>
      <c r="AY553" s="30"/>
      <c r="AZ553" s="30"/>
      <c r="BA553" s="30"/>
      <c r="BB553" s="30"/>
      <c r="BC553" s="30"/>
      <c r="BD553" s="30"/>
      <c r="BE553" s="30"/>
      <c r="BF553" s="30"/>
      <c r="BG553" s="30"/>
    </row>
    <row r="554" customFormat="false" ht="15.75" hidden="false" customHeight="true" outlineLevel="0" collapsed="false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  <c r="AP554" s="30"/>
      <c r="AQ554" s="30"/>
      <c r="AR554" s="30"/>
      <c r="AS554" s="30"/>
      <c r="AT554" s="30"/>
      <c r="AU554" s="30"/>
      <c r="AV554" s="30"/>
      <c r="AW554" s="30"/>
      <c r="AX554" s="30"/>
      <c r="AY554" s="30"/>
      <c r="AZ554" s="30"/>
      <c r="BA554" s="30"/>
      <c r="BB554" s="30"/>
      <c r="BC554" s="30"/>
      <c r="BD554" s="30"/>
      <c r="BE554" s="30"/>
      <c r="BF554" s="30"/>
      <c r="BG554" s="30"/>
    </row>
    <row r="555" customFormat="false" ht="15.75" hidden="false" customHeight="true" outlineLevel="0" collapsed="false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  <c r="AP555" s="30"/>
      <c r="AQ555" s="30"/>
      <c r="AR555" s="30"/>
      <c r="AS555" s="30"/>
      <c r="AT555" s="30"/>
      <c r="AU555" s="30"/>
      <c r="AV555" s="30"/>
      <c r="AW555" s="30"/>
      <c r="AX555" s="30"/>
      <c r="AY555" s="30"/>
      <c r="AZ555" s="30"/>
      <c r="BA555" s="30"/>
      <c r="BB555" s="30"/>
      <c r="BC555" s="30"/>
      <c r="BD555" s="30"/>
      <c r="BE555" s="30"/>
      <c r="BF555" s="30"/>
      <c r="BG555" s="30"/>
    </row>
    <row r="556" customFormat="false" ht="15.75" hidden="false" customHeight="true" outlineLevel="0" collapsed="false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  <c r="AP556" s="30"/>
      <c r="AQ556" s="30"/>
      <c r="AR556" s="30"/>
      <c r="AS556" s="30"/>
      <c r="AT556" s="30"/>
      <c r="AU556" s="30"/>
      <c r="AV556" s="30"/>
      <c r="AW556" s="30"/>
      <c r="AX556" s="30"/>
      <c r="AY556" s="30"/>
      <c r="AZ556" s="30"/>
      <c r="BA556" s="30"/>
      <c r="BB556" s="30"/>
      <c r="BC556" s="30"/>
      <c r="BD556" s="30"/>
      <c r="BE556" s="30"/>
      <c r="BF556" s="30"/>
      <c r="BG556" s="30"/>
    </row>
    <row r="557" customFormat="false" ht="15.75" hidden="false" customHeight="true" outlineLevel="0" collapsed="false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  <c r="AP557" s="30"/>
      <c r="AQ557" s="30"/>
      <c r="AR557" s="30"/>
      <c r="AS557" s="30"/>
      <c r="AT557" s="30"/>
      <c r="AU557" s="30"/>
      <c r="AV557" s="30"/>
      <c r="AW557" s="30"/>
      <c r="AX557" s="30"/>
      <c r="AY557" s="30"/>
      <c r="AZ557" s="30"/>
      <c r="BA557" s="30"/>
      <c r="BB557" s="30"/>
      <c r="BC557" s="30"/>
      <c r="BD557" s="30"/>
      <c r="BE557" s="30"/>
      <c r="BF557" s="30"/>
      <c r="BG557" s="30"/>
    </row>
    <row r="558" customFormat="false" ht="15.75" hidden="false" customHeight="true" outlineLevel="0" collapsed="false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  <c r="AP558" s="30"/>
      <c r="AQ558" s="30"/>
      <c r="AR558" s="30"/>
      <c r="AS558" s="30"/>
      <c r="AT558" s="30"/>
      <c r="AU558" s="30"/>
      <c r="AV558" s="30"/>
      <c r="AW558" s="30"/>
      <c r="AX558" s="30"/>
      <c r="AY558" s="30"/>
      <c r="AZ558" s="30"/>
      <c r="BA558" s="30"/>
      <c r="BB558" s="30"/>
      <c r="BC558" s="30"/>
      <c r="BD558" s="30"/>
      <c r="BE558" s="30"/>
      <c r="BF558" s="30"/>
      <c r="BG558" s="30"/>
    </row>
    <row r="559" customFormat="false" ht="15.75" hidden="false" customHeight="true" outlineLevel="0" collapsed="false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  <c r="AP559" s="30"/>
      <c r="AQ559" s="30"/>
      <c r="AR559" s="30"/>
      <c r="AS559" s="30"/>
      <c r="AT559" s="30"/>
      <c r="AU559" s="30"/>
      <c r="AV559" s="30"/>
      <c r="AW559" s="30"/>
      <c r="AX559" s="30"/>
      <c r="AY559" s="30"/>
      <c r="AZ559" s="30"/>
      <c r="BA559" s="30"/>
      <c r="BB559" s="30"/>
      <c r="BC559" s="30"/>
      <c r="BD559" s="30"/>
      <c r="BE559" s="30"/>
      <c r="BF559" s="30"/>
      <c r="BG559" s="30"/>
    </row>
    <row r="560" customFormat="false" ht="15.75" hidden="false" customHeight="true" outlineLevel="0" collapsed="false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  <c r="AP560" s="30"/>
      <c r="AQ560" s="30"/>
      <c r="AR560" s="30"/>
      <c r="AS560" s="30"/>
      <c r="AT560" s="30"/>
      <c r="AU560" s="30"/>
      <c r="AV560" s="30"/>
      <c r="AW560" s="30"/>
      <c r="AX560" s="30"/>
      <c r="AY560" s="30"/>
      <c r="AZ560" s="30"/>
      <c r="BA560" s="30"/>
      <c r="BB560" s="30"/>
      <c r="BC560" s="30"/>
      <c r="BD560" s="30"/>
      <c r="BE560" s="30"/>
      <c r="BF560" s="30"/>
      <c r="BG560" s="30"/>
    </row>
    <row r="561" customFormat="false" ht="15.75" hidden="false" customHeight="true" outlineLevel="0" collapsed="false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  <c r="AP561" s="30"/>
      <c r="AQ561" s="30"/>
      <c r="AR561" s="30"/>
      <c r="AS561" s="30"/>
      <c r="AT561" s="30"/>
      <c r="AU561" s="30"/>
      <c r="AV561" s="30"/>
      <c r="AW561" s="30"/>
      <c r="AX561" s="30"/>
      <c r="AY561" s="30"/>
      <c r="AZ561" s="30"/>
      <c r="BA561" s="30"/>
      <c r="BB561" s="30"/>
      <c r="BC561" s="30"/>
      <c r="BD561" s="30"/>
      <c r="BE561" s="30"/>
      <c r="BF561" s="30"/>
      <c r="BG561" s="30"/>
    </row>
    <row r="562" customFormat="false" ht="15.75" hidden="false" customHeight="true" outlineLevel="0" collapsed="false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  <c r="AP562" s="30"/>
      <c r="AQ562" s="30"/>
      <c r="AR562" s="30"/>
      <c r="AS562" s="30"/>
      <c r="AT562" s="30"/>
      <c r="AU562" s="30"/>
      <c r="AV562" s="30"/>
      <c r="AW562" s="30"/>
      <c r="AX562" s="30"/>
      <c r="AY562" s="30"/>
      <c r="AZ562" s="30"/>
      <c r="BA562" s="30"/>
      <c r="BB562" s="30"/>
      <c r="BC562" s="30"/>
      <c r="BD562" s="30"/>
      <c r="BE562" s="30"/>
      <c r="BF562" s="30"/>
      <c r="BG562" s="30"/>
    </row>
    <row r="563" customFormat="false" ht="15.75" hidden="false" customHeight="true" outlineLevel="0" collapsed="false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  <c r="AP563" s="30"/>
      <c r="AQ563" s="30"/>
      <c r="AR563" s="30"/>
      <c r="AS563" s="30"/>
      <c r="AT563" s="30"/>
      <c r="AU563" s="30"/>
      <c r="AV563" s="30"/>
      <c r="AW563" s="30"/>
      <c r="AX563" s="30"/>
      <c r="AY563" s="30"/>
      <c r="AZ563" s="30"/>
      <c r="BA563" s="30"/>
      <c r="BB563" s="30"/>
      <c r="BC563" s="30"/>
      <c r="BD563" s="30"/>
      <c r="BE563" s="30"/>
      <c r="BF563" s="30"/>
      <c r="BG563" s="30"/>
    </row>
    <row r="564" customFormat="false" ht="15.75" hidden="false" customHeight="true" outlineLevel="0" collapsed="false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  <c r="AP564" s="30"/>
      <c r="AQ564" s="30"/>
      <c r="AR564" s="30"/>
      <c r="AS564" s="30"/>
      <c r="AT564" s="30"/>
      <c r="AU564" s="30"/>
      <c r="AV564" s="30"/>
      <c r="AW564" s="30"/>
      <c r="AX564" s="30"/>
      <c r="AY564" s="30"/>
      <c r="AZ564" s="30"/>
      <c r="BA564" s="30"/>
      <c r="BB564" s="30"/>
      <c r="BC564" s="30"/>
      <c r="BD564" s="30"/>
      <c r="BE564" s="30"/>
      <c r="BF564" s="30"/>
      <c r="BG564" s="30"/>
    </row>
    <row r="565" customFormat="false" ht="15.75" hidden="false" customHeight="true" outlineLevel="0" collapsed="false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  <c r="AP565" s="30"/>
      <c r="AQ565" s="30"/>
      <c r="AR565" s="30"/>
      <c r="AS565" s="30"/>
      <c r="AT565" s="30"/>
      <c r="AU565" s="30"/>
      <c r="AV565" s="30"/>
      <c r="AW565" s="30"/>
      <c r="AX565" s="30"/>
      <c r="AY565" s="30"/>
      <c r="AZ565" s="30"/>
      <c r="BA565" s="30"/>
      <c r="BB565" s="30"/>
      <c r="BC565" s="30"/>
      <c r="BD565" s="30"/>
      <c r="BE565" s="30"/>
      <c r="BF565" s="30"/>
      <c r="BG565" s="30"/>
    </row>
    <row r="566" customFormat="false" ht="15.75" hidden="false" customHeight="true" outlineLevel="0" collapsed="false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  <c r="AP566" s="30"/>
      <c r="AQ566" s="30"/>
      <c r="AR566" s="30"/>
      <c r="AS566" s="30"/>
      <c r="AT566" s="30"/>
      <c r="AU566" s="30"/>
      <c r="AV566" s="30"/>
      <c r="AW566" s="30"/>
      <c r="AX566" s="30"/>
      <c r="AY566" s="30"/>
      <c r="AZ566" s="30"/>
      <c r="BA566" s="30"/>
      <c r="BB566" s="30"/>
      <c r="BC566" s="30"/>
      <c r="BD566" s="30"/>
      <c r="BE566" s="30"/>
      <c r="BF566" s="30"/>
      <c r="BG566" s="30"/>
    </row>
    <row r="567" customFormat="false" ht="15.75" hidden="false" customHeight="true" outlineLevel="0" collapsed="false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  <c r="AP567" s="30"/>
      <c r="AQ567" s="30"/>
      <c r="AR567" s="30"/>
      <c r="AS567" s="30"/>
      <c r="AT567" s="30"/>
      <c r="AU567" s="30"/>
      <c r="AV567" s="30"/>
      <c r="AW567" s="30"/>
      <c r="AX567" s="30"/>
      <c r="AY567" s="30"/>
      <c r="AZ567" s="30"/>
      <c r="BA567" s="30"/>
      <c r="BB567" s="30"/>
      <c r="BC567" s="30"/>
      <c r="BD567" s="30"/>
      <c r="BE567" s="30"/>
      <c r="BF567" s="30"/>
      <c r="BG567" s="30"/>
    </row>
    <row r="568" customFormat="false" ht="15.75" hidden="false" customHeight="true" outlineLevel="0" collapsed="false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  <c r="AP568" s="30"/>
      <c r="AQ568" s="30"/>
      <c r="AR568" s="30"/>
      <c r="AS568" s="30"/>
      <c r="AT568" s="30"/>
      <c r="AU568" s="30"/>
      <c r="AV568" s="30"/>
      <c r="AW568" s="30"/>
      <c r="AX568" s="30"/>
      <c r="AY568" s="30"/>
      <c r="AZ568" s="30"/>
      <c r="BA568" s="30"/>
      <c r="BB568" s="30"/>
      <c r="BC568" s="30"/>
      <c r="BD568" s="30"/>
      <c r="BE568" s="30"/>
      <c r="BF568" s="30"/>
      <c r="BG568" s="30"/>
    </row>
    <row r="569" customFormat="false" ht="15.75" hidden="false" customHeight="true" outlineLevel="0" collapsed="false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  <c r="AS569" s="30"/>
      <c r="AT569" s="30"/>
      <c r="AU569" s="30"/>
      <c r="AV569" s="30"/>
      <c r="AW569" s="30"/>
      <c r="AX569" s="30"/>
      <c r="AY569" s="30"/>
      <c r="AZ569" s="30"/>
      <c r="BA569" s="30"/>
      <c r="BB569" s="30"/>
      <c r="BC569" s="30"/>
      <c r="BD569" s="30"/>
      <c r="BE569" s="30"/>
      <c r="BF569" s="30"/>
      <c r="BG569" s="30"/>
    </row>
    <row r="570" customFormat="false" ht="15.75" hidden="false" customHeight="true" outlineLevel="0" collapsed="false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  <c r="AP570" s="30"/>
      <c r="AQ570" s="30"/>
      <c r="AR570" s="30"/>
      <c r="AS570" s="30"/>
      <c r="AT570" s="30"/>
      <c r="AU570" s="30"/>
      <c r="AV570" s="30"/>
      <c r="AW570" s="30"/>
      <c r="AX570" s="30"/>
      <c r="AY570" s="30"/>
      <c r="AZ570" s="30"/>
      <c r="BA570" s="30"/>
      <c r="BB570" s="30"/>
      <c r="BC570" s="30"/>
      <c r="BD570" s="30"/>
      <c r="BE570" s="30"/>
      <c r="BF570" s="30"/>
      <c r="BG570" s="30"/>
    </row>
    <row r="571" customFormat="false" ht="15.75" hidden="false" customHeight="true" outlineLevel="0" collapsed="false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  <c r="AP571" s="30"/>
      <c r="AQ571" s="30"/>
      <c r="AR571" s="30"/>
      <c r="AS571" s="30"/>
      <c r="AT571" s="30"/>
      <c r="AU571" s="30"/>
      <c r="AV571" s="30"/>
      <c r="AW571" s="30"/>
      <c r="AX571" s="30"/>
      <c r="AY571" s="30"/>
      <c r="AZ571" s="30"/>
      <c r="BA571" s="30"/>
      <c r="BB571" s="30"/>
      <c r="BC571" s="30"/>
      <c r="BD571" s="30"/>
      <c r="BE571" s="30"/>
      <c r="BF571" s="30"/>
      <c r="BG571" s="30"/>
    </row>
    <row r="572" customFormat="false" ht="15.75" hidden="false" customHeight="true" outlineLevel="0" collapsed="false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  <c r="AP572" s="30"/>
      <c r="AQ572" s="30"/>
      <c r="AR572" s="30"/>
      <c r="AS572" s="30"/>
      <c r="AT572" s="30"/>
      <c r="AU572" s="30"/>
      <c r="AV572" s="30"/>
      <c r="AW572" s="30"/>
      <c r="AX572" s="30"/>
      <c r="AY572" s="30"/>
      <c r="AZ572" s="30"/>
      <c r="BA572" s="30"/>
      <c r="BB572" s="30"/>
      <c r="BC572" s="30"/>
      <c r="BD572" s="30"/>
      <c r="BE572" s="30"/>
      <c r="BF572" s="30"/>
      <c r="BG572" s="30"/>
    </row>
    <row r="573" customFormat="false" ht="15.75" hidden="false" customHeight="true" outlineLevel="0" collapsed="false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  <c r="AP573" s="30"/>
      <c r="AQ573" s="30"/>
      <c r="AR573" s="30"/>
      <c r="AS573" s="30"/>
      <c r="AT573" s="30"/>
      <c r="AU573" s="30"/>
      <c r="AV573" s="30"/>
      <c r="AW573" s="30"/>
      <c r="AX573" s="30"/>
      <c r="AY573" s="30"/>
      <c r="AZ573" s="30"/>
      <c r="BA573" s="30"/>
      <c r="BB573" s="30"/>
      <c r="BC573" s="30"/>
      <c r="BD573" s="30"/>
      <c r="BE573" s="30"/>
      <c r="BF573" s="30"/>
      <c r="BG573" s="30"/>
    </row>
    <row r="574" customFormat="false" ht="15.75" hidden="false" customHeight="true" outlineLevel="0" collapsed="false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  <c r="AP574" s="30"/>
      <c r="AQ574" s="30"/>
      <c r="AR574" s="30"/>
      <c r="AS574" s="30"/>
      <c r="AT574" s="30"/>
      <c r="AU574" s="30"/>
      <c r="AV574" s="30"/>
      <c r="AW574" s="30"/>
      <c r="AX574" s="30"/>
      <c r="AY574" s="30"/>
      <c r="AZ574" s="30"/>
      <c r="BA574" s="30"/>
      <c r="BB574" s="30"/>
      <c r="BC574" s="30"/>
      <c r="BD574" s="30"/>
      <c r="BE574" s="30"/>
      <c r="BF574" s="30"/>
      <c r="BG574" s="30"/>
    </row>
    <row r="575" customFormat="false" ht="15.75" hidden="false" customHeight="true" outlineLevel="0" collapsed="false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  <c r="AP575" s="30"/>
      <c r="AQ575" s="30"/>
      <c r="AR575" s="30"/>
      <c r="AS575" s="30"/>
      <c r="AT575" s="30"/>
      <c r="AU575" s="30"/>
      <c r="AV575" s="30"/>
      <c r="AW575" s="30"/>
      <c r="AX575" s="30"/>
      <c r="AY575" s="30"/>
      <c r="AZ575" s="30"/>
      <c r="BA575" s="30"/>
      <c r="BB575" s="30"/>
      <c r="BC575" s="30"/>
      <c r="BD575" s="30"/>
      <c r="BE575" s="30"/>
      <c r="BF575" s="30"/>
      <c r="BG575" s="30"/>
    </row>
    <row r="576" customFormat="false" ht="15.75" hidden="false" customHeight="true" outlineLevel="0" collapsed="false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  <c r="AP576" s="30"/>
      <c r="AQ576" s="30"/>
      <c r="AR576" s="30"/>
      <c r="AS576" s="30"/>
      <c r="AT576" s="30"/>
      <c r="AU576" s="30"/>
      <c r="AV576" s="30"/>
      <c r="AW576" s="30"/>
      <c r="AX576" s="30"/>
      <c r="AY576" s="30"/>
      <c r="AZ576" s="30"/>
      <c r="BA576" s="30"/>
      <c r="BB576" s="30"/>
      <c r="BC576" s="30"/>
      <c r="BD576" s="30"/>
      <c r="BE576" s="30"/>
      <c r="BF576" s="30"/>
      <c r="BG576" s="30"/>
    </row>
    <row r="577" customFormat="false" ht="15.75" hidden="false" customHeight="true" outlineLevel="0" collapsed="false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  <c r="AP577" s="30"/>
      <c r="AQ577" s="30"/>
      <c r="AR577" s="30"/>
      <c r="AS577" s="30"/>
      <c r="AT577" s="30"/>
      <c r="AU577" s="30"/>
      <c r="AV577" s="30"/>
      <c r="AW577" s="30"/>
      <c r="AX577" s="30"/>
      <c r="AY577" s="30"/>
      <c r="AZ577" s="30"/>
      <c r="BA577" s="30"/>
      <c r="BB577" s="30"/>
      <c r="BC577" s="30"/>
      <c r="BD577" s="30"/>
      <c r="BE577" s="30"/>
      <c r="BF577" s="30"/>
      <c r="BG577" s="30"/>
    </row>
    <row r="578" customFormat="false" ht="15.75" hidden="false" customHeight="true" outlineLevel="0" collapsed="false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  <c r="AP578" s="30"/>
      <c r="AQ578" s="30"/>
      <c r="AR578" s="30"/>
      <c r="AS578" s="30"/>
      <c r="AT578" s="30"/>
      <c r="AU578" s="30"/>
      <c r="AV578" s="30"/>
      <c r="AW578" s="30"/>
      <c r="AX578" s="30"/>
      <c r="AY578" s="30"/>
      <c r="AZ578" s="30"/>
      <c r="BA578" s="30"/>
      <c r="BB578" s="30"/>
      <c r="BC578" s="30"/>
      <c r="BD578" s="30"/>
      <c r="BE578" s="30"/>
      <c r="BF578" s="30"/>
      <c r="BG578" s="30"/>
    </row>
    <row r="579" customFormat="false" ht="15.75" hidden="false" customHeight="true" outlineLevel="0" collapsed="false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  <c r="AP579" s="30"/>
      <c r="AQ579" s="30"/>
      <c r="AR579" s="30"/>
      <c r="AS579" s="30"/>
      <c r="AT579" s="30"/>
      <c r="AU579" s="30"/>
      <c r="AV579" s="30"/>
      <c r="AW579" s="30"/>
      <c r="AX579" s="30"/>
      <c r="AY579" s="30"/>
      <c r="AZ579" s="30"/>
      <c r="BA579" s="30"/>
      <c r="BB579" s="30"/>
      <c r="BC579" s="30"/>
      <c r="BD579" s="30"/>
      <c r="BE579" s="30"/>
      <c r="BF579" s="30"/>
      <c r="BG579" s="30"/>
    </row>
    <row r="580" customFormat="false" ht="15.75" hidden="false" customHeight="true" outlineLevel="0" collapsed="false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  <c r="AP580" s="30"/>
      <c r="AQ580" s="30"/>
      <c r="AR580" s="30"/>
      <c r="AS580" s="30"/>
      <c r="AT580" s="30"/>
      <c r="AU580" s="30"/>
      <c r="AV580" s="30"/>
      <c r="AW580" s="30"/>
      <c r="AX580" s="30"/>
      <c r="AY580" s="30"/>
      <c r="AZ580" s="30"/>
      <c r="BA580" s="30"/>
      <c r="BB580" s="30"/>
      <c r="BC580" s="30"/>
      <c r="BD580" s="30"/>
      <c r="BE580" s="30"/>
      <c r="BF580" s="30"/>
      <c r="BG580" s="30"/>
    </row>
    <row r="581" customFormat="false" ht="15.75" hidden="false" customHeight="true" outlineLevel="0" collapsed="false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  <c r="AP581" s="30"/>
      <c r="AQ581" s="30"/>
      <c r="AR581" s="30"/>
      <c r="AS581" s="30"/>
      <c r="AT581" s="30"/>
      <c r="AU581" s="30"/>
      <c r="AV581" s="30"/>
      <c r="AW581" s="30"/>
      <c r="AX581" s="30"/>
      <c r="AY581" s="30"/>
      <c r="AZ581" s="30"/>
      <c r="BA581" s="30"/>
      <c r="BB581" s="30"/>
      <c r="BC581" s="30"/>
      <c r="BD581" s="30"/>
      <c r="BE581" s="30"/>
      <c r="BF581" s="30"/>
      <c r="BG581" s="30"/>
    </row>
    <row r="582" customFormat="false" ht="15.75" hidden="false" customHeight="true" outlineLevel="0" collapsed="false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  <c r="AP582" s="30"/>
      <c r="AQ582" s="30"/>
      <c r="AR582" s="30"/>
      <c r="AS582" s="30"/>
      <c r="AT582" s="30"/>
      <c r="AU582" s="30"/>
      <c r="AV582" s="30"/>
      <c r="AW582" s="30"/>
      <c r="AX582" s="30"/>
      <c r="AY582" s="30"/>
      <c r="AZ582" s="30"/>
      <c r="BA582" s="30"/>
      <c r="BB582" s="30"/>
      <c r="BC582" s="30"/>
      <c r="BD582" s="30"/>
      <c r="BE582" s="30"/>
      <c r="BF582" s="30"/>
      <c r="BG582" s="30"/>
    </row>
    <row r="583" customFormat="false" ht="15.75" hidden="false" customHeight="true" outlineLevel="0" collapsed="false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  <c r="AP583" s="30"/>
      <c r="AQ583" s="30"/>
      <c r="AR583" s="30"/>
      <c r="AS583" s="30"/>
      <c r="AT583" s="30"/>
      <c r="AU583" s="30"/>
      <c r="AV583" s="30"/>
      <c r="AW583" s="30"/>
      <c r="AX583" s="30"/>
      <c r="AY583" s="30"/>
      <c r="AZ583" s="30"/>
      <c r="BA583" s="30"/>
      <c r="BB583" s="30"/>
      <c r="BC583" s="30"/>
      <c r="BD583" s="30"/>
      <c r="BE583" s="30"/>
      <c r="BF583" s="30"/>
      <c r="BG583" s="30"/>
    </row>
    <row r="584" customFormat="false" ht="15.75" hidden="false" customHeight="true" outlineLevel="0" collapsed="false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  <c r="AP584" s="30"/>
      <c r="AQ584" s="30"/>
      <c r="AR584" s="30"/>
      <c r="AS584" s="30"/>
      <c r="AT584" s="30"/>
      <c r="AU584" s="30"/>
      <c r="AV584" s="30"/>
      <c r="AW584" s="30"/>
      <c r="AX584" s="30"/>
      <c r="AY584" s="30"/>
      <c r="AZ584" s="30"/>
      <c r="BA584" s="30"/>
      <c r="BB584" s="30"/>
      <c r="BC584" s="30"/>
      <c r="BD584" s="30"/>
      <c r="BE584" s="30"/>
      <c r="BF584" s="30"/>
      <c r="BG584" s="30"/>
    </row>
    <row r="585" customFormat="false" ht="15.75" hidden="false" customHeight="true" outlineLevel="0" collapsed="false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  <c r="AP585" s="30"/>
      <c r="AQ585" s="30"/>
      <c r="AR585" s="30"/>
      <c r="AS585" s="30"/>
      <c r="AT585" s="30"/>
      <c r="AU585" s="30"/>
      <c r="AV585" s="30"/>
      <c r="AW585" s="30"/>
      <c r="AX585" s="30"/>
      <c r="AY585" s="30"/>
      <c r="AZ585" s="30"/>
      <c r="BA585" s="30"/>
      <c r="BB585" s="30"/>
      <c r="BC585" s="30"/>
      <c r="BD585" s="30"/>
      <c r="BE585" s="30"/>
      <c r="BF585" s="30"/>
      <c r="BG585" s="30"/>
    </row>
    <row r="586" customFormat="false" ht="15.75" hidden="false" customHeight="true" outlineLevel="0" collapsed="false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  <c r="AP586" s="30"/>
      <c r="AQ586" s="30"/>
      <c r="AR586" s="30"/>
      <c r="AS586" s="30"/>
      <c r="AT586" s="30"/>
      <c r="AU586" s="30"/>
      <c r="AV586" s="30"/>
      <c r="AW586" s="30"/>
      <c r="AX586" s="30"/>
      <c r="AY586" s="30"/>
      <c r="AZ586" s="30"/>
      <c r="BA586" s="30"/>
      <c r="BB586" s="30"/>
      <c r="BC586" s="30"/>
      <c r="BD586" s="30"/>
      <c r="BE586" s="30"/>
      <c r="BF586" s="30"/>
      <c r="BG586" s="30"/>
    </row>
    <row r="587" customFormat="false" ht="15.75" hidden="false" customHeight="true" outlineLevel="0" collapsed="false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  <c r="AP587" s="30"/>
      <c r="AQ587" s="30"/>
      <c r="AR587" s="30"/>
      <c r="AS587" s="30"/>
      <c r="AT587" s="30"/>
      <c r="AU587" s="30"/>
      <c r="AV587" s="30"/>
      <c r="AW587" s="30"/>
      <c r="AX587" s="30"/>
      <c r="AY587" s="30"/>
      <c r="AZ587" s="30"/>
      <c r="BA587" s="30"/>
      <c r="BB587" s="30"/>
      <c r="BC587" s="30"/>
      <c r="BD587" s="30"/>
      <c r="BE587" s="30"/>
      <c r="BF587" s="30"/>
      <c r="BG587" s="30"/>
    </row>
    <row r="588" customFormat="false" ht="15.75" hidden="false" customHeight="true" outlineLevel="0" collapsed="false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  <c r="AP588" s="30"/>
      <c r="AQ588" s="30"/>
      <c r="AR588" s="30"/>
      <c r="AS588" s="30"/>
      <c r="AT588" s="30"/>
      <c r="AU588" s="30"/>
      <c r="AV588" s="30"/>
      <c r="AW588" s="30"/>
      <c r="AX588" s="30"/>
      <c r="AY588" s="30"/>
      <c r="AZ588" s="30"/>
      <c r="BA588" s="30"/>
      <c r="BB588" s="30"/>
      <c r="BC588" s="30"/>
      <c r="BD588" s="30"/>
      <c r="BE588" s="30"/>
      <c r="BF588" s="30"/>
      <c r="BG588" s="30"/>
    </row>
    <row r="589" customFormat="false" ht="15.75" hidden="false" customHeight="true" outlineLevel="0" collapsed="false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  <c r="AS589" s="30"/>
      <c r="AT589" s="30"/>
      <c r="AU589" s="30"/>
      <c r="AV589" s="30"/>
      <c r="AW589" s="30"/>
      <c r="AX589" s="30"/>
      <c r="AY589" s="30"/>
      <c r="AZ589" s="30"/>
      <c r="BA589" s="30"/>
      <c r="BB589" s="30"/>
      <c r="BC589" s="30"/>
      <c r="BD589" s="30"/>
      <c r="BE589" s="30"/>
      <c r="BF589" s="30"/>
      <c r="BG589" s="30"/>
    </row>
    <row r="590" customFormat="false" ht="15.75" hidden="false" customHeight="true" outlineLevel="0" collapsed="false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  <c r="AP590" s="30"/>
      <c r="AQ590" s="30"/>
      <c r="AR590" s="30"/>
      <c r="AS590" s="30"/>
      <c r="AT590" s="30"/>
      <c r="AU590" s="30"/>
      <c r="AV590" s="30"/>
      <c r="AW590" s="30"/>
      <c r="AX590" s="30"/>
      <c r="AY590" s="30"/>
      <c r="AZ590" s="30"/>
      <c r="BA590" s="30"/>
      <c r="BB590" s="30"/>
      <c r="BC590" s="30"/>
      <c r="BD590" s="30"/>
      <c r="BE590" s="30"/>
      <c r="BF590" s="30"/>
      <c r="BG590" s="30"/>
    </row>
    <row r="591" customFormat="false" ht="15.75" hidden="false" customHeight="true" outlineLevel="0" collapsed="false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  <c r="AP591" s="30"/>
      <c r="AQ591" s="30"/>
      <c r="AR591" s="30"/>
      <c r="AS591" s="30"/>
      <c r="AT591" s="30"/>
      <c r="AU591" s="30"/>
      <c r="AV591" s="30"/>
      <c r="AW591" s="30"/>
      <c r="AX591" s="30"/>
      <c r="AY591" s="30"/>
      <c r="AZ591" s="30"/>
      <c r="BA591" s="30"/>
      <c r="BB591" s="30"/>
      <c r="BC591" s="30"/>
      <c r="BD591" s="30"/>
      <c r="BE591" s="30"/>
      <c r="BF591" s="30"/>
      <c r="BG591" s="30"/>
    </row>
    <row r="592" customFormat="false" ht="15.75" hidden="false" customHeight="true" outlineLevel="0" collapsed="false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  <c r="AP592" s="30"/>
      <c r="AQ592" s="30"/>
      <c r="AR592" s="30"/>
      <c r="AS592" s="30"/>
      <c r="AT592" s="30"/>
      <c r="AU592" s="30"/>
      <c r="AV592" s="30"/>
      <c r="AW592" s="30"/>
      <c r="AX592" s="30"/>
      <c r="AY592" s="30"/>
      <c r="AZ592" s="30"/>
      <c r="BA592" s="30"/>
      <c r="BB592" s="30"/>
      <c r="BC592" s="30"/>
      <c r="BD592" s="30"/>
      <c r="BE592" s="30"/>
      <c r="BF592" s="30"/>
      <c r="BG592" s="30"/>
    </row>
    <row r="593" customFormat="false" ht="15.75" hidden="false" customHeight="true" outlineLevel="0" collapsed="false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  <c r="AP593" s="30"/>
      <c r="AQ593" s="30"/>
      <c r="AR593" s="30"/>
      <c r="AS593" s="30"/>
      <c r="AT593" s="30"/>
      <c r="AU593" s="30"/>
      <c r="AV593" s="30"/>
      <c r="AW593" s="30"/>
      <c r="AX593" s="30"/>
      <c r="AY593" s="30"/>
      <c r="AZ593" s="30"/>
      <c r="BA593" s="30"/>
      <c r="BB593" s="30"/>
      <c r="BC593" s="30"/>
      <c r="BD593" s="30"/>
      <c r="BE593" s="30"/>
      <c r="BF593" s="30"/>
      <c r="BG593" s="30"/>
    </row>
    <row r="594" customFormat="false" ht="15.75" hidden="false" customHeight="true" outlineLevel="0" collapsed="false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  <c r="AP594" s="30"/>
      <c r="AQ594" s="30"/>
      <c r="AR594" s="30"/>
      <c r="AS594" s="30"/>
      <c r="AT594" s="30"/>
      <c r="AU594" s="30"/>
      <c r="AV594" s="30"/>
      <c r="AW594" s="30"/>
      <c r="AX594" s="30"/>
      <c r="AY594" s="30"/>
      <c r="AZ594" s="30"/>
      <c r="BA594" s="30"/>
      <c r="BB594" s="30"/>
      <c r="BC594" s="30"/>
      <c r="BD594" s="30"/>
      <c r="BE594" s="30"/>
      <c r="BF594" s="30"/>
      <c r="BG594" s="30"/>
    </row>
    <row r="595" customFormat="false" ht="15.75" hidden="false" customHeight="true" outlineLevel="0" collapsed="false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  <c r="AP595" s="30"/>
      <c r="AQ595" s="30"/>
      <c r="AR595" s="30"/>
      <c r="AS595" s="30"/>
      <c r="AT595" s="30"/>
      <c r="AU595" s="30"/>
      <c r="AV595" s="30"/>
      <c r="AW595" s="30"/>
      <c r="AX595" s="30"/>
      <c r="AY595" s="30"/>
      <c r="AZ595" s="30"/>
      <c r="BA595" s="30"/>
      <c r="BB595" s="30"/>
      <c r="BC595" s="30"/>
      <c r="BD595" s="30"/>
      <c r="BE595" s="30"/>
      <c r="BF595" s="30"/>
      <c r="BG595" s="30"/>
    </row>
    <row r="596" customFormat="false" ht="15.75" hidden="false" customHeight="true" outlineLevel="0" collapsed="false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  <c r="AP596" s="30"/>
      <c r="AQ596" s="30"/>
      <c r="AR596" s="30"/>
      <c r="AS596" s="30"/>
      <c r="AT596" s="30"/>
      <c r="AU596" s="30"/>
      <c r="AV596" s="30"/>
      <c r="AW596" s="30"/>
      <c r="AX596" s="30"/>
      <c r="AY596" s="30"/>
      <c r="AZ596" s="30"/>
      <c r="BA596" s="30"/>
      <c r="BB596" s="30"/>
      <c r="BC596" s="30"/>
      <c r="BD596" s="30"/>
      <c r="BE596" s="30"/>
      <c r="BF596" s="30"/>
      <c r="BG596" s="30"/>
    </row>
    <row r="597" customFormat="false" ht="15.75" hidden="false" customHeight="true" outlineLevel="0" collapsed="false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  <c r="AP597" s="30"/>
      <c r="AQ597" s="30"/>
      <c r="AR597" s="30"/>
      <c r="AS597" s="30"/>
      <c r="AT597" s="30"/>
      <c r="AU597" s="30"/>
      <c r="AV597" s="30"/>
      <c r="AW597" s="30"/>
      <c r="AX597" s="30"/>
      <c r="AY597" s="30"/>
      <c r="AZ597" s="30"/>
      <c r="BA597" s="30"/>
      <c r="BB597" s="30"/>
      <c r="BC597" s="30"/>
      <c r="BD597" s="30"/>
      <c r="BE597" s="30"/>
      <c r="BF597" s="30"/>
      <c r="BG597" s="30"/>
    </row>
    <row r="598" customFormat="false" ht="15.75" hidden="false" customHeight="true" outlineLevel="0" collapsed="false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  <c r="AP598" s="30"/>
      <c r="AQ598" s="30"/>
      <c r="AR598" s="30"/>
      <c r="AS598" s="30"/>
      <c r="AT598" s="30"/>
      <c r="AU598" s="30"/>
      <c r="AV598" s="30"/>
      <c r="AW598" s="30"/>
      <c r="AX598" s="30"/>
      <c r="AY598" s="30"/>
      <c r="AZ598" s="30"/>
      <c r="BA598" s="30"/>
      <c r="BB598" s="30"/>
      <c r="BC598" s="30"/>
      <c r="BD598" s="30"/>
      <c r="BE598" s="30"/>
      <c r="BF598" s="30"/>
      <c r="BG598" s="30"/>
    </row>
    <row r="599" customFormat="false" ht="15.75" hidden="false" customHeight="true" outlineLevel="0" collapsed="false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  <c r="AP599" s="30"/>
      <c r="AQ599" s="30"/>
      <c r="AR599" s="30"/>
      <c r="AS599" s="30"/>
      <c r="AT599" s="30"/>
      <c r="AU599" s="30"/>
      <c r="AV599" s="30"/>
      <c r="AW599" s="30"/>
      <c r="AX599" s="30"/>
      <c r="AY599" s="30"/>
      <c r="AZ599" s="30"/>
      <c r="BA599" s="30"/>
      <c r="BB599" s="30"/>
      <c r="BC599" s="30"/>
      <c r="BD599" s="30"/>
      <c r="BE599" s="30"/>
      <c r="BF599" s="30"/>
      <c r="BG599" s="30"/>
    </row>
    <row r="600" customFormat="false" ht="15.75" hidden="false" customHeight="true" outlineLevel="0" collapsed="false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  <c r="AP600" s="30"/>
      <c r="AQ600" s="30"/>
      <c r="AR600" s="30"/>
      <c r="AS600" s="30"/>
      <c r="AT600" s="30"/>
      <c r="AU600" s="30"/>
      <c r="AV600" s="30"/>
      <c r="AW600" s="30"/>
      <c r="AX600" s="30"/>
      <c r="AY600" s="30"/>
      <c r="AZ600" s="30"/>
      <c r="BA600" s="30"/>
      <c r="BB600" s="30"/>
      <c r="BC600" s="30"/>
      <c r="BD600" s="30"/>
      <c r="BE600" s="30"/>
      <c r="BF600" s="30"/>
      <c r="BG600" s="30"/>
    </row>
    <row r="601" customFormat="false" ht="15.75" hidden="false" customHeight="true" outlineLevel="0" collapsed="false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  <c r="AP601" s="30"/>
      <c r="AQ601" s="30"/>
      <c r="AR601" s="30"/>
      <c r="AS601" s="30"/>
      <c r="AT601" s="30"/>
      <c r="AU601" s="30"/>
      <c r="AV601" s="30"/>
      <c r="AW601" s="30"/>
      <c r="AX601" s="30"/>
      <c r="AY601" s="30"/>
      <c r="AZ601" s="30"/>
      <c r="BA601" s="30"/>
      <c r="BB601" s="30"/>
      <c r="BC601" s="30"/>
      <c r="BD601" s="30"/>
      <c r="BE601" s="30"/>
      <c r="BF601" s="30"/>
      <c r="BG601" s="30"/>
    </row>
    <row r="602" customFormat="false" ht="15.75" hidden="false" customHeight="true" outlineLevel="0" collapsed="false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  <c r="AP602" s="30"/>
      <c r="AQ602" s="30"/>
      <c r="AR602" s="30"/>
      <c r="AS602" s="30"/>
      <c r="AT602" s="30"/>
      <c r="AU602" s="30"/>
      <c r="AV602" s="30"/>
      <c r="AW602" s="30"/>
      <c r="AX602" s="30"/>
      <c r="AY602" s="30"/>
      <c r="AZ602" s="30"/>
      <c r="BA602" s="30"/>
      <c r="BB602" s="30"/>
      <c r="BC602" s="30"/>
      <c r="BD602" s="30"/>
      <c r="BE602" s="30"/>
      <c r="BF602" s="30"/>
      <c r="BG602" s="30"/>
    </row>
    <row r="603" customFormat="false" ht="15.75" hidden="false" customHeight="true" outlineLevel="0" collapsed="false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  <c r="AP603" s="30"/>
      <c r="AQ603" s="30"/>
      <c r="AR603" s="30"/>
      <c r="AS603" s="30"/>
      <c r="AT603" s="30"/>
      <c r="AU603" s="30"/>
      <c r="AV603" s="30"/>
      <c r="AW603" s="30"/>
      <c r="AX603" s="30"/>
      <c r="AY603" s="30"/>
      <c r="AZ603" s="30"/>
      <c r="BA603" s="30"/>
      <c r="BB603" s="30"/>
      <c r="BC603" s="30"/>
      <c r="BD603" s="30"/>
      <c r="BE603" s="30"/>
      <c r="BF603" s="30"/>
      <c r="BG603" s="30"/>
    </row>
    <row r="604" customFormat="false" ht="15.75" hidden="false" customHeight="true" outlineLevel="0" collapsed="false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  <c r="AP604" s="30"/>
      <c r="AQ604" s="30"/>
      <c r="AR604" s="30"/>
      <c r="AS604" s="30"/>
      <c r="AT604" s="30"/>
      <c r="AU604" s="30"/>
      <c r="AV604" s="30"/>
      <c r="AW604" s="30"/>
      <c r="AX604" s="30"/>
      <c r="AY604" s="30"/>
      <c r="AZ604" s="30"/>
      <c r="BA604" s="30"/>
      <c r="BB604" s="30"/>
      <c r="BC604" s="30"/>
      <c r="BD604" s="30"/>
      <c r="BE604" s="30"/>
      <c r="BF604" s="30"/>
      <c r="BG604" s="30"/>
    </row>
    <row r="605" customFormat="false" ht="15.75" hidden="false" customHeight="true" outlineLevel="0" collapsed="false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  <c r="AP605" s="30"/>
      <c r="AQ605" s="30"/>
      <c r="AR605" s="30"/>
      <c r="AS605" s="30"/>
      <c r="AT605" s="30"/>
      <c r="AU605" s="30"/>
      <c r="AV605" s="30"/>
      <c r="AW605" s="30"/>
      <c r="AX605" s="30"/>
      <c r="AY605" s="30"/>
      <c r="AZ605" s="30"/>
      <c r="BA605" s="30"/>
      <c r="BB605" s="30"/>
      <c r="BC605" s="30"/>
      <c r="BD605" s="30"/>
      <c r="BE605" s="30"/>
      <c r="BF605" s="30"/>
      <c r="BG605" s="30"/>
    </row>
    <row r="606" customFormat="false" ht="15.75" hidden="false" customHeight="true" outlineLevel="0" collapsed="false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  <c r="AP606" s="30"/>
      <c r="AQ606" s="30"/>
      <c r="AR606" s="30"/>
      <c r="AS606" s="30"/>
      <c r="AT606" s="30"/>
      <c r="AU606" s="30"/>
      <c r="AV606" s="30"/>
      <c r="AW606" s="30"/>
      <c r="AX606" s="30"/>
      <c r="AY606" s="30"/>
      <c r="AZ606" s="30"/>
      <c r="BA606" s="30"/>
      <c r="BB606" s="30"/>
      <c r="BC606" s="30"/>
      <c r="BD606" s="30"/>
      <c r="BE606" s="30"/>
      <c r="BF606" s="30"/>
      <c r="BG606" s="30"/>
    </row>
    <row r="607" customFormat="false" ht="15.75" hidden="false" customHeight="true" outlineLevel="0" collapsed="false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  <c r="AP607" s="30"/>
      <c r="AQ607" s="30"/>
      <c r="AR607" s="30"/>
      <c r="AS607" s="30"/>
      <c r="AT607" s="30"/>
      <c r="AU607" s="30"/>
      <c r="AV607" s="30"/>
      <c r="AW607" s="30"/>
      <c r="AX607" s="30"/>
      <c r="AY607" s="30"/>
      <c r="AZ607" s="30"/>
      <c r="BA607" s="30"/>
      <c r="BB607" s="30"/>
      <c r="BC607" s="30"/>
      <c r="BD607" s="30"/>
      <c r="BE607" s="30"/>
      <c r="BF607" s="30"/>
      <c r="BG607" s="30"/>
    </row>
    <row r="608" customFormat="false" ht="15.75" hidden="false" customHeight="true" outlineLevel="0" collapsed="false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  <c r="AP608" s="30"/>
      <c r="AQ608" s="30"/>
      <c r="AR608" s="30"/>
      <c r="AS608" s="30"/>
      <c r="AT608" s="30"/>
      <c r="AU608" s="30"/>
      <c r="AV608" s="30"/>
      <c r="AW608" s="30"/>
      <c r="AX608" s="30"/>
      <c r="AY608" s="30"/>
      <c r="AZ608" s="30"/>
      <c r="BA608" s="30"/>
      <c r="BB608" s="30"/>
      <c r="BC608" s="30"/>
      <c r="BD608" s="30"/>
      <c r="BE608" s="30"/>
      <c r="BF608" s="30"/>
      <c r="BG608" s="30"/>
    </row>
    <row r="609" customFormat="false" ht="15.75" hidden="false" customHeight="true" outlineLevel="0" collapsed="false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  <c r="AP609" s="30"/>
      <c r="AQ609" s="30"/>
      <c r="AR609" s="30"/>
      <c r="AS609" s="30"/>
      <c r="AT609" s="30"/>
      <c r="AU609" s="30"/>
      <c r="AV609" s="30"/>
      <c r="AW609" s="30"/>
      <c r="AX609" s="30"/>
      <c r="AY609" s="30"/>
      <c r="AZ609" s="30"/>
      <c r="BA609" s="30"/>
      <c r="BB609" s="30"/>
      <c r="BC609" s="30"/>
      <c r="BD609" s="30"/>
      <c r="BE609" s="30"/>
      <c r="BF609" s="30"/>
      <c r="BG609" s="30"/>
    </row>
    <row r="610" customFormat="false" ht="15.75" hidden="false" customHeight="true" outlineLevel="0" collapsed="false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  <c r="AP610" s="30"/>
      <c r="AQ610" s="30"/>
      <c r="AR610" s="30"/>
      <c r="AS610" s="30"/>
      <c r="AT610" s="30"/>
      <c r="AU610" s="30"/>
      <c r="AV610" s="30"/>
      <c r="AW610" s="30"/>
      <c r="AX610" s="30"/>
      <c r="AY610" s="30"/>
      <c r="AZ610" s="30"/>
      <c r="BA610" s="30"/>
      <c r="BB610" s="30"/>
      <c r="BC610" s="30"/>
      <c r="BD610" s="30"/>
      <c r="BE610" s="30"/>
      <c r="BF610" s="30"/>
      <c r="BG610" s="30"/>
    </row>
    <row r="611" customFormat="false" ht="15.75" hidden="false" customHeight="true" outlineLevel="0" collapsed="false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  <c r="AP611" s="30"/>
      <c r="AQ611" s="30"/>
      <c r="AR611" s="30"/>
      <c r="AS611" s="30"/>
      <c r="AT611" s="30"/>
      <c r="AU611" s="30"/>
      <c r="AV611" s="30"/>
      <c r="AW611" s="30"/>
      <c r="AX611" s="30"/>
      <c r="AY611" s="30"/>
      <c r="AZ611" s="30"/>
      <c r="BA611" s="30"/>
      <c r="BB611" s="30"/>
      <c r="BC611" s="30"/>
      <c r="BD611" s="30"/>
      <c r="BE611" s="30"/>
      <c r="BF611" s="30"/>
      <c r="BG611" s="30"/>
    </row>
    <row r="612" customFormat="false" ht="15.75" hidden="false" customHeight="true" outlineLevel="0" collapsed="false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  <c r="AP612" s="30"/>
      <c r="AQ612" s="30"/>
      <c r="AR612" s="30"/>
      <c r="AS612" s="30"/>
      <c r="AT612" s="30"/>
      <c r="AU612" s="30"/>
      <c r="AV612" s="30"/>
      <c r="AW612" s="30"/>
      <c r="AX612" s="30"/>
      <c r="AY612" s="30"/>
      <c r="AZ612" s="30"/>
      <c r="BA612" s="30"/>
      <c r="BB612" s="30"/>
      <c r="BC612" s="30"/>
      <c r="BD612" s="30"/>
      <c r="BE612" s="30"/>
      <c r="BF612" s="30"/>
      <c r="BG612" s="30"/>
    </row>
    <row r="613" customFormat="false" ht="15.75" hidden="false" customHeight="true" outlineLevel="0" collapsed="false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  <c r="AP613" s="30"/>
      <c r="AQ613" s="30"/>
      <c r="AR613" s="30"/>
      <c r="AS613" s="30"/>
      <c r="AT613" s="30"/>
      <c r="AU613" s="30"/>
      <c r="AV613" s="30"/>
      <c r="AW613" s="30"/>
      <c r="AX613" s="30"/>
      <c r="AY613" s="30"/>
      <c r="AZ613" s="30"/>
      <c r="BA613" s="30"/>
      <c r="BB613" s="30"/>
      <c r="BC613" s="30"/>
      <c r="BD613" s="30"/>
      <c r="BE613" s="30"/>
      <c r="BF613" s="30"/>
      <c r="BG613" s="30"/>
    </row>
    <row r="614" customFormat="false" ht="15.75" hidden="false" customHeight="true" outlineLevel="0" collapsed="false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  <c r="AP614" s="30"/>
      <c r="AQ614" s="30"/>
      <c r="AR614" s="30"/>
      <c r="AS614" s="30"/>
      <c r="AT614" s="30"/>
      <c r="AU614" s="30"/>
      <c r="AV614" s="30"/>
      <c r="AW614" s="30"/>
      <c r="AX614" s="30"/>
      <c r="AY614" s="30"/>
      <c r="AZ614" s="30"/>
      <c r="BA614" s="30"/>
      <c r="BB614" s="30"/>
      <c r="BC614" s="30"/>
      <c r="BD614" s="30"/>
      <c r="BE614" s="30"/>
      <c r="BF614" s="30"/>
      <c r="BG614" s="30"/>
    </row>
    <row r="615" customFormat="false" ht="15.75" hidden="false" customHeight="true" outlineLevel="0" collapsed="false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  <c r="AP615" s="30"/>
      <c r="AQ615" s="30"/>
      <c r="AR615" s="30"/>
      <c r="AS615" s="30"/>
      <c r="AT615" s="30"/>
      <c r="AU615" s="30"/>
      <c r="AV615" s="30"/>
      <c r="AW615" s="30"/>
      <c r="AX615" s="30"/>
      <c r="AY615" s="30"/>
      <c r="AZ615" s="30"/>
      <c r="BA615" s="30"/>
      <c r="BB615" s="30"/>
      <c r="BC615" s="30"/>
      <c r="BD615" s="30"/>
      <c r="BE615" s="30"/>
      <c r="BF615" s="30"/>
      <c r="BG615" s="30"/>
    </row>
    <row r="616" customFormat="false" ht="15.75" hidden="false" customHeight="true" outlineLevel="0" collapsed="false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  <c r="AP616" s="30"/>
      <c r="AQ616" s="30"/>
      <c r="AR616" s="30"/>
      <c r="AS616" s="30"/>
      <c r="AT616" s="30"/>
      <c r="AU616" s="30"/>
      <c r="AV616" s="30"/>
      <c r="AW616" s="30"/>
      <c r="AX616" s="30"/>
      <c r="AY616" s="30"/>
      <c r="AZ616" s="30"/>
      <c r="BA616" s="30"/>
      <c r="BB616" s="30"/>
      <c r="BC616" s="30"/>
      <c r="BD616" s="30"/>
      <c r="BE616" s="30"/>
      <c r="BF616" s="30"/>
      <c r="BG616" s="30"/>
    </row>
    <row r="617" customFormat="false" ht="15.75" hidden="false" customHeight="true" outlineLevel="0" collapsed="false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  <c r="AP617" s="30"/>
      <c r="AQ617" s="30"/>
      <c r="AR617" s="30"/>
      <c r="AS617" s="30"/>
      <c r="AT617" s="30"/>
      <c r="AU617" s="30"/>
      <c r="AV617" s="30"/>
      <c r="AW617" s="30"/>
      <c r="AX617" s="30"/>
      <c r="AY617" s="30"/>
      <c r="AZ617" s="30"/>
      <c r="BA617" s="30"/>
      <c r="BB617" s="30"/>
      <c r="BC617" s="30"/>
      <c r="BD617" s="30"/>
      <c r="BE617" s="30"/>
      <c r="BF617" s="30"/>
      <c r="BG617" s="30"/>
    </row>
    <row r="618" customFormat="false" ht="15.75" hidden="false" customHeight="true" outlineLevel="0" collapsed="false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  <c r="AP618" s="30"/>
      <c r="AQ618" s="30"/>
      <c r="AR618" s="30"/>
      <c r="AS618" s="30"/>
      <c r="AT618" s="30"/>
      <c r="AU618" s="30"/>
      <c r="AV618" s="30"/>
      <c r="AW618" s="30"/>
      <c r="AX618" s="30"/>
      <c r="AY618" s="30"/>
      <c r="AZ618" s="30"/>
      <c r="BA618" s="30"/>
      <c r="BB618" s="30"/>
      <c r="BC618" s="30"/>
      <c r="BD618" s="30"/>
      <c r="BE618" s="30"/>
      <c r="BF618" s="30"/>
      <c r="BG618" s="30"/>
    </row>
    <row r="619" customFormat="false" ht="15.75" hidden="false" customHeight="true" outlineLevel="0" collapsed="false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  <c r="AP619" s="30"/>
      <c r="AQ619" s="30"/>
      <c r="AR619" s="30"/>
      <c r="AS619" s="30"/>
      <c r="AT619" s="30"/>
      <c r="AU619" s="30"/>
      <c r="AV619" s="30"/>
      <c r="AW619" s="30"/>
      <c r="AX619" s="30"/>
      <c r="AY619" s="30"/>
      <c r="AZ619" s="30"/>
      <c r="BA619" s="30"/>
      <c r="BB619" s="30"/>
      <c r="BC619" s="30"/>
      <c r="BD619" s="30"/>
      <c r="BE619" s="30"/>
      <c r="BF619" s="30"/>
      <c r="BG619" s="30"/>
    </row>
    <row r="620" customFormat="false" ht="15.75" hidden="false" customHeight="true" outlineLevel="0" collapsed="false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  <c r="AP620" s="30"/>
      <c r="AQ620" s="30"/>
      <c r="AR620" s="30"/>
      <c r="AS620" s="30"/>
      <c r="AT620" s="30"/>
      <c r="AU620" s="30"/>
      <c r="AV620" s="30"/>
      <c r="AW620" s="30"/>
      <c r="AX620" s="30"/>
      <c r="AY620" s="30"/>
      <c r="AZ620" s="30"/>
      <c r="BA620" s="30"/>
      <c r="BB620" s="30"/>
      <c r="BC620" s="30"/>
      <c r="BD620" s="30"/>
      <c r="BE620" s="30"/>
      <c r="BF620" s="30"/>
      <c r="BG620" s="30"/>
    </row>
    <row r="621" customFormat="false" ht="15.75" hidden="false" customHeight="true" outlineLevel="0" collapsed="false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  <c r="AP621" s="30"/>
      <c r="AQ621" s="30"/>
      <c r="AR621" s="30"/>
      <c r="AS621" s="30"/>
      <c r="AT621" s="30"/>
      <c r="AU621" s="30"/>
      <c r="AV621" s="30"/>
      <c r="AW621" s="30"/>
      <c r="AX621" s="30"/>
      <c r="AY621" s="30"/>
      <c r="AZ621" s="30"/>
      <c r="BA621" s="30"/>
      <c r="BB621" s="30"/>
      <c r="BC621" s="30"/>
      <c r="BD621" s="30"/>
      <c r="BE621" s="30"/>
      <c r="BF621" s="30"/>
      <c r="BG621" s="30"/>
    </row>
    <row r="622" customFormat="false" ht="15.75" hidden="false" customHeight="true" outlineLevel="0" collapsed="false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  <c r="AP622" s="30"/>
      <c r="AQ622" s="30"/>
      <c r="AR622" s="30"/>
      <c r="AS622" s="30"/>
      <c r="AT622" s="30"/>
      <c r="AU622" s="30"/>
      <c r="AV622" s="30"/>
      <c r="AW622" s="30"/>
      <c r="AX622" s="30"/>
      <c r="AY622" s="30"/>
      <c r="AZ622" s="30"/>
      <c r="BA622" s="30"/>
      <c r="BB622" s="30"/>
      <c r="BC622" s="30"/>
      <c r="BD622" s="30"/>
      <c r="BE622" s="30"/>
      <c r="BF622" s="30"/>
      <c r="BG622" s="30"/>
    </row>
    <row r="623" customFormat="false" ht="15.75" hidden="false" customHeight="true" outlineLevel="0" collapsed="false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  <c r="AP623" s="30"/>
      <c r="AQ623" s="30"/>
      <c r="AR623" s="30"/>
      <c r="AS623" s="30"/>
      <c r="AT623" s="30"/>
      <c r="AU623" s="30"/>
      <c r="AV623" s="30"/>
      <c r="AW623" s="30"/>
      <c r="AX623" s="30"/>
      <c r="AY623" s="30"/>
      <c r="AZ623" s="30"/>
      <c r="BA623" s="30"/>
      <c r="BB623" s="30"/>
      <c r="BC623" s="30"/>
      <c r="BD623" s="30"/>
      <c r="BE623" s="30"/>
      <c r="BF623" s="30"/>
      <c r="BG623" s="30"/>
    </row>
    <row r="624" customFormat="false" ht="15.75" hidden="false" customHeight="true" outlineLevel="0" collapsed="false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  <c r="AP624" s="30"/>
      <c r="AQ624" s="30"/>
      <c r="AR624" s="30"/>
      <c r="AS624" s="30"/>
      <c r="AT624" s="30"/>
      <c r="AU624" s="30"/>
      <c r="AV624" s="30"/>
      <c r="AW624" s="30"/>
      <c r="AX624" s="30"/>
      <c r="AY624" s="30"/>
      <c r="AZ624" s="30"/>
      <c r="BA624" s="30"/>
      <c r="BB624" s="30"/>
      <c r="BC624" s="30"/>
      <c r="BD624" s="30"/>
      <c r="BE624" s="30"/>
      <c r="BF624" s="30"/>
      <c r="BG624" s="30"/>
    </row>
    <row r="625" customFormat="false" ht="15.75" hidden="false" customHeight="true" outlineLevel="0" collapsed="false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  <c r="AP625" s="30"/>
      <c r="AQ625" s="30"/>
      <c r="AR625" s="30"/>
      <c r="AS625" s="30"/>
      <c r="AT625" s="30"/>
      <c r="AU625" s="30"/>
      <c r="AV625" s="30"/>
      <c r="AW625" s="30"/>
      <c r="AX625" s="30"/>
      <c r="AY625" s="30"/>
      <c r="AZ625" s="30"/>
      <c r="BA625" s="30"/>
      <c r="BB625" s="30"/>
      <c r="BC625" s="30"/>
      <c r="BD625" s="30"/>
      <c r="BE625" s="30"/>
      <c r="BF625" s="30"/>
      <c r="BG625" s="30"/>
    </row>
    <row r="626" customFormat="false" ht="15.75" hidden="false" customHeight="true" outlineLevel="0" collapsed="false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  <c r="AP626" s="30"/>
      <c r="AQ626" s="30"/>
      <c r="AR626" s="30"/>
      <c r="AS626" s="30"/>
      <c r="AT626" s="30"/>
      <c r="AU626" s="30"/>
      <c r="AV626" s="30"/>
      <c r="AW626" s="30"/>
      <c r="AX626" s="30"/>
      <c r="AY626" s="30"/>
      <c r="AZ626" s="30"/>
      <c r="BA626" s="30"/>
      <c r="BB626" s="30"/>
      <c r="BC626" s="30"/>
      <c r="BD626" s="30"/>
      <c r="BE626" s="30"/>
      <c r="BF626" s="30"/>
      <c r="BG626" s="30"/>
    </row>
    <row r="627" customFormat="false" ht="15.75" hidden="false" customHeight="true" outlineLevel="0" collapsed="false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  <c r="AP627" s="30"/>
      <c r="AQ627" s="30"/>
      <c r="AR627" s="30"/>
      <c r="AS627" s="30"/>
      <c r="AT627" s="30"/>
      <c r="AU627" s="30"/>
      <c r="AV627" s="30"/>
      <c r="AW627" s="30"/>
      <c r="AX627" s="30"/>
      <c r="AY627" s="30"/>
      <c r="AZ627" s="30"/>
      <c r="BA627" s="30"/>
      <c r="BB627" s="30"/>
      <c r="BC627" s="30"/>
      <c r="BD627" s="30"/>
      <c r="BE627" s="30"/>
      <c r="BF627" s="30"/>
      <c r="BG627" s="30"/>
    </row>
    <row r="628" customFormat="false" ht="15.75" hidden="false" customHeight="true" outlineLevel="0" collapsed="false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  <c r="AP628" s="30"/>
      <c r="AQ628" s="30"/>
      <c r="AR628" s="30"/>
      <c r="AS628" s="30"/>
      <c r="AT628" s="30"/>
      <c r="AU628" s="30"/>
      <c r="AV628" s="30"/>
      <c r="AW628" s="30"/>
      <c r="AX628" s="30"/>
      <c r="AY628" s="30"/>
      <c r="AZ628" s="30"/>
      <c r="BA628" s="30"/>
      <c r="BB628" s="30"/>
      <c r="BC628" s="30"/>
      <c r="BD628" s="30"/>
      <c r="BE628" s="30"/>
      <c r="BF628" s="30"/>
      <c r="BG628" s="30"/>
    </row>
    <row r="629" customFormat="false" ht="15.75" hidden="false" customHeight="true" outlineLevel="0" collapsed="false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  <c r="AP629" s="30"/>
      <c r="AQ629" s="30"/>
      <c r="AR629" s="30"/>
      <c r="AS629" s="30"/>
      <c r="AT629" s="30"/>
      <c r="AU629" s="30"/>
      <c r="AV629" s="30"/>
      <c r="AW629" s="30"/>
      <c r="AX629" s="30"/>
      <c r="AY629" s="30"/>
      <c r="AZ629" s="30"/>
      <c r="BA629" s="30"/>
      <c r="BB629" s="30"/>
      <c r="BC629" s="30"/>
      <c r="BD629" s="30"/>
      <c r="BE629" s="30"/>
      <c r="BF629" s="30"/>
      <c r="BG629" s="30"/>
    </row>
    <row r="630" customFormat="false" ht="15.75" hidden="false" customHeight="true" outlineLevel="0" collapsed="false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  <c r="AP630" s="30"/>
      <c r="AQ630" s="30"/>
      <c r="AR630" s="30"/>
      <c r="AS630" s="30"/>
      <c r="AT630" s="30"/>
      <c r="AU630" s="30"/>
      <c r="AV630" s="30"/>
      <c r="AW630" s="30"/>
      <c r="AX630" s="30"/>
      <c r="AY630" s="30"/>
      <c r="AZ630" s="30"/>
      <c r="BA630" s="30"/>
      <c r="BB630" s="30"/>
      <c r="BC630" s="30"/>
      <c r="BD630" s="30"/>
      <c r="BE630" s="30"/>
      <c r="BF630" s="30"/>
      <c r="BG630" s="30"/>
    </row>
    <row r="631" customFormat="false" ht="15.75" hidden="false" customHeight="true" outlineLevel="0" collapsed="false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  <c r="AP631" s="30"/>
      <c r="AQ631" s="30"/>
      <c r="AR631" s="30"/>
      <c r="AS631" s="30"/>
      <c r="AT631" s="30"/>
      <c r="AU631" s="30"/>
      <c r="AV631" s="30"/>
      <c r="AW631" s="30"/>
      <c r="AX631" s="30"/>
      <c r="AY631" s="30"/>
      <c r="AZ631" s="30"/>
      <c r="BA631" s="30"/>
      <c r="BB631" s="30"/>
      <c r="BC631" s="30"/>
      <c r="BD631" s="30"/>
      <c r="BE631" s="30"/>
      <c r="BF631" s="30"/>
      <c r="BG631" s="30"/>
    </row>
    <row r="632" customFormat="false" ht="15.75" hidden="false" customHeight="true" outlineLevel="0" collapsed="false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  <c r="AP632" s="30"/>
      <c r="AQ632" s="30"/>
      <c r="AR632" s="30"/>
      <c r="AS632" s="30"/>
      <c r="AT632" s="30"/>
      <c r="AU632" s="30"/>
      <c r="AV632" s="30"/>
      <c r="AW632" s="30"/>
      <c r="AX632" s="30"/>
      <c r="AY632" s="30"/>
      <c r="AZ632" s="30"/>
      <c r="BA632" s="30"/>
      <c r="BB632" s="30"/>
      <c r="BC632" s="30"/>
      <c r="BD632" s="30"/>
      <c r="BE632" s="30"/>
      <c r="BF632" s="30"/>
      <c r="BG632" s="30"/>
    </row>
    <row r="633" customFormat="false" ht="15.75" hidden="false" customHeight="true" outlineLevel="0" collapsed="false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  <c r="AP633" s="30"/>
      <c r="AQ633" s="30"/>
      <c r="AR633" s="30"/>
      <c r="AS633" s="30"/>
      <c r="AT633" s="30"/>
      <c r="AU633" s="30"/>
      <c r="AV633" s="30"/>
      <c r="AW633" s="30"/>
      <c r="AX633" s="30"/>
      <c r="AY633" s="30"/>
      <c r="AZ633" s="30"/>
      <c r="BA633" s="30"/>
      <c r="BB633" s="30"/>
      <c r="BC633" s="30"/>
      <c r="BD633" s="30"/>
      <c r="BE633" s="30"/>
      <c r="BF633" s="30"/>
      <c r="BG633" s="30"/>
    </row>
    <row r="634" customFormat="false" ht="15.75" hidden="false" customHeight="true" outlineLevel="0" collapsed="false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  <c r="AP634" s="30"/>
      <c r="AQ634" s="30"/>
      <c r="AR634" s="30"/>
      <c r="AS634" s="30"/>
      <c r="AT634" s="30"/>
      <c r="AU634" s="30"/>
      <c r="AV634" s="30"/>
      <c r="AW634" s="30"/>
      <c r="AX634" s="30"/>
      <c r="AY634" s="30"/>
      <c r="AZ634" s="30"/>
      <c r="BA634" s="30"/>
      <c r="BB634" s="30"/>
      <c r="BC634" s="30"/>
      <c r="BD634" s="30"/>
      <c r="BE634" s="30"/>
      <c r="BF634" s="30"/>
      <c r="BG634" s="30"/>
    </row>
    <row r="635" customFormat="false" ht="15.75" hidden="false" customHeight="true" outlineLevel="0" collapsed="false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  <c r="AP635" s="30"/>
      <c r="AQ635" s="30"/>
      <c r="AR635" s="30"/>
      <c r="AS635" s="30"/>
      <c r="AT635" s="30"/>
      <c r="AU635" s="30"/>
      <c r="AV635" s="30"/>
      <c r="AW635" s="30"/>
      <c r="AX635" s="30"/>
      <c r="AY635" s="30"/>
      <c r="AZ635" s="30"/>
      <c r="BA635" s="30"/>
      <c r="BB635" s="30"/>
      <c r="BC635" s="30"/>
      <c r="BD635" s="30"/>
      <c r="BE635" s="30"/>
      <c r="BF635" s="30"/>
      <c r="BG635" s="30"/>
    </row>
    <row r="636" customFormat="false" ht="15.75" hidden="false" customHeight="true" outlineLevel="0" collapsed="false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  <c r="AP636" s="30"/>
      <c r="AQ636" s="30"/>
      <c r="AR636" s="30"/>
      <c r="AS636" s="30"/>
      <c r="AT636" s="30"/>
      <c r="AU636" s="30"/>
      <c r="AV636" s="30"/>
      <c r="AW636" s="30"/>
      <c r="AX636" s="30"/>
      <c r="AY636" s="30"/>
      <c r="AZ636" s="30"/>
      <c r="BA636" s="30"/>
      <c r="BB636" s="30"/>
      <c r="BC636" s="30"/>
      <c r="BD636" s="30"/>
      <c r="BE636" s="30"/>
      <c r="BF636" s="30"/>
      <c r="BG636" s="30"/>
    </row>
    <row r="637" customFormat="false" ht="15.75" hidden="false" customHeight="true" outlineLevel="0" collapsed="false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  <c r="AP637" s="30"/>
      <c r="AQ637" s="30"/>
      <c r="AR637" s="30"/>
      <c r="AS637" s="30"/>
      <c r="AT637" s="30"/>
      <c r="AU637" s="30"/>
      <c r="AV637" s="30"/>
      <c r="AW637" s="30"/>
      <c r="AX637" s="30"/>
      <c r="AY637" s="30"/>
      <c r="AZ637" s="30"/>
      <c r="BA637" s="30"/>
      <c r="BB637" s="30"/>
      <c r="BC637" s="30"/>
      <c r="BD637" s="30"/>
      <c r="BE637" s="30"/>
      <c r="BF637" s="30"/>
      <c r="BG637" s="30"/>
    </row>
    <row r="638" customFormat="false" ht="15.75" hidden="false" customHeight="true" outlineLevel="0" collapsed="false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  <c r="AP638" s="30"/>
      <c r="AQ638" s="30"/>
      <c r="AR638" s="30"/>
      <c r="AS638" s="30"/>
      <c r="AT638" s="30"/>
      <c r="AU638" s="30"/>
      <c r="AV638" s="30"/>
      <c r="AW638" s="30"/>
      <c r="AX638" s="30"/>
      <c r="AY638" s="30"/>
      <c r="AZ638" s="30"/>
      <c r="BA638" s="30"/>
      <c r="BB638" s="30"/>
      <c r="BC638" s="30"/>
      <c r="BD638" s="30"/>
      <c r="BE638" s="30"/>
      <c r="BF638" s="30"/>
      <c r="BG638" s="30"/>
    </row>
    <row r="639" customFormat="false" ht="15.75" hidden="false" customHeight="true" outlineLevel="0" collapsed="false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  <c r="AP639" s="30"/>
      <c r="AQ639" s="30"/>
      <c r="AR639" s="30"/>
      <c r="AS639" s="30"/>
      <c r="AT639" s="30"/>
      <c r="AU639" s="30"/>
      <c r="AV639" s="30"/>
      <c r="AW639" s="30"/>
      <c r="AX639" s="30"/>
      <c r="AY639" s="30"/>
      <c r="AZ639" s="30"/>
      <c r="BA639" s="30"/>
      <c r="BB639" s="30"/>
      <c r="BC639" s="30"/>
      <c r="BD639" s="30"/>
      <c r="BE639" s="30"/>
      <c r="BF639" s="30"/>
      <c r="BG639" s="30"/>
    </row>
    <row r="640" customFormat="false" ht="15.75" hidden="false" customHeight="true" outlineLevel="0" collapsed="false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  <c r="AP640" s="30"/>
      <c r="AQ640" s="30"/>
      <c r="AR640" s="30"/>
      <c r="AS640" s="30"/>
      <c r="AT640" s="30"/>
      <c r="AU640" s="30"/>
      <c r="AV640" s="30"/>
      <c r="AW640" s="30"/>
      <c r="AX640" s="30"/>
      <c r="AY640" s="30"/>
      <c r="AZ640" s="30"/>
      <c r="BA640" s="30"/>
      <c r="BB640" s="30"/>
      <c r="BC640" s="30"/>
      <c r="BD640" s="30"/>
      <c r="BE640" s="30"/>
      <c r="BF640" s="30"/>
      <c r="BG640" s="30"/>
    </row>
    <row r="641" customFormat="false" ht="15.75" hidden="false" customHeight="true" outlineLevel="0" collapsed="false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  <c r="AP641" s="30"/>
      <c r="AQ641" s="30"/>
      <c r="AR641" s="30"/>
      <c r="AS641" s="30"/>
      <c r="AT641" s="30"/>
      <c r="AU641" s="30"/>
      <c r="AV641" s="30"/>
      <c r="AW641" s="30"/>
      <c r="AX641" s="30"/>
      <c r="AY641" s="30"/>
      <c r="AZ641" s="30"/>
      <c r="BA641" s="30"/>
      <c r="BB641" s="30"/>
      <c r="BC641" s="30"/>
      <c r="BD641" s="30"/>
      <c r="BE641" s="30"/>
      <c r="BF641" s="30"/>
      <c r="BG641" s="30"/>
    </row>
    <row r="642" customFormat="false" ht="15.75" hidden="false" customHeight="true" outlineLevel="0" collapsed="false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  <c r="AP642" s="30"/>
      <c r="AQ642" s="30"/>
      <c r="AR642" s="30"/>
      <c r="AS642" s="30"/>
      <c r="AT642" s="30"/>
      <c r="AU642" s="30"/>
      <c r="AV642" s="30"/>
      <c r="AW642" s="30"/>
      <c r="AX642" s="30"/>
      <c r="AY642" s="30"/>
      <c r="AZ642" s="30"/>
      <c r="BA642" s="30"/>
      <c r="BB642" s="30"/>
      <c r="BC642" s="30"/>
      <c r="BD642" s="30"/>
      <c r="BE642" s="30"/>
      <c r="BF642" s="30"/>
      <c r="BG642" s="30"/>
    </row>
    <row r="643" customFormat="false" ht="15.75" hidden="false" customHeight="true" outlineLevel="0" collapsed="false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  <c r="AP643" s="30"/>
      <c r="AQ643" s="30"/>
      <c r="AR643" s="30"/>
      <c r="AS643" s="30"/>
      <c r="AT643" s="30"/>
      <c r="AU643" s="30"/>
      <c r="AV643" s="30"/>
      <c r="AW643" s="30"/>
      <c r="AX643" s="30"/>
      <c r="AY643" s="30"/>
      <c r="AZ643" s="30"/>
      <c r="BA643" s="30"/>
      <c r="BB643" s="30"/>
      <c r="BC643" s="30"/>
      <c r="BD643" s="30"/>
      <c r="BE643" s="30"/>
      <c r="BF643" s="30"/>
      <c r="BG643" s="30"/>
    </row>
    <row r="644" customFormat="false" ht="15.75" hidden="false" customHeight="true" outlineLevel="0" collapsed="false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  <c r="AP644" s="30"/>
      <c r="AQ644" s="30"/>
      <c r="AR644" s="30"/>
      <c r="AS644" s="30"/>
      <c r="AT644" s="30"/>
      <c r="AU644" s="30"/>
      <c r="AV644" s="30"/>
      <c r="AW644" s="30"/>
      <c r="AX644" s="30"/>
      <c r="AY644" s="30"/>
      <c r="AZ644" s="30"/>
      <c r="BA644" s="30"/>
      <c r="BB644" s="30"/>
      <c r="BC644" s="30"/>
      <c r="BD644" s="30"/>
      <c r="BE644" s="30"/>
      <c r="BF644" s="30"/>
      <c r="BG644" s="30"/>
    </row>
    <row r="645" customFormat="false" ht="15.75" hidden="false" customHeight="true" outlineLevel="0" collapsed="false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  <c r="AP645" s="30"/>
      <c r="AQ645" s="30"/>
      <c r="AR645" s="30"/>
      <c r="AS645" s="30"/>
      <c r="AT645" s="30"/>
      <c r="AU645" s="30"/>
      <c r="AV645" s="30"/>
      <c r="AW645" s="30"/>
      <c r="AX645" s="30"/>
      <c r="AY645" s="30"/>
      <c r="AZ645" s="30"/>
      <c r="BA645" s="30"/>
      <c r="BB645" s="30"/>
      <c r="BC645" s="30"/>
      <c r="BD645" s="30"/>
      <c r="BE645" s="30"/>
      <c r="BF645" s="30"/>
      <c r="BG645" s="30"/>
    </row>
    <row r="646" customFormat="false" ht="15.75" hidden="false" customHeight="true" outlineLevel="0" collapsed="false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  <c r="AP646" s="30"/>
      <c r="AQ646" s="30"/>
      <c r="AR646" s="30"/>
      <c r="AS646" s="30"/>
      <c r="AT646" s="30"/>
      <c r="AU646" s="30"/>
      <c r="AV646" s="30"/>
      <c r="AW646" s="30"/>
      <c r="AX646" s="30"/>
      <c r="AY646" s="30"/>
      <c r="AZ646" s="30"/>
      <c r="BA646" s="30"/>
      <c r="BB646" s="30"/>
      <c r="BC646" s="30"/>
      <c r="BD646" s="30"/>
      <c r="BE646" s="30"/>
      <c r="BF646" s="30"/>
      <c r="BG646" s="30"/>
    </row>
    <row r="647" customFormat="false" ht="15.75" hidden="false" customHeight="true" outlineLevel="0" collapsed="false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  <c r="AP647" s="30"/>
      <c r="AQ647" s="30"/>
      <c r="AR647" s="30"/>
      <c r="AS647" s="30"/>
      <c r="AT647" s="30"/>
      <c r="AU647" s="30"/>
      <c r="AV647" s="30"/>
      <c r="AW647" s="30"/>
      <c r="AX647" s="30"/>
      <c r="AY647" s="30"/>
      <c r="AZ647" s="30"/>
      <c r="BA647" s="30"/>
      <c r="BB647" s="30"/>
      <c r="BC647" s="30"/>
      <c r="BD647" s="30"/>
      <c r="BE647" s="30"/>
      <c r="BF647" s="30"/>
      <c r="BG647" s="30"/>
    </row>
    <row r="648" customFormat="false" ht="15.75" hidden="false" customHeight="true" outlineLevel="0" collapsed="false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  <c r="AP648" s="30"/>
      <c r="AQ648" s="30"/>
      <c r="AR648" s="30"/>
      <c r="AS648" s="30"/>
      <c r="AT648" s="30"/>
      <c r="AU648" s="30"/>
      <c r="AV648" s="30"/>
      <c r="AW648" s="30"/>
      <c r="AX648" s="30"/>
      <c r="AY648" s="30"/>
      <c r="AZ648" s="30"/>
      <c r="BA648" s="30"/>
      <c r="BB648" s="30"/>
      <c r="BC648" s="30"/>
      <c r="BD648" s="30"/>
      <c r="BE648" s="30"/>
      <c r="BF648" s="30"/>
      <c r="BG648" s="30"/>
    </row>
    <row r="649" customFormat="false" ht="15.75" hidden="false" customHeight="true" outlineLevel="0" collapsed="false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  <c r="AP649" s="30"/>
      <c r="AQ649" s="30"/>
      <c r="AR649" s="30"/>
      <c r="AS649" s="30"/>
      <c r="AT649" s="30"/>
      <c r="AU649" s="30"/>
      <c r="AV649" s="30"/>
      <c r="AW649" s="30"/>
      <c r="AX649" s="30"/>
      <c r="AY649" s="30"/>
      <c r="AZ649" s="30"/>
      <c r="BA649" s="30"/>
      <c r="BB649" s="30"/>
      <c r="BC649" s="30"/>
      <c r="BD649" s="30"/>
      <c r="BE649" s="30"/>
      <c r="BF649" s="30"/>
      <c r="BG649" s="30"/>
    </row>
    <row r="650" customFormat="false" ht="15.75" hidden="false" customHeight="true" outlineLevel="0" collapsed="false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  <c r="AP650" s="30"/>
      <c r="AQ650" s="30"/>
      <c r="AR650" s="30"/>
      <c r="AS650" s="30"/>
      <c r="AT650" s="30"/>
      <c r="AU650" s="30"/>
      <c r="AV650" s="30"/>
      <c r="AW650" s="30"/>
      <c r="AX650" s="30"/>
      <c r="AY650" s="30"/>
      <c r="AZ650" s="30"/>
      <c r="BA650" s="30"/>
      <c r="BB650" s="30"/>
      <c r="BC650" s="30"/>
      <c r="BD650" s="30"/>
      <c r="BE650" s="30"/>
      <c r="BF650" s="30"/>
      <c r="BG650" s="30"/>
    </row>
    <row r="651" customFormat="false" ht="15.75" hidden="false" customHeight="true" outlineLevel="0" collapsed="false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  <c r="AP651" s="30"/>
      <c r="AQ651" s="30"/>
      <c r="AR651" s="30"/>
      <c r="AS651" s="30"/>
      <c r="AT651" s="30"/>
      <c r="AU651" s="30"/>
      <c r="AV651" s="30"/>
      <c r="AW651" s="30"/>
      <c r="AX651" s="30"/>
      <c r="AY651" s="30"/>
      <c r="AZ651" s="30"/>
      <c r="BA651" s="30"/>
      <c r="BB651" s="30"/>
      <c r="BC651" s="30"/>
      <c r="BD651" s="30"/>
      <c r="BE651" s="30"/>
      <c r="BF651" s="30"/>
      <c r="BG651" s="30"/>
    </row>
    <row r="652" customFormat="false" ht="15.75" hidden="false" customHeight="true" outlineLevel="0" collapsed="false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  <c r="AP652" s="30"/>
      <c r="AQ652" s="30"/>
      <c r="AR652" s="30"/>
      <c r="AS652" s="30"/>
      <c r="AT652" s="30"/>
      <c r="AU652" s="30"/>
      <c r="AV652" s="30"/>
      <c r="AW652" s="30"/>
      <c r="AX652" s="30"/>
      <c r="AY652" s="30"/>
      <c r="AZ652" s="30"/>
      <c r="BA652" s="30"/>
      <c r="BB652" s="30"/>
      <c r="BC652" s="30"/>
      <c r="BD652" s="30"/>
      <c r="BE652" s="30"/>
      <c r="BF652" s="30"/>
      <c r="BG652" s="30"/>
    </row>
    <row r="653" customFormat="false" ht="15.75" hidden="false" customHeight="true" outlineLevel="0" collapsed="false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  <c r="AP653" s="30"/>
      <c r="AQ653" s="30"/>
      <c r="AR653" s="30"/>
      <c r="AS653" s="30"/>
      <c r="AT653" s="30"/>
      <c r="AU653" s="30"/>
      <c r="AV653" s="30"/>
      <c r="AW653" s="30"/>
      <c r="AX653" s="30"/>
      <c r="AY653" s="30"/>
      <c r="AZ653" s="30"/>
      <c r="BA653" s="30"/>
      <c r="BB653" s="30"/>
      <c r="BC653" s="30"/>
      <c r="BD653" s="30"/>
      <c r="BE653" s="30"/>
      <c r="BF653" s="30"/>
      <c r="BG653" s="30"/>
    </row>
    <row r="654" customFormat="false" ht="15.75" hidden="false" customHeight="true" outlineLevel="0" collapsed="false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  <c r="AP654" s="30"/>
      <c r="AQ654" s="30"/>
      <c r="AR654" s="30"/>
      <c r="AS654" s="30"/>
      <c r="AT654" s="30"/>
      <c r="AU654" s="30"/>
      <c r="AV654" s="30"/>
      <c r="AW654" s="30"/>
      <c r="AX654" s="30"/>
      <c r="AY654" s="30"/>
      <c r="AZ654" s="30"/>
      <c r="BA654" s="30"/>
      <c r="BB654" s="30"/>
      <c r="BC654" s="30"/>
      <c r="BD654" s="30"/>
      <c r="BE654" s="30"/>
      <c r="BF654" s="30"/>
      <c r="BG654" s="30"/>
    </row>
    <row r="655" customFormat="false" ht="15.75" hidden="false" customHeight="true" outlineLevel="0" collapsed="false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  <c r="AP655" s="30"/>
      <c r="AQ655" s="30"/>
      <c r="AR655" s="30"/>
      <c r="AS655" s="30"/>
      <c r="AT655" s="30"/>
      <c r="AU655" s="30"/>
      <c r="AV655" s="30"/>
      <c r="AW655" s="30"/>
      <c r="AX655" s="30"/>
      <c r="AY655" s="30"/>
      <c r="AZ655" s="30"/>
      <c r="BA655" s="30"/>
      <c r="BB655" s="30"/>
      <c r="BC655" s="30"/>
      <c r="BD655" s="30"/>
      <c r="BE655" s="30"/>
      <c r="BF655" s="30"/>
      <c r="BG655" s="30"/>
    </row>
    <row r="656" customFormat="false" ht="15.75" hidden="false" customHeight="true" outlineLevel="0" collapsed="false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  <c r="AP656" s="30"/>
      <c r="AQ656" s="30"/>
      <c r="AR656" s="30"/>
      <c r="AS656" s="30"/>
      <c r="AT656" s="30"/>
      <c r="AU656" s="30"/>
      <c r="AV656" s="30"/>
      <c r="AW656" s="30"/>
      <c r="AX656" s="30"/>
      <c r="AY656" s="30"/>
      <c r="AZ656" s="30"/>
      <c r="BA656" s="30"/>
      <c r="BB656" s="30"/>
      <c r="BC656" s="30"/>
      <c r="BD656" s="30"/>
      <c r="BE656" s="30"/>
      <c r="BF656" s="30"/>
      <c r="BG656" s="30"/>
    </row>
    <row r="657" customFormat="false" ht="15.75" hidden="false" customHeight="true" outlineLevel="0" collapsed="false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  <c r="AP657" s="30"/>
      <c r="AQ657" s="30"/>
      <c r="AR657" s="30"/>
      <c r="AS657" s="30"/>
      <c r="AT657" s="30"/>
      <c r="AU657" s="30"/>
      <c r="AV657" s="30"/>
      <c r="AW657" s="30"/>
      <c r="AX657" s="30"/>
      <c r="AY657" s="30"/>
      <c r="AZ657" s="30"/>
      <c r="BA657" s="30"/>
      <c r="BB657" s="30"/>
      <c r="BC657" s="30"/>
      <c r="BD657" s="30"/>
      <c r="BE657" s="30"/>
      <c r="BF657" s="30"/>
      <c r="BG657" s="30"/>
    </row>
    <row r="658" customFormat="false" ht="15.75" hidden="false" customHeight="true" outlineLevel="0" collapsed="false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  <c r="AP658" s="30"/>
      <c r="AQ658" s="30"/>
      <c r="AR658" s="30"/>
      <c r="AS658" s="30"/>
      <c r="AT658" s="30"/>
      <c r="AU658" s="30"/>
      <c r="AV658" s="30"/>
      <c r="AW658" s="30"/>
      <c r="AX658" s="30"/>
      <c r="AY658" s="30"/>
      <c r="AZ658" s="30"/>
      <c r="BA658" s="30"/>
      <c r="BB658" s="30"/>
      <c r="BC658" s="30"/>
      <c r="BD658" s="30"/>
      <c r="BE658" s="30"/>
      <c r="BF658" s="30"/>
      <c r="BG658" s="30"/>
    </row>
    <row r="659" customFormat="false" ht="15.75" hidden="false" customHeight="true" outlineLevel="0" collapsed="false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  <c r="AP659" s="30"/>
      <c r="AQ659" s="30"/>
      <c r="AR659" s="30"/>
      <c r="AS659" s="30"/>
      <c r="AT659" s="30"/>
      <c r="AU659" s="30"/>
      <c r="AV659" s="30"/>
      <c r="AW659" s="30"/>
      <c r="AX659" s="30"/>
      <c r="AY659" s="30"/>
      <c r="AZ659" s="30"/>
      <c r="BA659" s="30"/>
      <c r="BB659" s="30"/>
      <c r="BC659" s="30"/>
      <c r="BD659" s="30"/>
      <c r="BE659" s="30"/>
      <c r="BF659" s="30"/>
      <c r="BG659" s="30"/>
    </row>
    <row r="660" customFormat="false" ht="15.75" hidden="false" customHeight="true" outlineLevel="0" collapsed="false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  <c r="AP660" s="30"/>
      <c r="AQ660" s="30"/>
      <c r="AR660" s="30"/>
      <c r="AS660" s="30"/>
      <c r="AT660" s="30"/>
      <c r="AU660" s="30"/>
      <c r="AV660" s="30"/>
      <c r="AW660" s="30"/>
      <c r="AX660" s="30"/>
      <c r="AY660" s="30"/>
      <c r="AZ660" s="30"/>
      <c r="BA660" s="30"/>
      <c r="BB660" s="30"/>
      <c r="BC660" s="30"/>
      <c r="BD660" s="30"/>
      <c r="BE660" s="30"/>
      <c r="BF660" s="30"/>
      <c r="BG660" s="30"/>
    </row>
    <row r="661" customFormat="false" ht="15.75" hidden="false" customHeight="true" outlineLevel="0" collapsed="false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  <c r="AP661" s="30"/>
      <c r="AQ661" s="30"/>
      <c r="AR661" s="30"/>
      <c r="AS661" s="30"/>
      <c r="AT661" s="30"/>
      <c r="AU661" s="30"/>
      <c r="AV661" s="30"/>
      <c r="AW661" s="30"/>
      <c r="AX661" s="30"/>
      <c r="AY661" s="30"/>
      <c r="AZ661" s="30"/>
      <c r="BA661" s="30"/>
      <c r="BB661" s="30"/>
      <c r="BC661" s="30"/>
      <c r="BD661" s="30"/>
      <c r="BE661" s="30"/>
      <c r="BF661" s="30"/>
      <c r="BG661" s="30"/>
    </row>
    <row r="662" customFormat="false" ht="15.75" hidden="false" customHeight="true" outlineLevel="0" collapsed="false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  <c r="AP662" s="30"/>
      <c r="AQ662" s="30"/>
      <c r="AR662" s="30"/>
      <c r="AS662" s="30"/>
      <c r="AT662" s="30"/>
      <c r="AU662" s="30"/>
      <c r="AV662" s="30"/>
      <c r="AW662" s="30"/>
      <c r="AX662" s="30"/>
      <c r="AY662" s="30"/>
      <c r="AZ662" s="30"/>
      <c r="BA662" s="30"/>
      <c r="BB662" s="30"/>
      <c r="BC662" s="30"/>
      <c r="BD662" s="30"/>
      <c r="BE662" s="30"/>
      <c r="BF662" s="30"/>
      <c r="BG662" s="30"/>
    </row>
    <row r="663" customFormat="false" ht="15.75" hidden="false" customHeight="true" outlineLevel="0" collapsed="false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  <c r="AP663" s="30"/>
      <c r="AQ663" s="30"/>
      <c r="AR663" s="30"/>
      <c r="AS663" s="30"/>
      <c r="AT663" s="30"/>
      <c r="AU663" s="30"/>
      <c r="AV663" s="30"/>
      <c r="AW663" s="30"/>
      <c r="AX663" s="30"/>
      <c r="AY663" s="30"/>
      <c r="AZ663" s="30"/>
      <c r="BA663" s="30"/>
      <c r="BB663" s="30"/>
      <c r="BC663" s="30"/>
      <c r="BD663" s="30"/>
      <c r="BE663" s="30"/>
      <c r="BF663" s="30"/>
      <c r="BG663" s="30"/>
    </row>
    <row r="664" customFormat="false" ht="15.75" hidden="false" customHeight="true" outlineLevel="0" collapsed="false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  <c r="AP664" s="30"/>
      <c r="AQ664" s="30"/>
      <c r="AR664" s="30"/>
      <c r="AS664" s="30"/>
      <c r="AT664" s="30"/>
      <c r="AU664" s="30"/>
      <c r="AV664" s="30"/>
      <c r="AW664" s="30"/>
      <c r="AX664" s="30"/>
      <c r="AY664" s="30"/>
      <c r="AZ664" s="30"/>
      <c r="BA664" s="30"/>
      <c r="BB664" s="30"/>
      <c r="BC664" s="30"/>
      <c r="BD664" s="30"/>
      <c r="BE664" s="30"/>
      <c r="BF664" s="30"/>
      <c r="BG664" s="30"/>
    </row>
    <row r="665" customFormat="false" ht="15.75" hidden="false" customHeight="true" outlineLevel="0" collapsed="false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  <c r="AP665" s="30"/>
      <c r="AQ665" s="30"/>
      <c r="AR665" s="30"/>
      <c r="AS665" s="30"/>
      <c r="AT665" s="30"/>
      <c r="AU665" s="30"/>
      <c r="AV665" s="30"/>
      <c r="AW665" s="30"/>
      <c r="AX665" s="30"/>
      <c r="AY665" s="30"/>
      <c r="AZ665" s="30"/>
      <c r="BA665" s="30"/>
      <c r="BB665" s="30"/>
      <c r="BC665" s="30"/>
      <c r="BD665" s="30"/>
      <c r="BE665" s="30"/>
      <c r="BF665" s="30"/>
      <c r="BG665" s="30"/>
    </row>
    <row r="666" customFormat="false" ht="15.75" hidden="false" customHeight="true" outlineLevel="0" collapsed="false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  <c r="AP666" s="30"/>
      <c r="AQ666" s="30"/>
      <c r="AR666" s="30"/>
      <c r="AS666" s="30"/>
      <c r="AT666" s="30"/>
      <c r="AU666" s="30"/>
      <c r="AV666" s="30"/>
      <c r="AW666" s="30"/>
      <c r="AX666" s="30"/>
      <c r="AY666" s="30"/>
      <c r="AZ666" s="30"/>
      <c r="BA666" s="30"/>
      <c r="BB666" s="30"/>
      <c r="BC666" s="30"/>
      <c r="BD666" s="30"/>
      <c r="BE666" s="30"/>
      <c r="BF666" s="30"/>
      <c r="BG666" s="30"/>
    </row>
    <row r="667" customFormat="false" ht="15.75" hidden="false" customHeight="true" outlineLevel="0" collapsed="false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  <c r="AP667" s="30"/>
      <c r="AQ667" s="30"/>
      <c r="AR667" s="30"/>
      <c r="AS667" s="30"/>
      <c r="AT667" s="30"/>
      <c r="AU667" s="30"/>
      <c r="AV667" s="30"/>
      <c r="AW667" s="30"/>
      <c r="AX667" s="30"/>
      <c r="AY667" s="30"/>
      <c r="AZ667" s="30"/>
      <c r="BA667" s="30"/>
      <c r="BB667" s="30"/>
      <c r="BC667" s="30"/>
      <c r="BD667" s="30"/>
      <c r="BE667" s="30"/>
      <c r="BF667" s="30"/>
      <c r="BG667" s="30"/>
    </row>
    <row r="668" customFormat="false" ht="15.75" hidden="false" customHeight="true" outlineLevel="0" collapsed="false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  <c r="AP668" s="30"/>
      <c r="AQ668" s="30"/>
      <c r="AR668" s="30"/>
      <c r="AS668" s="30"/>
      <c r="AT668" s="30"/>
      <c r="AU668" s="30"/>
      <c r="AV668" s="30"/>
      <c r="AW668" s="30"/>
      <c r="AX668" s="30"/>
      <c r="AY668" s="30"/>
      <c r="AZ668" s="30"/>
      <c r="BA668" s="30"/>
      <c r="BB668" s="30"/>
      <c r="BC668" s="30"/>
      <c r="BD668" s="30"/>
      <c r="BE668" s="30"/>
      <c r="BF668" s="30"/>
      <c r="BG668" s="30"/>
    </row>
    <row r="669" customFormat="false" ht="15.75" hidden="false" customHeight="true" outlineLevel="0" collapsed="false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  <c r="AP669" s="30"/>
      <c r="AQ669" s="30"/>
      <c r="AR669" s="30"/>
      <c r="AS669" s="30"/>
      <c r="AT669" s="30"/>
      <c r="AU669" s="30"/>
      <c r="AV669" s="30"/>
      <c r="AW669" s="30"/>
      <c r="AX669" s="30"/>
      <c r="AY669" s="30"/>
      <c r="AZ669" s="30"/>
      <c r="BA669" s="30"/>
      <c r="BB669" s="30"/>
      <c r="BC669" s="30"/>
      <c r="BD669" s="30"/>
      <c r="BE669" s="30"/>
      <c r="BF669" s="30"/>
      <c r="BG669" s="30"/>
    </row>
    <row r="670" customFormat="false" ht="15.75" hidden="false" customHeight="true" outlineLevel="0" collapsed="false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  <c r="AP670" s="30"/>
      <c r="AQ670" s="30"/>
      <c r="AR670" s="30"/>
      <c r="AS670" s="30"/>
      <c r="AT670" s="30"/>
      <c r="AU670" s="30"/>
      <c r="AV670" s="30"/>
      <c r="AW670" s="30"/>
      <c r="AX670" s="30"/>
      <c r="AY670" s="30"/>
      <c r="AZ670" s="30"/>
      <c r="BA670" s="30"/>
      <c r="BB670" s="30"/>
      <c r="BC670" s="30"/>
      <c r="BD670" s="30"/>
      <c r="BE670" s="30"/>
      <c r="BF670" s="30"/>
      <c r="BG670" s="30"/>
    </row>
    <row r="671" customFormat="false" ht="15.75" hidden="false" customHeight="true" outlineLevel="0" collapsed="false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  <c r="AP671" s="30"/>
      <c r="AQ671" s="30"/>
      <c r="AR671" s="30"/>
      <c r="AS671" s="30"/>
      <c r="AT671" s="30"/>
      <c r="AU671" s="30"/>
      <c r="AV671" s="30"/>
      <c r="AW671" s="30"/>
      <c r="AX671" s="30"/>
      <c r="AY671" s="30"/>
      <c r="AZ671" s="30"/>
      <c r="BA671" s="30"/>
      <c r="BB671" s="30"/>
      <c r="BC671" s="30"/>
      <c r="BD671" s="30"/>
      <c r="BE671" s="30"/>
      <c r="BF671" s="30"/>
      <c r="BG671" s="30"/>
    </row>
    <row r="672" customFormat="false" ht="15.75" hidden="false" customHeight="true" outlineLevel="0" collapsed="false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  <c r="AP672" s="30"/>
      <c r="AQ672" s="30"/>
      <c r="AR672" s="30"/>
      <c r="AS672" s="30"/>
      <c r="AT672" s="30"/>
      <c r="AU672" s="30"/>
      <c r="AV672" s="30"/>
      <c r="AW672" s="30"/>
      <c r="AX672" s="30"/>
      <c r="AY672" s="30"/>
      <c r="AZ672" s="30"/>
      <c r="BA672" s="30"/>
      <c r="BB672" s="30"/>
      <c r="BC672" s="30"/>
      <c r="BD672" s="30"/>
      <c r="BE672" s="30"/>
      <c r="BF672" s="30"/>
      <c r="BG672" s="30"/>
    </row>
    <row r="673" customFormat="false" ht="15.75" hidden="false" customHeight="true" outlineLevel="0" collapsed="false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  <c r="AP673" s="30"/>
      <c r="AQ673" s="30"/>
      <c r="AR673" s="30"/>
      <c r="AS673" s="30"/>
      <c r="AT673" s="30"/>
      <c r="AU673" s="30"/>
      <c r="AV673" s="30"/>
      <c r="AW673" s="30"/>
      <c r="AX673" s="30"/>
      <c r="AY673" s="30"/>
      <c r="AZ673" s="30"/>
      <c r="BA673" s="30"/>
      <c r="BB673" s="30"/>
      <c r="BC673" s="30"/>
      <c r="BD673" s="30"/>
      <c r="BE673" s="30"/>
      <c r="BF673" s="30"/>
      <c r="BG673" s="30"/>
    </row>
    <row r="674" customFormat="false" ht="15.75" hidden="false" customHeight="true" outlineLevel="0" collapsed="false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  <c r="AP674" s="30"/>
      <c r="AQ674" s="30"/>
      <c r="AR674" s="30"/>
      <c r="AS674" s="30"/>
      <c r="AT674" s="30"/>
      <c r="AU674" s="30"/>
      <c r="AV674" s="30"/>
      <c r="AW674" s="30"/>
      <c r="AX674" s="30"/>
      <c r="AY674" s="30"/>
      <c r="AZ674" s="30"/>
      <c r="BA674" s="30"/>
      <c r="BB674" s="30"/>
      <c r="BC674" s="30"/>
      <c r="BD674" s="30"/>
      <c r="BE674" s="30"/>
      <c r="BF674" s="30"/>
      <c r="BG674" s="30"/>
    </row>
    <row r="675" customFormat="false" ht="15.75" hidden="false" customHeight="true" outlineLevel="0" collapsed="false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  <c r="AP675" s="30"/>
      <c r="AQ675" s="30"/>
      <c r="AR675" s="30"/>
      <c r="AS675" s="30"/>
      <c r="AT675" s="30"/>
      <c r="AU675" s="30"/>
      <c r="AV675" s="30"/>
      <c r="AW675" s="30"/>
      <c r="AX675" s="30"/>
      <c r="AY675" s="30"/>
      <c r="AZ675" s="30"/>
      <c r="BA675" s="30"/>
      <c r="BB675" s="30"/>
      <c r="BC675" s="30"/>
      <c r="BD675" s="30"/>
      <c r="BE675" s="30"/>
      <c r="BF675" s="30"/>
      <c r="BG675" s="30"/>
    </row>
    <row r="676" customFormat="false" ht="15.75" hidden="false" customHeight="true" outlineLevel="0" collapsed="false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  <c r="AP676" s="30"/>
      <c r="AQ676" s="30"/>
      <c r="AR676" s="30"/>
      <c r="AS676" s="30"/>
      <c r="AT676" s="30"/>
      <c r="AU676" s="30"/>
      <c r="AV676" s="30"/>
      <c r="AW676" s="30"/>
      <c r="AX676" s="30"/>
      <c r="AY676" s="30"/>
      <c r="AZ676" s="30"/>
      <c r="BA676" s="30"/>
      <c r="BB676" s="30"/>
      <c r="BC676" s="30"/>
      <c r="BD676" s="30"/>
      <c r="BE676" s="30"/>
      <c r="BF676" s="30"/>
      <c r="BG676" s="30"/>
    </row>
    <row r="677" customFormat="false" ht="15.75" hidden="false" customHeight="true" outlineLevel="0" collapsed="false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  <c r="AP677" s="30"/>
      <c r="AQ677" s="30"/>
      <c r="AR677" s="30"/>
      <c r="AS677" s="30"/>
      <c r="AT677" s="30"/>
      <c r="AU677" s="30"/>
      <c r="AV677" s="30"/>
      <c r="AW677" s="30"/>
      <c r="AX677" s="30"/>
      <c r="AY677" s="30"/>
      <c r="AZ677" s="30"/>
      <c r="BA677" s="30"/>
      <c r="BB677" s="30"/>
      <c r="BC677" s="30"/>
      <c r="BD677" s="30"/>
      <c r="BE677" s="30"/>
      <c r="BF677" s="30"/>
      <c r="BG677" s="30"/>
    </row>
    <row r="678" customFormat="false" ht="15.75" hidden="false" customHeight="true" outlineLevel="0" collapsed="false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  <c r="AP678" s="30"/>
      <c r="AQ678" s="30"/>
      <c r="AR678" s="30"/>
      <c r="AS678" s="30"/>
      <c r="AT678" s="30"/>
      <c r="AU678" s="30"/>
      <c r="AV678" s="30"/>
      <c r="AW678" s="30"/>
      <c r="AX678" s="30"/>
      <c r="AY678" s="30"/>
      <c r="AZ678" s="30"/>
      <c r="BA678" s="30"/>
      <c r="BB678" s="30"/>
      <c r="BC678" s="30"/>
      <c r="BD678" s="30"/>
      <c r="BE678" s="30"/>
      <c r="BF678" s="30"/>
      <c r="BG678" s="30"/>
    </row>
    <row r="679" customFormat="false" ht="15.75" hidden="false" customHeight="true" outlineLevel="0" collapsed="false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  <c r="AP679" s="30"/>
      <c r="AQ679" s="30"/>
      <c r="AR679" s="30"/>
      <c r="AS679" s="30"/>
      <c r="AT679" s="30"/>
      <c r="AU679" s="30"/>
      <c r="AV679" s="30"/>
      <c r="AW679" s="30"/>
      <c r="AX679" s="30"/>
      <c r="AY679" s="30"/>
      <c r="AZ679" s="30"/>
      <c r="BA679" s="30"/>
      <c r="BB679" s="30"/>
      <c r="BC679" s="30"/>
      <c r="BD679" s="30"/>
      <c r="BE679" s="30"/>
      <c r="BF679" s="30"/>
      <c r="BG679" s="30"/>
    </row>
    <row r="680" customFormat="false" ht="15.75" hidden="false" customHeight="true" outlineLevel="0" collapsed="false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  <c r="AP680" s="30"/>
      <c r="AQ680" s="30"/>
      <c r="AR680" s="30"/>
      <c r="AS680" s="30"/>
      <c r="AT680" s="30"/>
      <c r="AU680" s="30"/>
      <c r="AV680" s="30"/>
      <c r="AW680" s="30"/>
      <c r="AX680" s="30"/>
      <c r="AY680" s="30"/>
      <c r="AZ680" s="30"/>
      <c r="BA680" s="30"/>
      <c r="BB680" s="30"/>
      <c r="BC680" s="30"/>
      <c r="BD680" s="30"/>
      <c r="BE680" s="30"/>
      <c r="BF680" s="30"/>
      <c r="BG680" s="30"/>
    </row>
    <row r="681" customFormat="false" ht="15.75" hidden="false" customHeight="true" outlineLevel="0" collapsed="false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  <c r="AP681" s="30"/>
      <c r="AQ681" s="30"/>
      <c r="AR681" s="30"/>
      <c r="AS681" s="30"/>
      <c r="AT681" s="30"/>
      <c r="AU681" s="30"/>
      <c r="AV681" s="30"/>
      <c r="AW681" s="30"/>
      <c r="AX681" s="30"/>
      <c r="AY681" s="30"/>
      <c r="AZ681" s="30"/>
      <c r="BA681" s="30"/>
      <c r="BB681" s="30"/>
      <c r="BC681" s="30"/>
      <c r="BD681" s="30"/>
      <c r="BE681" s="30"/>
      <c r="BF681" s="30"/>
      <c r="BG681" s="30"/>
    </row>
    <row r="682" customFormat="false" ht="15.75" hidden="false" customHeight="true" outlineLevel="0" collapsed="false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  <c r="AP682" s="30"/>
      <c r="AQ682" s="30"/>
      <c r="AR682" s="30"/>
      <c r="AS682" s="30"/>
      <c r="AT682" s="30"/>
      <c r="AU682" s="30"/>
      <c r="AV682" s="30"/>
      <c r="AW682" s="30"/>
      <c r="AX682" s="30"/>
      <c r="AY682" s="30"/>
      <c r="AZ682" s="30"/>
      <c r="BA682" s="30"/>
      <c r="BB682" s="30"/>
      <c r="BC682" s="30"/>
      <c r="BD682" s="30"/>
      <c r="BE682" s="30"/>
      <c r="BF682" s="30"/>
      <c r="BG682" s="30"/>
    </row>
    <row r="683" customFormat="false" ht="15.75" hidden="false" customHeight="true" outlineLevel="0" collapsed="false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  <c r="AP683" s="30"/>
      <c r="AQ683" s="30"/>
      <c r="AR683" s="30"/>
      <c r="AS683" s="30"/>
      <c r="AT683" s="30"/>
      <c r="AU683" s="30"/>
      <c r="AV683" s="30"/>
      <c r="AW683" s="30"/>
      <c r="AX683" s="30"/>
      <c r="AY683" s="30"/>
      <c r="AZ683" s="30"/>
      <c r="BA683" s="30"/>
      <c r="BB683" s="30"/>
      <c r="BC683" s="30"/>
      <c r="BD683" s="30"/>
      <c r="BE683" s="30"/>
      <c r="BF683" s="30"/>
      <c r="BG683" s="30"/>
    </row>
    <row r="684" customFormat="false" ht="15.75" hidden="false" customHeight="true" outlineLevel="0" collapsed="false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  <c r="AP684" s="30"/>
      <c r="AQ684" s="30"/>
      <c r="AR684" s="30"/>
      <c r="AS684" s="30"/>
      <c r="AT684" s="30"/>
      <c r="AU684" s="30"/>
      <c r="AV684" s="30"/>
      <c r="AW684" s="30"/>
      <c r="AX684" s="30"/>
      <c r="AY684" s="30"/>
      <c r="AZ684" s="30"/>
      <c r="BA684" s="30"/>
      <c r="BB684" s="30"/>
      <c r="BC684" s="30"/>
      <c r="BD684" s="30"/>
      <c r="BE684" s="30"/>
      <c r="BF684" s="30"/>
      <c r="BG684" s="30"/>
    </row>
    <row r="685" customFormat="false" ht="15.75" hidden="false" customHeight="true" outlineLevel="0" collapsed="false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  <c r="AS685" s="30"/>
      <c r="AT685" s="30"/>
      <c r="AU685" s="30"/>
      <c r="AV685" s="30"/>
      <c r="AW685" s="30"/>
      <c r="AX685" s="30"/>
      <c r="AY685" s="30"/>
      <c r="AZ685" s="30"/>
      <c r="BA685" s="30"/>
      <c r="BB685" s="30"/>
      <c r="BC685" s="30"/>
      <c r="BD685" s="30"/>
      <c r="BE685" s="30"/>
      <c r="BF685" s="30"/>
      <c r="BG685" s="30"/>
    </row>
    <row r="686" customFormat="false" ht="15.75" hidden="false" customHeight="true" outlineLevel="0" collapsed="false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  <c r="AP686" s="30"/>
      <c r="AQ686" s="30"/>
      <c r="AR686" s="30"/>
      <c r="AS686" s="30"/>
      <c r="AT686" s="30"/>
      <c r="AU686" s="30"/>
      <c r="AV686" s="30"/>
      <c r="AW686" s="30"/>
      <c r="AX686" s="30"/>
      <c r="AY686" s="30"/>
      <c r="AZ686" s="30"/>
      <c r="BA686" s="30"/>
      <c r="BB686" s="30"/>
      <c r="BC686" s="30"/>
      <c r="BD686" s="30"/>
      <c r="BE686" s="30"/>
      <c r="BF686" s="30"/>
      <c r="BG686" s="30"/>
    </row>
    <row r="687" customFormat="false" ht="15.75" hidden="false" customHeight="true" outlineLevel="0" collapsed="false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  <c r="AP687" s="30"/>
      <c r="AQ687" s="30"/>
      <c r="AR687" s="30"/>
      <c r="AS687" s="30"/>
      <c r="AT687" s="30"/>
      <c r="AU687" s="30"/>
      <c r="AV687" s="30"/>
      <c r="AW687" s="30"/>
      <c r="AX687" s="30"/>
      <c r="AY687" s="30"/>
      <c r="AZ687" s="30"/>
      <c r="BA687" s="30"/>
      <c r="BB687" s="30"/>
      <c r="BC687" s="30"/>
      <c r="BD687" s="30"/>
      <c r="BE687" s="30"/>
      <c r="BF687" s="30"/>
      <c r="BG687" s="30"/>
    </row>
    <row r="688" customFormat="false" ht="15.75" hidden="false" customHeight="true" outlineLevel="0" collapsed="false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  <c r="AP688" s="30"/>
      <c r="AQ688" s="30"/>
      <c r="AR688" s="30"/>
      <c r="AS688" s="30"/>
      <c r="AT688" s="30"/>
      <c r="AU688" s="30"/>
      <c r="AV688" s="30"/>
      <c r="AW688" s="30"/>
      <c r="AX688" s="30"/>
      <c r="AY688" s="30"/>
      <c r="AZ688" s="30"/>
      <c r="BA688" s="30"/>
      <c r="BB688" s="30"/>
      <c r="BC688" s="30"/>
      <c r="BD688" s="30"/>
      <c r="BE688" s="30"/>
      <c r="BF688" s="30"/>
      <c r="BG688" s="30"/>
    </row>
    <row r="689" customFormat="false" ht="15.75" hidden="false" customHeight="true" outlineLevel="0" collapsed="false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  <c r="AP689" s="30"/>
      <c r="AQ689" s="30"/>
      <c r="AR689" s="30"/>
      <c r="AS689" s="30"/>
      <c r="AT689" s="30"/>
      <c r="AU689" s="30"/>
      <c r="AV689" s="30"/>
      <c r="AW689" s="30"/>
      <c r="AX689" s="30"/>
      <c r="AY689" s="30"/>
      <c r="AZ689" s="30"/>
      <c r="BA689" s="30"/>
      <c r="BB689" s="30"/>
      <c r="BC689" s="30"/>
      <c r="BD689" s="30"/>
      <c r="BE689" s="30"/>
      <c r="BF689" s="30"/>
      <c r="BG689" s="30"/>
    </row>
    <row r="690" customFormat="false" ht="15.75" hidden="false" customHeight="true" outlineLevel="0" collapsed="false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  <c r="AP690" s="30"/>
      <c r="AQ690" s="30"/>
      <c r="AR690" s="30"/>
      <c r="AS690" s="30"/>
      <c r="AT690" s="30"/>
      <c r="AU690" s="30"/>
      <c r="AV690" s="30"/>
      <c r="AW690" s="30"/>
      <c r="AX690" s="30"/>
      <c r="AY690" s="30"/>
      <c r="AZ690" s="30"/>
      <c r="BA690" s="30"/>
      <c r="BB690" s="30"/>
      <c r="BC690" s="30"/>
      <c r="BD690" s="30"/>
      <c r="BE690" s="30"/>
      <c r="BF690" s="30"/>
      <c r="BG690" s="30"/>
    </row>
    <row r="691" customFormat="false" ht="15.75" hidden="false" customHeight="true" outlineLevel="0" collapsed="false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  <c r="AP691" s="30"/>
      <c r="AQ691" s="30"/>
      <c r="AR691" s="30"/>
      <c r="AS691" s="30"/>
      <c r="AT691" s="30"/>
      <c r="AU691" s="30"/>
      <c r="AV691" s="30"/>
      <c r="AW691" s="30"/>
      <c r="AX691" s="30"/>
      <c r="AY691" s="30"/>
      <c r="AZ691" s="30"/>
      <c r="BA691" s="30"/>
      <c r="BB691" s="30"/>
      <c r="BC691" s="30"/>
      <c r="BD691" s="30"/>
      <c r="BE691" s="30"/>
      <c r="BF691" s="30"/>
      <c r="BG691" s="30"/>
    </row>
    <row r="692" customFormat="false" ht="15.75" hidden="false" customHeight="true" outlineLevel="0" collapsed="false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  <c r="AP692" s="30"/>
      <c r="AQ692" s="30"/>
      <c r="AR692" s="30"/>
      <c r="AS692" s="30"/>
      <c r="AT692" s="30"/>
      <c r="AU692" s="30"/>
      <c r="AV692" s="30"/>
      <c r="AW692" s="30"/>
      <c r="AX692" s="30"/>
      <c r="AY692" s="30"/>
      <c r="AZ692" s="30"/>
      <c r="BA692" s="30"/>
      <c r="BB692" s="30"/>
      <c r="BC692" s="30"/>
      <c r="BD692" s="30"/>
      <c r="BE692" s="30"/>
      <c r="BF692" s="30"/>
      <c r="BG692" s="30"/>
    </row>
    <row r="693" customFormat="false" ht="15.75" hidden="false" customHeight="true" outlineLevel="0" collapsed="false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  <c r="AP693" s="30"/>
      <c r="AQ693" s="30"/>
      <c r="AR693" s="30"/>
      <c r="AS693" s="30"/>
      <c r="AT693" s="30"/>
      <c r="AU693" s="30"/>
      <c r="AV693" s="30"/>
      <c r="AW693" s="30"/>
      <c r="AX693" s="30"/>
      <c r="AY693" s="30"/>
      <c r="AZ693" s="30"/>
      <c r="BA693" s="30"/>
      <c r="BB693" s="30"/>
      <c r="BC693" s="30"/>
      <c r="BD693" s="30"/>
      <c r="BE693" s="30"/>
      <c r="BF693" s="30"/>
      <c r="BG693" s="30"/>
    </row>
    <row r="694" customFormat="false" ht="15.75" hidden="false" customHeight="true" outlineLevel="0" collapsed="false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  <c r="AP694" s="30"/>
      <c r="AQ694" s="30"/>
      <c r="AR694" s="30"/>
      <c r="AS694" s="30"/>
      <c r="AT694" s="30"/>
      <c r="AU694" s="30"/>
      <c r="AV694" s="30"/>
      <c r="AW694" s="30"/>
      <c r="AX694" s="30"/>
      <c r="AY694" s="30"/>
      <c r="AZ694" s="30"/>
      <c r="BA694" s="30"/>
      <c r="BB694" s="30"/>
      <c r="BC694" s="30"/>
      <c r="BD694" s="30"/>
      <c r="BE694" s="30"/>
      <c r="BF694" s="30"/>
      <c r="BG694" s="30"/>
    </row>
    <row r="695" customFormat="false" ht="15.75" hidden="false" customHeight="true" outlineLevel="0" collapsed="false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  <c r="AP695" s="30"/>
      <c r="AQ695" s="30"/>
      <c r="AR695" s="30"/>
      <c r="AS695" s="30"/>
      <c r="AT695" s="30"/>
      <c r="AU695" s="30"/>
      <c r="AV695" s="30"/>
      <c r="AW695" s="30"/>
      <c r="AX695" s="30"/>
      <c r="AY695" s="30"/>
      <c r="AZ695" s="30"/>
      <c r="BA695" s="30"/>
      <c r="BB695" s="30"/>
      <c r="BC695" s="30"/>
      <c r="BD695" s="30"/>
      <c r="BE695" s="30"/>
      <c r="BF695" s="30"/>
      <c r="BG695" s="30"/>
    </row>
    <row r="696" customFormat="false" ht="15.75" hidden="false" customHeight="true" outlineLevel="0" collapsed="false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  <c r="AP696" s="30"/>
      <c r="AQ696" s="30"/>
      <c r="AR696" s="30"/>
      <c r="AS696" s="30"/>
      <c r="AT696" s="30"/>
      <c r="AU696" s="30"/>
      <c r="AV696" s="30"/>
      <c r="AW696" s="30"/>
      <c r="AX696" s="30"/>
      <c r="AY696" s="30"/>
      <c r="AZ696" s="30"/>
      <c r="BA696" s="30"/>
      <c r="BB696" s="30"/>
      <c r="BC696" s="30"/>
      <c r="BD696" s="30"/>
      <c r="BE696" s="30"/>
      <c r="BF696" s="30"/>
      <c r="BG696" s="30"/>
    </row>
    <row r="697" customFormat="false" ht="15.75" hidden="false" customHeight="true" outlineLevel="0" collapsed="false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  <c r="AP697" s="30"/>
      <c r="AQ697" s="30"/>
      <c r="AR697" s="30"/>
      <c r="AS697" s="30"/>
      <c r="AT697" s="30"/>
      <c r="AU697" s="30"/>
      <c r="AV697" s="30"/>
      <c r="AW697" s="30"/>
      <c r="AX697" s="30"/>
      <c r="AY697" s="30"/>
      <c r="AZ697" s="30"/>
      <c r="BA697" s="30"/>
      <c r="BB697" s="30"/>
      <c r="BC697" s="30"/>
      <c r="BD697" s="30"/>
      <c r="BE697" s="30"/>
      <c r="BF697" s="30"/>
      <c r="BG697" s="30"/>
    </row>
    <row r="698" customFormat="false" ht="15.75" hidden="false" customHeight="true" outlineLevel="0" collapsed="false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R698" s="30"/>
      <c r="AS698" s="30"/>
      <c r="AT698" s="30"/>
      <c r="AU698" s="30"/>
      <c r="AV698" s="30"/>
      <c r="AW698" s="30"/>
      <c r="AX698" s="30"/>
      <c r="AY698" s="30"/>
      <c r="AZ698" s="30"/>
      <c r="BA698" s="30"/>
      <c r="BB698" s="30"/>
      <c r="BC698" s="30"/>
      <c r="BD698" s="30"/>
      <c r="BE698" s="30"/>
      <c r="BF698" s="30"/>
      <c r="BG698" s="30"/>
    </row>
    <row r="699" customFormat="false" ht="15.75" hidden="false" customHeight="true" outlineLevel="0" collapsed="false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  <c r="AS699" s="30"/>
      <c r="AT699" s="30"/>
      <c r="AU699" s="30"/>
      <c r="AV699" s="30"/>
      <c r="AW699" s="30"/>
      <c r="AX699" s="30"/>
      <c r="AY699" s="30"/>
      <c r="AZ699" s="30"/>
      <c r="BA699" s="30"/>
      <c r="BB699" s="30"/>
      <c r="BC699" s="30"/>
      <c r="BD699" s="30"/>
      <c r="BE699" s="30"/>
      <c r="BF699" s="30"/>
      <c r="BG699" s="30"/>
    </row>
    <row r="700" customFormat="false" ht="15.75" hidden="false" customHeight="true" outlineLevel="0" collapsed="false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  <c r="BD700" s="30"/>
      <c r="BE700" s="30"/>
      <c r="BF700" s="30"/>
      <c r="BG700" s="30"/>
    </row>
    <row r="701" customFormat="false" ht="15.75" hidden="false" customHeight="true" outlineLevel="0" collapsed="false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  <c r="AP701" s="30"/>
      <c r="AQ701" s="30"/>
      <c r="AR701" s="30"/>
      <c r="AS701" s="30"/>
      <c r="AT701" s="30"/>
      <c r="AU701" s="30"/>
      <c r="AV701" s="30"/>
      <c r="AW701" s="30"/>
      <c r="AX701" s="30"/>
      <c r="AY701" s="30"/>
      <c r="AZ701" s="30"/>
      <c r="BA701" s="30"/>
      <c r="BB701" s="30"/>
      <c r="BC701" s="30"/>
      <c r="BD701" s="30"/>
      <c r="BE701" s="30"/>
      <c r="BF701" s="30"/>
      <c r="BG701" s="30"/>
    </row>
    <row r="702" customFormat="false" ht="15.75" hidden="false" customHeight="true" outlineLevel="0" collapsed="false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  <c r="AS702" s="30"/>
      <c r="AT702" s="30"/>
      <c r="AU702" s="30"/>
      <c r="AV702" s="30"/>
      <c r="AW702" s="30"/>
      <c r="AX702" s="30"/>
      <c r="AY702" s="30"/>
      <c r="AZ702" s="30"/>
      <c r="BA702" s="30"/>
      <c r="BB702" s="30"/>
      <c r="BC702" s="30"/>
      <c r="BD702" s="30"/>
      <c r="BE702" s="30"/>
      <c r="BF702" s="30"/>
      <c r="BG702" s="30"/>
    </row>
    <row r="703" customFormat="false" ht="15.75" hidden="false" customHeight="true" outlineLevel="0" collapsed="false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</row>
    <row r="704" customFormat="false" ht="15.75" hidden="false" customHeight="true" outlineLevel="0" collapsed="false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  <c r="BD704" s="30"/>
      <c r="BE704" s="30"/>
      <c r="BF704" s="30"/>
      <c r="BG704" s="30"/>
    </row>
    <row r="705" customFormat="false" ht="15.75" hidden="false" customHeight="true" outlineLevel="0" collapsed="false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  <c r="BD705" s="30"/>
      <c r="BE705" s="30"/>
      <c r="BF705" s="30"/>
      <c r="BG705" s="30"/>
    </row>
    <row r="706" customFormat="false" ht="15.75" hidden="false" customHeight="true" outlineLevel="0" collapsed="false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  <c r="AS706" s="30"/>
      <c r="AT706" s="30"/>
      <c r="AU706" s="30"/>
      <c r="AV706" s="30"/>
      <c r="AW706" s="30"/>
      <c r="AX706" s="30"/>
      <c r="AY706" s="30"/>
      <c r="AZ706" s="30"/>
      <c r="BA706" s="30"/>
      <c r="BB706" s="30"/>
      <c r="BC706" s="30"/>
      <c r="BD706" s="30"/>
      <c r="BE706" s="30"/>
      <c r="BF706" s="30"/>
      <c r="BG706" s="30"/>
    </row>
    <row r="707" customFormat="false" ht="15.75" hidden="false" customHeight="true" outlineLevel="0" collapsed="false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  <c r="AS707" s="30"/>
      <c r="AT707" s="30"/>
      <c r="AU707" s="30"/>
      <c r="AV707" s="30"/>
      <c r="AW707" s="30"/>
      <c r="AX707" s="30"/>
      <c r="AY707" s="30"/>
      <c r="AZ707" s="30"/>
      <c r="BA707" s="30"/>
      <c r="BB707" s="30"/>
      <c r="BC707" s="30"/>
      <c r="BD707" s="30"/>
      <c r="BE707" s="30"/>
      <c r="BF707" s="30"/>
      <c r="BG707" s="30"/>
    </row>
    <row r="708" customFormat="false" ht="15.75" hidden="false" customHeight="true" outlineLevel="0" collapsed="false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R708" s="30"/>
      <c r="AS708" s="30"/>
      <c r="AT708" s="30"/>
      <c r="AU708" s="30"/>
      <c r="AV708" s="30"/>
      <c r="AW708" s="30"/>
      <c r="AX708" s="30"/>
      <c r="AY708" s="30"/>
      <c r="AZ708" s="30"/>
      <c r="BA708" s="30"/>
      <c r="BB708" s="30"/>
      <c r="BC708" s="30"/>
      <c r="BD708" s="30"/>
      <c r="BE708" s="30"/>
      <c r="BF708" s="30"/>
      <c r="BG708" s="30"/>
    </row>
    <row r="709" customFormat="false" ht="15.75" hidden="false" customHeight="true" outlineLevel="0" collapsed="false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  <c r="AP709" s="30"/>
      <c r="AQ709" s="30"/>
      <c r="AR709" s="30"/>
      <c r="AS709" s="30"/>
      <c r="AT709" s="30"/>
      <c r="AU709" s="30"/>
      <c r="AV709" s="30"/>
      <c r="AW709" s="30"/>
      <c r="AX709" s="30"/>
      <c r="AY709" s="30"/>
      <c r="AZ709" s="30"/>
      <c r="BA709" s="30"/>
      <c r="BB709" s="30"/>
      <c r="BC709" s="30"/>
      <c r="BD709" s="30"/>
      <c r="BE709" s="30"/>
      <c r="BF709" s="30"/>
      <c r="BG709" s="30"/>
    </row>
    <row r="710" customFormat="false" ht="15.75" hidden="false" customHeight="true" outlineLevel="0" collapsed="false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  <c r="AP710" s="30"/>
      <c r="AQ710" s="30"/>
      <c r="AR710" s="30"/>
      <c r="AS710" s="30"/>
      <c r="AT710" s="30"/>
      <c r="AU710" s="30"/>
      <c r="AV710" s="30"/>
      <c r="AW710" s="30"/>
      <c r="AX710" s="30"/>
      <c r="AY710" s="30"/>
      <c r="AZ710" s="30"/>
      <c r="BA710" s="30"/>
      <c r="BB710" s="30"/>
      <c r="BC710" s="30"/>
      <c r="BD710" s="30"/>
      <c r="BE710" s="30"/>
      <c r="BF710" s="30"/>
      <c r="BG710" s="30"/>
    </row>
    <row r="711" customFormat="false" ht="15.75" hidden="false" customHeight="true" outlineLevel="0" collapsed="false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R711" s="30"/>
      <c r="AS711" s="30"/>
      <c r="AT711" s="30"/>
      <c r="AU711" s="30"/>
      <c r="AV711" s="30"/>
      <c r="AW711" s="30"/>
      <c r="AX711" s="30"/>
      <c r="AY711" s="30"/>
      <c r="AZ711" s="30"/>
      <c r="BA711" s="30"/>
      <c r="BB711" s="30"/>
      <c r="BC711" s="30"/>
      <c r="BD711" s="30"/>
      <c r="BE711" s="30"/>
      <c r="BF711" s="30"/>
      <c r="BG711" s="30"/>
    </row>
    <row r="712" customFormat="false" ht="15.75" hidden="false" customHeight="true" outlineLevel="0" collapsed="false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  <c r="AP712" s="30"/>
      <c r="AQ712" s="30"/>
      <c r="AR712" s="30"/>
      <c r="AS712" s="30"/>
      <c r="AT712" s="30"/>
      <c r="AU712" s="30"/>
      <c r="AV712" s="30"/>
      <c r="AW712" s="30"/>
      <c r="AX712" s="30"/>
      <c r="AY712" s="30"/>
      <c r="AZ712" s="30"/>
      <c r="BA712" s="30"/>
      <c r="BB712" s="30"/>
      <c r="BC712" s="30"/>
      <c r="BD712" s="30"/>
      <c r="BE712" s="30"/>
      <c r="BF712" s="30"/>
      <c r="BG712" s="30"/>
    </row>
    <row r="713" customFormat="false" ht="15.75" hidden="false" customHeight="true" outlineLevel="0" collapsed="false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  <c r="AP713" s="30"/>
      <c r="AQ713" s="30"/>
      <c r="AR713" s="30"/>
      <c r="AS713" s="30"/>
      <c r="AT713" s="30"/>
      <c r="AU713" s="30"/>
      <c r="AV713" s="30"/>
      <c r="AW713" s="30"/>
      <c r="AX713" s="30"/>
      <c r="AY713" s="30"/>
      <c r="AZ713" s="30"/>
      <c r="BA713" s="30"/>
      <c r="BB713" s="30"/>
      <c r="BC713" s="30"/>
      <c r="BD713" s="30"/>
      <c r="BE713" s="30"/>
      <c r="BF713" s="30"/>
      <c r="BG713" s="30"/>
    </row>
    <row r="714" customFormat="false" ht="15.75" hidden="false" customHeight="true" outlineLevel="0" collapsed="false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  <c r="AP714" s="30"/>
      <c r="AQ714" s="30"/>
      <c r="AR714" s="30"/>
      <c r="AS714" s="30"/>
      <c r="AT714" s="30"/>
      <c r="AU714" s="30"/>
      <c r="AV714" s="30"/>
      <c r="AW714" s="30"/>
      <c r="AX714" s="30"/>
      <c r="AY714" s="30"/>
      <c r="AZ714" s="30"/>
      <c r="BA714" s="30"/>
      <c r="BB714" s="30"/>
      <c r="BC714" s="30"/>
      <c r="BD714" s="30"/>
      <c r="BE714" s="30"/>
      <c r="BF714" s="30"/>
      <c r="BG714" s="30"/>
    </row>
    <row r="715" customFormat="false" ht="15.75" hidden="false" customHeight="true" outlineLevel="0" collapsed="false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  <c r="AP715" s="30"/>
      <c r="AQ715" s="30"/>
      <c r="AR715" s="30"/>
      <c r="AS715" s="30"/>
      <c r="AT715" s="30"/>
      <c r="AU715" s="30"/>
      <c r="AV715" s="30"/>
      <c r="AW715" s="30"/>
      <c r="AX715" s="30"/>
      <c r="AY715" s="30"/>
      <c r="AZ715" s="30"/>
      <c r="BA715" s="30"/>
      <c r="BB715" s="30"/>
      <c r="BC715" s="30"/>
      <c r="BD715" s="30"/>
      <c r="BE715" s="30"/>
      <c r="BF715" s="30"/>
      <c r="BG715" s="30"/>
    </row>
    <row r="716" customFormat="false" ht="15.75" hidden="false" customHeight="true" outlineLevel="0" collapsed="false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  <c r="AP716" s="30"/>
      <c r="AQ716" s="30"/>
      <c r="AR716" s="30"/>
      <c r="AS716" s="30"/>
      <c r="AT716" s="30"/>
      <c r="AU716" s="30"/>
      <c r="AV716" s="30"/>
      <c r="AW716" s="30"/>
      <c r="AX716" s="30"/>
      <c r="AY716" s="30"/>
      <c r="AZ716" s="30"/>
      <c r="BA716" s="30"/>
      <c r="BB716" s="30"/>
      <c r="BC716" s="30"/>
      <c r="BD716" s="30"/>
      <c r="BE716" s="30"/>
      <c r="BF716" s="30"/>
      <c r="BG716" s="30"/>
    </row>
    <row r="717" customFormat="false" ht="15.75" hidden="false" customHeight="true" outlineLevel="0" collapsed="false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  <c r="AP717" s="30"/>
      <c r="AQ717" s="30"/>
      <c r="AR717" s="30"/>
      <c r="AS717" s="30"/>
      <c r="AT717" s="30"/>
      <c r="AU717" s="30"/>
      <c r="AV717" s="30"/>
      <c r="AW717" s="30"/>
      <c r="AX717" s="30"/>
      <c r="AY717" s="30"/>
      <c r="AZ717" s="30"/>
      <c r="BA717" s="30"/>
      <c r="BB717" s="30"/>
      <c r="BC717" s="30"/>
      <c r="BD717" s="30"/>
      <c r="BE717" s="30"/>
      <c r="BF717" s="30"/>
      <c r="BG717" s="30"/>
    </row>
    <row r="718" customFormat="false" ht="15.75" hidden="false" customHeight="true" outlineLevel="0" collapsed="false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  <c r="AP718" s="30"/>
      <c r="AQ718" s="30"/>
      <c r="AR718" s="30"/>
      <c r="AS718" s="30"/>
      <c r="AT718" s="30"/>
      <c r="AU718" s="30"/>
      <c r="AV718" s="30"/>
      <c r="AW718" s="30"/>
      <c r="AX718" s="30"/>
      <c r="AY718" s="30"/>
      <c r="AZ718" s="30"/>
      <c r="BA718" s="30"/>
      <c r="BB718" s="30"/>
      <c r="BC718" s="30"/>
      <c r="BD718" s="30"/>
      <c r="BE718" s="30"/>
      <c r="BF718" s="30"/>
      <c r="BG718" s="30"/>
    </row>
    <row r="719" customFormat="false" ht="15.75" hidden="false" customHeight="true" outlineLevel="0" collapsed="false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  <c r="AP719" s="30"/>
      <c r="AQ719" s="30"/>
      <c r="AR719" s="30"/>
      <c r="AS719" s="30"/>
      <c r="AT719" s="30"/>
      <c r="AU719" s="30"/>
      <c r="AV719" s="30"/>
      <c r="AW719" s="30"/>
      <c r="AX719" s="30"/>
      <c r="AY719" s="30"/>
      <c r="AZ719" s="30"/>
      <c r="BA719" s="30"/>
      <c r="BB719" s="30"/>
      <c r="BC719" s="30"/>
      <c r="BD719" s="30"/>
      <c r="BE719" s="30"/>
      <c r="BF719" s="30"/>
      <c r="BG719" s="30"/>
    </row>
    <row r="720" customFormat="false" ht="15.75" hidden="false" customHeight="true" outlineLevel="0" collapsed="false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  <c r="AP720" s="30"/>
      <c r="AQ720" s="30"/>
      <c r="AR720" s="30"/>
      <c r="AS720" s="30"/>
      <c r="AT720" s="30"/>
      <c r="AU720" s="30"/>
      <c r="AV720" s="30"/>
      <c r="AW720" s="30"/>
      <c r="AX720" s="30"/>
      <c r="AY720" s="30"/>
      <c r="AZ720" s="30"/>
      <c r="BA720" s="30"/>
      <c r="BB720" s="30"/>
      <c r="BC720" s="30"/>
      <c r="BD720" s="30"/>
      <c r="BE720" s="30"/>
      <c r="BF720" s="30"/>
      <c r="BG720" s="30"/>
    </row>
    <row r="721" customFormat="false" ht="15.75" hidden="false" customHeight="true" outlineLevel="0" collapsed="false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  <c r="AP721" s="30"/>
      <c r="AQ721" s="30"/>
      <c r="AR721" s="30"/>
      <c r="AS721" s="30"/>
      <c r="AT721" s="30"/>
      <c r="AU721" s="30"/>
      <c r="AV721" s="30"/>
      <c r="AW721" s="30"/>
      <c r="AX721" s="30"/>
      <c r="AY721" s="30"/>
      <c r="AZ721" s="30"/>
      <c r="BA721" s="30"/>
      <c r="BB721" s="30"/>
      <c r="BC721" s="30"/>
      <c r="BD721" s="30"/>
      <c r="BE721" s="30"/>
      <c r="BF721" s="30"/>
      <c r="BG721" s="30"/>
    </row>
    <row r="722" customFormat="false" ht="15.75" hidden="false" customHeight="true" outlineLevel="0" collapsed="false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  <c r="AP722" s="30"/>
      <c r="AQ722" s="30"/>
      <c r="AR722" s="30"/>
      <c r="AS722" s="30"/>
      <c r="AT722" s="30"/>
      <c r="AU722" s="30"/>
      <c r="AV722" s="30"/>
      <c r="AW722" s="30"/>
      <c r="AX722" s="30"/>
      <c r="AY722" s="30"/>
      <c r="AZ722" s="30"/>
      <c r="BA722" s="30"/>
      <c r="BB722" s="30"/>
      <c r="BC722" s="30"/>
      <c r="BD722" s="30"/>
      <c r="BE722" s="30"/>
      <c r="BF722" s="30"/>
      <c r="BG722" s="30"/>
    </row>
    <row r="723" customFormat="false" ht="15.75" hidden="false" customHeight="true" outlineLevel="0" collapsed="false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  <c r="AP723" s="30"/>
      <c r="AQ723" s="30"/>
      <c r="AR723" s="30"/>
      <c r="AS723" s="30"/>
      <c r="AT723" s="30"/>
      <c r="AU723" s="30"/>
      <c r="AV723" s="30"/>
      <c r="AW723" s="30"/>
      <c r="AX723" s="30"/>
      <c r="AY723" s="30"/>
      <c r="AZ723" s="30"/>
      <c r="BA723" s="30"/>
      <c r="BB723" s="30"/>
      <c r="BC723" s="30"/>
      <c r="BD723" s="30"/>
      <c r="BE723" s="30"/>
      <c r="BF723" s="30"/>
      <c r="BG723" s="30"/>
    </row>
    <row r="724" customFormat="false" ht="15.75" hidden="false" customHeight="true" outlineLevel="0" collapsed="false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  <c r="AP724" s="30"/>
      <c r="AQ724" s="30"/>
      <c r="AR724" s="30"/>
      <c r="AS724" s="30"/>
      <c r="AT724" s="30"/>
      <c r="AU724" s="30"/>
      <c r="AV724" s="30"/>
      <c r="AW724" s="30"/>
      <c r="AX724" s="30"/>
      <c r="AY724" s="30"/>
      <c r="AZ724" s="30"/>
      <c r="BA724" s="30"/>
      <c r="BB724" s="30"/>
      <c r="BC724" s="30"/>
      <c r="BD724" s="30"/>
      <c r="BE724" s="30"/>
      <c r="BF724" s="30"/>
      <c r="BG724" s="30"/>
    </row>
    <row r="725" customFormat="false" ht="15.75" hidden="false" customHeight="true" outlineLevel="0" collapsed="false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  <c r="AP725" s="30"/>
      <c r="AQ725" s="30"/>
      <c r="AR725" s="30"/>
      <c r="AS725" s="30"/>
      <c r="AT725" s="30"/>
      <c r="AU725" s="30"/>
      <c r="AV725" s="30"/>
      <c r="AW725" s="30"/>
      <c r="AX725" s="30"/>
      <c r="AY725" s="30"/>
      <c r="AZ725" s="30"/>
      <c r="BA725" s="30"/>
      <c r="BB725" s="30"/>
      <c r="BC725" s="30"/>
      <c r="BD725" s="30"/>
      <c r="BE725" s="30"/>
      <c r="BF725" s="30"/>
      <c r="BG725" s="30"/>
    </row>
    <row r="726" customFormat="false" ht="15.75" hidden="false" customHeight="true" outlineLevel="0" collapsed="false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  <c r="AP726" s="30"/>
      <c r="AQ726" s="30"/>
      <c r="AR726" s="30"/>
      <c r="AS726" s="30"/>
      <c r="AT726" s="30"/>
      <c r="AU726" s="30"/>
      <c r="AV726" s="30"/>
      <c r="AW726" s="30"/>
      <c r="AX726" s="30"/>
      <c r="AY726" s="30"/>
      <c r="AZ726" s="30"/>
      <c r="BA726" s="30"/>
      <c r="BB726" s="30"/>
      <c r="BC726" s="30"/>
      <c r="BD726" s="30"/>
      <c r="BE726" s="30"/>
      <c r="BF726" s="30"/>
      <c r="BG726" s="30"/>
    </row>
    <row r="727" customFormat="false" ht="15.75" hidden="false" customHeight="true" outlineLevel="0" collapsed="false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  <c r="AP727" s="30"/>
      <c r="AQ727" s="30"/>
      <c r="AR727" s="30"/>
      <c r="AS727" s="30"/>
      <c r="AT727" s="30"/>
      <c r="AU727" s="30"/>
      <c r="AV727" s="30"/>
      <c r="AW727" s="30"/>
      <c r="AX727" s="30"/>
      <c r="AY727" s="30"/>
      <c r="AZ727" s="30"/>
      <c r="BA727" s="30"/>
      <c r="BB727" s="30"/>
      <c r="BC727" s="30"/>
      <c r="BD727" s="30"/>
      <c r="BE727" s="30"/>
      <c r="BF727" s="30"/>
      <c r="BG727" s="30"/>
    </row>
    <row r="728" customFormat="false" ht="15.75" hidden="false" customHeight="true" outlineLevel="0" collapsed="false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  <c r="AP728" s="30"/>
      <c r="AQ728" s="30"/>
      <c r="AR728" s="30"/>
      <c r="AS728" s="30"/>
      <c r="AT728" s="30"/>
      <c r="AU728" s="30"/>
      <c r="AV728" s="30"/>
      <c r="AW728" s="30"/>
      <c r="AX728" s="30"/>
      <c r="AY728" s="30"/>
      <c r="AZ728" s="30"/>
      <c r="BA728" s="30"/>
      <c r="BB728" s="30"/>
      <c r="BC728" s="30"/>
      <c r="BD728" s="30"/>
      <c r="BE728" s="30"/>
      <c r="BF728" s="30"/>
      <c r="BG728" s="30"/>
    </row>
    <row r="729" customFormat="false" ht="15.75" hidden="false" customHeight="true" outlineLevel="0" collapsed="false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  <c r="AP729" s="30"/>
      <c r="AQ729" s="30"/>
      <c r="AR729" s="30"/>
      <c r="AS729" s="30"/>
      <c r="AT729" s="30"/>
      <c r="AU729" s="30"/>
      <c r="AV729" s="30"/>
      <c r="AW729" s="30"/>
      <c r="AX729" s="30"/>
      <c r="AY729" s="30"/>
      <c r="AZ729" s="30"/>
      <c r="BA729" s="30"/>
      <c r="BB729" s="30"/>
      <c r="BC729" s="30"/>
      <c r="BD729" s="30"/>
      <c r="BE729" s="30"/>
      <c r="BF729" s="30"/>
      <c r="BG729" s="30"/>
    </row>
    <row r="730" customFormat="false" ht="15.75" hidden="false" customHeight="true" outlineLevel="0" collapsed="false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  <c r="AP730" s="30"/>
      <c r="AQ730" s="30"/>
      <c r="AR730" s="30"/>
      <c r="AS730" s="30"/>
      <c r="AT730" s="30"/>
      <c r="AU730" s="30"/>
      <c r="AV730" s="30"/>
      <c r="AW730" s="30"/>
      <c r="AX730" s="30"/>
      <c r="AY730" s="30"/>
      <c r="AZ730" s="30"/>
      <c r="BA730" s="30"/>
      <c r="BB730" s="30"/>
      <c r="BC730" s="30"/>
      <c r="BD730" s="30"/>
      <c r="BE730" s="30"/>
      <c r="BF730" s="30"/>
      <c r="BG730" s="30"/>
    </row>
    <row r="731" customFormat="false" ht="15.75" hidden="false" customHeight="true" outlineLevel="0" collapsed="false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  <c r="AP731" s="30"/>
      <c r="AQ731" s="30"/>
      <c r="AR731" s="30"/>
      <c r="AS731" s="30"/>
      <c r="AT731" s="30"/>
      <c r="AU731" s="30"/>
      <c r="AV731" s="30"/>
      <c r="AW731" s="30"/>
      <c r="AX731" s="30"/>
      <c r="AY731" s="30"/>
      <c r="AZ731" s="30"/>
      <c r="BA731" s="30"/>
      <c r="BB731" s="30"/>
      <c r="BC731" s="30"/>
      <c r="BD731" s="30"/>
      <c r="BE731" s="30"/>
      <c r="BF731" s="30"/>
      <c r="BG731" s="30"/>
    </row>
    <row r="732" customFormat="false" ht="15.75" hidden="false" customHeight="true" outlineLevel="0" collapsed="false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  <c r="AP732" s="30"/>
      <c r="AQ732" s="30"/>
      <c r="AR732" s="30"/>
      <c r="AS732" s="30"/>
      <c r="AT732" s="30"/>
      <c r="AU732" s="30"/>
      <c r="AV732" s="30"/>
      <c r="AW732" s="30"/>
      <c r="AX732" s="30"/>
      <c r="AY732" s="30"/>
      <c r="AZ732" s="30"/>
      <c r="BA732" s="30"/>
      <c r="BB732" s="30"/>
      <c r="BC732" s="30"/>
      <c r="BD732" s="30"/>
      <c r="BE732" s="30"/>
      <c r="BF732" s="30"/>
      <c r="BG732" s="30"/>
    </row>
    <row r="733" customFormat="false" ht="15.75" hidden="false" customHeight="true" outlineLevel="0" collapsed="false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  <c r="AP733" s="30"/>
      <c r="AQ733" s="30"/>
      <c r="AR733" s="30"/>
      <c r="AS733" s="30"/>
      <c r="AT733" s="30"/>
      <c r="AU733" s="30"/>
      <c r="AV733" s="30"/>
      <c r="AW733" s="30"/>
      <c r="AX733" s="30"/>
      <c r="AY733" s="30"/>
      <c r="AZ733" s="30"/>
      <c r="BA733" s="30"/>
      <c r="BB733" s="30"/>
      <c r="BC733" s="30"/>
      <c r="BD733" s="30"/>
      <c r="BE733" s="30"/>
      <c r="BF733" s="30"/>
      <c r="BG733" s="30"/>
    </row>
    <row r="734" customFormat="false" ht="15.75" hidden="false" customHeight="true" outlineLevel="0" collapsed="false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  <c r="AP734" s="30"/>
      <c r="AQ734" s="30"/>
      <c r="AR734" s="30"/>
      <c r="AS734" s="30"/>
      <c r="AT734" s="30"/>
      <c r="AU734" s="30"/>
      <c r="AV734" s="30"/>
      <c r="AW734" s="30"/>
      <c r="AX734" s="30"/>
      <c r="AY734" s="30"/>
      <c r="AZ734" s="30"/>
      <c r="BA734" s="30"/>
      <c r="BB734" s="30"/>
      <c r="BC734" s="30"/>
      <c r="BD734" s="30"/>
      <c r="BE734" s="30"/>
      <c r="BF734" s="30"/>
      <c r="BG734" s="30"/>
    </row>
    <row r="735" customFormat="false" ht="15.75" hidden="false" customHeight="true" outlineLevel="0" collapsed="false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  <c r="AP735" s="30"/>
      <c r="AQ735" s="30"/>
      <c r="AR735" s="30"/>
      <c r="AS735" s="30"/>
      <c r="AT735" s="30"/>
      <c r="AU735" s="30"/>
      <c r="AV735" s="30"/>
      <c r="AW735" s="30"/>
      <c r="AX735" s="30"/>
      <c r="AY735" s="30"/>
      <c r="AZ735" s="30"/>
      <c r="BA735" s="30"/>
      <c r="BB735" s="30"/>
      <c r="BC735" s="30"/>
      <c r="BD735" s="30"/>
      <c r="BE735" s="30"/>
      <c r="BF735" s="30"/>
      <c r="BG735" s="30"/>
    </row>
    <row r="736" customFormat="false" ht="15.75" hidden="false" customHeight="true" outlineLevel="0" collapsed="false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  <c r="AP736" s="30"/>
      <c r="AQ736" s="30"/>
      <c r="AR736" s="30"/>
      <c r="AS736" s="30"/>
      <c r="AT736" s="30"/>
      <c r="AU736" s="30"/>
      <c r="AV736" s="30"/>
      <c r="AW736" s="30"/>
      <c r="AX736" s="30"/>
      <c r="AY736" s="30"/>
      <c r="AZ736" s="30"/>
      <c r="BA736" s="30"/>
      <c r="BB736" s="30"/>
      <c r="BC736" s="30"/>
      <c r="BD736" s="30"/>
      <c r="BE736" s="30"/>
      <c r="BF736" s="30"/>
      <c r="BG736" s="30"/>
    </row>
    <row r="737" customFormat="false" ht="15.75" hidden="false" customHeight="true" outlineLevel="0" collapsed="false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  <c r="AP737" s="30"/>
      <c r="AQ737" s="30"/>
      <c r="AR737" s="30"/>
      <c r="AS737" s="30"/>
      <c r="AT737" s="30"/>
      <c r="AU737" s="30"/>
      <c r="AV737" s="30"/>
      <c r="AW737" s="30"/>
      <c r="AX737" s="30"/>
      <c r="AY737" s="30"/>
      <c r="AZ737" s="30"/>
      <c r="BA737" s="30"/>
      <c r="BB737" s="30"/>
      <c r="BC737" s="30"/>
      <c r="BD737" s="30"/>
      <c r="BE737" s="30"/>
      <c r="BF737" s="30"/>
      <c r="BG737" s="30"/>
    </row>
    <row r="738" customFormat="false" ht="15.75" hidden="false" customHeight="true" outlineLevel="0" collapsed="false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  <c r="AP738" s="30"/>
      <c r="AQ738" s="30"/>
      <c r="AR738" s="30"/>
      <c r="AS738" s="30"/>
      <c r="AT738" s="30"/>
      <c r="AU738" s="30"/>
      <c r="AV738" s="30"/>
      <c r="AW738" s="30"/>
      <c r="AX738" s="30"/>
      <c r="AY738" s="30"/>
      <c r="AZ738" s="30"/>
      <c r="BA738" s="30"/>
      <c r="BB738" s="30"/>
      <c r="BC738" s="30"/>
      <c r="BD738" s="30"/>
      <c r="BE738" s="30"/>
      <c r="BF738" s="30"/>
      <c r="BG738" s="30"/>
    </row>
    <row r="739" customFormat="false" ht="15.75" hidden="false" customHeight="true" outlineLevel="0" collapsed="false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  <c r="AP739" s="30"/>
      <c r="AQ739" s="30"/>
      <c r="AR739" s="30"/>
      <c r="AS739" s="30"/>
      <c r="AT739" s="30"/>
      <c r="AU739" s="30"/>
      <c r="AV739" s="30"/>
      <c r="AW739" s="30"/>
      <c r="AX739" s="30"/>
      <c r="AY739" s="30"/>
      <c r="AZ739" s="30"/>
      <c r="BA739" s="30"/>
      <c r="BB739" s="30"/>
      <c r="BC739" s="30"/>
      <c r="BD739" s="30"/>
      <c r="BE739" s="30"/>
      <c r="BF739" s="30"/>
      <c r="BG739" s="30"/>
    </row>
    <row r="740" customFormat="false" ht="15.75" hidden="false" customHeight="true" outlineLevel="0" collapsed="false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  <c r="AP740" s="30"/>
      <c r="AQ740" s="30"/>
      <c r="AR740" s="30"/>
      <c r="AS740" s="30"/>
      <c r="AT740" s="30"/>
      <c r="AU740" s="30"/>
      <c r="AV740" s="30"/>
      <c r="AW740" s="30"/>
      <c r="AX740" s="30"/>
      <c r="AY740" s="30"/>
      <c r="AZ740" s="30"/>
      <c r="BA740" s="30"/>
      <c r="BB740" s="30"/>
      <c r="BC740" s="30"/>
      <c r="BD740" s="30"/>
      <c r="BE740" s="30"/>
      <c r="BF740" s="30"/>
      <c r="BG740" s="30"/>
    </row>
    <row r="741" customFormat="false" ht="15.75" hidden="false" customHeight="true" outlineLevel="0" collapsed="false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  <c r="AP741" s="30"/>
      <c r="AQ741" s="30"/>
      <c r="AR741" s="30"/>
      <c r="AS741" s="30"/>
      <c r="AT741" s="30"/>
      <c r="AU741" s="30"/>
      <c r="AV741" s="30"/>
      <c r="AW741" s="30"/>
      <c r="AX741" s="30"/>
      <c r="AY741" s="30"/>
      <c r="AZ741" s="30"/>
      <c r="BA741" s="30"/>
      <c r="BB741" s="30"/>
      <c r="BC741" s="30"/>
      <c r="BD741" s="30"/>
      <c r="BE741" s="30"/>
      <c r="BF741" s="30"/>
      <c r="BG741" s="30"/>
    </row>
    <row r="742" customFormat="false" ht="15.75" hidden="false" customHeight="true" outlineLevel="0" collapsed="false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  <c r="AP742" s="30"/>
      <c r="AQ742" s="30"/>
      <c r="AR742" s="30"/>
      <c r="AS742" s="30"/>
      <c r="AT742" s="30"/>
      <c r="AU742" s="30"/>
      <c r="AV742" s="30"/>
      <c r="AW742" s="30"/>
      <c r="AX742" s="30"/>
      <c r="AY742" s="30"/>
      <c r="AZ742" s="30"/>
      <c r="BA742" s="30"/>
      <c r="BB742" s="30"/>
      <c r="BC742" s="30"/>
      <c r="BD742" s="30"/>
      <c r="BE742" s="30"/>
      <c r="BF742" s="30"/>
      <c r="BG742" s="30"/>
    </row>
    <row r="743" customFormat="false" ht="15.75" hidden="false" customHeight="true" outlineLevel="0" collapsed="false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  <c r="AP743" s="30"/>
      <c r="AQ743" s="30"/>
      <c r="AR743" s="30"/>
      <c r="AS743" s="30"/>
      <c r="AT743" s="30"/>
      <c r="AU743" s="30"/>
      <c r="AV743" s="30"/>
      <c r="AW743" s="30"/>
      <c r="AX743" s="30"/>
      <c r="AY743" s="30"/>
      <c r="AZ743" s="30"/>
      <c r="BA743" s="30"/>
      <c r="BB743" s="30"/>
      <c r="BC743" s="30"/>
      <c r="BD743" s="30"/>
      <c r="BE743" s="30"/>
      <c r="BF743" s="30"/>
      <c r="BG743" s="30"/>
    </row>
    <row r="744" customFormat="false" ht="15.75" hidden="false" customHeight="true" outlineLevel="0" collapsed="false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  <c r="AP744" s="30"/>
      <c r="AQ744" s="30"/>
      <c r="AR744" s="30"/>
      <c r="AS744" s="30"/>
      <c r="AT744" s="30"/>
      <c r="AU744" s="30"/>
      <c r="AV744" s="30"/>
      <c r="AW744" s="30"/>
      <c r="AX744" s="30"/>
      <c r="AY744" s="30"/>
      <c r="AZ744" s="30"/>
      <c r="BA744" s="30"/>
      <c r="BB744" s="30"/>
      <c r="BC744" s="30"/>
      <c r="BD744" s="30"/>
      <c r="BE744" s="30"/>
      <c r="BF744" s="30"/>
      <c r="BG744" s="30"/>
    </row>
    <row r="745" customFormat="false" ht="15.75" hidden="false" customHeight="true" outlineLevel="0" collapsed="false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  <c r="AP745" s="30"/>
      <c r="AQ745" s="30"/>
      <c r="AR745" s="30"/>
      <c r="AS745" s="30"/>
      <c r="AT745" s="30"/>
      <c r="AU745" s="30"/>
      <c r="AV745" s="30"/>
      <c r="AW745" s="30"/>
      <c r="AX745" s="30"/>
      <c r="AY745" s="30"/>
      <c r="AZ745" s="30"/>
      <c r="BA745" s="30"/>
      <c r="BB745" s="30"/>
      <c r="BC745" s="30"/>
      <c r="BD745" s="30"/>
      <c r="BE745" s="30"/>
      <c r="BF745" s="30"/>
      <c r="BG745" s="30"/>
    </row>
    <row r="746" customFormat="false" ht="15.75" hidden="false" customHeight="true" outlineLevel="0" collapsed="false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  <c r="AP746" s="30"/>
      <c r="AQ746" s="30"/>
      <c r="AR746" s="30"/>
      <c r="AS746" s="30"/>
      <c r="AT746" s="30"/>
      <c r="AU746" s="30"/>
      <c r="AV746" s="30"/>
      <c r="AW746" s="30"/>
      <c r="AX746" s="30"/>
      <c r="AY746" s="30"/>
      <c r="AZ746" s="30"/>
      <c r="BA746" s="30"/>
      <c r="BB746" s="30"/>
      <c r="BC746" s="30"/>
      <c r="BD746" s="30"/>
      <c r="BE746" s="30"/>
      <c r="BF746" s="30"/>
      <c r="BG746" s="30"/>
    </row>
    <row r="747" customFormat="false" ht="15.75" hidden="false" customHeight="true" outlineLevel="0" collapsed="false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  <c r="AP747" s="30"/>
      <c r="AQ747" s="30"/>
      <c r="AR747" s="30"/>
      <c r="AS747" s="30"/>
      <c r="AT747" s="30"/>
      <c r="AU747" s="30"/>
      <c r="AV747" s="30"/>
      <c r="AW747" s="30"/>
      <c r="AX747" s="30"/>
      <c r="AY747" s="30"/>
      <c r="AZ747" s="30"/>
      <c r="BA747" s="30"/>
      <c r="BB747" s="30"/>
      <c r="BC747" s="30"/>
      <c r="BD747" s="30"/>
      <c r="BE747" s="30"/>
      <c r="BF747" s="30"/>
      <c r="BG747" s="30"/>
    </row>
    <row r="748" customFormat="false" ht="15.75" hidden="false" customHeight="true" outlineLevel="0" collapsed="false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  <c r="AP748" s="30"/>
      <c r="AQ748" s="30"/>
      <c r="AR748" s="30"/>
      <c r="AS748" s="30"/>
      <c r="AT748" s="30"/>
      <c r="AU748" s="30"/>
      <c r="AV748" s="30"/>
      <c r="AW748" s="30"/>
      <c r="AX748" s="30"/>
      <c r="AY748" s="30"/>
      <c r="AZ748" s="30"/>
      <c r="BA748" s="30"/>
      <c r="BB748" s="30"/>
      <c r="BC748" s="30"/>
      <c r="BD748" s="30"/>
      <c r="BE748" s="30"/>
      <c r="BF748" s="30"/>
      <c r="BG748" s="30"/>
    </row>
    <row r="749" customFormat="false" ht="15.75" hidden="false" customHeight="true" outlineLevel="0" collapsed="false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  <c r="AP749" s="30"/>
      <c r="AQ749" s="30"/>
      <c r="AR749" s="30"/>
      <c r="AS749" s="30"/>
      <c r="AT749" s="30"/>
      <c r="AU749" s="30"/>
      <c r="AV749" s="30"/>
      <c r="AW749" s="30"/>
      <c r="AX749" s="30"/>
      <c r="AY749" s="30"/>
      <c r="AZ749" s="30"/>
      <c r="BA749" s="30"/>
      <c r="BB749" s="30"/>
      <c r="BC749" s="30"/>
      <c r="BD749" s="30"/>
      <c r="BE749" s="30"/>
      <c r="BF749" s="30"/>
      <c r="BG749" s="30"/>
    </row>
    <row r="750" customFormat="false" ht="15.75" hidden="false" customHeight="true" outlineLevel="0" collapsed="false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  <c r="AP750" s="30"/>
      <c r="AQ750" s="30"/>
      <c r="AR750" s="30"/>
      <c r="AS750" s="30"/>
      <c r="AT750" s="30"/>
      <c r="AU750" s="30"/>
      <c r="AV750" s="30"/>
      <c r="AW750" s="30"/>
      <c r="AX750" s="30"/>
      <c r="AY750" s="30"/>
      <c r="AZ750" s="30"/>
      <c r="BA750" s="30"/>
      <c r="BB750" s="30"/>
      <c r="BC750" s="30"/>
      <c r="BD750" s="30"/>
      <c r="BE750" s="30"/>
      <c r="BF750" s="30"/>
      <c r="BG750" s="30"/>
    </row>
    <row r="751" customFormat="false" ht="15.75" hidden="false" customHeight="true" outlineLevel="0" collapsed="false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  <c r="AP751" s="30"/>
      <c r="AQ751" s="30"/>
      <c r="AR751" s="30"/>
      <c r="AS751" s="30"/>
      <c r="AT751" s="30"/>
      <c r="AU751" s="30"/>
      <c r="AV751" s="30"/>
      <c r="AW751" s="30"/>
      <c r="AX751" s="30"/>
      <c r="AY751" s="30"/>
      <c r="AZ751" s="30"/>
      <c r="BA751" s="30"/>
      <c r="BB751" s="30"/>
      <c r="BC751" s="30"/>
      <c r="BD751" s="30"/>
      <c r="BE751" s="30"/>
      <c r="BF751" s="30"/>
      <c r="BG751" s="30"/>
    </row>
    <row r="752" customFormat="false" ht="15.75" hidden="false" customHeight="true" outlineLevel="0" collapsed="false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  <c r="AP752" s="30"/>
      <c r="AQ752" s="30"/>
      <c r="AR752" s="30"/>
      <c r="AS752" s="30"/>
      <c r="AT752" s="30"/>
      <c r="AU752" s="30"/>
      <c r="AV752" s="30"/>
      <c r="AW752" s="30"/>
      <c r="AX752" s="30"/>
      <c r="AY752" s="30"/>
      <c r="AZ752" s="30"/>
      <c r="BA752" s="30"/>
      <c r="BB752" s="30"/>
      <c r="BC752" s="30"/>
      <c r="BD752" s="30"/>
      <c r="BE752" s="30"/>
      <c r="BF752" s="30"/>
      <c r="BG752" s="30"/>
    </row>
    <row r="753" customFormat="false" ht="15.75" hidden="false" customHeight="true" outlineLevel="0" collapsed="false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  <c r="AP753" s="30"/>
      <c r="AQ753" s="30"/>
      <c r="AR753" s="30"/>
      <c r="AS753" s="30"/>
      <c r="AT753" s="30"/>
      <c r="AU753" s="30"/>
      <c r="AV753" s="30"/>
      <c r="AW753" s="30"/>
      <c r="AX753" s="30"/>
      <c r="AY753" s="30"/>
      <c r="AZ753" s="30"/>
      <c r="BA753" s="30"/>
      <c r="BB753" s="30"/>
      <c r="BC753" s="30"/>
      <c r="BD753" s="30"/>
      <c r="BE753" s="30"/>
      <c r="BF753" s="30"/>
      <c r="BG753" s="30"/>
    </row>
    <row r="754" customFormat="false" ht="15.75" hidden="false" customHeight="true" outlineLevel="0" collapsed="false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  <c r="AP754" s="30"/>
      <c r="AQ754" s="30"/>
      <c r="AR754" s="30"/>
      <c r="AS754" s="30"/>
      <c r="AT754" s="30"/>
      <c r="AU754" s="30"/>
      <c r="AV754" s="30"/>
      <c r="AW754" s="30"/>
      <c r="AX754" s="30"/>
      <c r="AY754" s="30"/>
      <c r="AZ754" s="30"/>
      <c r="BA754" s="30"/>
      <c r="BB754" s="30"/>
      <c r="BC754" s="30"/>
      <c r="BD754" s="30"/>
      <c r="BE754" s="30"/>
      <c r="BF754" s="30"/>
      <c r="BG754" s="30"/>
    </row>
    <row r="755" customFormat="false" ht="15.75" hidden="false" customHeight="true" outlineLevel="0" collapsed="false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  <c r="AP755" s="30"/>
      <c r="AQ755" s="30"/>
      <c r="AR755" s="30"/>
      <c r="AS755" s="30"/>
      <c r="AT755" s="30"/>
      <c r="AU755" s="30"/>
      <c r="AV755" s="30"/>
      <c r="AW755" s="30"/>
      <c r="AX755" s="30"/>
      <c r="AY755" s="30"/>
      <c r="AZ755" s="30"/>
      <c r="BA755" s="30"/>
      <c r="BB755" s="30"/>
      <c r="BC755" s="30"/>
      <c r="BD755" s="30"/>
      <c r="BE755" s="30"/>
      <c r="BF755" s="30"/>
      <c r="BG755" s="30"/>
    </row>
    <row r="756" customFormat="false" ht="15.75" hidden="false" customHeight="true" outlineLevel="0" collapsed="false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  <c r="AP756" s="30"/>
      <c r="AQ756" s="30"/>
      <c r="AR756" s="30"/>
      <c r="AS756" s="30"/>
      <c r="AT756" s="30"/>
      <c r="AU756" s="30"/>
      <c r="AV756" s="30"/>
      <c r="AW756" s="30"/>
      <c r="AX756" s="30"/>
      <c r="AY756" s="30"/>
      <c r="AZ756" s="30"/>
      <c r="BA756" s="30"/>
      <c r="BB756" s="30"/>
      <c r="BC756" s="30"/>
      <c r="BD756" s="30"/>
      <c r="BE756" s="30"/>
      <c r="BF756" s="30"/>
      <c r="BG756" s="30"/>
    </row>
    <row r="757" customFormat="false" ht="15.75" hidden="false" customHeight="true" outlineLevel="0" collapsed="false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  <c r="AP757" s="30"/>
      <c r="AQ757" s="30"/>
      <c r="AR757" s="30"/>
      <c r="AS757" s="30"/>
      <c r="AT757" s="30"/>
      <c r="AU757" s="30"/>
      <c r="AV757" s="30"/>
      <c r="AW757" s="30"/>
      <c r="AX757" s="30"/>
      <c r="AY757" s="30"/>
      <c r="AZ757" s="30"/>
      <c r="BA757" s="30"/>
      <c r="BB757" s="30"/>
      <c r="BC757" s="30"/>
      <c r="BD757" s="30"/>
      <c r="BE757" s="30"/>
      <c r="BF757" s="30"/>
      <c r="BG757" s="30"/>
    </row>
    <row r="758" customFormat="false" ht="15.75" hidden="false" customHeight="true" outlineLevel="0" collapsed="false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  <c r="AP758" s="30"/>
      <c r="AQ758" s="30"/>
      <c r="AR758" s="30"/>
      <c r="AS758" s="30"/>
      <c r="AT758" s="30"/>
      <c r="AU758" s="30"/>
      <c r="AV758" s="30"/>
      <c r="AW758" s="30"/>
      <c r="AX758" s="30"/>
      <c r="AY758" s="30"/>
      <c r="AZ758" s="30"/>
      <c r="BA758" s="30"/>
      <c r="BB758" s="30"/>
      <c r="BC758" s="30"/>
      <c r="BD758" s="30"/>
      <c r="BE758" s="30"/>
      <c r="BF758" s="30"/>
      <c r="BG758" s="30"/>
    </row>
    <row r="759" customFormat="false" ht="15.75" hidden="false" customHeight="true" outlineLevel="0" collapsed="false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  <c r="AP759" s="30"/>
      <c r="AQ759" s="30"/>
      <c r="AR759" s="30"/>
      <c r="AS759" s="30"/>
      <c r="AT759" s="30"/>
      <c r="AU759" s="30"/>
      <c r="AV759" s="30"/>
      <c r="AW759" s="30"/>
      <c r="AX759" s="30"/>
      <c r="AY759" s="30"/>
      <c r="AZ759" s="30"/>
      <c r="BA759" s="30"/>
      <c r="BB759" s="30"/>
      <c r="BC759" s="30"/>
      <c r="BD759" s="30"/>
      <c r="BE759" s="30"/>
      <c r="BF759" s="30"/>
      <c r="BG759" s="30"/>
    </row>
    <row r="760" customFormat="false" ht="15.75" hidden="false" customHeight="true" outlineLevel="0" collapsed="false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  <c r="AP760" s="30"/>
      <c r="AQ760" s="30"/>
      <c r="AR760" s="30"/>
      <c r="AS760" s="30"/>
      <c r="AT760" s="30"/>
      <c r="AU760" s="30"/>
      <c r="AV760" s="30"/>
      <c r="AW760" s="30"/>
      <c r="AX760" s="30"/>
      <c r="AY760" s="30"/>
      <c r="AZ760" s="30"/>
      <c r="BA760" s="30"/>
      <c r="BB760" s="30"/>
      <c r="BC760" s="30"/>
      <c r="BD760" s="30"/>
      <c r="BE760" s="30"/>
      <c r="BF760" s="30"/>
      <c r="BG760" s="30"/>
    </row>
    <row r="761" customFormat="false" ht="15.75" hidden="false" customHeight="true" outlineLevel="0" collapsed="false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  <c r="AP761" s="30"/>
      <c r="AQ761" s="30"/>
      <c r="AR761" s="30"/>
      <c r="AS761" s="30"/>
      <c r="AT761" s="30"/>
      <c r="AU761" s="30"/>
      <c r="AV761" s="30"/>
      <c r="AW761" s="30"/>
      <c r="AX761" s="30"/>
      <c r="AY761" s="30"/>
      <c r="AZ761" s="30"/>
      <c r="BA761" s="30"/>
      <c r="BB761" s="30"/>
      <c r="BC761" s="30"/>
      <c r="BD761" s="30"/>
      <c r="BE761" s="30"/>
      <c r="BF761" s="30"/>
      <c r="BG761" s="30"/>
    </row>
    <row r="762" customFormat="false" ht="15.75" hidden="false" customHeight="true" outlineLevel="0" collapsed="false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  <c r="AP762" s="30"/>
      <c r="AQ762" s="30"/>
      <c r="AR762" s="30"/>
      <c r="AS762" s="30"/>
      <c r="AT762" s="30"/>
      <c r="AU762" s="30"/>
      <c r="AV762" s="30"/>
      <c r="AW762" s="30"/>
      <c r="AX762" s="30"/>
      <c r="AY762" s="30"/>
      <c r="AZ762" s="30"/>
      <c r="BA762" s="30"/>
      <c r="BB762" s="30"/>
      <c r="BC762" s="30"/>
      <c r="BD762" s="30"/>
      <c r="BE762" s="30"/>
      <c r="BF762" s="30"/>
      <c r="BG762" s="30"/>
    </row>
    <row r="763" customFormat="false" ht="15.75" hidden="false" customHeight="true" outlineLevel="0" collapsed="false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  <c r="AP763" s="30"/>
      <c r="AQ763" s="30"/>
      <c r="AR763" s="30"/>
      <c r="AS763" s="30"/>
      <c r="AT763" s="30"/>
      <c r="AU763" s="30"/>
      <c r="AV763" s="30"/>
      <c r="AW763" s="30"/>
      <c r="AX763" s="30"/>
      <c r="AY763" s="30"/>
      <c r="AZ763" s="30"/>
      <c r="BA763" s="30"/>
      <c r="BB763" s="30"/>
      <c r="BC763" s="30"/>
      <c r="BD763" s="30"/>
      <c r="BE763" s="30"/>
      <c r="BF763" s="30"/>
      <c r="BG763" s="30"/>
    </row>
    <row r="764" customFormat="false" ht="15.75" hidden="false" customHeight="true" outlineLevel="0" collapsed="false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  <c r="AP764" s="30"/>
      <c r="AQ764" s="30"/>
      <c r="AR764" s="30"/>
      <c r="AS764" s="30"/>
      <c r="AT764" s="30"/>
      <c r="AU764" s="30"/>
      <c r="AV764" s="30"/>
      <c r="AW764" s="30"/>
      <c r="AX764" s="30"/>
      <c r="AY764" s="30"/>
      <c r="AZ764" s="30"/>
      <c r="BA764" s="30"/>
      <c r="BB764" s="30"/>
      <c r="BC764" s="30"/>
      <c r="BD764" s="30"/>
      <c r="BE764" s="30"/>
      <c r="BF764" s="30"/>
      <c r="BG764" s="30"/>
    </row>
    <row r="765" customFormat="false" ht="15.75" hidden="false" customHeight="true" outlineLevel="0" collapsed="false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  <c r="AP765" s="30"/>
      <c r="AQ765" s="30"/>
      <c r="AR765" s="30"/>
      <c r="AS765" s="30"/>
      <c r="AT765" s="30"/>
      <c r="AU765" s="30"/>
      <c r="AV765" s="30"/>
      <c r="AW765" s="30"/>
      <c r="AX765" s="30"/>
      <c r="AY765" s="30"/>
      <c r="AZ765" s="30"/>
      <c r="BA765" s="30"/>
      <c r="BB765" s="30"/>
      <c r="BC765" s="30"/>
      <c r="BD765" s="30"/>
      <c r="BE765" s="30"/>
      <c r="BF765" s="30"/>
      <c r="BG765" s="30"/>
    </row>
    <row r="766" customFormat="false" ht="15.75" hidden="false" customHeight="true" outlineLevel="0" collapsed="false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  <c r="AP766" s="30"/>
      <c r="AQ766" s="30"/>
      <c r="AR766" s="30"/>
      <c r="AS766" s="30"/>
      <c r="AT766" s="30"/>
      <c r="AU766" s="30"/>
      <c r="AV766" s="30"/>
      <c r="AW766" s="30"/>
      <c r="AX766" s="30"/>
      <c r="AY766" s="30"/>
      <c r="AZ766" s="30"/>
      <c r="BA766" s="30"/>
      <c r="BB766" s="30"/>
      <c r="BC766" s="30"/>
      <c r="BD766" s="30"/>
      <c r="BE766" s="30"/>
      <c r="BF766" s="30"/>
      <c r="BG766" s="30"/>
    </row>
    <row r="767" customFormat="false" ht="15.75" hidden="false" customHeight="true" outlineLevel="0" collapsed="false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  <c r="AP767" s="30"/>
      <c r="AQ767" s="30"/>
      <c r="AR767" s="30"/>
      <c r="AS767" s="30"/>
      <c r="AT767" s="30"/>
      <c r="AU767" s="30"/>
      <c r="AV767" s="30"/>
      <c r="AW767" s="30"/>
      <c r="AX767" s="30"/>
      <c r="AY767" s="30"/>
      <c r="AZ767" s="30"/>
      <c r="BA767" s="30"/>
      <c r="BB767" s="30"/>
      <c r="BC767" s="30"/>
      <c r="BD767" s="30"/>
      <c r="BE767" s="30"/>
      <c r="BF767" s="30"/>
      <c r="BG767" s="30"/>
    </row>
    <row r="768" customFormat="false" ht="15.75" hidden="false" customHeight="true" outlineLevel="0" collapsed="false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  <c r="AP768" s="30"/>
      <c r="AQ768" s="30"/>
      <c r="AR768" s="30"/>
      <c r="AS768" s="30"/>
      <c r="AT768" s="30"/>
      <c r="AU768" s="30"/>
      <c r="AV768" s="30"/>
      <c r="AW768" s="30"/>
      <c r="AX768" s="30"/>
      <c r="AY768" s="30"/>
      <c r="AZ768" s="30"/>
      <c r="BA768" s="30"/>
      <c r="BB768" s="30"/>
      <c r="BC768" s="30"/>
      <c r="BD768" s="30"/>
      <c r="BE768" s="30"/>
      <c r="BF768" s="30"/>
      <c r="BG768" s="30"/>
    </row>
    <row r="769" customFormat="false" ht="15.75" hidden="false" customHeight="true" outlineLevel="0" collapsed="false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  <c r="AP769" s="30"/>
      <c r="AQ769" s="30"/>
      <c r="AR769" s="30"/>
      <c r="AS769" s="30"/>
      <c r="AT769" s="30"/>
      <c r="AU769" s="30"/>
      <c r="AV769" s="30"/>
      <c r="AW769" s="30"/>
      <c r="AX769" s="30"/>
      <c r="AY769" s="30"/>
      <c r="AZ769" s="30"/>
      <c r="BA769" s="30"/>
      <c r="BB769" s="30"/>
      <c r="BC769" s="30"/>
      <c r="BD769" s="30"/>
      <c r="BE769" s="30"/>
      <c r="BF769" s="30"/>
      <c r="BG769" s="30"/>
    </row>
    <row r="770" customFormat="false" ht="15.75" hidden="false" customHeight="true" outlineLevel="0" collapsed="false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R770" s="30"/>
      <c r="AS770" s="30"/>
      <c r="AT770" s="30"/>
      <c r="AU770" s="30"/>
      <c r="AV770" s="30"/>
      <c r="AW770" s="30"/>
      <c r="AX770" s="30"/>
      <c r="AY770" s="30"/>
      <c r="AZ770" s="30"/>
      <c r="BA770" s="30"/>
      <c r="BB770" s="30"/>
      <c r="BC770" s="30"/>
      <c r="BD770" s="30"/>
      <c r="BE770" s="30"/>
      <c r="BF770" s="30"/>
      <c r="BG770" s="30"/>
    </row>
    <row r="771" customFormat="false" ht="15.75" hidden="false" customHeight="true" outlineLevel="0" collapsed="false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  <c r="AP771" s="30"/>
      <c r="AQ771" s="30"/>
      <c r="AR771" s="30"/>
      <c r="AS771" s="30"/>
      <c r="AT771" s="30"/>
      <c r="AU771" s="30"/>
      <c r="AV771" s="30"/>
      <c r="AW771" s="30"/>
      <c r="AX771" s="30"/>
      <c r="AY771" s="30"/>
      <c r="AZ771" s="30"/>
      <c r="BA771" s="30"/>
      <c r="BB771" s="30"/>
      <c r="BC771" s="30"/>
      <c r="BD771" s="30"/>
      <c r="BE771" s="30"/>
      <c r="BF771" s="30"/>
      <c r="BG771" s="30"/>
    </row>
    <row r="772" customFormat="false" ht="15.75" hidden="false" customHeight="true" outlineLevel="0" collapsed="false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  <c r="AP772" s="30"/>
      <c r="AQ772" s="30"/>
      <c r="AR772" s="30"/>
      <c r="AS772" s="30"/>
      <c r="AT772" s="30"/>
      <c r="AU772" s="30"/>
      <c r="AV772" s="30"/>
      <c r="AW772" s="30"/>
      <c r="AX772" s="30"/>
      <c r="AY772" s="30"/>
      <c r="AZ772" s="30"/>
      <c r="BA772" s="30"/>
      <c r="BB772" s="30"/>
      <c r="BC772" s="30"/>
      <c r="BD772" s="30"/>
      <c r="BE772" s="30"/>
      <c r="BF772" s="30"/>
      <c r="BG772" s="30"/>
    </row>
    <row r="773" customFormat="false" ht="15.75" hidden="false" customHeight="true" outlineLevel="0" collapsed="false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  <c r="AP773" s="30"/>
      <c r="AQ773" s="30"/>
      <c r="AR773" s="30"/>
      <c r="AS773" s="30"/>
      <c r="AT773" s="30"/>
      <c r="AU773" s="30"/>
      <c r="AV773" s="30"/>
      <c r="AW773" s="30"/>
      <c r="AX773" s="30"/>
      <c r="AY773" s="30"/>
      <c r="AZ773" s="30"/>
      <c r="BA773" s="30"/>
      <c r="BB773" s="30"/>
      <c r="BC773" s="30"/>
      <c r="BD773" s="30"/>
      <c r="BE773" s="30"/>
      <c r="BF773" s="30"/>
      <c r="BG773" s="30"/>
    </row>
    <row r="774" customFormat="false" ht="15.75" hidden="false" customHeight="true" outlineLevel="0" collapsed="false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R774" s="30"/>
      <c r="AS774" s="30"/>
      <c r="AT774" s="30"/>
      <c r="AU774" s="30"/>
      <c r="AV774" s="30"/>
      <c r="AW774" s="30"/>
      <c r="AX774" s="30"/>
      <c r="AY774" s="30"/>
      <c r="AZ774" s="30"/>
      <c r="BA774" s="30"/>
      <c r="BB774" s="30"/>
      <c r="BC774" s="30"/>
      <c r="BD774" s="30"/>
      <c r="BE774" s="30"/>
      <c r="BF774" s="30"/>
      <c r="BG774" s="30"/>
    </row>
    <row r="775" customFormat="false" ht="15.75" hidden="false" customHeight="true" outlineLevel="0" collapsed="false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  <c r="AP775" s="30"/>
      <c r="AQ775" s="30"/>
      <c r="AR775" s="30"/>
      <c r="AS775" s="30"/>
      <c r="AT775" s="30"/>
      <c r="AU775" s="30"/>
      <c r="AV775" s="30"/>
      <c r="AW775" s="30"/>
      <c r="AX775" s="30"/>
      <c r="AY775" s="30"/>
      <c r="AZ775" s="30"/>
      <c r="BA775" s="30"/>
      <c r="BB775" s="30"/>
      <c r="BC775" s="30"/>
      <c r="BD775" s="30"/>
      <c r="BE775" s="30"/>
      <c r="BF775" s="30"/>
      <c r="BG775" s="30"/>
    </row>
    <row r="776" customFormat="false" ht="15.75" hidden="false" customHeight="true" outlineLevel="0" collapsed="false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  <c r="AP776" s="30"/>
      <c r="AQ776" s="30"/>
      <c r="AR776" s="30"/>
      <c r="AS776" s="30"/>
      <c r="AT776" s="30"/>
      <c r="AU776" s="30"/>
      <c r="AV776" s="30"/>
      <c r="AW776" s="30"/>
      <c r="AX776" s="30"/>
      <c r="AY776" s="30"/>
      <c r="AZ776" s="30"/>
      <c r="BA776" s="30"/>
      <c r="BB776" s="30"/>
      <c r="BC776" s="30"/>
      <c r="BD776" s="30"/>
      <c r="BE776" s="30"/>
      <c r="BF776" s="30"/>
      <c r="BG776" s="30"/>
    </row>
    <row r="777" customFormat="false" ht="15.75" hidden="false" customHeight="true" outlineLevel="0" collapsed="false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  <c r="AP777" s="30"/>
      <c r="AQ777" s="30"/>
      <c r="AR777" s="30"/>
      <c r="AS777" s="30"/>
      <c r="AT777" s="30"/>
      <c r="AU777" s="30"/>
      <c r="AV777" s="30"/>
      <c r="AW777" s="30"/>
      <c r="AX777" s="30"/>
      <c r="AY777" s="30"/>
      <c r="AZ777" s="30"/>
      <c r="BA777" s="30"/>
      <c r="BB777" s="30"/>
      <c r="BC777" s="30"/>
      <c r="BD777" s="30"/>
      <c r="BE777" s="30"/>
      <c r="BF777" s="30"/>
      <c r="BG777" s="30"/>
    </row>
    <row r="778" customFormat="false" ht="15.75" hidden="false" customHeight="true" outlineLevel="0" collapsed="false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  <c r="AP778" s="30"/>
      <c r="AQ778" s="30"/>
      <c r="AR778" s="30"/>
      <c r="AS778" s="30"/>
      <c r="AT778" s="30"/>
      <c r="AU778" s="30"/>
      <c r="AV778" s="30"/>
      <c r="AW778" s="30"/>
      <c r="AX778" s="30"/>
      <c r="AY778" s="30"/>
      <c r="AZ778" s="30"/>
      <c r="BA778" s="30"/>
      <c r="BB778" s="30"/>
      <c r="BC778" s="30"/>
      <c r="BD778" s="30"/>
      <c r="BE778" s="30"/>
      <c r="BF778" s="30"/>
      <c r="BG778" s="30"/>
    </row>
    <row r="779" customFormat="false" ht="15.75" hidden="false" customHeight="true" outlineLevel="0" collapsed="false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  <c r="AP779" s="30"/>
      <c r="AQ779" s="30"/>
      <c r="AR779" s="30"/>
      <c r="AS779" s="30"/>
      <c r="AT779" s="30"/>
      <c r="AU779" s="30"/>
      <c r="AV779" s="30"/>
      <c r="AW779" s="30"/>
      <c r="AX779" s="30"/>
      <c r="AY779" s="30"/>
      <c r="AZ779" s="30"/>
      <c r="BA779" s="30"/>
      <c r="BB779" s="30"/>
      <c r="BC779" s="30"/>
      <c r="BD779" s="30"/>
      <c r="BE779" s="30"/>
      <c r="BF779" s="30"/>
      <c r="BG779" s="30"/>
    </row>
    <row r="780" customFormat="false" ht="15.75" hidden="false" customHeight="true" outlineLevel="0" collapsed="false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  <c r="AP780" s="30"/>
      <c r="AQ780" s="30"/>
      <c r="AR780" s="30"/>
      <c r="AS780" s="30"/>
      <c r="AT780" s="30"/>
      <c r="AU780" s="30"/>
      <c r="AV780" s="30"/>
      <c r="AW780" s="30"/>
      <c r="AX780" s="30"/>
      <c r="AY780" s="30"/>
      <c r="AZ780" s="30"/>
      <c r="BA780" s="30"/>
      <c r="BB780" s="30"/>
      <c r="BC780" s="30"/>
      <c r="BD780" s="30"/>
      <c r="BE780" s="30"/>
      <c r="BF780" s="30"/>
      <c r="BG780" s="30"/>
    </row>
    <row r="781" customFormat="false" ht="15.75" hidden="false" customHeight="true" outlineLevel="0" collapsed="false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  <c r="AP781" s="30"/>
      <c r="AQ781" s="30"/>
      <c r="AR781" s="30"/>
      <c r="AS781" s="30"/>
      <c r="AT781" s="30"/>
      <c r="AU781" s="30"/>
      <c r="AV781" s="30"/>
      <c r="AW781" s="30"/>
      <c r="AX781" s="30"/>
      <c r="AY781" s="30"/>
      <c r="AZ781" s="30"/>
      <c r="BA781" s="30"/>
      <c r="BB781" s="30"/>
      <c r="BC781" s="30"/>
      <c r="BD781" s="30"/>
      <c r="BE781" s="30"/>
      <c r="BF781" s="30"/>
      <c r="BG781" s="30"/>
    </row>
    <row r="782" customFormat="false" ht="15.75" hidden="false" customHeight="true" outlineLevel="0" collapsed="false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  <c r="AP782" s="30"/>
      <c r="AQ782" s="30"/>
      <c r="AR782" s="30"/>
      <c r="AS782" s="30"/>
      <c r="AT782" s="30"/>
      <c r="AU782" s="30"/>
      <c r="AV782" s="30"/>
      <c r="AW782" s="30"/>
      <c r="AX782" s="30"/>
      <c r="AY782" s="30"/>
      <c r="AZ782" s="30"/>
      <c r="BA782" s="30"/>
      <c r="BB782" s="30"/>
      <c r="BC782" s="30"/>
      <c r="BD782" s="30"/>
      <c r="BE782" s="30"/>
      <c r="BF782" s="30"/>
      <c r="BG782" s="30"/>
    </row>
    <row r="783" customFormat="false" ht="15.75" hidden="false" customHeight="true" outlineLevel="0" collapsed="false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  <c r="AP783" s="30"/>
      <c r="AQ783" s="30"/>
      <c r="AR783" s="30"/>
      <c r="AS783" s="30"/>
      <c r="AT783" s="30"/>
      <c r="AU783" s="30"/>
      <c r="AV783" s="30"/>
      <c r="AW783" s="30"/>
      <c r="AX783" s="30"/>
      <c r="AY783" s="30"/>
      <c r="AZ783" s="30"/>
      <c r="BA783" s="30"/>
      <c r="BB783" s="30"/>
      <c r="BC783" s="30"/>
      <c r="BD783" s="30"/>
      <c r="BE783" s="30"/>
      <c r="BF783" s="30"/>
      <c r="BG783" s="30"/>
    </row>
    <row r="784" customFormat="false" ht="15.75" hidden="false" customHeight="true" outlineLevel="0" collapsed="false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  <c r="AP784" s="30"/>
      <c r="AQ784" s="30"/>
      <c r="AR784" s="30"/>
      <c r="AS784" s="30"/>
      <c r="AT784" s="30"/>
      <c r="AU784" s="30"/>
      <c r="AV784" s="30"/>
      <c r="AW784" s="30"/>
      <c r="AX784" s="30"/>
      <c r="AY784" s="30"/>
      <c r="AZ784" s="30"/>
      <c r="BA784" s="30"/>
      <c r="BB784" s="30"/>
      <c r="BC784" s="30"/>
      <c r="BD784" s="30"/>
      <c r="BE784" s="30"/>
      <c r="BF784" s="30"/>
      <c r="BG784" s="30"/>
    </row>
    <row r="785" customFormat="false" ht="15.75" hidden="false" customHeight="true" outlineLevel="0" collapsed="false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  <c r="AP785" s="30"/>
      <c r="AQ785" s="30"/>
      <c r="AR785" s="30"/>
      <c r="AS785" s="30"/>
      <c r="AT785" s="30"/>
      <c r="AU785" s="30"/>
      <c r="AV785" s="30"/>
      <c r="AW785" s="30"/>
      <c r="AX785" s="30"/>
      <c r="AY785" s="30"/>
      <c r="AZ785" s="30"/>
      <c r="BA785" s="30"/>
      <c r="BB785" s="30"/>
      <c r="BC785" s="30"/>
      <c r="BD785" s="30"/>
      <c r="BE785" s="30"/>
      <c r="BF785" s="30"/>
      <c r="BG785" s="30"/>
    </row>
    <row r="786" customFormat="false" ht="15.75" hidden="false" customHeight="true" outlineLevel="0" collapsed="false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  <c r="AP786" s="30"/>
      <c r="AQ786" s="30"/>
      <c r="AR786" s="30"/>
      <c r="AS786" s="30"/>
      <c r="AT786" s="30"/>
      <c r="AU786" s="30"/>
      <c r="AV786" s="30"/>
      <c r="AW786" s="30"/>
      <c r="AX786" s="30"/>
      <c r="AY786" s="30"/>
      <c r="AZ786" s="30"/>
      <c r="BA786" s="30"/>
      <c r="BB786" s="30"/>
      <c r="BC786" s="30"/>
      <c r="BD786" s="30"/>
      <c r="BE786" s="30"/>
      <c r="BF786" s="30"/>
      <c r="BG786" s="30"/>
    </row>
    <row r="787" customFormat="false" ht="15.75" hidden="false" customHeight="true" outlineLevel="0" collapsed="false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  <c r="AP787" s="30"/>
      <c r="AQ787" s="30"/>
      <c r="AR787" s="30"/>
      <c r="AS787" s="30"/>
      <c r="AT787" s="30"/>
      <c r="AU787" s="30"/>
      <c r="AV787" s="30"/>
      <c r="AW787" s="30"/>
      <c r="AX787" s="30"/>
      <c r="AY787" s="30"/>
      <c r="AZ787" s="30"/>
      <c r="BA787" s="30"/>
      <c r="BB787" s="30"/>
      <c r="BC787" s="30"/>
      <c r="BD787" s="30"/>
      <c r="BE787" s="30"/>
      <c r="BF787" s="30"/>
      <c r="BG787" s="30"/>
    </row>
    <row r="788" customFormat="false" ht="15.75" hidden="false" customHeight="true" outlineLevel="0" collapsed="false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  <c r="AP788" s="30"/>
      <c r="AQ788" s="30"/>
      <c r="AR788" s="30"/>
      <c r="AS788" s="30"/>
      <c r="AT788" s="30"/>
      <c r="AU788" s="30"/>
      <c r="AV788" s="30"/>
      <c r="AW788" s="30"/>
      <c r="AX788" s="30"/>
      <c r="AY788" s="30"/>
      <c r="AZ788" s="30"/>
      <c r="BA788" s="30"/>
      <c r="BB788" s="30"/>
      <c r="BC788" s="30"/>
      <c r="BD788" s="30"/>
      <c r="BE788" s="30"/>
      <c r="BF788" s="30"/>
      <c r="BG788" s="30"/>
    </row>
    <row r="789" customFormat="false" ht="15.75" hidden="false" customHeight="true" outlineLevel="0" collapsed="false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  <c r="AP789" s="30"/>
      <c r="AQ789" s="30"/>
      <c r="AR789" s="30"/>
      <c r="AS789" s="30"/>
      <c r="AT789" s="30"/>
      <c r="AU789" s="30"/>
      <c r="AV789" s="30"/>
      <c r="AW789" s="30"/>
      <c r="AX789" s="30"/>
      <c r="AY789" s="30"/>
      <c r="AZ789" s="30"/>
      <c r="BA789" s="30"/>
      <c r="BB789" s="30"/>
      <c r="BC789" s="30"/>
      <c r="BD789" s="30"/>
      <c r="BE789" s="30"/>
      <c r="BF789" s="30"/>
      <c r="BG789" s="30"/>
    </row>
    <row r="790" customFormat="false" ht="15.75" hidden="false" customHeight="true" outlineLevel="0" collapsed="false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  <c r="AP790" s="30"/>
      <c r="AQ790" s="30"/>
      <c r="AR790" s="30"/>
      <c r="AS790" s="30"/>
      <c r="AT790" s="30"/>
      <c r="AU790" s="30"/>
      <c r="AV790" s="30"/>
      <c r="AW790" s="30"/>
      <c r="AX790" s="30"/>
      <c r="AY790" s="30"/>
      <c r="AZ790" s="30"/>
      <c r="BA790" s="30"/>
      <c r="BB790" s="30"/>
      <c r="BC790" s="30"/>
      <c r="BD790" s="30"/>
      <c r="BE790" s="30"/>
      <c r="BF790" s="30"/>
      <c r="BG790" s="30"/>
    </row>
    <row r="791" customFormat="false" ht="15.75" hidden="false" customHeight="true" outlineLevel="0" collapsed="false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  <c r="AP791" s="30"/>
      <c r="AQ791" s="30"/>
      <c r="AR791" s="30"/>
      <c r="AS791" s="30"/>
      <c r="AT791" s="30"/>
      <c r="AU791" s="30"/>
      <c r="AV791" s="30"/>
      <c r="AW791" s="30"/>
      <c r="AX791" s="30"/>
      <c r="AY791" s="30"/>
      <c r="AZ791" s="30"/>
      <c r="BA791" s="30"/>
      <c r="BB791" s="30"/>
      <c r="BC791" s="30"/>
      <c r="BD791" s="30"/>
      <c r="BE791" s="30"/>
      <c r="BF791" s="30"/>
      <c r="BG791" s="30"/>
    </row>
    <row r="792" customFormat="false" ht="15.75" hidden="false" customHeight="true" outlineLevel="0" collapsed="false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  <c r="AP792" s="30"/>
      <c r="AQ792" s="30"/>
      <c r="AR792" s="30"/>
      <c r="AS792" s="30"/>
      <c r="AT792" s="30"/>
      <c r="AU792" s="30"/>
      <c r="AV792" s="30"/>
      <c r="AW792" s="30"/>
      <c r="AX792" s="30"/>
      <c r="AY792" s="30"/>
      <c r="AZ792" s="30"/>
      <c r="BA792" s="30"/>
      <c r="BB792" s="30"/>
      <c r="BC792" s="30"/>
      <c r="BD792" s="30"/>
      <c r="BE792" s="30"/>
      <c r="BF792" s="30"/>
      <c r="BG792" s="30"/>
    </row>
    <row r="793" customFormat="false" ht="15.75" hidden="false" customHeight="true" outlineLevel="0" collapsed="false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  <c r="AP793" s="30"/>
      <c r="AQ793" s="30"/>
      <c r="AR793" s="30"/>
      <c r="AS793" s="30"/>
      <c r="AT793" s="30"/>
      <c r="AU793" s="30"/>
      <c r="AV793" s="30"/>
      <c r="AW793" s="30"/>
      <c r="AX793" s="30"/>
      <c r="AY793" s="30"/>
      <c r="AZ793" s="30"/>
      <c r="BA793" s="30"/>
      <c r="BB793" s="30"/>
      <c r="BC793" s="30"/>
      <c r="BD793" s="30"/>
      <c r="BE793" s="30"/>
      <c r="BF793" s="30"/>
      <c r="BG793" s="30"/>
    </row>
    <row r="794" customFormat="false" ht="15.75" hidden="false" customHeight="true" outlineLevel="0" collapsed="false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  <c r="AP794" s="30"/>
      <c r="AQ794" s="30"/>
      <c r="AR794" s="30"/>
      <c r="AS794" s="30"/>
      <c r="AT794" s="30"/>
      <c r="AU794" s="30"/>
      <c r="AV794" s="30"/>
      <c r="AW794" s="30"/>
      <c r="AX794" s="30"/>
      <c r="AY794" s="30"/>
      <c r="AZ794" s="30"/>
      <c r="BA794" s="30"/>
      <c r="BB794" s="30"/>
      <c r="BC794" s="30"/>
      <c r="BD794" s="30"/>
      <c r="BE794" s="30"/>
      <c r="BF794" s="30"/>
      <c r="BG794" s="30"/>
    </row>
    <row r="795" customFormat="false" ht="15.75" hidden="false" customHeight="true" outlineLevel="0" collapsed="false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  <c r="AP795" s="30"/>
      <c r="AQ795" s="30"/>
      <c r="AR795" s="30"/>
      <c r="AS795" s="30"/>
      <c r="AT795" s="30"/>
      <c r="AU795" s="30"/>
      <c r="AV795" s="30"/>
      <c r="AW795" s="30"/>
      <c r="AX795" s="30"/>
      <c r="AY795" s="30"/>
      <c r="AZ795" s="30"/>
      <c r="BA795" s="30"/>
      <c r="BB795" s="30"/>
      <c r="BC795" s="30"/>
      <c r="BD795" s="30"/>
      <c r="BE795" s="30"/>
      <c r="BF795" s="30"/>
      <c r="BG795" s="30"/>
    </row>
    <row r="796" customFormat="false" ht="15.75" hidden="false" customHeight="true" outlineLevel="0" collapsed="false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  <c r="AP796" s="30"/>
      <c r="AQ796" s="30"/>
      <c r="AR796" s="30"/>
      <c r="AS796" s="30"/>
      <c r="AT796" s="30"/>
      <c r="AU796" s="30"/>
      <c r="AV796" s="30"/>
      <c r="AW796" s="30"/>
      <c r="AX796" s="30"/>
      <c r="AY796" s="30"/>
      <c r="AZ796" s="30"/>
      <c r="BA796" s="30"/>
      <c r="BB796" s="30"/>
      <c r="BC796" s="30"/>
      <c r="BD796" s="30"/>
      <c r="BE796" s="30"/>
      <c r="BF796" s="30"/>
      <c r="BG796" s="30"/>
    </row>
    <row r="797" customFormat="false" ht="15.75" hidden="false" customHeight="true" outlineLevel="0" collapsed="false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  <c r="AP797" s="30"/>
      <c r="AQ797" s="30"/>
      <c r="AR797" s="30"/>
      <c r="AS797" s="30"/>
      <c r="AT797" s="30"/>
      <c r="AU797" s="30"/>
      <c r="AV797" s="30"/>
      <c r="AW797" s="30"/>
      <c r="AX797" s="30"/>
      <c r="AY797" s="30"/>
      <c r="AZ797" s="30"/>
      <c r="BA797" s="30"/>
      <c r="BB797" s="30"/>
      <c r="BC797" s="30"/>
      <c r="BD797" s="30"/>
      <c r="BE797" s="30"/>
      <c r="BF797" s="30"/>
      <c r="BG797" s="30"/>
    </row>
    <row r="798" customFormat="false" ht="15.75" hidden="false" customHeight="true" outlineLevel="0" collapsed="false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  <c r="AP798" s="30"/>
      <c r="AQ798" s="30"/>
      <c r="AR798" s="30"/>
      <c r="AS798" s="30"/>
      <c r="AT798" s="30"/>
      <c r="AU798" s="30"/>
      <c r="AV798" s="30"/>
      <c r="AW798" s="30"/>
      <c r="AX798" s="30"/>
      <c r="AY798" s="30"/>
      <c r="AZ798" s="30"/>
      <c r="BA798" s="30"/>
      <c r="BB798" s="30"/>
      <c r="BC798" s="30"/>
      <c r="BD798" s="30"/>
      <c r="BE798" s="30"/>
      <c r="BF798" s="30"/>
      <c r="BG798" s="30"/>
    </row>
    <row r="799" customFormat="false" ht="15.75" hidden="false" customHeight="true" outlineLevel="0" collapsed="false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  <c r="AP799" s="30"/>
      <c r="AQ799" s="30"/>
      <c r="AR799" s="30"/>
      <c r="AS799" s="30"/>
      <c r="AT799" s="30"/>
      <c r="AU799" s="30"/>
      <c r="AV799" s="30"/>
      <c r="AW799" s="30"/>
      <c r="AX799" s="30"/>
      <c r="AY799" s="30"/>
      <c r="AZ799" s="30"/>
      <c r="BA799" s="30"/>
      <c r="BB799" s="30"/>
      <c r="BC799" s="30"/>
      <c r="BD799" s="30"/>
      <c r="BE799" s="30"/>
      <c r="BF799" s="30"/>
      <c r="BG799" s="30"/>
    </row>
    <row r="800" customFormat="false" ht="15.75" hidden="false" customHeight="true" outlineLevel="0" collapsed="false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  <c r="AP800" s="30"/>
      <c r="AQ800" s="30"/>
      <c r="AR800" s="30"/>
      <c r="AS800" s="30"/>
      <c r="AT800" s="30"/>
      <c r="AU800" s="30"/>
      <c r="AV800" s="30"/>
      <c r="AW800" s="30"/>
      <c r="AX800" s="30"/>
      <c r="AY800" s="30"/>
      <c r="AZ800" s="30"/>
      <c r="BA800" s="30"/>
      <c r="BB800" s="30"/>
      <c r="BC800" s="30"/>
      <c r="BD800" s="30"/>
      <c r="BE800" s="30"/>
      <c r="BF800" s="30"/>
      <c r="BG800" s="30"/>
    </row>
    <row r="801" customFormat="false" ht="15.75" hidden="false" customHeight="true" outlineLevel="0" collapsed="false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  <c r="AP801" s="30"/>
      <c r="AQ801" s="30"/>
      <c r="AR801" s="30"/>
      <c r="AS801" s="30"/>
      <c r="AT801" s="30"/>
      <c r="AU801" s="30"/>
      <c r="AV801" s="30"/>
      <c r="AW801" s="30"/>
      <c r="AX801" s="30"/>
      <c r="AY801" s="30"/>
      <c r="AZ801" s="30"/>
      <c r="BA801" s="30"/>
      <c r="BB801" s="30"/>
      <c r="BC801" s="30"/>
      <c r="BD801" s="30"/>
      <c r="BE801" s="30"/>
      <c r="BF801" s="30"/>
      <c r="BG801" s="30"/>
    </row>
    <row r="802" customFormat="false" ht="15.75" hidden="false" customHeight="true" outlineLevel="0" collapsed="false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  <c r="AP802" s="30"/>
      <c r="AQ802" s="30"/>
      <c r="AR802" s="30"/>
      <c r="AS802" s="30"/>
      <c r="AT802" s="30"/>
      <c r="AU802" s="30"/>
      <c r="AV802" s="30"/>
      <c r="AW802" s="30"/>
      <c r="AX802" s="30"/>
      <c r="AY802" s="30"/>
      <c r="AZ802" s="30"/>
      <c r="BA802" s="30"/>
      <c r="BB802" s="30"/>
      <c r="BC802" s="30"/>
      <c r="BD802" s="30"/>
      <c r="BE802" s="30"/>
      <c r="BF802" s="30"/>
      <c r="BG802" s="30"/>
    </row>
    <row r="803" customFormat="false" ht="15.75" hidden="false" customHeight="true" outlineLevel="0" collapsed="false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  <c r="AP803" s="30"/>
      <c r="AQ803" s="30"/>
      <c r="AR803" s="30"/>
      <c r="AS803" s="30"/>
      <c r="AT803" s="30"/>
      <c r="AU803" s="30"/>
      <c r="AV803" s="30"/>
      <c r="AW803" s="30"/>
      <c r="AX803" s="30"/>
      <c r="AY803" s="30"/>
      <c r="AZ803" s="30"/>
      <c r="BA803" s="30"/>
      <c r="BB803" s="30"/>
      <c r="BC803" s="30"/>
      <c r="BD803" s="30"/>
      <c r="BE803" s="30"/>
      <c r="BF803" s="30"/>
      <c r="BG803" s="30"/>
    </row>
    <row r="804" customFormat="false" ht="15.75" hidden="false" customHeight="true" outlineLevel="0" collapsed="false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  <c r="AP804" s="30"/>
      <c r="AQ804" s="30"/>
      <c r="AR804" s="30"/>
      <c r="AS804" s="30"/>
      <c r="AT804" s="30"/>
      <c r="AU804" s="30"/>
      <c r="AV804" s="30"/>
      <c r="AW804" s="30"/>
      <c r="AX804" s="30"/>
      <c r="AY804" s="30"/>
      <c r="AZ804" s="30"/>
      <c r="BA804" s="30"/>
      <c r="BB804" s="30"/>
      <c r="BC804" s="30"/>
      <c r="BD804" s="30"/>
      <c r="BE804" s="30"/>
      <c r="BF804" s="30"/>
      <c r="BG804" s="30"/>
    </row>
    <row r="805" customFormat="false" ht="15.75" hidden="false" customHeight="true" outlineLevel="0" collapsed="false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  <c r="AS805" s="30"/>
      <c r="AT805" s="30"/>
      <c r="AU805" s="30"/>
      <c r="AV805" s="30"/>
      <c r="AW805" s="30"/>
      <c r="AX805" s="30"/>
      <c r="AY805" s="30"/>
      <c r="AZ805" s="30"/>
      <c r="BA805" s="30"/>
      <c r="BB805" s="30"/>
      <c r="BC805" s="30"/>
      <c r="BD805" s="30"/>
      <c r="BE805" s="30"/>
      <c r="BF805" s="30"/>
      <c r="BG805" s="30"/>
    </row>
    <row r="806" customFormat="false" ht="15.75" hidden="false" customHeight="true" outlineLevel="0" collapsed="false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  <c r="AP806" s="30"/>
      <c r="AQ806" s="30"/>
      <c r="AR806" s="30"/>
      <c r="AS806" s="30"/>
      <c r="AT806" s="30"/>
      <c r="AU806" s="30"/>
      <c r="AV806" s="30"/>
      <c r="AW806" s="30"/>
      <c r="AX806" s="30"/>
      <c r="AY806" s="30"/>
      <c r="AZ806" s="30"/>
      <c r="BA806" s="30"/>
      <c r="BB806" s="30"/>
      <c r="BC806" s="30"/>
      <c r="BD806" s="30"/>
      <c r="BE806" s="30"/>
      <c r="BF806" s="30"/>
      <c r="BG806" s="30"/>
    </row>
    <row r="807" customFormat="false" ht="15.75" hidden="false" customHeight="true" outlineLevel="0" collapsed="false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  <c r="AP807" s="30"/>
      <c r="AQ807" s="30"/>
      <c r="AR807" s="30"/>
      <c r="AS807" s="30"/>
      <c r="AT807" s="30"/>
      <c r="AU807" s="30"/>
      <c r="AV807" s="30"/>
      <c r="AW807" s="30"/>
      <c r="AX807" s="30"/>
      <c r="AY807" s="30"/>
      <c r="AZ807" s="30"/>
      <c r="BA807" s="30"/>
      <c r="BB807" s="30"/>
      <c r="BC807" s="30"/>
      <c r="BD807" s="30"/>
      <c r="BE807" s="30"/>
      <c r="BF807" s="30"/>
      <c r="BG807" s="30"/>
    </row>
    <row r="808" customFormat="false" ht="15.75" hidden="false" customHeight="true" outlineLevel="0" collapsed="false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  <c r="AP808" s="30"/>
      <c r="AQ808" s="30"/>
      <c r="AR808" s="30"/>
      <c r="AS808" s="30"/>
      <c r="AT808" s="30"/>
      <c r="AU808" s="30"/>
      <c r="AV808" s="30"/>
      <c r="AW808" s="30"/>
      <c r="AX808" s="30"/>
      <c r="AY808" s="30"/>
      <c r="AZ808" s="30"/>
      <c r="BA808" s="30"/>
      <c r="BB808" s="30"/>
      <c r="BC808" s="30"/>
      <c r="BD808" s="30"/>
      <c r="BE808" s="30"/>
      <c r="BF808" s="30"/>
      <c r="BG808" s="30"/>
    </row>
    <row r="809" customFormat="false" ht="15.75" hidden="false" customHeight="true" outlineLevel="0" collapsed="false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  <c r="AP809" s="30"/>
      <c r="AQ809" s="30"/>
      <c r="AR809" s="30"/>
      <c r="AS809" s="30"/>
      <c r="AT809" s="30"/>
      <c r="AU809" s="30"/>
      <c r="AV809" s="30"/>
      <c r="AW809" s="30"/>
      <c r="AX809" s="30"/>
      <c r="AY809" s="30"/>
      <c r="AZ809" s="30"/>
      <c r="BA809" s="30"/>
      <c r="BB809" s="30"/>
      <c r="BC809" s="30"/>
      <c r="BD809" s="30"/>
      <c r="BE809" s="30"/>
      <c r="BF809" s="30"/>
      <c r="BG809" s="30"/>
    </row>
    <row r="810" customFormat="false" ht="15.75" hidden="false" customHeight="true" outlineLevel="0" collapsed="false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  <c r="AP810" s="30"/>
      <c r="AQ810" s="30"/>
      <c r="AR810" s="30"/>
      <c r="AS810" s="30"/>
      <c r="AT810" s="30"/>
      <c r="AU810" s="30"/>
      <c r="AV810" s="30"/>
      <c r="AW810" s="30"/>
      <c r="AX810" s="30"/>
      <c r="AY810" s="30"/>
      <c r="AZ810" s="30"/>
      <c r="BA810" s="30"/>
      <c r="BB810" s="30"/>
      <c r="BC810" s="30"/>
      <c r="BD810" s="30"/>
      <c r="BE810" s="30"/>
      <c r="BF810" s="30"/>
      <c r="BG810" s="30"/>
    </row>
    <row r="811" customFormat="false" ht="15.75" hidden="false" customHeight="true" outlineLevel="0" collapsed="false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  <c r="AP811" s="30"/>
      <c r="AQ811" s="30"/>
      <c r="AR811" s="30"/>
      <c r="AS811" s="30"/>
      <c r="AT811" s="30"/>
      <c r="AU811" s="30"/>
      <c r="AV811" s="30"/>
      <c r="AW811" s="30"/>
      <c r="AX811" s="30"/>
      <c r="AY811" s="30"/>
      <c r="AZ811" s="30"/>
      <c r="BA811" s="30"/>
      <c r="BB811" s="30"/>
      <c r="BC811" s="30"/>
      <c r="BD811" s="30"/>
      <c r="BE811" s="30"/>
      <c r="BF811" s="30"/>
      <c r="BG811" s="30"/>
    </row>
    <row r="812" customFormat="false" ht="15.75" hidden="false" customHeight="true" outlineLevel="0" collapsed="false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  <c r="AP812" s="30"/>
      <c r="AQ812" s="30"/>
      <c r="AR812" s="30"/>
      <c r="AS812" s="30"/>
      <c r="AT812" s="30"/>
      <c r="AU812" s="30"/>
      <c r="AV812" s="30"/>
      <c r="AW812" s="30"/>
      <c r="AX812" s="30"/>
      <c r="AY812" s="30"/>
      <c r="AZ812" s="30"/>
      <c r="BA812" s="30"/>
      <c r="BB812" s="30"/>
      <c r="BC812" s="30"/>
      <c r="BD812" s="30"/>
      <c r="BE812" s="30"/>
      <c r="BF812" s="30"/>
      <c r="BG812" s="30"/>
    </row>
    <row r="813" customFormat="false" ht="15.75" hidden="false" customHeight="true" outlineLevel="0" collapsed="false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  <c r="AP813" s="30"/>
      <c r="AQ813" s="30"/>
      <c r="AR813" s="30"/>
      <c r="AS813" s="30"/>
      <c r="AT813" s="30"/>
      <c r="AU813" s="30"/>
      <c r="AV813" s="30"/>
      <c r="AW813" s="30"/>
      <c r="AX813" s="30"/>
      <c r="AY813" s="30"/>
      <c r="AZ813" s="30"/>
      <c r="BA813" s="30"/>
      <c r="BB813" s="30"/>
      <c r="BC813" s="30"/>
      <c r="BD813" s="30"/>
      <c r="BE813" s="30"/>
      <c r="BF813" s="30"/>
      <c r="BG813" s="30"/>
    </row>
    <row r="814" customFormat="false" ht="15.75" hidden="false" customHeight="true" outlineLevel="0" collapsed="false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  <c r="AP814" s="30"/>
      <c r="AQ814" s="30"/>
      <c r="AR814" s="30"/>
      <c r="AS814" s="30"/>
      <c r="AT814" s="30"/>
      <c r="AU814" s="30"/>
      <c r="AV814" s="30"/>
      <c r="AW814" s="30"/>
      <c r="AX814" s="30"/>
      <c r="AY814" s="30"/>
      <c r="AZ814" s="30"/>
      <c r="BA814" s="30"/>
      <c r="BB814" s="30"/>
      <c r="BC814" s="30"/>
      <c r="BD814" s="30"/>
      <c r="BE814" s="30"/>
      <c r="BF814" s="30"/>
      <c r="BG814" s="30"/>
    </row>
    <row r="815" customFormat="false" ht="15.75" hidden="false" customHeight="true" outlineLevel="0" collapsed="false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  <c r="AP815" s="30"/>
      <c r="AQ815" s="30"/>
      <c r="AR815" s="30"/>
      <c r="AS815" s="30"/>
      <c r="AT815" s="30"/>
      <c r="AU815" s="30"/>
      <c r="AV815" s="30"/>
      <c r="AW815" s="30"/>
      <c r="AX815" s="30"/>
      <c r="AY815" s="30"/>
      <c r="AZ815" s="30"/>
      <c r="BA815" s="30"/>
      <c r="BB815" s="30"/>
      <c r="BC815" s="30"/>
      <c r="BD815" s="30"/>
      <c r="BE815" s="30"/>
      <c r="BF815" s="30"/>
      <c r="BG815" s="30"/>
    </row>
    <row r="816" customFormat="false" ht="15.75" hidden="false" customHeight="true" outlineLevel="0" collapsed="false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  <c r="AP816" s="30"/>
      <c r="AQ816" s="30"/>
      <c r="AR816" s="30"/>
      <c r="AS816" s="30"/>
      <c r="AT816" s="30"/>
      <c r="AU816" s="30"/>
      <c r="AV816" s="30"/>
      <c r="AW816" s="30"/>
      <c r="AX816" s="30"/>
      <c r="AY816" s="30"/>
      <c r="AZ816" s="30"/>
      <c r="BA816" s="30"/>
      <c r="BB816" s="30"/>
      <c r="BC816" s="30"/>
      <c r="BD816" s="30"/>
      <c r="BE816" s="30"/>
      <c r="BF816" s="30"/>
      <c r="BG816" s="30"/>
    </row>
    <row r="817" customFormat="false" ht="15.75" hidden="false" customHeight="true" outlineLevel="0" collapsed="false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  <c r="AP817" s="30"/>
      <c r="AQ817" s="30"/>
      <c r="AR817" s="30"/>
      <c r="AS817" s="30"/>
      <c r="AT817" s="30"/>
      <c r="AU817" s="30"/>
      <c r="AV817" s="30"/>
      <c r="AW817" s="30"/>
      <c r="AX817" s="30"/>
      <c r="AY817" s="30"/>
      <c r="AZ817" s="30"/>
      <c r="BA817" s="30"/>
      <c r="BB817" s="30"/>
      <c r="BC817" s="30"/>
      <c r="BD817" s="30"/>
      <c r="BE817" s="30"/>
      <c r="BF817" s="30"/>
      <c r="BG817" s="30"/>
    </row>
    <row r="818" customFormat="false" ht="15.75" hidden="false" customHeight="true" outlineLevel="0" collapsed="false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R818" s="30"/>
      <c r="AS818" s="30"/>
      <c r="AT818" s="30"/>
      <c r="AU818" s="30"/>
      <c r="AV818" s="30"/>
      <c r="AW818" s="30"/>
      <c r="AX818" s="30"/>
      <c r="AY818" s="30"/>
      <c r="AZ818" s="30"/>
      <c r="BA818" s="30"/>
      <c r="BB818" s="30"/>
      <c r="BC818" s="30"/>
      <c r="BD818" s="30"/>
      <c r="BE818" s="30"/>
      <c r="BF818" s="30"/>
      <c r="BG818" s="30"/>
    </row>
    <row r="819" customFormat="false" ht="15.75" hidden="false" customHeight="true" outlineLevel="0" collapsed="false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  <c r="AP819" s="30"/>
      <c r="AQ819" s="30"/>
      <c r="AR819" s="30"/>
      <c r="AS819" s="30"/>
      <c r="AT819" s="30"/>
      <c r="AU819" s="30"/>
      <c r="AV819" s="30"/>
      <c r="AW819" s="30"/>
      <c r="AX819" s="30"/>
      <c r="AY819" s="30"/>
      <c r="AZ819" s="30"/>
      <c r="BA819" s="30"/>
      <c r="BB819" s="30"/>
      <c r="BC819" s="30"/>
      <c r="BD819" s="30"/>
      <c r="BE819" s="30"/>
      <c r="BF819" s="30"/>
      <c r="BG819" s="30"/>
    </row>
    <row r="820" customFormat="false" ht="15.75" hidden="false" customHeight="true" outlineLevel="0" collapsed="false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  <c r="AP820" s="30"/>
      <c r="AQ820" s="30"/>
      <c r="AR820" s="30"/>
      <c r="AS820" s="30"/>
      <c r="AT820" s="30"/>
      <c r="AU820" s="30"/>
      <c r="AV820" s="30"/>
      <c r="AW820" s="30"/>
      <c r="AX820" s="30"/>
      <c r="AY820" s="30"/>
      <c r="AZ820" s="30"/>
      <c r="BA820" s="30"/>
      <c r="BB820" s="30"/>
      <c r="BC820" s="30"/>
      <c r="BD820" s="30"/>
      <c r="BE820" s="30"/>
      <c r="BF820" s="30"/>
      <c r="BG820" s="30"/>
    </row>
    <row r="821" customFormat="false" ht="15.75" hidden="false" customHeight="true" outlineLevel="0" collapsed="false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  <c r="AP821" s="30"/>
      <c r="AQ821" s="30"/>
      <c r="AR821" s="30"/>
      <c r="AS821" s="30"/>
      <c r="AT821" s="30"/>
      <c r="AU821" s="30"/>
      <c r="AV821" s="30"/>
      <c r="AW821" s="30"/>
      <c r="AX821" s="30"/>
      <c r="AY821" s="30"/>
      <c r="AZ821" s="30"/>
      <c r="BA821" s="30"/>
      <c r="BB821" s="30"/>
      <c r="BC821" s="30"/>
      <c r="BD821" s="30"/>
      <c r="BE821" s="30"/>
      <c r="BF821" s="30"/>
      <c r="BG821" s="30"/>
    </row>
    <row r="822" customFormat="false" ht="15.75" hidden="false" customHeight="true" outlineLevel="0" collapsed="false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  <c r="AP822" s="30"/>
      <c r="AQ822" s="30"/>
      <c r="AR822" s="30"/>
      <c r="AS822" s="30"/>
      <c r="AT822" s="30"/>
      <c r="AU822" s="30"/>
      <c r="AV822" s="30"/>
      <c r="AW822" s="30"/>
      <c r="AX822" s="30"/>
      <c r="AY822" s="30"/>
      <c r="AZ822" s="30"/>
      <c r="BA822" s="30"/>
      <c r="BB822" s="30"/>
      <c r="BC822" s="30"/>
      <c r="BD822" s="30"/>
      <c r="BE822" s="30"/>
      <c r="BF822" s="30"/>
      <c r="BG822" s="30"/>
    </row>
    <row r="823" customFormat="false" ht="15.75" hidden="false" customHeight="true" outlineLevel="0" collapsed="false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  <c r="AP823" s="30"/>
      <c r="AQ823" s="30"/>
      <c r="AR823" s="30"/>
      <c r="AS823" s="30"/>
      <c r="AT823" s="30"/>
      <c r="AU823" s="30"/>
      <c r="AV823" s="30"/>
      <c r="AW823" s="30"/>
      <c r="AX823" s="30"/>
      <c r="AY823" s="30"/>
      <c r="AZ823" s="30"/>
      <c r="BA823" s="30"/>
      <c r="BB823" s="30"/>
      <c r="BC823" s="30"/>
      <c r="BD823" s="30"/>
      <c r="BE823" s="30"/>
      <c r="BF823" s="30"/>
      <c r="BG823" s="30"/>
    </row>
    <row r="824" customFormat="false" ht="15.75" hidden="false" customHeight="true" outlineLevel="0" collapsed="false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  <c r="AP824" s="30"/>
      <c r="AQ824" s="30"/>
      <c r="AR824" s="30"/>
      <c r="AS824" s="30"/>
      <c r="AT824" s="30"/>
      <c r="AU824" s="30"/>
      <c r="AV824" s="30"/>
      <c r="AW824" s="30"/>
      <c r="AX824" s="30"/>
      <c r="AY824" s="30"/>
      <c r="AZ824" s="30"/>
      <c r="BA824" s="30"/>
      <c r="BB824" s="30"/>
      <c r="BC824" s="30"/>
      <c r="BD824" s="30"/>
      <c r="BE824" s="30"/>
      <c r="BF824" s="30"/>
      <c r="BG824" s="30"/>
    </row>
    <row r="825" customFormat="false" ht="15.75" hidden="false" customHeight="true" outlineLevel="0" collapsed="false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  <c r="AP825" s="30"/>
      <c r="AQ825" s="30"/>
      <c r="AR825" s="30"/>
      <c r="AS825" s="30"/>
      <c r="AT825" s="30"/>
      <c r="AU825" s="30"/>
      <c r="AV825" s="30"/>
      <c r="AW825" s="30"/>
      <c r="AX825" s="30"/>
      <c r="AY825" s="30"/>
      <c r="AZ825" s="30"/>
      <c r="BA825" s="30"/>
      <c r="BB825" s="30"/>
      <c r="BC825" s="30"/>
      <c r="BD825" s="30"/>
      <c r="BE825" s="30"/>
      <c r="BF825" s="30"/>
      <c r="BG825" s="30"/>
    </row>
    <row r="826" customFormat="false" ht="15.75" hidden="false" customHeight="true" outlineLevel="0" collapsed="false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  <c r="AP826" s="30"/>
      <c r="AQ826" s="30"/>
      <c r="AR826" s="30"/>
      <c r="AS826" s="30"/>
      <c r="AT826" s="30"/>
      <c r="AU826" s="30"/>
      <c r="AV826" s="30"/>
      <c r="AW826" s="30"/>
      <c r="AX826" s="30"/>
      <c r="AY826" s="30"/>
      <c r="AZ826" s="30"/>
      <c r="BA826" s="30"/>
      <c r="BB826" s="30"/>
      <c r="BC826" s="30"/>
      <c r="BD826" s="30"/>
      <c r="BE826" s="30"/>
      <c r="BF826" s="30"/>
      <c r="BG826" s="30"/>
    </row>
    <row r="827" customFormat="false" ht="15.75" hidden="false" customHeight="true" outlineLevel="0" collapsed="false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  <c r="AP827" s="30"/>
      <c r="AQ827" s="30"/>
      <c r="AR827" s="30"/>
      <c r="AS827" s="30"/>
      <c r="AT827" s="30"/>
      <c r="AU827" s="30"/>
      <c r="AV827" s="30"/>
      <c r="AW827" s="30"/>
      <c r="AX827" s="30"/>
      <c r="AY827" s="30"/>
      <c r="AZ827" s="30"/>
      <c r="BA827" s="30"/>
      <c r="BB827" s="30"/>
      <c r="BC827" s="30"/>
      <c r="BD827" s="30"/>
      <c r="BE827" s="30"/>
      <c r="BF827" s="30"/>
      <c r="BG827" s="30"/>
    </row>
    <row r="828" customFormat="false" ht="15.75" hidden="false" customHeight="true" outlineLevel="0" collapsed="false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  <c r="AP828" s="30"/>
      <c r="AQ828" s="30"/>
      <c r="AR828" s="30"/>
      <c r="AS828" s="30"/>
      <c r="AT828" s="30"/>
      <c r="AU828" s="30"/>
      <c r="AV828" s="30"/>
      <c r="AW828" s="30"/>
      <c r="AX828" s="30"/>
      <c r="AY828" s="30"/>
      <c r="AZ828" s="30"/>
      <c r="BA828" s="30"/>
      <c r="BB828" s="30"/>
      <c r="BC828" s="30"/>
      <c r="BD828" s="30"/>
      <c r="BE828" s="30"/>
      <c r="BF828" s="30"/>
      <c r="BG828" s="30"/>
    </row>
    <row r="829" customFormat="false" ht="15.75" hidden="false" customHeight="true" outlineLevel="0" collapsed="false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  <c r="AP829" s="30"/>
      <c r="AQ829" s="30"/>
      <c r="AR829" s="30"/>
      <c r="AS829" s="30"/>
      <c r="AT829" s="30"/>
      <c r="AU829" s="30"/>
      <c r="AV829" s="30"/>
      <c r="AW829" s="30"/>
      <c r="AX829" s="30"/>
      <c r="AY829" s="30"/>
      <c r="AZ829" s="30"/>
      <c r="BA829" s="30"/>
      <c r="BB829" s="30"/>
      <c r="BC829" s="30"/>
      <c r="BD829" s="30"/>
      <c r="BE829" s="30"/>
      <c r="BF829" s="30"/>
      <c r="BG829" s="30"/>
    </row>
    <row r="830" customFormat="false" ht="15.75" hidden="false" customHeight="true" outlineLevel="0" collapsed="false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  <c r="AP830" s="30"/>
      <c r="AQ830" s="30"/>
      <c r="AR830" s="30"/>
      <c r="AS830" s="30"/>
      <c r="AT830" s="30"/>
      <c r="AU830" s="30"/>
      <c r="AV830" s="30"/>
      <c r="AW830" s="30"/>
      <c r="AX830" s="30"/>
      <c r="AY830" s="30"/>
      <c r="AZ830" s="30"/>
      <c r="BA830" s="30"/>
      <c r="BB830" s="30"/>
      <c r="BC830" s="30"/>
      <c r="BD830" s="30"/>
      <c r="BE830" s="30"/>
      <c r="BF830" s="30"/>
      <c r="BG830" s="30"/>
    </row>
    <row r="831" customFormat="false" ht="15.75" hidden="false" customHeight="true" outlineLevel="0" collapsed="false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  <c r="AP831" s="30"/>
      <c r="AQ831" s="30"/>
      <c r="AR831" s="30"/>
      <c r="AS831" s="30"/>
      <c r="AT831" s="30"/>
      <c r="AU831" s="30"/>
      <c r="AV831" s="30"/>
      <c r="AW831" s="30"/>
      <c r="AX831" s="30"/>
      <c r="AY831" s="30"/>
      <c r="AZ831" s="30"/>
      <c r="BA831" s="30"/>
      <c r="BB831" s="30"/>
      <c r="BC831" s="30"/>
      <c r="BD831" s="30"/>
      <c r="BE831" s="30"/>
      <c r="BF831" s="30"/>
      <c r="BG831" s="30"/>
    </row>
    <row r="832" customFormat="false" ht="15.75" hidden="false" customHeight="true" outlineLevel="0" collapsed="false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  <c r="AP832" s="30"/>
      <c r="AQ832" s="30"/>
      <c r="AR832" s="30"/>
      <c r="AS832" s="30"/>
      <c r="AT832" s="30"/>
      <c r="AU832" s="30"/>
      <c r="AV832" s="30"/>
      <c r="AW832" s="30"/>
      <c r="AX832" s="30"/>
      <c r="AY832" s="30"/>
      <c r="AZ832" s="30"/>
      <c r="BA832" s="30"/>
      <c r="BB832" s="30"/>
      <c r="BC832" s="30"/>
      <c r="BD832" s="30"/>
      <c r="BE832" s="30"/>
      <c r="BF832" s="30"/>
      <c r="BG832" s="30"/>
    </row>
    <row r="833" customFormat="false" ht="15.75" hidden="false" customHeight="true" outlineLevel="0" collapsed="false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  <c r="AP833" s="30"/>
      <c r="AQ833" s="30"/>
      <c r="AR833" s="30"/>
      <c r="AS833" s="30"/>
      <c r="AT833" s="30"/>
      <c r="AU833" s="30"/>
      <c r="AV833" s="30"/>
      <c r="AW833" s="30"/>
      <c r="AX833" s="30"/>
      <c r="AY833" s="30"/>
      <c r="AZ833" s="30"/>
      <c r="BA833" s="30"/>
      <c r="BB833" s="30"/>
      <c r="BC833" s="30"/>
      <c r="BD833" s="30"/>
      <c r="BE833" s="30"/>
      <c r="BF833" s="30"/>
      <c r="BG833" s="30"/>
    </row>
    <row r="834" customFormat="false" ht="15.75" hidden="false" customHeight="true" outlineLevel="0" collapsed="false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  <c r="AP834" s="30"/>
      <c r="AQ834" s="30"/>
      <c r="AR834" s="30"/>
      <c r="AS834" s="30"/>
      <c r="AT834" s="30"/>
      <c r="AU834" s="30"/>
      <c r="AV834" s="30"/>
      <c r="AW834" s="30"/>
      <c r="AX834" s="30"/>
      <c r="AY834" s="30"/>
      <c r="AZ834" s="30"/>
      <c r="BA834" s="30"/>
      <c r="BB834" s="30"/>
      <c r="BC834" s="30"/>
      <c r="BD834" s="30"/>
      <c r="BE834" s="30"/>
      <c r="BF834" s="30"/>
      <c r="BG834" s="30"/>
    </row>
    <row r="835" customFormat="false" ht="15.75" hidden="false" customHeight="true" outlineLevel="0" collapsed="false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  <c r="AP835" s="30"/>
      <c r="AQ835" s="30"/>
      <c r="AR835" s="30"/>
      <c r="AS835" s="30"/>
      <c r="AT835" s="30"/>
      <c r="AU835" s="30"/>
      <c r="AV835" s="30"/>
      <c r="AW835" s="30"/>
      <c r="AX835" s="30"/>
      <c r="AY835" s="30"/>
      <c r="AZ835" s="30"/>
      <c r="BA835" s="30"/>
      <c r="BB835" s="30"/>
      <c r="BC835" s="30"/>
      <c r="BD835" s="30"/>
      <c r="BE835" s="30"/>
      <c r="BF835" s="30"/>
      <c r="BG835" s="30"/>
    </row>
    <row r="836" customFormat="false" ht="15.75" hidden="false" customHeight="true" outlineLevel="0" collapsed="false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  <c r="AP836" s="30"/>
      <c r="AQ836" s="30"/>
      <c r="AR836" s="30"/>
      <c r="AS836" s="30"/>
      <c r="AT836" s="30"/>
      <c r="AU836" s="30"/>
      <c r="AV836" s="30"/>
      <c r="AW836" s="30"/>
      <c r="AX836" s="30"/>
      <c r="AY836" s="30"/>
      <c r="AZ836" s="30"/>
      <c r="BA836" s="30"/>
      <c r="BB836" s="30"/>
      <c r="BC836" s="30"/>
      <c r="BD836" s="30"/>
      <c r="BE836" s="30"/>
      <c r="BF836" s="30"/>
      <c r="BG836" s="30"/>
    </row>
    <row r="837" customFormat="false" ht="15.75" hidden="false" customHeight="true" outlineLevel="0" collapsed="false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  <c r="AP837" s="30"/>
      <c r="AQ837" s="30"/>
      <c r="AR837" s="30"/>
      <c r="AS837" s="30"/>
      <c r="AT837" s="30"/>
      <c r="AU837" s="30"/>
      <c r="AV837" s="30"/>
      <c r="AW837" s="30"/>
      <c r="AX837" s="30"/>
      <c r="AY837" s="30"/>
      <c r="AZ837" s="30"/>
      <c r="BA837" s="30"/>
      <c r="BB837" s="30"/>
      <c r="BC837" s="30"/>
      <c r="BD837" s="30"/>
      <c r="BE837" s="30"/>
      <c r="BF837" s="30"/>
      <c r="BG837" s="30"/>
    </row>
    <row r="838" customFormat="false" ht="15.75" hidden="false" customHeight="true" outlineLevel="0" collapsed="false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  <c r="AP838" s="30"/>
      <c r="AQ838" s="30"/>
      <c r="AR838" s="30"/>
      <c r="AS838" s="30"/>
      <c r="AT838" s="30"/>
      <c r="AU838" s="30"/>
      <c r="AV838" s="30"/>
      <c r="AW838" s="30"/>
      <c r="AX838" s="30"/>
      <c r="AY838" s="30"/>
      <c r="AZ838" s="30"/>
      <c r="BA838" s="30"/>
      <c r="BB838" s="30"/>
      <c r="BC838" s="30"/>
      <c r="BD838" s="30"/>
      <c r="BE838" s="30"/>
      <c r="BF838" s="30"/>
      <c r="BG838" s="30"/>
    </row>
    <row r="839" customFormat="false" ht="15.75" hidden="false" customHeight="true" outlineLevel="0" collapsed="false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  <c r="AP839" s="30"/>
      <c r="AQ839" s="30"/>
      <c r="AR839" s="30"/>
      <c r="AS839" s="30"/>
      <c r="AT839" s="30"/>
      <c r="AU839" s="30"/>
      <c r="AV839" s="30"/>
      <c r="AW839" s="30"/>
      <c r="AX839" s="30"/>
      <c r="AY839" s="30"/>
      <c r="AZ839" s="30"/>
      <c r="BA839" s="30"/>
      <c r="BB839" s="30"/>
      <c r="BC839" s="30"/>
      <c r="BD839" s="30"/>
      <c r="BE839" s="30"/>
      <c r="BF839" s="30"/>
      <c r="BG839" s="30"/>
    </row>
    <row r="840" customFormat="false" ht="15.75" hidden="false" customHeight="true" outlineLevel="0" collapsed="false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  <c r="AP840" s="30"/>
      <c r="AQ840" s="30"/>
      <c r="AR840" s="30"/>
      <c r="AS840" s="30"/>
      <c r="AT840" s="30"/>
      <c r="AU840" s="30"/>
      <c r="AV840" s="30"/>
      <c r="AW840" s="30"/>
      <c r="AX840" s="30"/>
      <c r="AY840" s="30"/>
      <c r="AZ840" s="30"/>
      <c r="BA840" s="30"/>
      <c r="BB840" s="30"/>
      <c r="BC840" s="30"/>
      <c r="BD840" s="30"/>
      <c r="BE840" s="30"/>
      <c r="BF840" s="30"/>
      <c r="BG840" s="30"/>
    </row>
    <row r="841" customFormat="false" ht="15.75" hidden="false" customHeight="true" outlineLevel="0" collapsed="false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  <c r="AP841" s="30"/>
      <c r="AQ841" s="30"/>
      <c r="AR841" s="30"/>
      <c r="AS841" s="30"/>
      <c r="AT841" s="30"/>
      <c r="AU841" s="30"/>
      <c r="AV841" s="30"/>
      <c r="AW841" s="30"/>
      <c r="AX841" s="30"/>
      <c r="AY841" s="30"/>
      <c r="AZ841" s="30"/>
      <c r="BA841" s="30"/>
      <c r="BB841" s="30"/>
      <c r="BC841" s="30"/>
      <c r="BD841" s="30"/>
      <c r="BE841" s="30"/>
      <c r="BF841" s="30"/>
      <c r="BG841" s="30"/>
    </row>
    <row r="842" customFormat="false" ht="15.75" hidden="false" customHeight="true" outlineLevel="0" collapsed="false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  <c r="AS842" s="30"/>
      <c r="AT842" s="30"/>
      <c r="AU842" s="30"/>
      <c r="AV842" s="30"/>
      <c r="AW842" s="30"/>
      <c r="AX842" s="30"/>
      <c r="AY842" s="30"/>
      <c r="AZ842" s="30"/>
      <c r="BA842" s="30"/>
      <c r="BB842" s="30"/>
      <c r="BC842" s="30"/>
      <c r="BD842" s="30"/>
      <c r="BE842" s="30"/>
      <c r="BF842" s="30"/>
      <c r="BG842" s="30"/>
    </row>
    <row r="843" customFormat="false" ht="15.75" hidden="false" customHeight="true" outlineLevel="0" collapsed="false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R843" s="30"/>
      <c r="AS843" s="30"/>
      <c r="AT843" s="30"/>
      <c r="AU843" s="30"/>
      <c r="AV843" s="30"/>
      <c r="AW843" s="30"/>
      <c r="AX843" s="30"/>
      <c r="AY843" s="30"/>
      <c r="AZ843" s="30"/>
      <c r="BA843" s="30"/>
      <c r="BB843" s="30"/>
      <c r="BC843" s="30"/>
      <c r="BD843" s="30"/>
      <c r="BE843" s="30"/>
      <c r="BF843" s="30"/>
      <c r="BG843" s="30"/>
    </row>
    <row r="844" customFormat="false" ht="15.75" hidden="false" customHeight="true" outlineLevel="0" collapsed="false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  <c r="AP844" s="30"/>
      <c r="AQ844" s="30"/>
      <c r="AR844" s="30"/>
      <c r="AS844" s="30"/>
      <c r="AT844" s="30"/>
      <c r="AU844" s="30"/>
      <c r="AV844" s="30"/>
      <c r="AW844" s="30"/>
      <c r="AX844" s="30"/>
      <c r="AY844" s="30"/>
      <c r="AZ844" s="30"/>
      <c r="BA844" s="30"/>
      <c r="BB844" s="30"/>
      <c r="BC844" s="30"/>
      <c r="BD844" s="30"/>
      <c r="BE844" s="30"/>
      <c r="BF844" s="30"/>
      <c r="BG844" s="30"/>
    </row>
    <row r="845" customFormat="false" ht="15.75" hidden="false" customHeight="true" outlineLevel="0" collapsed="false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  <c r="AP845" s="30"/>
      <c r="AQ845" s="30"/>
      <c r="AR845" s="30"/>
      <c r="AS845" s="30"/>
      <c r="AT845" s="30"/>
      <c r="AU845" s="30"/>
      <c r="AV845" s="30"/>
      <c r="AW845" s="30"/>
      <c r="AX845" s="30"/>
      <c r="AY845" s="30"/>
      <c r="AZ845" s="30"/>
      <c r="BA845" s="30"/>
      <c r="BB845" s="30"/>
      <c r="BC845" s="30"/>
      <c r="BD845" s="30"/>
      <c r="BE845" s="30"/>
      <c r="BF845" s="30"/>
      <c r="BG845" s="30"/>
    </row>
    <row r="846" customFormat="false" ht="15.75" hidden="false" customHeight="true" outlineLevel="0" collapsed="false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  <c r="AP846" s="30"/>
      <c r="AQ846" s="30"/>
      <c r="AR846" s="30"/>
      <c r="AS846" s="30"/>
      <c r="AT846" s="30"/>
      <c r="AU846" s="30"/>
      <c r="AV846" s="30"/>
      <c r="AW846" s="30"/>
      <c r="AX846" s="30"/>
      <c r="AY846" s="30"/>
      <c r="AZ846" s="30"/>
      <c r="BA846" s="30"/>
      <c r="BB846" s="30"/>
      <c r="BC846" s="30"/>
      <c r="BD846" s="30"/>
      <c r="BE846" s="30"/>
      <c r="BF846" s="30"/>
      <c r="BG846" s="30"/>
    </row>
    <row r="847" customFormat="false" ht="15.75" hidden="false" customHeight="true" outlineLevel="0" collapsed="false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  <c r="AP847" s="30"/>
      <c r="AQ847" s="30"/>
      <c r="AR847" s="30"/>
      <c r="AS847" s="30"/>
      <c r="AT847" s="30"/>
      <c r="AU847" s="30"/>
      <c r="AV847" s="30"/>
      <c r="AW847" s="30"/>
      <c r="AX847" s="30"/>
      <c r="AY847" s="30"/>
      <c r="AZ847" s="30"/>
      <c r="BA847" s="30"/>
      <c r="BB847" s="30"/>
      <c r="BC847" s="30"/>
      <c r="BD847" s="30"/>
      <c r="BE847" s="30"/>
      <c r="BF847" s="30"/>
      <c r="BG847" s="30"/>
    </row>
    <row r="848" customFormat="false" ht="15.75" hidden="false" customHeight="true" outlineLevel="0" collapsed="false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  <c r="AP848" s="30"/>
      <c r="AQ848" s="30"/>
      <c r="AR848" s="30"/>
      <c r="AS848" s="30"/>
      <c r="AT848" s="30"/>
      <c r="AU848" s="30"/>
      <c r="AV848" s="30"/>
      <c r="AW848" s="30"/>
      <c r="AX848" s="30"/>
      <c r="AY848" s="30"/>
      <c r="AZ848" s="30"/>
      <c r="BA848" s="30"/>
      <c r="BB848" s="30"/>
      <c r="BC848" s="30"/>
      <c r="BD848" s="30"/>
      <c r="BE848" s="30"/>
      <c r="BF848" s="30"/>
      <c r="BG848" s="30"/>
    </row>
    <row r="849" customFormat="false" ht="15.75" hidden="false" customHeight="true" outlineLevel="0" collapsed="false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  <c r="AP849" s="30"/>
      <c r="AQ849" s="30"/>
      <c r="AR849" s="30"/>
      <c r="AS849" s="30"/>
      <c r="AT849" s="30"/>
      <c r="AU849" s="30"/>
      <c r="AV849" s="30"/>
      <c r="AW849" s="30"/>
      <c r="AX849" s="30"/>
      <c r="AY849" s="30"/>
      <c r="AZ849" s="30"/>
      <c r="BA849" s="30"/>
      <c r="BB849" s="30"/>
      <c r="BC849" s="30"/>
      <c r="BD849" s="30"/>
      <c r="BE849" s="30"/>
      <c r="BF849" s="30"/>
      <c r="BG849" s="30"/>
    </row>
    <row r="850" customFormat="false" ht="15.75" hidden="false" customHeight="true" outlineLevel="0" collapsed="false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  <c r="AP850" s="30"/>
      <c r="AQ850" s="30"/>
      <c r="AR850" s="30"/>
      <c r="AS850" s="30"/>
      <c r="AT850" s="30"/>
      <c r="AU850" s="30"/>
      <c r="AV850" s="30"/>
      <c r="AW850" s="30"/>
      <c r="AX850" s="30"/>
      <c r="AY850" s="30"/>
      <c r="AZ850" s="30"/>
      <c r="BA850" s="30"/>
      <c r="BB850" s="30"/>
      <c r="BC850" s="30"/>
      <c r="BD850" s="30"/>
      <c r="BE850" s="30"/>
      <c r="BF850" s="30"/>
      <c r="BG850" s="30"/>
    </row>
    <row r="851" customFormat="false" ht="15.75" hidden="false" customHeight="true" outlineLevel="0" collapsed="false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  <c r="AP851" s="30"/>
      <c r="AQ851" s="30"/>
      <c r="AR851" s="30"/>
      <c r="AS851" s="30"/>
      <c r="AT851" s="30"/>
      <c r="AU851" s="30"/>
      <c r="AV851" s="30"/>
      <c r="AW851" s="30"/>
      <c r="AX851" s="30"/>
      <c r="AY851" s="30"/>
      <c r="AZ851" s="30"/>
      <c r="BA851" s="30"/>
      <c r="BB851" s="30"/>
      <c r="BC851" s="30"/>
      <c r="BD851" s="30"/>
      <c r="BE851" s="30"/>
      <c r="BF851" s="30"/>
      <c r="BG851" s="30"/>
    </row>
    <row r="852" customFormat="false" ht="15.75" hidden="false" customHeight="true" outlineLevel="0" collapsed="false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  <c r="AP852" s="30"/>
      <c r="AQ852" s="30"/>
      <c r="AR852" s="30"/>
      <c r="AS852" s="30"/>
      <c r="AT852" s="30"/>
      <c r="AU852" s="30"/>
      <c r="AV852" s="30"/>
      <c r="AW852" s="30"/>
      <c r="AX852" s="30"/>
      <c r="AY852" s="30"/>
      <c r="AZ852" s="30"/>
      <c r="BA852" s="30"/>
      <c r="BB852" s="30"/>
      <c r="BC852" s="30"/>
      <c r="BD852" s="30"/>
      <c r="BE852" s="30"/>
      <c r="BF852" s="30"/>
      <c r="BG852" s="30"/>
    </row>
    <row r="853" customFormat="false" ht="15.75" hidden="false" customHeight="true" outlineLevel="0" collapsed="false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  <c r="AP853" s="30"/>
      <c r="AQ853" s="30"/>
      <c r="AR853" s="30"/>
      <c r="AS853" s="30"/>
      <c r="AT853" s="30"/>
      <c r="AU853" s="30"/>
      <c r="AV853" s="30"/>
      <c r="AW853" s="30"/>
      <c r="AX853" s="30"/>
      <c r="AY853" s="30"/>
      <c r="AZ853" s="30"/>
      <c r="BA853" s="30"/>
      <c r="BB853" s="30"/>
      <c r="BC853" s="30"/>
      <c r="BD853" s="30"/>
      <c r="BE853" s="30"/>
      <c r="BF853" s="30"/>
      <c r="BG853" s="30"/>
    </row>
    <row r="854" customFormat="false" ht="15.75" hidden="false" customHeight="true" outlineLevel="0" collapsed="false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  <c r="AP854" s="30"/>
      <c r="AQ854" s="30"/>
      <c r="AR854" s="30"/>
      <c r="AS854" s="30"/>
      <c r="AT854" s="30"/>
      <c r="AU854" s="30"/>
      <c r="AV854" s="30"/>
      <c r="AW854" s="30"/>
      <c r="AX854" s="30"/>
      <c r="AY854" s="30"/>
      <c r="AZ854" s="30"/>
      <c r="BA854" s="30"/>
      <c r="BB854" s="30"/>
      <c r="BC854" s="30"/>
      <c r="BD854" s="30"/>
      <c r="BE854" s="30"/>
      <c r="BF854" s="30"/>
      <c r="BG854" s="30"/>
    </row>
    <row r="855" customFormat="false" ht="15.75" hidden="false" customHeight="true" outlineLevel="0" collapsed="false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  <c r="AP855" s="30"/>
      <c r="AQ855" s="30"/>
      <c r="AR855" s="30"/>
      <c r="AS855" s="30"/>
      <c r="AT855" s="30"/>
      <c r="AU855" s="30"/>
      <c r="AV855" s="30"/>
      <c r="AW855" s="30"/>
      <c r="AX855" s="30"/>
      <c r="AY855" s="30"/>
      <c r="AZ855" s="30"/>
      <c r="BA855" s="30"/>
      <c r="BB855" s="30"/>
      <c r="BC855" s="30"/>
      <c r="BD855" s="30"/>
      <c r="BE855" s="30"/>
      <c r="BF855" s="30"/>
      <c r="BG855" s="30"/>
    </row>
    <row r="856" customFormat="false" ht="15.75" hidden="false" customHeight="true" outlineLevel="0" collapsed="false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  <c r="AP856" s="30"/>
      <c r="AQ856" s="30"/>
      <c r="AR856" s="30"/>
      <c r="AS856" s="30"/>
      <c r="AT856" s="30"/>
      <c r="AU856" s="30"/>
      <c r="AV856" s="30"/>
      <c r="AW856" s="30"/>
      <c r="AX856" s="30"/>
      <c r="AY856" s="30"/>
      <c r="AZ856" s="30"/>
      <c r="BA856" s="30"/>
      <c r="BB856" s="30"/>
      <c r="BC856" s="30"/>
      <c r="BD856" s="30"/>
      <c r="BE856" s="30"/>
      <c r="BF856" s="30"/>
      <c r="BG856" s="30"/>
    </row>
    <row r="857" customFormat="false" ht="15.75" hidden="false" customHeight="true" outlineLevel="0" collapsed="false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  <c r="AP857" s="30"/>
      <c r="AQ857" s="30"/>
      <c r="AR857" s="30"/>
      <c r="AS857" s="30"/>
      <c r="AT857" s="30"/>
      <c r="AU857" s="30"/>
      <c r="AV857" s="30"/>
      <c r="AW857" s="30"/>
      <c r="AX857" s="30"/>
      <c r="AY857" s="30"/>
      <c r="AZ857" s="30"/>
      <c r="BA857" s="30"/>
      <c r="BB857" s="30"/>
      <c r="BC857" s="30"/>
      <c r="BD857" s="30"/>
      <c r="BE857" s="30"/>
      <c r="BF857" s="30"/>
      <c r="BG857" s="30"/>
    </row>
    <row r="858" customFormat="false" ht="15.75" hidden="false" customHeight="true" outlineLevel="0" collapsed="false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  <c r="AP858" s="30"/>
      <c r="AQ858" s="30"/>
      <c r="AR858" s="30"/>
      <c r="AS858" s="30"/>
      <c r="AT858" s="30"/>
      <c r="AU858" s="30"/>
      <c r="AV858" s="30"/>
      <c r="AW858" s="30"/>
      <c r="AX858" s="30"/>
      <c r="AY858" s="30"/>
      <c r="AZ858" s="30"/>
      <c r="BA858" s="30"/>
      <c r="BB858" s="30"/>
      <c r="BC858" s="30"/>
      <c r="BD858" s="30"/>
      <c r="BE858" s="30"/>
      <c r="BF858" s="30"/>
      <c r="BG858" s="30"/>
    </row>
    <row r="859" customFormat="false" ht="15.75" hidden="false" customHeight="true" outlineLevel="0" collapsed="false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  <c r="AP859" s="30"/>
      <c r="AQ859" s="30"/>
      <c r="AR859" s="30"/>
      <c r="AS859" s="30"/>
      <c r="AT859" s="30"/>
      <c r="AU859" s="30"/>
      <c r="AV859" s="30"/>
      <c r="AW859" s="30"/>
      <c r="AX859" s="30"/>
      <c r="AY859" s="30"/>
      <c r="AZ859" s="30"/>
      <c r="BA859" s="30"/>
      <c r="BB859" s="30"/>
      <c r="BC859" s="30"/>
      <c r="BD859" s="30"/>
      <c r="BE859" s="30"/>
      <c r="BF859" s="30"/>
      <c r="BG859" s="30"/>
    </row>
    <row r="860" customFormat="false" ht="15.75" hidden="false" customHeight="true" outlineLevel="0" collapsed="false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  <c r="AP860" s="30"/>
      <c r="AQ860" s="30"/>
      <c r="AR860" s="30"/>
      <c r="AS860" s="30"/>
      <c r="AT860" s="30"/>
      <c r="AU860" s="30"/>
      <c r="AV860" s="30"/>
      <c r="AW860" s="30"/>
      <c r="AX860" s="30"/>
      <c r="AY860" s="30"/>
      <c r="AZ860" s="30"/>
      <c r="BA860" s="30"/>
      <c r="BB860" s="30"/>
      <c r="BC860" s="30"/>
      <c r="BD860" s="30"/>
      <c r="BE860" s="30"/>
      <c r="BF860" s="30"/>
      <c r="BG860" s="30"/>
    </row>
    <row r="861" customFormat="false" ht="15.75" hidden="false" customHeight="true" outlineLevel="0" collapsed="false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  <c r="AP861" s="30"/>
      <c r="AQ861" s="30"/>
      <c r="AR861" s="30"/>
      <c r="AS861" s="30"/>
      <c r="AT861" s="30"/>
      <c r="AU861" s="30"/>
      <c r="AV861" s="30"/>
      <c r="AW861" s="30"/>
      <c r="AX861" s="30"/>
      <c r="AY861" s="30"/>
      <c r="AZ861" s="30"/>
      <c r="BA861" s="30"/>
      <c r="BB861" s="30"/>
      <c r="BC861" s="30"/>
      <c r="BD861" s="30"/>
      <c r="BE861" s="30"/>
      <c r="BF861" s="30"/>
      <c r="BG861" s="30"/>
    </row>
    <row r="862" customFormat="false" ht="15.75" hidden="false" customHeight="true" outlineLevel="0" collapsed="false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  <c r="AP862" s="30"/>
      <c r="AQ862" s="30"/>
      <c r="AR862" s="30"/>
      <c r="AS862" s="30"/>
      <c r="AT862" s="30"/>
      <c r="AU862" s="30"/>
      <c r="AV862" s="30"/>
      <c r="AW862" s="30"/>
      <c r="AX862" s="30"/>
      <c r="AY862" s="30"/>
      <c r="AZ862" s="30"/>
      <c r="BA862" s="30"/>
      <c r="BB862" s="30"/>
      <c r="BC862" s="30"/>
      <c r="BD862" s="30"/>
      <c r="BE862" s="30"/>
      <c r="BF862" s="30"/>
      <c r="BG862" s="30"/>
    </row>
    <row r="863" customFormat="false" ht="15.75" hidden="false" customHeight="true" outlineLevel="0" collapsed="false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  <c r="AP863" s="30"/>
      <c r="AQ863" s="30"/>
      <c r="AR863" s="30"/>
      <c r="AS863" s="30"/>
      <c r="AT863" s="30"/>
      <c r="AU863" s="30"/>
      <c r="AV863" s="30"/>
      <c r="AW863" s="30"/>
      <c r="AX863" s="30"/>
      <c r="AY863" s="30"/>
      <c r="AZ863" s="30"/>
      <c r="BA863" s="30"/>
      <c r="BB863" s="30"/>
      <c r="BC863" s="30"/>
      <c r="BD863" s="30"/>
      <c r="BE863" s="30"/>
      <c r="BF863" s="30"/>
      <c r="BG863" s="30"/>
    </row>
    <row r="864" customFormat="false" ht="15.75" hidden="false" customHeight="true" outlineLevel="0" collapsed="false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  <c r="AP864" s="30"/>
      <c r="AQ864" s="30"/>
      <c r="AR864" s="30"/>
      <c r="AS864" s="30"/>
      <c r="AT864" s="30"/>
      <c r="AU864" s="30"/>
      <c r="AV864" s="30"/>
      <c r="AW864" s="30"/>
      <c r="AX864" s="30"/>
      <c r="AY864" s="30"/>
      <c r="AZ864" s="30"/>
      <c r="BA864" s="30"/>
      <c r="BB864" s="30"/>
      <c r="BC864" s="30"/>
      <c r="BD864" s="30"/>
      <c r="BE864" s="30"/>
      <c r="BF864" s="30"/>
      <c r="BG864" s="30"/>
    </row>
    <row r="865" customFormat="false" ht="15.75" hidden="false" customHeight="true" outlineLevel="0" collapsed="false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  <c r="AP865" s="30"/>
      <c r="AQ865" s="30"/>
      <c r="AR865" s="30"/>
      <c r="AS865" s="30"/>
      <c r="AT865" s="30"/>
      <c r="AU865" s="30"/>
      <c r="AV865" s="30"/>
      <c r="AW865" s="30"/>
      <c r="AX865" s="30"/>
      <c r="AY865" s="30"/>
      <c r="AZ865" s="30"/>
      <c r="BA865" s="30"/>
      <c r="BB865" s="30"/>
      <c r="BC865" s="30"/>
      <c r="BD865" s="30"/>
      <c r="BE865" s="30"/>
      <c r="BF865" s="30"/>
      <c r="BG865" s="30"/>
    </row>
    <row r="866" customFormat="false" ht="15.75" hidden="false" customHeight="true" outlineLevel="0" collapsed="false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  <c r="AP866" s="30"/>
      <c r="AQ866" s="30"/>
      <c r="AR866" s="30"/>
      <c r="AS866" s="30"/>
      <c r="AT866" s="30"/>
      <c r="AU866" s="30"/>
      <c r="AV866" s="30"/>
      <c r="AW866" s="30"/>
      <c r="AX866" s="30"/>
      <c r="AY866" s="30"/>
      <c r="AZ866" s="30"/>
      <c r="BA866" s="30"/>
      <c r="BB866" s="30"/>
      <c r="BC866" s="30"/>
      <c r="BD866" s="30"/>
      <c r="BE866" s="30"/>
      <c r="BF866" s="30"/>
      <c r="BG866" s="30"/>
    </row>
    <row r="867" customFormat="false" ht="15.75" hidden="false" customHeight="true" outlineLevel="0" collapsed="false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  <c r="AP867" s="30"/>
      <c r="AQ867" s="30"/>
      <c r="AR867" s="30"/>
      <c r="AS867" s="30"/>
      <c r="AT867" s="30"/>
      <c r="AU867" s="30"/>
      <c r="AV867" s="30"/>
      <c r="AW867" s="30"/>
      <c r="AX867" s="30"/>
      <c r="AY867" s="30"/>
      <c r="AZ867" s="30"/>
      <c r="BA867" s="30"/>
      <c r="BB867" s="30"/>
      <c r="BC867" s="30"/>
      <c r="BD867" s="30"/>
      <c r="BE867" s="30"/>
      <c r="BF867" s="30"/>
      <c r="BG867" s="30"/>
    </row>
    <row r="868" customFormat="false" ht="15.75" hidden="false" customHeight="true" outlineLevel="0" collapsed="false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  <c r="AP868" s="30"/>
      <c r="AQ868" s="30"/>
      <c r="AR868" s="30"/>
      <c r="AS868" s="30"/>
      <c r="AT868" s="30"/>
      <c r="AU868" s="30"/>
      <c r="AV868" s="30"/>
      <c r="AW868" s="30"/>
      <c r="AX868" s="30"/>
      <c r="AY868" s="30"/>
      <c r="AZ868" s="30"/>
      <c r="BA868" s="30"/>
      <c r="BB868" s="30"/>
      <c r="BC868" s="30"/>
      <c r="BD868" s="30"/>
      <c r="BE868" s="30"/>
      <c r="BF868" s="30"/>
      <c r="BG868" s="30"/>
    </row>
    <row r="869" customFormat="false" ht="15.75" hidden="false" customHeight="true" outlineLevel="0" collapsed="false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  <c r="AP869" s="30"/>
      <c r="AQ869" s="30"/>
      <c r="AR869" s="30"/>
      <c r="AS869" s="30"/>
      <c r="AT869" s="30"/>
      <c r="AU869" s="30"/>
      <c r="AV869" s="30"/>
      <c r="AW869" s="30"/>
      <c r="AX869" s="30"/>
      <c r="AY869" s="30"/>
      <c r="AZ869" s="30"/>
      <c r="BA869" s="30"/>
      <c r="BB869" s="30"/>
      <c r="BC869" s="30"/>
      <c r="BD869" s="30"/>
      <c r="BE869" s="30"/>
      <c r="BF869" s="30"/>
      <c r="BG869" s="30"/>
    </row>
    <row r="870" customFormat="false" ht="15.75" hidden="false" customHeight="true" outlineLevel="0" collapsed="false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  <c r="AP870" s="30"/>
      <c r="AQ870" s="30"/>
      <c r="AR870" s="30"/>
      <c r="AS870" s="30"/>
      <c r="AT870" s="30"/>
      <c r="AU870" s="30"/>
      <c r="AV870" s="30"/>
      <c r="AW870" s="30"/>
      <c r="AX870" s="30"/>
      <c r="AY870" s="30"/>
      <c r="AZ870" s="30"/>
      <c r="BA870" s="30"/>
      <c r="BB870" s="30"/>
      <c r="BC870" s="30"/>
      <c r="BD870" s="30"/>
      <c r="BE870" s="30"/>
      <c r="BF870" s="30"/>
      <c r="BG870" s="30"/>
    </row>
    <row r="871" customFormat="false" ht="15.75" hidden="false" customHeight="true" outlineLevel="0" collapsed="false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  <c r="AP871" s="30"/>
      <c r="AQ871" s="30"/>
      <c r="AR871" s="30"/>
      <c r="AS871" s="30"/>
      <c r="AT871" s="30"/>
      <c r="AU871" s="30"/>
      <c r="AV871" s="30"/>
      <c r="AW871" s="30"/>
      <c r="AX871" s="30"/>
      <c r="AY871" s="30"/>
      <c r="AZ871" s="30"/>
      <c r="BA871" s="30"/>
      <c r="BB871" s="30"/>
      <c r="BC871" s="30"/>
      <c r="BD871" s="30"/>
      <c r="BE871" s="30"/>
      <c r="BF871" s="30"/>
      <c r="BG871" s="30"/>
    </row>
    <row r="872" customFormat="false" ht="15.75" hidden="false" customHeight="true" outlineLevel="0" collapsed="false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  <c r="AP872" s="30"/>
      <c r="AQ872" s="30"/>
      <c r="AR872" s="30"/>
      <c r="AS872" s="30"/>
      <c r="AT872" s="30"/>
      <c r="AU872" s="30"/>
      <c r="AV872" s="30"/>
      <c r="AW872" s="30"/>
      <c r="AX872" s="30"/>
      <c r="AY872" s="30"/>
      <c r="AZ872" s="30"/>
      <c r="BA872" s="30"/>
      <c r="BB872" s="30"/>
      <c r="BC872" s="30"/>
      <c r="BD872" s="30"/>
      <c r="BE872" s="30"/>
      <c r="BF872" s="30"/>
      <c r="BG872" s="30"/>
    </row>
    <row r="873" customFormat="false" ht="15.75" hidden="false" customHeight="true" outlineLevel="0" collapsed="false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  <c r="AP873" s="30"/>
      <c r="AQ873" s="30"/>
      <c r="AR873" s="30"/>
      <c r="AS873" s="30"/>
      <c r="AT873" s="30"/>
      <c r="AU873" s="30"/>
      <c r="AV873" s="30"/>
      <c r="AW873" s="30"/>
      <c r="AX873" s="30"/>
      <c r="AY873" s="30"/>
      <c r="AZ873" s="30"/>
      <c r="BA873" s="30"/>
      <c r="BB873" s="30"/>
      <c r="BC873" s="30"/>
      <c r="BD873" s="30"/>
      <c r="BE873" s="30"/>
      <c r="BF873" s="30"/>
      <c r="BG873" s="30"/>
    </row>
    <row r="874" customFormat="false" ht="15.75" hidden="false" customHeight="true" outlineLevel="0" collapsed="false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  <c r="AP874" s="30"/>
      <c r="AQ874" s="30"/>
      <c r="AR874" s="30"/>
      <c r="AS874" s="30"/>
      <c r="AT874" s="30"/>
      <c r="AU874" s="30"/>
      <c r="AV874" s="30"/>
      <c r="AW874" s="30"/>
      <c r="AX874" s="30"/>
      <c r="AY874" s="30"/>
      <c r="AZ874" s="30"/>
      <c r="BA874" s="30"/>
      <c r="BB874" s="30"/>
      <c r="BC874" s="30"/>
      <c r="BD874" s="30"/>
      <c r="BE874" s="30"/>
      <c r="BF874" s="30"/>
      <c r="BG874" s="30"/>
    </row>
    <row r="875" customFormat="false" ht="15.75" hidden="false" customHeight="true" outlineLevel="0" collapsed="false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  <c r="AP875" s="30"/>
      <c r="AQ875" s="30"/>
      <c r="AR875" s="30"/>
      <c r="AS875" s="30"/>
      <c r="AT875" s="30"/>
      <c r="AU875" s="30"/>
      <c r="AV875" s="30"/>
      <c r="AW875" s="30"/>
      <c r="AX875" s="30"/>
      <c r="AY875" s="30"/>
      <c r="AZ875" s="30"/>
      <c r="BA875" s="30"/>
      <c r="BB875" s="30"/>
      <c r="BC875" s="30"/>
      <c r="BD875" s="30"/>
      <c r="BE875" s="30"/>
      <c r="BF875" s="30"/>
      <c r="BG875" s="30"/>
    </row>
    <row r="876" customFormat="false" ht="15.75" hidden="false" customHeight="true" outlineLevel="0" collapsed="false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  <c r="AP876" s="30"/>
      <c r="AQ876" s="30"/>
      <c r="AR876" s="30"/>
      <c r="AS876" s="30"/>
      <c r="AT876" s="30"/>
      <c r="AU876" s="30"/>
      <c r="AV876" s="30"/>
      <c r="AW876" s="30"/>
      <c r="AX876" s="30"/>
      <c r="AY876" s="30"/>
      <c r="AZ876" s="30"/>
      <c r="BA876" s="30"/>
      <c r="BB876" s="30"/>
      <c r="BC876" s="30"/>
      <c r="BD876" s="30"/>
      <c r="BE876" s="30"/>
      <c r="BF876" s="30"/>
      <c r="BG876" s="30"/>
    </row>
    <row r="877" customFormat="false" ht="15.75" hidden="false" customHeight="true" outlineLevel="0" collapsed="false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  <c r="AP877" s="30"/>
      <c r="AQ877" s="30"/>
      <c r="AR877" s="30"/>
      <c r="AS877" s="30"/>
      <c r="AT877" s="30"/>
      <c r="AU877" s="30"/>
      <c r="AV877" s="30"/>
      <c r="AW877" s="30"/>
      <c r="AX877" s="30"/>
      <c r="AY877" s="30"/>
      <c r="AZ877" s="30"/>
      <c r="BA877" s="30"/>
      <c r="BB877" s="30"/>
      <c r="BC877" s="30"/>
      <c r="BD877" s="30"/>
      <c r="BE877" s="30"/>
      <c r="BF877" s="30"/>
      <c r="BG877" s="30"/>
    </row>
    <row r="878" customFormat="false" ht="15.75" hidden="false" customHeight="true" outlineLevel="0" collapsed="false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  <c r="AP878" s="30"/>
      <c r="AQ878" s="30"/>
      <c r="AR878" s="30"/>
      <c r="AS878" s="30"/>
      <c r="AT878" s="30"/>
      <c r="AU878" s="30"/>
      <c r="AV878" s="30"/>
      <c r="AW878" s="30"/>
      <c r="AX878" s="30"/>
      <c r="AY878" s="30"/>
      <c r="AZ878" s="30"/>
      <c r="BA878" s="30"/>
      <c r="BB878" s="30"/>
      <c r="BC878" s="30"/>
      <c r="BD878" s="30"/>
      <c r="BE878" s="30"/>
      <c r="BF878" s="30"/>
      <c r="BG878" s="30"/>
    </row>
    <row r="879" customFormat="false" ht="15.75" hidden="false" customHeight="true" outlineLevel="0" collapsed="false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  <c r="AP879" s="30"/>
      <c r="AQ879" s="30"/>
      <c r="AR879" s="30"/>
      <c r="AS879" s="30"/>
      <c r="AT879" s="30"/>
      <c r="AU879" s="30"/>
      <c r="AV879" s="30"/>
      <c r="AW879" s="30"/>
      <c r="AX879" s="30"/>
      <c r="AY879" s="30"/>
      <c r="AZ879" s="30"/>
      <c r="BA879" s="30"/>
      <c r="BB879" s="30"/>
      <c r="BC879" s="30"/>
      <c r="BD879" s="30"/>
      <c r="BE879" s="30"/>
      <c r="BF879" s="30"/>
      <c r="BG879" s="30"/>
    </row>
    <row r="880" customFormat="false" ht="15.75" hidden="false" customHeight="true" outlineLevel="0" collapsed="false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  <c r="AP880" s="30"/>
      <c r="AQ880" s="30"/>
      <c r="AR880" s="30"/>
      <c r="AS880" s="30"/>
      <c r="AT880" s="30"/>
      <c r="AU880" s="30"/>
      <c r="AV880" s="30"/>
      <c r="AW880" s="30"/>
      <c r="AX880" s="30"/>
      <c r="AY880" s="30"/>
      <c r="AZ880" s="30"/>
      <c r="BA880" s="30"/>
      <c r="BB880" s="30"/>
      <c r="BC880" s="30"/>
      <c r="BD880" s="30"/>
      <c r="BE880" s="30"/>
      <c r="BF880" s="30"/>
      <c r="BG880" s="30"/>
    </row>
    <row r="881" customFormat="false" ht="15.75" hidden="false" customHeight="true" outlineLevel="0" collapsed="false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  <c r="AP881" s="30"/>
      <c r="AQ881" s="30"/>
      <c r="AR881" s="30"/>
      <c r="AS881" s="30"/>
      <c r="AT881" s="30"/>
      <c r="AU881" s="30"/>
      <c r="AV881" s="30"/>
      <c r="AW881" s="30"/>
      <c r="AX881" s="30"/>
      <c r="AY881" s="30"/>
      <c r="AZ881" s="30"/>
      <c r="BA881" s="30"/>
      <c r="BB881" s="30"/>
      <c r="BC881" s="30"/>
      <c r="BD881" s="30"/>
      <c r="BE881" s="30"/>
      <c r="BF881" s="30"/>
      <c r="BG881" s="30"/>
    </row>
    <row r="882" customFormat="false" ht="15.75" hidden="false" customHeight="true" outlineLevel="0" collapsed="false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  <c r="AP882" s="30"/>
      <c r="AQ882" s="30"/>
      <c r="AR882" s="30"/>
      <c r="AS882" s="30"/>
      <c r="AT882" s="30"/>
      <c r="AU882" s="30"/>
      <c r="AV882" s="30"/>
      <c r="AW882" s="30"/>
      <c r="AX882" s="30"/>
      <c r="AY882" s="30"/>
      <c r="AZ882" s="30"/>
      <c r="BA882" s="30"/>
      <c r="BB882" s="30"/>
      <c r="BC882" s="30"/>
      <c r="BD882" s="30"/>
      <c r="BE882" s="30"/>
      <c r="BF882" s="30"/>
      <c r="BG882" s="30"/>
    </row>
    <row r="883" customFormat="false" ht="15.75" hidden="false" customHeight="true" outlineLevel="0" collapsed="false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  <c r="AP883" s="30"/>
      <c r="AQ883" s="30"/>
      <c r="AR883" s="30"/>
      <c r="AS883" s="30"/>
      <c r="AT883" s="30"/>
      <c r="AU883" s="30"/>
      <c r="AV883" s="30"/>
      <c r="AW883" s="30"/>
      <c r="AX883" s="30"/>
      <c r="AY883" s="30"/>
      <c r="AZ883" s="30"/>
      <c r="BA883" s="30"/>
      <c r="BB883" s="30"/>
      <c r="BC883" s="30"/>
      <c r="BD883" s="30"/>
      <c r="BE883" s="30"/>
      <c r="BF883" s="30"/>
      <c r="BG883" s="30"/>
    </row>
    <row r="884" customFormat="false" ht="15.75" hidden="false" customHeight="true" outlineLevel="0" collapsed="false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  <c r="AP884" s="30"/>
      <c r="AQ884" s="30"/>
      <c r="AR884" s="30"/>
      <c r="AS884" s="30"/>
      <c r="AT884" s="30"/>
      <c r="AU884" s="30"/>
      <c r="AV884" s="30"/>
      <c r="AW884" s="30"/>
      <c r="AX884" s="30"/>
      <c r="AY884" s="30"/>
      <c r="AZ884" s="30"/>
      <c r="BA884" s="30"/>
      <c r="BB884" s="30"/>
      <c r="BC884" s="30"/>
      <c r="BD884" s="30"/>
      <c r="BE884" s="30"/>
      <c r="BF884" s="30"/>
      <c r="BG884" s="30"/>
    </row>
    <row r="885" customFormat="false" ht="15.75" hidden="false" customHeight="true" outlineLevel="0" collapsed="false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  <c r="AP885" s="30"/>
      <c r="AQ885" s="30"/>
      <c r="AR885" s="30"/>
      <c r="AS885" s="30"/>
      <c r="AT885" s="30"/>
      <c r="AU885" s="30"/>
      <c r="AV885" s="30"/>
      <c r="AW885" s="30"/>
      <c r="AX885" s="30"/>
      <c r="AY885" s="30"/>
      <c r="AZ885" s="30"/>
      <c r="BA885" s="30"/>
      <c r="BB885" s="30"/>
      <c r="BC885" s="30"/>
      <c r="BD885" s="30"/>
      <c r="BE885" s="30"/>
      <c r="BF885" s="30"/>
      <c r="BG885" s="30"/>
    </row>
    <row r="886" customFormat="false" ht="15.75" hidden="false" customHeight="true" outlineLevel="0" collapsed="false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  <c r="AP886" s="30"/>
      <c r="AQ886" s="30"/>
      <c r="AR886" s="30"/>
      <c r="AS886" s="30"/>
      <c r="AT886" s="30"/>
      <c r="AU886" s="30"/>
      <c r="AV886" s="30"/>
      <c r="AW886" s="30"/>
      <c r="AX886" s="30"/>
      <c r="AY886" s="30"/>
      <c r="AZ886" s="30"/>
      <c r="BA886" s="30"/>
      <c r="BB886" s="30"/>
      <c r="BC886" s="30"/>
      <c r="BD886" s="30"/>
      <c r="BE886" s="30"/>
      <c r="BF886" s="30"/>
      <c r="BG886" s="30"/>
    </row>
    <row r="887" customFormat="false" ht="15.75" hidden="false" customHeight="true" outlineLevel="0" collapsed="false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  <c r="AP887" s="30"/>
      <c r="AQ887" s="30"/>
      <c r="AR887" s="30"/>
      <c r="AS887" s="30"/>
      <c r="AT887" s="30"/>
      <c r="AU887" s="30"/>
      <c r="AV887" s="30"/>
      <c r="AW887" s="30"/>
      <c r="AX887" s="30"/>
      <c r="AY887" s="30"/>
      <c r="AZ887" s="30"/>
      <c r="BA887" s="30"/>
      <c r="BB887" s="30"/>
      <c r="BC887" s="30"/>
      <c r="BD887" s="30"/>
      <c r="BE887" s="30"/>
      <c r="BF887" s="30"/>
      <c r="BG887" s="30"/>
    </row>
    <row r="888" customFormat="false" ht="15.75" hidden="false" customHeight="true" outlineLevel="0" collapsed="false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  <c r="AP888" s="30"/>
      <c r="AQ888" s="30"/>
      <c r="AR888" s="30"/>
      <c r="AS888" s="30"/>
      <c r="AT888" s="30"/>
      <c r="AU888" s="30"/>
      <c r="AV888" s="30"/>
      <c r="AW888" s="30"/>
      <c r="AX888" s="30"/>
      <c r="AY888" s="30"/>
      <c r="AZ888" s="30"/>
      <c r="BA888" s="30"/>
      <c r="BB888" s="30"/>
      <c r="BC888" s="30"/>
      <c r="BD888" s="30"/>
      <c r="BE888" s="30"/>
      <c r="BF888" s="30"/>
      <c r="BG888" s="30"/>
    </row>
    <row r="889" customFormat="false" ht="15.75" hidden="false" customHeight="true" outlineLevel="0" collapsed="false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  <c r="AP889" s="30"/>
      <c r="AQ889" s="30"/>
      <c r="AR889" s="30"/>
      <c r="AS889" s="30"/>
      <c r="AT889" s="30"/>
      <c r="AU889" s="30"/>
      <c r="AV889" s="30"/>
      <c r="AW889" s="30"/>
      <c r="AX889" s="30"/>
      <c r="AY889" s="30"/>
      <c r="AZ889" s="30"/>
      <c r="BA889" s="30"/>
      <c r="BB889" s="30"/>
      <c r="BC889" s="30"/>
      <c r="BD889" s="30"/>
      <c r="BE889" s="30"/>
      <c r="BF889" s="30"/>
      <c r="BG889" s="30"/>
    </row>
    <row r="890" customFormat="false" ht="15.75" hidden="false" customHeight="true" outlineLevel="0" collapsed="false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  <c r="AP890" s="30"/>
      <c r="AQ890" s="30"/>
      <c r="AR890" s="30"/>
      <c r="AS890" s="30"/>
      <c r="AT890" s="30"/>
      <c r="AU890" s="30"/>
      <c r="AV890" s="30"/>
      <c r="AW890" s="30"/>
      <c r="AX890" s="30"/>
      <c r="AY890" s="30"/>
      <c r="AZ890" s="30"/>
      <c r="BA890" s="30"/>
      <c r="BB890" s="30"/>
      <c r="BC890" s="30"/>
      <c r="BD890" s="30"/>
      <c r="BE890" s="30"/>
      <c r="BF890" s="30"/>
      <c r="BG890" s="30"/>
    </row>
    <row r="891" customFormat="false" ht="15.75" hidden="false" customHeight="true" outlineLevel="0" collapsed="false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  <c r="AP891" s="30"/>
      <c r="AQ891" s="30"/>
      <c r="AR891" s="30"/>
      <c r="AS891" s="30"/>
      <c r="AT891" s="30"/>
      <c r="AU891" s="30"/>
      <c r="AV891" s="30"/>
      <c r="AW891" s="30"/>
      <c r="AX891" s="30"/>
      <c r="AY891" s="30"/>
      <c r="AZ891" s="30"/>
      <c r="BA891" s="30"/>
      <c r="BB891" s="30"/>
      <c r="BC891" s="30"/>
      <c r="BD891" s="30"/>
      <c r="BE891" s="30"/>
      <c r="BF891" s="30"/>
      <c r="BG891" s="30"/>
    </row>
    <row r="892" customFormat="false" ht="15.75" hidden="false" customHeight="true" outlineLevel="0" collapsed="false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  <c r="AP892" s="30"/>
      <c r="AQ892" s="30"/>
      <c r="AR892" s="30"/>
      <c r="AS892" s="30"/>
      <c r="AT892" s="30"/>
      <c r="AU892" s="30"/>
      <c r="AV892" s="30"/>
      <c r="AW892" s="30"/>
      <c r="AX892" s="30"/>
      <c r="AY892" s="30"/>
      <c r="AZ892" s="30"/>
      <c r="BA892" s="30"/>
      <c r="BB892" s="30"/>
      <c r="BC892" s="30"/>
      <c r="BD892" s="30"/>
      <c r="BE892" s="30"/>
      <c r="BF892" s="30"/>
      <c r="BG892" s="30"/>
    </row>
    <row r="893" customFormat="false" ht="15.75" hidden="false" customHeight="true" outlineLevel="0" collapsed="false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  <c r="AP893" s="30"/>
      <c r="AQ893" s="30"/>
      <c r="AR893" s="30"/>
      <c r="AS893" s="30"/>
      <c r="AT893" s="30"/>
      <c r="AU893" s="30"/>
      <c r="AV893" s="30"/>
      <c r="AW893" s="30"/>
      <c r="AX893" s="30"/>
      <c r="AY893" s="30"/>
      <c r="AZ893" s="30"/>
      <c r="BA893" s="30"/>
      <c r="BB893" s="30"/>
      <c r="BC893" s="30"/>
      <c r="BD893" s="30"/>
      <c r="BE893" s="30"/>
      <c r="BF893" s="30"/>
      <c r="BG893" s="30"/>
    </row>
    <row r="894" customFormat="false" ht="15.75" hidden="false" customHeight="true" outlineLevel="0" collapsed="false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  <c r="AP894" s="30"/>
      <c r="AQ894" s="30"/>
      <c r="AR894" s="30"/>
      <c r="AS894" s="30"/>
      <c r="AT894" s="30"/>
      <c r="AU894" s="30"/>
      <c r="AV894" s="30"/>
      <c r="AW894" s="30"/>
      <c r="AX894" s="30"/>
      <c r="AY894" s="30"/>
      <c r="AZ894" s="30"/>
      <c r="BA894" s="30"/>
      <c r="BB894" s="30"/>
      <c r="BC894" s="30"/>
      <c r="BD894" s="30"/>
      <c r="BE894" s="30"/>
      <c r="BF894" s="30"/>
      <c r="BG894" s="30"/>
    </row>
    <row r="895" customFormat="false" ht="15.75" hidden="false" customHeight="true" outlineLevel="0" collapsed="false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  <c r="AP895" s="30"/>
      <c r="AQ895" s="30"/>
      <c r="AR895" s="30"/>
      <c r="AS895" s="30"/>
      <c r="AT895" s="30"/>
      <c r="AU895" s="30"/>
      <c r="AV895" s="30"/>
      <c r="AW895" s="30"/>
      <c r="AX895" s="30"/>
      <c r="AY895" s="30"/>
      <c r="AZ895" s="30"/>
      <c r="BA895" s="30"/>
      <c r="BB895" s="30"/>
      <c r="BC895" s="30"/>
      <c r="BD895" s="30"/>
      <c r="BE895" s="30"/>
      <c r="BF895" s="30"/>
      <c r="BG895" s="30"/>
    </row>
    <row r="896" customFormat="false" ht="15.75" hidden="false" customHeight="true" outlineLevel="0" collapsed="false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  <c r="AP896" s="30"/>
      <c r="AQ896" s="30"/>
      <c r="AR896" s="30"/>
      <c r="AS896" s="30"/>
      <c r="AT896" s="30"/>
      <c r="AU896" s="30"/>
      <c r="AV896" s="30"/>
      <c r="AW896" s="30"/>
      <c r="AX896" s="30"/>
      <c r="AY896" s="30"/>
      <c r="AZ896" s="30"/>
      <c r="BA896" s="30"/>
      <c r="BB896" s="30"/>
      <c r="BC896" s="30"/>
      <c r="BD896" s="30"/>
      <c r="BE896" s="30"/>
      <c r="BF896" s="30"/>
      <c r="BG896" s="30"/>
    </row>
    <row r="897" customFormat="false" ht="15.75" hidden="false" customHeight="true" outlineLevel="0" collapsed="false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  <c r="AP897" s="30"/>
      <c r="AQ897" s="30"/>
      <c r="AR897" s="30"/>
      <c r="AS897" s="30"/>
      <c r="AT897" s="30"/>
      <c r="AU897" s="30"/>
      <c r="AV897" s="30"/>
      <c r="AW897" s="30"/>
      <c r="AX897" s="30"/>
      <c r="AY897" s="30"/>
      <c r="AZ897" s="30"/>
      <c r="BA897" s="30"/>
      <c r="BB897" s="30"/>
      <c r="BC897" s="30"/>
      <c r="BD897" s="30"/>
      <c r="BE897" s="30"/>
      <c r="BF897" s="30"/>
      <c r="BG897" s="30"/>
    </row>
    <row r="898" customFormat="false" ht="15.75" hidden="false" customHeight="true" outlineLevel="0" collapsed="false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  <c r="AP898" s="30"/>
      <c r="AQ898" s="30"/>
      <c r="AR898" s="30"/>
      <c r="AS898" s="30"/>
      <c r="AT898" s="30"/>
      <c r="AU898" s="30"/>
      <c r="AV898" s="30"/>
      <c r="AW898" s="30"/>
      <c r="AX898" s="30"/>
      <c r="AY898" s="30"/>
      <c r="AZ898" s="30"/>
      <c r="BA898" s="30"/>
      <c r="BB898" s="30"/>
      <c r="BC898" s="30"/>
      <c r="BD898" s="30"/>
      <c r="BE898" s="30"/>
      <c r="BF898" s="30"/>
      <c r="BG898" s="30"/>
    </row>
    <row r="899" customFormat="false" ht="15.75" hidden="false" customHeight="true" outlineLevel="0" collapsed="false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  <c r="AP899" s="30"/>
      <c r="AQ899" s="30"/>
      <c r="AR899" s="30"/>
      <c r="AS899" s="30"/>
      <c r="AT899" s="30"/>
      <c r="AU899" s="30"/>
      <c r="AV899" s="30"/>
      <c r="AW899" s="30"/>
      <c r="AX899" s="30"/>
      <c r="AY899" s="30"/>
      <c r="AZ899" s="30"/>
      <c r="BA899" s="30"/>
      <c r="BB899" s="30"/>
      <c r="BC899" s="30"/>
      <c r="BD899" s="30"/>
      <c r="BE899" s="30"/>
      <c r="BF899" s="30"/>
      <c r="BG899" s="30"/>
    </row>
    <row r="900" customFormat="false" ht="15.75" hidden="false" customHeight="true" outlineLevel="0" collapsed="false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  <c r="AP900" s="30"/>
      <c r="AQ900" s="30"/>
      <c r="AR900" s="30"/>
      <c r="AS900" s="30"/>
      <c r="AT900" s="30"/>
      <c r="AU900" s="30"/>
      <c r="AV900" s="30"/>
      <c r="AW900" s="30"/>
      <c r="AX900" s="30"/>
      <c r="AY900" s="30"/>
      <c r="AZ900" s="30"/>
      <c r="BA900" s="30"/>
      <c r="BB900" s="30"/>
      <c r="BC900" s="30"/>
      <c r="BD900" s="30"/>
      <c r="BE900" s="30"/>
      <c r="BF900" s="30"/>
      <c r="BG900" s="30"/>
    </row>
    <row r="901" customFormat="false" ht="15.75" hidden="false" customHeight="true" outlineLevel="0" collapsed="false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  <c r="AP901" s="30"/>
      <c r="AQ901" s="30"/>
      <c r="AR901" s="30"/>
      <c r="AS901" s="30"/>
      <c r="AT901" s="30"/>
      <c r="AU901" s="30"/>
      <c r="AV901" s="30"/>
      <c r="AW901" s="30"/>
      <c r="AX901" s="30"/>
      <c r="AY901" s="30"/>
      <c r="AZ901" s="30"/>
      <c r="BA901" s="30"/>
      <c r="BB901" s="30"/>
      <c r="BC901" s="30"/>
      <c r="BD901" s="30"/>
      <c r="BE901" s="30"/>
      <c r="BF901" s="30"/>
      <c r="BG901" s="30"/>
    </row>
    <row r="902" customFormat="false" ht="15.75" hidden="false" customHeight="true" outlineLevel="0" collapsed="false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  <c r="AP902" s="30"/>
      <c r="AQ902" s="30"/>
      <c r="AR902" s="30"/>
      <c r="AS902" s="30"/>
      <c r="AT902" s="30"/>
      <c r="AU902" s="30"/>
      <c r="AV902" s="30"/>
      <c r="AW902" s="30"/>
      <c r="AX902" s="30"/>
      <c r="AY902" s="30"/>
      <c r="AZ902" s="30"/>
      <c r="BA902" s="30"/>
      <c r="BB902" s="30"/>
      <c r="BC902" s="30"/>
      <c r="BD902" s="30"/>
      <c r="BE902" s="30"/>
      <c r="BF902" s="30"/>
      <c r="BG902" s="30"/>
    </row>
    <row r="903" customFormat="false" ht="15.75" hidden="false" customHeight="true" outlineLevel="0" collapsed="false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  <c r="AP903" s="30"/>
      <c r="AQ903" s="30"/>
      <c r="AR903" s="30"/>
      <c r="AS903" s="30"/>
      <c r="AT903" s="30"/>
      <c r="AU903" s="30"/>
      <c r="AV903" s="30"/>
      <c r="AW903" s="30"/>
      <c r="AX903" s="30"/>
      <c r="AY903" s="30"/>
      <c r="AZ903" s="30"/>
      <c r="BA903" s="30"/>
      <c r="BB903" s="30"/>
      <c r="BC903" s="30"/>
      <c r="BD903" s="30"/>
      <c r="BE903" s="30"/>
      <c r="BF903" s="30"/>
      <c r="BG903" s="30"/>
    </row>
    <row r="904" customFormat="false" ht="15.75" hidden="false" customHeight="true" outlineLevel="0" collapsed="false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  <c r="AP904" s="30"/>
      <c r="AQ904" s="30"/>
      <c r="AR904" s="30"/>
      <c r="AS904" s="30"/>
      <c r="AT904" s="30"/>
      <c r="AU904" s="30"/>
      <c r="AV904" s="30"/>
      <c r="AW904" s="30"/>
      <c r="AX904" s="30"/>
      <c r="AY904" s="30"/>
      <c r="AZ904" s="30"/>
      <c r="BA904" s="30"/>
      <c r="BB904" s="30"/>
      <c r="BC904" s="30"/>
      <c r="BD904" s="30"/>
      <c r="BE904" s="30"/>
      <c r="BF904" s="30"/>
      <c r="BG904" s="30"/>
    </row>
    <row r="905" customFormat="false" ht="15.75" hidden="false" customHeight="true" outlineLevel="0" collapsed="false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  <c r="AP905" s="30"/>
      <c r="AQ905" s="30"/>
      <c r="AR905" s="30"/>
      <c r="AS905" s="30"/>
      <c r="AT905" s="30"/>
      <c r="AU905" s="30"/>
      <c r="AV905" s="30"/>
      <c r="AW905" s="30"/>
      <c r="AX905" s="30"/>
      <c r="AY905" s="30"/>
      <c r="AZ905" s="30"/>
      <c r="BA905" s="30"/>
      <c r="BB905" s="30"/>
      <c r="BC905" s="30"/>
      <c r="BD905" s="30"/>
      <c r="BE905" s="30"/>
      <c r="BF905" s="30"/>
      <c r="BG905" s="30"/>
    </row>
    <row r="906" customFormat="false" ht="15.75" hidden="false" customHeight="true" outlineLevel="0" collapsed="false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  <c r="AP906" s="30"/>
      <c r="AQ906" s="30"/>
      <c r="AR906" s="30"/>
      <c r="AS906" s="30"/>
      <c r="AT906" s="30"/>
      <c r="AU906" s="30"/>
      <c r="AV906" s="30"/>
      <c r="AW906" s="30"/>
      <c r="AX906" s="30"/>
      <c r="AY906" s="30"/>
      <c r="AZ906" s="30"/>
      <c r="BA906" s="30"/>
      <c r="BB906" s="30"/>
      <c r="BC906" s="30"/>
      <c r="BD906" s="30"/>
      <c r="BE906" s="30"/>
      <c r="BF906" s="30"/>
      <c r="BG906" s="30"/>
    </row>
    <row r="907" customFormat="false" ht="15.75" hidden="false" customHeight="true" outlineLevel="0" collapsed="false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  <c r="AP907" s="30"/>
      <c r="AQ907" s="30"/>
      <c r="AR907" s="30"/>
      <c r="AS907" s="30"/>
      <c r="AT907" s="30"/>
      <c r="AU907" s="30"/>
      <c r="AV907" s="30"/>
      <c r="AW907" s="30"/>
      <c r="AX907" s="30"/>
      <c r="AY907" s="30"/>
      <c r="AZ907" s="30"/>
      <c r="BA907" s="30"/>
      <c r="BB907" s="30"/>
      <c r="BC907" s="30"/>
      <c r="BD907" s="30"/>
      <c r="BE907" s="30"/>
      <c r="BF907" s="30"/>
      <c r="BG907" s="30"/>
    </row>
    <row r="908" customFormat="false" ht="15.75" hidden="false" customHeight="true" outlineLevel="0" collapsed="false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  <c r="AP908" s="30"/>
      <c r="AQ908" s="30"/>
      <c r="AR908" s="30"/>
      <c r="AS908" s="30"/>
      <c r="AT908" s="30"/>
      <c r="AU908" s="30"/>
      <c r="AV908" s="30"/>
      <c r="AW908" s="30"/>
      <c r="AX908" s="30"/>
      <c r="AY908" s="30"/>
      <c r="AZ908" s="30"/>
      <c r="BA908" s="30"/>
      <c r="BB908" s="30"/>
      <c r="BC908" s="30"/>
      <c r="BD908" s="30"/>
      <c r="BE908" s="30"/>
      <c r="BF908" s="30"/>
      <c r="BG908" s="30"/>
    </row>
    <row r="909" customFormat="false" ht="15.75" hidden="false" customHeight="true" outlineLevel="0" collapsed="false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  <c r="AP909" s="30"/>
      <c r="AQ909" s="30"/>
      <c r="AR909" s="30"/>
      <c r="AS909" s="30"/>
      <c r="AT909" s="30"/>
      <c r="AU909" s="30"/>
      <c r="AV909" s="30"/>
      <c r="AW909" s="30"/>
      <c r="AX909" s="30"/>
      <c r="AY909" s="30"/>
      <c r="AZ909" s="30"/>
      <c r="BA909" s="30"/>
      <c r="BB909" s="30"/>
      <c r="BC909" s="30"/>
      <c r="BD909" s="30"/>
      <c r="BE909" s="30"/>
      <c r="BF909" s="30"/>
      <c r="BG909" s="30"/>
    </row>
    <row r="910" customFormat="false" ht="15.75" hidden="false" customHeight="true" outlineLevel="0" collapsed="false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  <c r="AP910" s="30"/>
      <c r="AQ910" s="30"/>
      <c r="AR910" s="30"/>
      <c r="AS910" s="30"/>
      <c r="AT910" s="30"/>
      <c r="AU910" s="30"/>
      <c r="AV910" s="30"/>
      <c r="AW910" s="30"/>
      <c r="AX910" s="30"/>
      <c r="AY910" s="30"/>
      <c r="AZ910" s="30"/>
      <c r="BA910" s="30"/>
      <c r="BB910" s="30"/>
      <c r="BC910" s="30"/>
      <c r="BD910" s="30"/>
      <c r="BE910" s="30"/>
      <c r="BF910" s="30"/>
      <c r="BG910" s="30"/>
    </row>
    <row r="911" customFormat="false" ht="15.75" hidden="false" customHeight="true" outlineLevel="0" collapsed="false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  <c r="AP911" s="30"/>
      <c r="AQ911" s="30"/>
      <c r="AR911" s="30"/>
      <c r="AS911" s="30"/>
      <c r="AT911" s="30"/>
      <c r="AU911" s="30"/>
      <c r="AV911" s="30"/>
      <c r="AW911" s="30"/>
      <c r="AX911" s="30"/>
      <c r="AY911" s="30"/>
      <c r="AZ911" s="30"/>
      <c r="BA911" s="30"/>
      <c r="BB911" s="30"/>
      <c r="BC911" s="30"/>
      <c r="BD911" s="30"/>
      <c r="BE911" s="30"/>
      <c r="BF911" s="30"/>
      <c r="BG911" s="30"/>
    </row>
    <row r="912" customFormat="false" ht="15.75" hidden="false" customHeight="true" outlineLevel="0" collapsed="false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  <c r="AP912" s="30"/>
      <c r="AQ912" s="30"/>
      <c r="AR912" s="30"/>
      <c r="AS912" s="30"/>
      <c r="AT912" s="30"/>
      <c r="AU912" s="30"/>
      <c r="AV912" s="30"/>
      <c r="AW912" s="30"/>
      <c r="AX912" s="30"/>
      <c r="AY912" s="30"/>
      <c r="AZ912" s="30"/>
      <c r="BA912" s="30"/>
      <c r="BB912" s="30"/>
      <c r="BC912" s="30"/>
      <c r="BD912" s="30"/>
      <c r="BE912" s="30"/>
      <c r="BF912" s="30"/>
      <c r="BG912" s="30"/>
    </row>
    <row r="913" customFormat="false" ht="15.75" hidden="false" customHeight="true" outlineLevel="0" collapsed="false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  <c r="AP913" s="30"/>
      <c r="AQ913" s="30"/>
      <c r="AR913" s="30"/>
      <c r="AS913" s="30"/>
      <c r="AT913" s="30"/>
      <c r="AU913" s="30"/>
      <c r="AV913" s="30"/>
      <c r="AW913" s="30"/>
      <c r="AX913" s="30"/>
      <c r="AY913" s="30"/>
      <c r="AZ913" s="30"/>
      <c r="BA913" s="30"/>
      <c r="BB913" s="30"/>
      <c r="BC913" s="30"/>
      <c r="BD913" s="30"/>
      <c r="BE913" s="30"/>
      <c r="BF913" s="30"/>
      <c r="BG913" s="30"/>
    </row>
    <row r="914" customFormat="false" ht="15.75" hidden="false" customHeight="true" outlineLevel="0" collapsed="false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  <c r="AP914" s="30"/>
      <c r="AQ914" s="30"/>
      <c r="AR914" s="30"/>
      <c r="AS914" s="30"/>
      <c r="AT914" s="30"/>
      <c r="AU914" s="30"/>
      <c r="AV914" s="30"/>
      <c r="AW914" s="30"/>
      <c r="AX914" s="30"/>
      <c r="AY914" s="30"/>
      <c r="AZ914" s="30"/>
      <c r="BA914" s="30"/>
      <c r="BB914" s="30"/>
      <c r="BC914" s="30"/>
      <c r="BD914" s="30"/>
      <c r="BE914" s="30"/>
      <c r="BF914" s="30"/>
      <c r="BG914" s="30"/>
    </row>
    <row r="915" customFormat="false" ht="15.75" hidden="false" customHeight="true" outlineLevel="0" collapsed="false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  <c r="AP915" s="30"/>
      <c r="AQ915" s="30"/>
      <c r="AR915" s="30"/>
      <c r="AS915" s="30"/>
      <c r="AT915" s="30"/>
      <c r="AU915" s="30"/>
      <c r="AV915" s="30"/>
      <c r="AW915" s="30"/>
      <c r="AX915" s="30"/>
      <c r="AY915" s="30"/>
      <c r="AZ915" s="30"/>
      <c r="BA915" s="30"/>
      <c r="BB915" s="30"/>
      <c r="BC915" s="30"/>
      <c r="BD915" s="30"/>
      <c r="BE915" s="30"/>
      <c r="BF915" s="30"/>
      <c r="BG915" s="30"/>
    </row>
    <row r="916" customFormat="false" ht="15.75" hidden="false" customHeight="true" outlineLevel="0" collapsed="false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  <c r="AP916" s="30"/>
      <c r="AQ916" s="30"/>
      <c r="AR916" s="30"/>
      <c r="AS916" s="30"/>
      <c r="AT916" s="30"/>
      <c r="AU916" s="30"/>
      <c r="AV916" s="30"/>
      <c r="AW916" s="30"/>
      <c r="AX916" s="30"/>
      <c r="AY916" s="30"/>
      <c r="AZ916" s="30"/>
      <c r="BA916" s="30"/>
      <c r="BB916" s="30"/>
      <c r="BC916" s="30"/>
      <c r="BD916" s="30"/>
      <c r="BE916" s="30"/>
      <c r="BF916" s="30"/>
      <c r="BG916" s="30"/>
    </row>
    <row r="917" customFormat="false" ht="15.75" hidden="false" customHeight="true" outlineLevel="0" collapsed="false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  <c r="AP917" s="30"/>
      <c r="AQ917" s="30"/>
      <c r="AR917" s="30"/>
      <c r="AS917" s="30"/>
      <c r="AT917" s="30"/>
      <c r="AU917" s="30"/>
      <c r="AV917" s="30"/>
      <c r="AW917" s="30"/>
      <c r="AX917" s="30"/>
      <c r="AY917" s="30"/>
      <c r="AZ917" s="30"/>
      <c r="BA917" s="30"/>
      <c r="BB917" s="30"/>
      <c r="BC917" s="30"/>
      <c r="BD917" s="30"/>
      <c r="BE917" s="30"/>
      <c r="BF917" s="30"/>
      <c r="BG917" s="30"/>
    </row>
    <row r="918" customFormat="false" ht="15.75" hidden="false" customHeight="true" outlineLevel="0" collapsed="false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  <c r="AP918" s="30"/>
      <c r="AQ918" s="30"/>
      <c r="AR918" s="30"/>
      <c r="AS918" s="30"/>
      <c r="AT918" s="30"/>
      <c r="AU918" s="30"/>
      <c r="AV918" s="30"/>
      <c r="AW918" s="30"/>
      <c r="AX918" s="30"/>
      <c r="AY918" s="30"/>
      <c r="AZ918" s="30"/>
      <c r="BA918" s="30"/>
      <c r="BB918" s="30"/>
      <c r="BC918" s="30"/>
      <c r="BD918" s="30"/>
      <c r="BE918" s="30"/>
      <c r="BF918" s="30"/>
      <c r="BG918" s="30"/>
    </row>
    <row r="919" customFormat="false" ht="15.75" hidden="false" customHeight="true" outlineLevel="0" collapsed="false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  <c r="AP919" s="30"/>
      <c r="AQ919" s="30"/>
      <c r="AR919" s="30"/>
      <c r="AS919" s="30"/>
      <c r="AT919" s="30"/>
      <c r="AU919" s="30"/>
      <c r="AV919" s="30"/>
      <c r="AW919" s="30"/>
      <c r="AX919" s="30"/>
      <c r="AY919" s="30"/>
      <c r="AZ919" s="30"/>
      <c r="BA919" s="30"/>
      <c r="BB919" s="30"/>
      <c r="BC919" s="30"/>
      <c r="BD919" s="30"/>
      <c r="BE919" s="30"/>
      <c r="BF919" s="30"/>
      <c r="BG919" s="30"/>
    </row>
    <row r="920" customFormat="false" ht="15.75" hidden="false" customHeight="true" outlineLevel="0" collapsed="false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  <c r="AP920" s="30"/>
      <c r="AQ920" s="30"/>
      <c r="AR920" s="30"/>
      <c r="AS920" s="30"/>
      <c r="AT920" s="30"/>
      <c r="AU920" s="30"/>
      <c r="AV920" s="30"/>
      <c r="AW920" s="30"/>
      <c r="AX920" s="30"/>
      <c r="AY920" s="30"/>
      <c r="AZ920" s="30"/>
      <c r="BA920" s="30"/>
      <c r="BB920" s="30"/>
      <c r="BC920" s="30"/>
      <c r="BD920" s="30"/>
      <c r="BE920" s="30"/>
      <c r="BF920" s="30"/>
      <c r="BG920" s="30"/>
    </row>
    <row r="921" customFormat="false" ht="15.75" hidden="false" customHeight="true" outlineLevel="0" collapsed="false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  <c r="AP921" s="30"/>
      <c r="AQ921" s="30"/>
      <c r="AR921" s="30"/>
      <c r="AS921" s="30"/>
      <c r="AT921" s="30"/>
      <c r="AU921" s="30"/>
      <c r="AV921" s="30"/>
      <c r="AW921" s="30"/>
      <c r="AX921" s="30"/>
      <c r="AY921" s="30"/>
      <c r="AZ921" s="30"/>
      <c r="BA921" s="30"/>
      <c r="BB921" s="30"/>
      <c r="BC921" s="30"/>
      <c r="BD921" s="30"/>
      <c r="BE921" s="30"/>
      <c r="BF921" s="30"/>
      <c r="BG921" s="30"/>
    </row>
    <row r="922" customFormat="false" ht="15.75" hidden="false" customHeight="true" outlineLevel="0" collapsed="false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  <c r="AP922" s="30"/>
      <c r="AQ922" s="30"/>
      <c r="AR922" s="30"/>
      <c r="AS922" s="30"/>
      <c r="AT922" s="30"/>
      <c r="AU922" s="30"/>
      <c r="AV922" s="30"/>
      <c r="AW922" s="30"/>
      <c r="AX922" s="30"/>
      <c r="AY922" s="30"/>
      <c r="AZ922" s="30"/>
      <c r="BA922" s="30"/>
      <c r="BB922" s="30"/>
      <c r="BC922" s="30"/>
      <c r="BD922" s="30"/>
      <c r="BE922" s="30"/>
      <c r="BF922" s="30"/>
      <c r="BG922" s="30"/>
    </row>
    <row r="923" customFormat="false" ht="15.75" hidden="false" customHeight="true" outlineLevel="0" collapsed="false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  <c r="AP923" s="30"/>
      <c r="AQ923" s="30"/>
      <c r="AR923" s="30"/>
      <c r="AS923" s="30"/>
      <c r="AT923" s="30"/>
      <c r="AU923" s="30"/>
      <c r="AV923" s="30"/>
      <c r="AW923" s="30"/>
      <c r="AX923" s="30"/>
      <c r="AY923" s="30"/>
      <c r="AZ923" s="30"/>
      <c r="BA923" s="30"/>
      <c r="BB923" s="30"/>
      <c r="BC923" s="30"/>
      <c r="BD923" s="30"/>
      <c r="BE923" s="30"/>
      <c r="BF923" s="30"/>
      <c r="BG923" s="30"/>
    </row>
    <row r="924" customFormat="false" ht="15.75" hidden="false" customHeight="true" outlineLevel="0" collapsed="false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  <c r="AP924" s="30"/>
      <c r="AQ924" s="30"/>
      <c r="AR924" s="30"/>
      <c r="AS924" s="30"/>
      <c r="AT924" s="30"/>
      <c r="AU924" s="30"/>
      <c r="AV924" s="30"/>
      <c r="AW924" s="30"/>
      <c r="AX924" s="30"/>
      <c r="AY924" s="30"/>
      <c r="AZ924" s="30"/>
      <c r="BA924" s="30"/>
      <c r="BB924" s="30"/>
      <c r="BC924" s="30"/>
      <c r="BD924" s="30"/>
      <c r="BE924" s="30"/>
      <c r="BF924" s="30"/>
      <c r="BG924" s="30"/>
    </row>
    <row r="925" customFormat="false" ht="15.75" hidden="false" customHeight="true" outlineLevel="0" collapsed="false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  <c r="AP925" s="30"/>
      <c r="AQ925" s="30"/>
      <c r="AR925" s="30"/>
      <c r="AS925" s="30"/>
      <c r="AT925" s="30"/>
      <c r="AU925" s="30"/>
      <c r="AV925" s="30"/>
      <c r="AW925" s="30"/>
      <c r="AX925" s="30"/>
      <c r="AY925" s="30"/>
      <c r="AZ925" s="30"/>
      <c r="BA925" s="30"/>
      <c r="BB925" s="30"/>
      <c r="BC925" s="30"/>
      <c r="BD925" s="30"/>
      <c r="BE925" s="30"/>
      <c r="BF925" s="30"/>
      <c r="BG925" s="30"/>
    </row>
    <row r="926" customFormat="false" ht="15.75" hidden="false" customHeight="true" outlineLevel="0" collapsed="false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  <c r="AP926" s="30"/>
      <c r="AQ926" s="30"/>
      <c r="AR926" s="30"/>
      <c r="AS926" s="30"/>
      <c r="AT926" s="30"/>
      <c r="AU926" s="30"/>
      <c r="AV926" s="30"/>
      <c r="AW926" s="30"/>
      <c r="AX926" s="30"/>
      <c r="AY926" s="30"/>
      <c r="AZ926" s="30"/>
      <c r="BA926" s="30"/>
      <c r="BB926" s="30"/>
      <c r="BC926" s="30"/>
      <c r="BD926" s="30"/>
      <c r="BE926" s="30"/>
      <c r="BF926" s="30"/>
      <c r="BG926" s="30"/>
    </row>
    <row r="927" customFormat="false" ht="15.75" hidden="false" customHeight="true" outlineLevel="0" collapsed="false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  <c r="AP927" s="30"/>
      <c r="AQ927" s="30"/>
      <c r="AR927" s="30"/>
      <c r="AS927" s="30"/>
      <c r="AT927" s="30"/>
      <c r="AU927" s="30"/>
      <c r="AV927" s="30"/>
      <c r="AW927" s="30"/>
      <c r="AX927" s="30"/>
      <c r="AY927" s="30"/>
      <c r="AZ927" s="30"/>
      <c r="BA927" s="30"/>
      <c r="BB927" s="30"/>
      <c r="BC927" s="30"/>
      <c r="BD927" s="30"/>
      <c r="BE927" s="30"/>
      <c r="BF927" s="30"/>
      <c r="BG927" s="30"/>
    </row>
    <row r="928" customFormat="false" ht="15.75" hidden="false" customHeight="true" outlineLevel="0" collapsed="false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  <c r="AP928" s="30"/>
      <c r="AQ928" s="30"/>
      <c r="AR928" s="30"/>
      <c r="AS928" s="30"/>
      <c r="AT928" s="30"/>
      <c r="AU928" s="30"/>
      <c r="AV928" s="30"/>
      <c r="AW928" s="30"/>
      <c r="AX928" s="30"/>
      <c r="AY928" s="30"/>
      <c r="AZ928" s="30"/>
      <c r="BA928" s="30"/>
      <c r="BB928" s="30"/>
      <c r="BC928" s="30"/>
      <c r="BD928" s="30"/>
      <c r="BE928" s="30"/>
      <c r="BF928" s="30"/>
      <c r="BG928" s="30"/>
    </row>
    <row r="929" customFormat="false" ht="15.75" hidden="false" customHeight="true" outlineLevel="0" collapsed="false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  <c r="AP929" s="30"/>
      <c r="AQ929" s="30"/>
      <c r="AR929" s="30"/>
      <c r="AS929" s="30"/>
      <c r="AT929" s="30"/>
      <c r="AU929" s="30"/>
      <c r="AV929" s="30"/>
      <c r="AW929" s="30"/>
      <c r="AX929" s="30"/>
      <c r="AY929" s="30"/>
      <c r="AZ929" s="30"/>
      <c r="BA929" s="30"/>
      <c r="BB929" s="30"/>
      <c r="BC929" s="30"/>
      <c r="BD929" s="30"/>
      <c r="BE929" s="30"/>
      <c r="BF929" s="30"/>
      <c r="BG929" s="30"/>
    </row>
    <row r="930" customFormat="false" ht="15.75" hidden="false" customHeight="true" outlineLevel="0" collapsed="false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  <c r="AP930" s="30"/>
      <c r="AQ930" s="30"/>
      <c r="AR930" s="30"/>
      <c r="AS930" s="30"/>
      <c r="AT930" s="30"/>
      <c r="AU930" s="30"/>
      <c r="AV930" s="30"/>
      <c r="AW930" s="30"/>
      <c r="AX930" s="30"/>
      <c r="AY930" s="30"/>
      <c r="AZ930" s="30"/>
      <c r="BA930" s="30"/>
      <c r="BB930" s="30"/>
      <c r="BC930" s="30"/>
      <c r="BD930" s="30"/>
      <c r="BE930" s="30"/>
      <c r="BF930" s="30"/>
      <c r="BG930" s="30"/>
    </row>
    <row r="931" customFormat="false" ht="15.75" hidden="false" customHeight="true" outlineLevel="0" collapsed="false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  <c r="AP931" s="30"/>
      <c r="AQ931" s="30"/>
      <c r="AR931" s="30"/>
      <c r="AS931" s="30"/>
      <c r="AT931" s="30"/>
      <c r="AU931" s="30"/>
      <c r="AV931" s="30"/>
      <c r="AW931" s="30"/>
      <c r="AX931" s="30"/>
      <c r="AY931" s="30"/>
      <c r="AZ931" s="30"/>
      <c r="BA931" s="30"/>
      <c r="BB931" s="30"/>
      <c r="BC931" s="30"/>
      <c r="BD931" s="30"/>
      <c r="BE931" s="30"/>
      <c r="BF931" s="30"/>
      <c r="BG931" s="30"/>
    </row>
    <row r="932" customFormat="false" ht="15.75" hidden="false" customHeight="true" outlineLevel="0" collapsed="false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  <c r="AP932" s="30"/>
      <c r="AQ932" s="30"/>
      <c r="AR932" s="30"/>
      <c r="AS932" s="30"/>
      <c r="AT932" s="30"/>
      <c r="AU932" s="30"/>
      <c r="AV932" s="30"/>
      <c r="AW932" s="30"/>
      <c r="AX932" s="30"/>
      <c r="AY932" s="30"/>
      <c r="AZ932" s="30"/>
      <c r="BA932" s="30"/>
      <c r="BB932" s="30"/>
      <c r="BC932" s="30"/>
      <c r="BD932" s="30"/>
      <c r="BE932" s="30"/>
      <c r="BF932" s="30"/>
      <c r="BG932" s="30"/>
    </row>
    <row r="933" customFormat="false" ht="15.75" hidden="false" customHeight="true" outlineLevel="0" collapsed="false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  <c r="AP933" s="30"/>
      <c r="AQ933" s="30"/>
      <c r="AR933" s="30"/>
      <c r="AS933" s="30"/>
      <c r="AT933" s="30"/>
      <c r="AU933" s="30"/>
      <c r="AV933" s="30"/>
      <c r="AW933" s="30"/>
      <c r="AX933" s="30"/>
      <c r="AY933" s="30"/>
      <c r="AZ933" s="30"/>
      <c r="BA933" s="30"/>
      <c r="BB933" s="30"/>
      <c r="BC933" s="30"/>
      <c r="BD933" s="30"/>
      <c r="BE933" s="30"/>
      <c r="BF933" s="30"/>
      <c r="BG933" s="30"/>
    </row>
    <row r="934" customFormat="false" ht="15.75" hidden="false" customHeight="true" outlineLevel="0" collapsed="false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  <c r="AP934" s="30"/>
      <c r="AQ934" s="30"/>
      <c r="AR934" s="30"/>
      <c r="AS934" s="30"/>
      <c r="AT934" s="30"/>
      <c r="AU934" s="30"/>
      <c r="AV934" s="30"/>
      <c r="AW934" s="30"/>
      <c r="AX934" s="30"/>
      <c r="AY934" s="30"/>
      <c r="AZ934" s="30"/>
      <c r="BA934" s="30"/>
      <c r="BB934" s="30"/>
      <c r="BC934" s="30"/>
      <c r="BD934" s="30"/>
      <c r="BE934" s="30"/>
      <c r="BF934" s="30"/>
      <c r="BG934" s="30"/>
    </row>
    <row r="935" customFormat="false" ht="15.75" hidden="false" customHeight="true" outlineLevel="0" collapsed="false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  <c r="AP935" s="30"/>
      <c r="AQ935" s="30"/>
      <c r="AR935" s="30"/>
      <c r="AS935" s="30"/>
      <c r="AT935" s="30"/>
      <c r="AU935" s="30"/>
      <c r="AV935" s="30"/>
      <c r="AW935" s="30"/>
      <c r="AX935" s="30"/>
      <c r="AY935" s="30"/>
      <c r="AZ935" s="30"/>
      <c r="BA935" s="30"/>
      <c r="BB935" s="30"/>
      <c r="BC935" s="30"/>
      <c r="BD935" s="30"/>
      <c r="BE935" s="30"/>
      <c r="BF935" s="30"/>
      <c r="BG935" s="30"/>
    </row>
    <row r="936" customFormat="false" ht="15.75" hidden="false" customHeight="true" outlineLevel="0" collapsed="false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  <c r="AP936" s="30"/>
      <c r="AQ936" s="30"/>
      <c r="AR936" s="30"/>
      <c r="AS936" s="30"/>
      <c r="AT936" s="30"/>
      <c r="AU936" s="30"/>
      <c r="AV936" s="30"/>
      <c r="AW936" s="30"/>
      <c r="AX936" s="30"/>
      <c r="AY936" s="30"/>
      <c r="AZ936" s="30"/>
      <c r="BA936" s="30"/>
      <c r="BB936" s="30"/>
      <c r="BC936" s="30"/>
      <c r="BD936" s="30"/>
      <c r="BE936" s="30"/>
      <c r="BF936" s="30"/>
      <c r="BG936" s="30"/>
    </row>
    <row r="937" customFormat="false" ht="15.75" hidden="false" customHeight="true" outlineLevel="0" collapsed="false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  <c r="AP937" s="30"/>
      <c r="AQ937" s="30"/>
      <c r="AR937" s="30"/>
      <c r="AS937" s="30"/>
      <c r="AT937" s="30"/>
      <c r="AU937" s="30"/>
      <c r="AV937" s="30"/>
      <c r="AW937" s="30"/>
      <c r="AX937" s="30"/>
      <c r="AY937" s="30"/>
      <c r="AZ937" s="30"/>
      <c r="BA937" s="30"/>
      <c r="BB937" s="30"/>
      <c r="BC937" s="30"/>
      <c r="BD937" s="30"/>
      <c r="BE937" s="30"/>
      <c r="BF937" s="30"/>
      <c r="BG937" s="30"/>
    </row>
    <row r="938" customFormat="false" ht="15.75" hidden="false" customHeight="true" outlineLevel="0" collapsed="false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  <c r="AP938" s="30"/>
      <c r="AQ938" s="30"/>
      <c r="AR938" s="30"/>
      <c r="AS938" s="30"/>
      <c r="AT938" s="30"/>
      <c r="AU938" s="30"/>
      <c r="AV938" s="30"/>
      <c r="AW938" s="30"/>
      <c r="AX938" s="30"/>
      <c r="AY938" s="30"/>
      <c r="AZ938" s="30"/>
      <c r="BA938" s="30"/>
      <c r="BB938" s="30"/>
      <c r="BC938" s="30"/>
      <c r="BD938" s="30"/>
      <c r="BE938" s="30"/>
      <c r="BF938" s="30"/>
      <c r="BG938" s="30"/>
    </row>
    <row r="939" customFormat="false" ht="15.75" hidden="false" customHeight="true" outlineLevel="0" collapsed="false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  <c r="AP939" s="30"/>
      <c r="AQ939" s="30"/>
      <c r="AR939" s="30"/>
      <c r="AS939" s="30"/>
      <c r="AT939" s="30"/>
      <c r="AU939" s="30"/>
      <c r="AV939" s="30"/>
      <c r="AW939" s="30"/>
      <c r="AX939" s="30"/>
      <c r="AY939" s="30"/>
      <c r="AZ939" s="30"/>
      <c r="BA939" s="30"/>
      <c r="BB939" s="30"/>
      <c r="BC939" s="30"/>
      <c r="BD939" s="30"/>
      <c r="BE939" s="30"/>
      <c r="BF939" s="30"/>
      <c r="BG939" s="30"/>
    </row>
    <row r="940" customFormat="false" ht="15.75" hidden="false" customHeight="true" outlineLevel="0" collapsed="false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  <c r="AP940" s="30"/>
      <c r="AQ940" s="30"/>
      <c r="AR940" s="30"/>
      <c r="AS940" s="30"/>
      <c r="AT940" s="30"/>
      <c r="AU940" s="30"/>
      <c r="AV940" s="30"/>
      <c r="AW940" s="30"/>
      <c r="AX940" s="30"/>
      <c r="AY940" s="30"/>
      <c r="AZ940" s="30"/>
      <c r="BA940" s="30"/>
      <c r="BB940" s="30"/>
      <c r="BC940" s="30"/>
      <c r="BD940" s="30"/>
      <c r="BE940" s="30"/>
      <c r="BF940" s="30"/>
      <c r="BG940" s="30"/>
    </row>
    <row r="941" customFormat="false" ht="15.75" hidden="false" customHeight="true" outlineLevel="0" collapsed="false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  <c r="AP941" s="30"/>
      <c r="AQ941" s="30"/>
      <c r="AR941" s="30"/>
      <c r="AS941" s="30"/>
      <c r="AT941" s="30"/>
      <c r="AU941" s="30"/>
      <c r="AV941" s="30"/>
      <c r="AW941" s="30"/>
      <c r="AX941" s="30"/>
      <c r="AY941" s="30"/>
      <c r="AZ941" s="30"/>
      <c r="BA941" s="30"/>
      <c r="BB941" s="30"/>
      <c r="BC941" s="30"/>
      <c r="BD941" s="30"/>
      <c r="BE941" s="30"/>
      <c r="BF941" s="30"/>
      <c r="BG941" s="30"/>
    </row>
    <row r="942" customFormat="false" ht="15.75" hidden="false" customHeight="true" outlineLevel="0" collapsed="false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  <c r="AP942" s="30"/>
      <c r="AQ942" s="30"/>
      <c r="AR942" s="30"/>
      <c r="AS942" s="30"/>
      <c r="AT942" s="30"/>
      <c r="AU942" s="30"/>
      <c r="AV942" s="30"/>
      <c r="AW942" s="30"/>
      <c r="AX942" s="30"/>
      <c r="AY942" s="30"/>
      <c r="AZ942" s="30"/>
      <c r="BA942" s="30"/>
      <c r="BB942" s="30"/>
      <c r="BC942" s="30"/>
      <c r="BD942" s="30"/>
      <c r="BE942" s="30"/>
      <c r="BF942" s="30"/>
      <c r="BG942" s="30"/>
    </row>
    <row r="943" customFormat="false" ht="15.75" hidden="false" customHeight="true" outlineLevel="0" collapsed="false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  <c r="AP943" s="30"/>
      <c r="AQ943" s="30"/>
      <c r="AR943" s="30"/>
      <c r="AS943" s="30"/>
      <c r="AT943" s="30"/>
      <c r="AU943" s="30"/>
      <c r="AV943" s="30"/>
      <c r="AW943" s="30"/>
      <c r="AX943" s="30"/>
      <c r="AY943" s="30"/>
      <c r="AZ943" s="30"/>
      <c r="BA943" s="30"/>
      <c r="BB943" s="30"/>
      <c r="BC943" s="30"/>
      <c r="BD943" s="30"/>
      <c r="BE943" s="30"/>
      <c r="BF943" s="30"/>
      <c r="BG943" s="30"/>
    </row>
    <row r="944" customFormat="false" ht="15.75" hidden="false" customHeight="true" outlineLevel="0" collapsed="false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  <c r="AP944" s="30"/>
      <c r="AQ944" s="30"/>
      <c r="AR944" s="30"/>
      <c r="AS944" s="30"/>
      <c r="AT944" s="30"/>
      <c r="AU944" s="30"/>
      <c r="AV944" s="30"/>
      <c r="AW944" s="30"/>
      <c r="AX944" s="30"/>
      <c r="AY944" s="30"/>
      <c r="AZ944" s="30"/>
      <c r="BA944" s="30"/>
      <c r="BB944" s="30"/>
      <c r="BC944" s="30"/>
      <c r="BD944" s="30"/>
      <c r="BE944" s="30"/>
      <c r="BF944" s="30"/>
      <c r="BG944" s="30"/>
    </row>
    <row r="945" customFormat="false" ht="15.75" hidden="false" customHeight="true" outlineLevel="0" collapsed="false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  <c r="AP945" s="30"/>
      <c r="AQ945" s="30"/>
      <c r="AR945" s="30"/>
      <c r="AS945" s="30"/>
      <c r="AT945" s="30"/>
      <c r="AU945" s="30"/>
      <c r="AV945" s="30"/>
      <c r="AW945" s="30"/>
      <c r="AX945" s="30"/>
      <c r="AY945" s="30"/>
      <c r="AZ945" s="30"/>
      <c r="BA945" s="30"/>
      <c r="BB945" s="30"/>
      <c r="BC945" s="30"/>
      <c r="BD945" s="30"/>
      <c r="BE945" s="30"/>
      <c r="BF945" s="30"/>
      <c r="BG945" s="30"/>
    </row>
    <row r="946" customFormat="false" ht="15.75" hidden="false" customHeight="true" outlineLevel="0" collapsed="false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  <c r="AP946" s="30"/>
      <c r="AQ946" s="30"/>
      <c r="AR946" s="30"/>
      <c r="AS946" s="30"/>
      <c r="AT946" s="30"/>
      <c r="AU946" s="30"/>
      <c r="AV946" s="30"/>
      <c r="AW946" s="30"/>
      <c r="AX946" s="30"/>
      <c r="AY946" s="30"/>
      <c r="AZ946" s="30"/>
      <c r="BA946" s="30"/>
      <c r="BB946" s="30"/>
      <c r="BC946" s="30"/>
      <c r="BD946" s="30"/>
      <c r="BE946" s="30"/>
      <c r="BF946" s="30"/>
      <c r="BG946" s="30"/>
    </row>
    <row r="947" customFormat="false" ht="15.75" hidden="false" customHeight="true" outlineLevel="0" collapsed="false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  <c r="AP947" s="30"/>
      <c r="AQ947" s="30"/>
      <c r="AR947" s="30"/>
      <c r="AS947" s="30"/>
      <c r="AT947" s="30"/>
      <c r="AU947" s="30"/>
      <c r="AV947" s="30"/>
      <c r="AW947" s="30"/>
      <c r="AX947" s="30"/>
      <c r="AY947" s="30"/>
      <c r="AZ947" s="30"/>
      <c r="BA947" s="30"/>
      <c r="BB947" s="30"/>
      <c r="BC947" s="30"/>
      <c r="BD947" s="30"/>
      <c r="BE947" s="30"/>
      <c r="BF947" s="30"/>
      <c r="BG947" s="30"/>
    </row>
    <row r="948" customFormat="false" ht="15.75" hidden="false" customHeight="true" outlineLevel="0" collapsed="false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  <c r="AP948" s="30"/>
      <c r="AQ948" s="30"/>
      <c r="AR948" s="30"/>
      <c r="AS948" s="30"/>
      <c r="AT948" s="30"/>
      <c r="AU948" s="30"/>
      <c r="AV948" s="30"/>
      <c r="AW948" s="30"/>
      <c r="AX948" s="30"/>
      <c r="AY948" s="30"/>
      <c r="AZ948" s="30"/>
      <c r="BA948" s="30"/>
      <c r="BB948" s="30"/>
      <c r="BC948" s="30"/>
      <c r="BD948" s="30"/>
      <c r="BE948" s="30"/>
      <c r="BF948" s="30"/>
      <c r="BG948" s="30"/>
    </row>
    <row r="949" customFormat="false" ht="15.75" hidden="false" customHeight="true" outlineLevel="0" collapsed="false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  <c r="AP949" s="30"/>
      <c r="AQ949" s="30"/>
      <c r="AR949" s="30"/>
      <c r="AS949" s="30"/>
      <c r="AT949" s="30"/>
      <c r="AU949" s="30"/>
      <c r="AV949" s="30"/>
      <c r="AW949" s="30"/>
      <c r="AX949" s="30"/>
      <c r="AY949" s="30"/>
      <c r="AZ949" s="30"/>
      <c r="BA949" s="30"/>
      <c r="BB949" s="30"/>
      <c r="BC949" s="30"/>
      <c r="BD949" s="30"/>
      <c r="BE949" s="30"/>
      <c r="BF949" s="30"/>
      <c r="BG949" s="30"/>
    </row>
    <row r="950" customFormat="false" ht="15.75" hidden="false" customHeight="true" outlineLevel="0" collapsed="false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  <c r="AP950" s="30"/>
      <c r="AQ950" s="30"/>
      <c r="AR950" s="30"/>
      <c r="AS950" s="30"/>
      <c r="AT950" s="30"/>
      <c r="AU950" s="30"/>
      <c r="AV950" s="30"/>
      <c r="AW950" s="30"/>
      <c r="AX950" s="30"/>
      <c r="AY950" s="30"/>
      <c r="AZ950" s="30"/>
      <c r="BA950" s="30"/>
      <c r="BB950" s="30"/>
      <c r="BC950" s="30"/>
      <c r="BD950" s="30"/>
      <c r="BE950" s="30"/>
      <c r="BF950" s="30"/>
      <c r="BG950" s="30"/>
    </row>
    <row r="951" customFormat="false" ht="15.75" hidden="false" customHeight="true" outlineLevel="0" collapsed="false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  <c r="AP951" s="30"/>
      <c r="AQ951" s="30"/>
      <c r="AR951" s="30"/>
      <c r="AS951" s="30"/>
      <c r="AT951" s="30"/>
      <c r="AU951" s="30"/>
      <c r="AV951" s="30"/>
      <c r="AW951" s="30"/>
      <c r="AX951" s="30"/>
      <c r="AY951" s="30"/>
      <c r="AZ951" s="30"/>
      <c r="BA951" s="30"/>
      <c r="BB951" s="30"/>
      <c r="BC951" s="30"/>
      <c r="BD951" s="30"/>
      <c r="BE951" s="30"/>
      <c r="BF951" s="30"/>
      <c r="BG951" s="30"/>
    </row>
    <row r="952" customFormat="false" ht="15.75" hidden="false" customHeight="true" outlineLevel="0" collapsed="false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  <c r="AP952" s="30"/>
      <c r="AQ952" s="30"/>
      <c r="AR952" s="30"/>
      <c r="AS952" s="30"/>
      <c r="AT952" s="30"/>
      <c r="AU952" s="30"/>
      <c r="AV952" s="30"/>
      <c r="AW952" s="30"/>
      <c r="AX952" s="30"/>
      <c r="AY952" s="30"/>
      <c r="AZ952" s="30"/>
      <c r="BA952" s="30"/>
      <c r="BB952" s="30"/>
      <c r="BC952" s="30"/>
      <c r="BD952" s="30"/>
      <c r="BE952" s="30"/>
      <c r="BF952" s="30"/>
      <c r="BG952" s="30"/>
    </row>
    <row r="953" customFormat="false" ht="15.75" hidden="false" customHeight="true" outlineLevel="0" collapsed="false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  <c r="AP953" s="30"/>
      <c r="AQ953" s="30"/>
      <c r="AR953" s="30"/>
      <c r="AS953" s="30"/>
      <c r="AT953" s="30"/>
      <c r="AU953" s="30"/>
      <c r="AV953" s="30"/>
      <c r="AW953" s="30"/>
      <c r="AX953" s="30"/>
      <c r="AY953" s="30"/>
      <c r="AZ953" s="30"/>
      <c r="BA953" s="30"/>
      <c r="BB953" s="30"/>
      <c r="BC953" s="30"/>
      <c r="BD953" s="30"/>
      <c r="BE953" s="30"/>
      <c r="BF953" s="30"/>
      <c r="BG953" s="30"/>
    </row>
    <row r="954" customFormat="false" ht="15.75" hidden="false" customHeight="true" outlineLevel="0" collapsed="false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  <c r="AP954" s="30"/>
      <c r="AQ954" s="30"/>
      <c r="AR954" s="30"/>
      <c r="AS954" s="30"/>
      <c r="AT954" s="30"/>
      <c r="AU954" s="30"/>
      <c r="AV954" s="30"/>
      <c r="AW954" s="30"/>
      <c r="AX954" s="30"/>
      <c r="AY954" s="30"/>
      <c r="AZ954" s="30"/>
      <c r="BA954" s="30"/>
      <c r="BB954" s="30"/>
      <c r="BC954" s="30"/>
      <c r="BD954" s="30"/>
      <c r="BE954" s="30"/>
      <c r="BF954" s="30"/>
      <c r="BG954" s="30"/>
    </row>
    <row r="955" customFormat="false" ht="15.75" hidden="false" customHeight="true" outlineLevel="0" collapsed="false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  <c r="AP955" s="30"/>
      <c r="AQ955" s="30"/>
      <c r="AR955" s="30"/>
      <c r="AS955" s="30"/>
      <c r="AT955" s="30"/>
      <c r="AU955" s="30"/>
      <c r="AV955" s="30"/>
      <c r="AW955" s="30"/>
      <c r="AX955" s="30"/>
      <c r="AY955" s="30"/>
      <c r="AZ955" s="30"/>
      <c r="BA955" s="30"/>
      <c r="BB955" s="30"/>
      <c r="BC955" s="30"/>
      <c r="BD955" s="30"/>
      <c r="BE955" s="30"/>
      <c r="BF955" s="30"/>
      <c r="BG955" s="30"/>
    </row>
    <row r="956" customFormat="false" ht="15.75" hidden="false" customHeight="true" outlineLevel="0" collapsed="false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  <c r="AP956" s="30"/>
      <c r="AQ956" s="30"/>
      <c r="AR956" s="30"/>
      <c r="AS956" s="30"/>
      <c r="AT956" s="30"/>
      <c r="AU956" s="30"/>
      <c r="AV956" s="30"/>
      <c r="AW956" s="30"/>
      <c r="AX956" s="30"/>
      <c r="AY956" s="30"/>
      <c r="AZ956" s="30"/>
      <c r="BA956" s="30"/>
      <c r="BB956" s="30"/>
      <c r="BC956" s="30"/>
      <c r="BD956" s="30"/>
      <c r="BE956" s="30"/>
      <c r="BF956" s="30"/>
      <c r="BG956" s="30"/>
    </row>
    <row r="957" customFormat="false" ht="15.75" hidden="false" customHeight="true" outlineLevel="0" collapsed="false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  <c r="AP957" s="30"/>
      <c r="AQ957" s="30"/>
      <c r="AR957" s="30"/>
      <c r="AS957" s="30"/>
      <c r="AT957" s="30"/>
      <c r="AU957" s="30"/>
      <c r="AV957" s="30"/>
      <c r="AW957" s="30"/>
      <c r="AX957" s="30"/>
      <c r="AY957" s="30"/>
      <c r="AZ957" s="30"/>
      <c r="BA957" s="30"/>
      <c r="BB957" s="30"/>
      <c r="BC957" s="30"/>
      <c r="BD957" s="30"/>
      <c r="BE957" s="30"/>
      <c r="BF957" s="30"/>
      <c r="BG957" s="30"/>
    </row>
    <row r="958" customFormat="false" ht="15.75" hidden="false" customHeight="true" outlineLevel="0" collapsed="false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  <c r="AP958" s="30"/>
      <c r="AQ958" s="30"/>
      <c r="AR958" s="30"/>
      <c r="AS958" s="30"/>
      <c r="AT958" s="30"/>
      <c r="AU958" s="30"/>
      <c r="AV958" s="30"/>
      <c r="AW958" s="30"/>
      <c r="AX958" s="30"/>
      <c r="AY958" s="30"/>
      <c r="AZ958" s="30"/>
      <c r="BA958" s="30"/>
      <c r="BB958" s="30"/>
      <c r="BC958" s="30"/>
      <c r="BD958" s="30"/>
      <c r="BE958" s="30"/>
      <c r="BF958" s="30"/>
      <c r="BG958" s="30"/>
    </row>
    <row r="959" customFormat="false" ht="15.75" hidden="false" customHeight="true" outlineLevel="0" collapsed="false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  <c r="AP959" s="30"/>
      <c r="AQ959" s="30"/>
      <c r="AR959" s="30"/>
      <c r="AS959" s="30"/>
      <c r="AT959" s="30"/>
      <c r="AU959" s="30"/>
      <c r="AV959" s="30"/>
      <c r="AW959" s="30"/>
      <c r="AX959" s="30"/>
      <c r="AY959" s="30"/>
      <c r="AZ959" s="30"/>
      <c r="BA959" s="30"/>
      <c r="BB959" s="30"/>
      <c r="BC959" s="30"/>
      <c r="BD959" s="30"/>
      <c r="BE959" s="30"/>
      <c r="BF959" s="30"/>
      <c r="BG959" s="30"/>
    </row>
    <row r="960" customFormat="false" ht="15.75" hidden="false" customHeight="true" outlineLevel="0" collapsed="false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  <c r="AP960" s="30"/>
      <c r="AQ960" s="30"/>
      <c r="AR960" s="30"/>
      <c r="AS960" s="30"/>
      <c r="AT960" s="30"/>
      <c r="AU960" s="30"/>
      <c r="AV960" s="30"/>
      <c r="AW960" s="30"/>
      <c r="AX960" s="30"/>
      <c r="AY960" s="30"/>
      <c r="AZ960" s="30"/>
      <c r="BA960" s="30"/>
      <c r="BB960" s="30"/>
      <c r="BC960" s="30"/>
      <c r="BD960" s="30"/>
      <c r="BE960" s="30"/>
      <c r="BF960" s="30"/>
      <c r="BG960" s="30"/>
    </row>
    <row r="961" customFormat="false" ht="15.75" hidden="false" customHeight="true" outlineLevel="0" collapsed="false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  <c r="AP961" s="30"/>
      <c r="AQ961" s="30"/>
      <c r="AR961" s="30"/>
      <c r="AS961" s="30"/>
      <c r="AT961" s="30"/>
      <c r="AU961" s="30"/>
      <c r="AV961" s="30"/>
      <c r="AW961" s="30"/>
      <c r="AX961" s="30"/>
      <c r="AY961" s="30"/>
      <c r="AZ961" s="30"/>
      <c r="BA961" s="30"/>
      <c r="BB961" s="30"/>
      <c r="BC961" s="30"/>
      <c r="BD961" s="30"/>
      <c r="BE961" s="30"/>
      <c r="BF961" s="30"/>
      <c r="BG961" s="30"/>
    </row>
    <row r="962" customFormat="false" ht="15.75" hidden="false" customHeight="true" outlineLevel="0" collapsed="false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  <c r="AP962" s="30"/>
      <c r="AQ962" s="30"/>
      <c r="AR962" s="30"/>
      <c r="AS962" s="30"/>
      <c r="AT962" s="30"/>
      <c r="AU962" s="30"/>
      <c r="AV962" s="30"/>
      <c r="AW962" s="30"/>
      <c r="AX962" s="30"/>
      <c r="AY962" s="30"/>
      <c r="AZ962" s="30"/>
      <c r="BA962" s="30"/>
      <c r="BB962" s="30"/>
      <c r="BC962" s="30"/>
      <c r="BD962" s="30"/>
      <c r="BE962" s="30"/>
      <c r="BF962" s="30"/>
      <c r="BG962" s="30"/>
    </row>
    <row r="963" customFormat="false" ht="15.75" hidden="false" customHeight="true" outlineLevel="0" collapsed="false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  <c r="AP963" s="30"/>
      <c r="AQ963" s="30"/>
      <c r="AR963" s="30"/>
      <c r="AS963" s="30"/>
      <c r="AT963" s="30"/>
      <c r="AU963" s="30"/>
      <c r="AV963" s="30"/>
      <c r="AW963" s="30"/>
      <c r="AX963" s="30"/>
      <c r="AY963" s="30"/>
      <c r="AZ963" s="30"/>
      <c r="BA963" s="30"/>
      <c r="BB963" s="30"/>
      <c r="BC963" s="30"/>
      <c r="BD963" s="30"/>
      <c r="BE963" s="30"/>
      <c r="BF963" s="30"/>
      <c r="BG963" s="30"/>
    </row>
    <row r="964" customFormat="false" ht="15.75" hidden="false" customHeight="true" outlineLevel="0" collapsed="false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  <c r="AP964" s="30"/>
      <c r="AQ964" s="30"/>
      <c r="AR964" s="30"/>
      <c r="AS964" s="30"/>
      <c r="AT964" s="30"/>
      <c r="AU964" s="30"/>
      <c r="AV964" s="30"/>
      <c r="AW964" s="30"/>
      <c r="AX964" s="30"/>
      <c r="AY964" s="30"/>
      <c r="AZ964" s="30"/>
      <c r="BA964" s="30"/>
      <c r="BB964" s="30"/>
      <c r="BC964" s="30"/>
      <c r="BD964" s="30"/>
      <c r="BE964" s="30"/>
      <c r="BF964" s="30"/>
      <c r="BG964" s="30"/>
    </row>
    <row r="965" customFormat="false" ht="15.75" hidden="false" customHeight="true" outlineLevel="0" collapsed="false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  <c r="AP965" s="30"/>
      <c r="AQ965" s="30"/>
      <c r="AR965" s="30"/>
      <c r="AS965" s="30"/>
      <c r="AT965" s="30"/>
      <c r="AU965" s="30"/>
      <c r="AV965" s="30"/>
      <c r="AW965" s="30"/>
      <c r="AX965" s="30"/>
      <c r="AY965" s="30"/>
      <c r="AZ965" s="30"/>
      <c r="BA965" s="30"/>
      <c r="BB965" s="30"/>
      <c r="BC965" s="30"/>
      <c r="BD965" s="30"/>
      <c r="BE965" s="30"/>
      <c r="BF965" s="30"/>
      <c r="BG965" s="30"/>
    </row>
    <row r="966" customFormat="false" ht="15.75" hidden="false" customHeight="true" outlineLevel="0" collapsed="false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  <c r="AP966" s="30"/>
      <c r="AQ966" s="30"/>
      <c r="AR966" s="30"/>
      <c r="AS966" s="30"/>
      <c r="AT966" s="30"/>
      <c r="AU966" s="30"/>
      <c r="AV966" s="30"/>
      <c r="AW966" s="30"/>
      <c r="AX966" s="30"/>
      <c r="AY966" s="30"/>
      <c r="AZ966" s="30"/>
      <c r="BA966" s="30"/>
      <c r="BB966" s="30"/>
      <c r="BC966" s="30"/>
      <c r="BD966" s="30"/>
      <c r="BE966" s="30"/>
      <c r="BF966" s="30"/>
      <c r="BG966" s="30"/>
    </row>
    <row r="967" customFormat="false" ht="15.75" hidden="false" customHeight="true" outlineLevel="0" collapsed="false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  <c r="AP967" s="30"/>
      <c r="AQ967" s="30"/>
      <c r="AR967" s="30"/>
      <c r="AS967" s="30"/>
      <c r="AT967" s="30"/>
      <c r="AU967" s="30"/>
      <c r="AV967" s="30"/>
      <c r="AW967" s="30"/>
      <c r="AX967" s="30"/>
      <c r="AY967" s="30"/>
      <c r="AZ967" s="30"/>
      <c r="BA967" s="30"/>
      <c r="BB967" s="30"/>
      <c r="BC967" s="30"/>
      <c r="BD967" s="30"/>
      <c r="BE967" s="30"/>
      <c r="BF967" s="30"/>
      <c r="BG967" s="30"/>
    </row>
    <row r="968" customFormat="false" ht="15.75" hidden="false" customHeight="true" outlineLevel="0" collapsed="false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  <c r="AP968" s="30"/>
      <c r="AQ968" s="30"/>
      <c r="AR968" s="30"/>
      <c r="AS968" s="30"/>
      <c r="AT968" s="30"/>
      <c r="AU968" s="30"/>
      <c r="AV968" s="30"/>
      <c r="AW968" s="30"/>
      <c r="AX968" s="30"/>
      <c r="AY968" s="30"/>
      <c r="AZ968" s="30"/>
      <c r="BA968" s="30"/>
      <c r="BB968" s="30"/>
      <c r="BC968" s="30"/>
      <c r="BD968" s="30"/>
      <c r="BE968" s="30"/>
      <c r="BF968" s="30"/>
      <c r="BG968" s="30"/>
    </row>
  </sheetData>
  <sheetProtection algorithmName="SHA-512" hashValue="bpM5wTo26h7tMX+HB4v/5xWxdMD0hCbI2HNbp8FxC/q4QYTxZQvKUd1IDsTNSd/90aZDiAB2huSqjlJ1Rgrv1Q==" saltValue="daWhcvxiz+ZEkyTPZAqzXw==" spinCount="100000" sheet="true" objects="true" scenarios="true"/>
  <mergeCells count="22">
    <mergeCell ref="B1:M1"/>
    <mergeCell ref="B2:AQ2"/>
    <mergeCell ref="A3:A4"/>
    <mergeCell ref="B3:G3"/>
    <mergeCell ref="H3:M3"/>
    <mergeCell ref="N3:S3"/>
    <mergeCell ref="T3:Y3"/>
    <mergeCell ref="Z3:AE3"/>
    <mergeCell ref="AF3:AK3"/>
    <mergeCell ref="AL3:AQ3"/>
    <mergeCell ref="A39:AQ39"/>
    <mergeCell ref="A40:AQ40"/>
    <mergeCell ref="A41:AQ41"/>
    <mergeCell ref="A42:AQ42"/>
    <mergeCell ref="A43:AQ43"/>
    <mergeCell ref="A44:AQ44"/>
    <mergeCell ref="A45:AQ45"/>
    <mergeCell ref="A46:AQ46"/>
    <mergeCell ref="A47:AQ47"/>
    <mergeCell ref="A48:AQ48"/>
    <mergeCell ref="A49:AQ49"/>
    <mergeCell ref="A50:AQ50"/>
  </mergeCells>
  <conditionalFormatting sqref="AM33">
    <cfRule type="cellIs" priority="2" operator="greaterThan" aboveAverage="0" equalAverage="0" bottom="0" percent="0" rank="0" text="" dxfId="4">
      <formula>0</formula>
    </cfRule>
  </conditionalFormatting>
  <conditionalFormatting sqref="AM31">
    <cfRule type="cellIs" priority="3" operator="greaterThan" aboveAverage="0" equalAverage="0" bottom="0" percent="0" rank="0" text="" dxfId="4">
      <formula>0</formula>
    </cfRule>
  </conditionalFormatting>
  <conditionalFormatting sqref="AM29">
    <cfRule type="cellIs" priority="4" operator="greaterThan" aboveAverage="0" equalAverage="0" bottom="0" percent="0" rank="0" text="" dxfId="4">
      <formula>0</formula>
    </cfRule>
  </conditionalFormatting>
  <conditionalFormatting sqref="AM27">
    <cfRule type="cellIs" priority="5" operator="greaterThan" aboveAverage="0" equalAverage="0" bottom="0" percent="0" rank="0" text="" dxfId="4">
      <formula>0</formula>
    </cfRule>
  </conditionalFormatting>
  <conditionalFormatting sqref="AM25">
    <cfRule type="cellIs" priority="6" operator="greaterThan" aboveAverage="0" equalAverage="0" bottom="0" percent="0" rank="0" text="" dxfId="4">
      <formula>0</formula>
    </cfRule>
  </conditionalFormatting>
  <conditionalFormatting sqref="AM23">
    <cfRule type="cellIs" priority="7" operator="greaterThan" aboveAverage="0" equalAverage="0" bottom="0" percent="0" rank="0" text="" dxfId="4">
      <formula>0</formula>
    </cfRule>
  </conditionalFormatting>
  <conditionalFormatting sqref="AM21">
    <cfRule type="cellIs" priority="8" operator="greaterThan" aboveAverage="0" equalAverage="0" bottom="0" percent="0" rank="0" text="" dxfId="4">
      <formula>0</formula>
    </cfRule>
  </conditionalFormatting>
  <conditionalFormatting sqref="AM19">
    <cfRule type="cellIs" priority="9" operator="greaterThan" aboveAverage="0" equalAverage="0" bottom="0" percent="0" rank="0" text="" dxfId="4">
      <formula>0</formula>
    </cfRule>
  </conditionalFormatting>
  <conditionalFormatting sqref="AM17">
    <cfRule type="cellIs" priority="10" operator="greaterThan" aboveAverage="0" equalAverage="0" bottom="0" percent="0" rank="0" text="" dxfId="4">
      <formula>0</formula>
    </cfRule>
  </conditionalFormatting>
  <conditionalFormatting sqref="AM15">
    <cfRule type="cellIs" priority="11" operator="greaterThan" aboveAverage="0" equalAverage="0" bottom="0" percent="0" rank="0" text="" dxfId="4">
      <formula>0</formula>
    </cfRule>
  </conditionalFormatting>
  <conditionalFormatting sqref="AM13">
    <cfRule type="cellIs" priority="12" operator="greaterThan" aboveAverage="0" equalAverage="0" bottom="0" percent="0" rank="0" text="" dxfId="4">
      <formula>0</formula>
    </cfRule>
  </conditionalFormatting>
  <conditionalFormatting sqref="AM11">
    <cfRule type="cellIs" priority="13" operator="greaterThan" aboveAverage="0" equalAverage="0" bottom="0" percent="0" rank="0" text="" dxfId="4">
      <formula>0</formula>
    </cfRule>
  </conditionalFormatting>
  <conditionalFormatting sqref="AM9">
    <cfRule type="cellIs" priority="14" operator="greaterThan" aboveAverage="0" equalAverage="0" bottom="0" percent="0" rank="0" text="" dxfId="4">
      <formula>0</formula>
    </cfRule>
  </conditionalFormatting>
  <conditionalFormatting sqref="AM7">
    <cfRule type="cellIs" priority="15" operator="greaterThan" aboveAverage="0" equalAverage="0" bottom="0" percent="0" rank="0" text="" dxfId="4">
      <formula>0</formula>
    </cfRule>
  </conditionalFormatting>
  <conditionalFormatting sqref="A6:AQ6 A8:AQ8 A10:AQ10 A12:AQ12 A14:AQ14 A16:AQ16 A18:AQ18 A20:AQ20 A22:AQ22 A24:AQ24 A26:AQ26 A28:AQ28 A30:AQ30 A32:AQ32 A34:AQ34 KL6:XEQ6 KL8:XEQ8 KL10:XEQ10 KL12:XEQ12 KL14:XEQ14 KL16:XEQ16 KL18:XEQ18 KL20:XEQ20 KL22:XEQ22 KL24:XEQ24 KL26:XEQ26 KL28:XEQ28 KL30:XEQ30 KL32:XEQ32 KL34:XEQ34">
    <cfRule type="cellIs" priority="16" operator="greaterThan" aboveAverage="0" equalAverage="0" bottom="0" percent="0" rank="0" text="" dxfId="5">
      <formula>0</formula>
    </cfRule>
    <cfRule type="cellIs" priority="17" operator="equal" aboveAverage="0" equalAverage="0" bottom="0" percent="0" rank="0" text="" dxfId="0">
      <formula>0</formula>
    </cfRule>
  </conditionalFormatting>
  <conditionalFormatting sqref="A5:AQ5 A7:AQ7 A9:AQ9 A11:AQ11 A13:AQ13 A15:AQ15 A17:AQ17 A19:AQ19 A21:AQ21 A23:AQ23 A25:AQ25 A27:AQ27 A29:AQ29 A31:AQ31 A33:AQ33 KL5:XEQ5 KL7:XEQ7 KL9:XEQ9 KL11:XEQ11 KL13:XEQ13 KL15:XEQ15 KL17:XEQ17 KL19:XEQ19 KL21:XEQ21 KL23:XEQ23 KL25:XEQ25 KL27:XEQ27 KL29:XEQ29 KL31:XEQ31 KL33:XEQ33">
    <cfRule type="cellIs" priority="18" operator="greaterThan" aboveAverage="0" equalAverage="0" bottom="0" percent="0" rank="0" text="" dxfId="3">
      <formula>0</formula>
    </cfRule>
    <cfRule type="cellIs" priority="19" operator="equal" aboveAverage="0" equalAverage="0" bottom="0" percent="0" rank="0" text="" dxfId="2">
      <formula>0</formula>
    </cfRule>
  </conditionalFormatting>
  <conditionalFormatting sqref="AM5">
    <cfRule type="cellIs" priority="20" operator="greaterThan" aboveAverage="0" equalAverage="0" bottom="0" percent="0" rank="0" text="" dxfId="4">
      <formula>0</formula>
    </cfRule>
  </conditionalFormatting>
  <conditionalFormatting sqref="AO8:AQ8 AO10:AQ10 AO12:AQ12 AO14:AQ14 AO16:AQ16">
    <cfRule type="cellIs" priority="21" operator="greaterThan" aboveAverage="0" equalAverage="0" bottom="0" percent="0" rank="0" text="" dxfId="0">
      <formula>0</formula>
    </cfRule>
  </conditionalFormatting>
  <conditionalFormatting sqref="AO18:AQ18 AO20:AQ20 AO22:AQ22 AO24:AQ24 AO26:AQ26 AO28:AQ28 AO30:AQ30 AO32:AQ32 AO34:AQ34">
    <cfRule type="cellIs" priority="22" operator="greaterThan" aboveAverage="0" equalAverage="0" bottom="0" percent="0" rank="0" text="" dxfId="0">
      <formula>0</formula>
    </cfRule>
  </conditionalFormatting>
  <conditionalFormatting sqref="AI8:AK8 AI10:AK10 AI12:AK12 AI14:AK14 AI16:AK16">
    <cfRule type="cellIs" priority="23" operator="greaterThan" aboveAverage="0" equalAverage="0" bottom="0" percent="0" rank="0" text="" dxfId="0">
      <formula>0</formula>
    </cfRule>
  </conditionalFormatting>
  <conditionalFormatting sqref="AI18:AK18 AI20:AK20 AI22:AK22 AI24:AK24 AI26:AK26 AI28:AK28 AI30:AK30 AI32:AK32 AI34:AK34">
    <cfRule type="cellIs" priority="24" operator="greaterThan" aboveAverage="0" equalAverage="0" bottom="0" percent="0" rank="0" text="" dxfId="0">
      <formula>0</formula>
    </cfRule>
  </conditionalFormatting>
  <conditionalFormatting sqref="AC8:AE8 AC10:AE10 AC12:AE12 AC14:AE14 AC16:AE16">
    <cfRule type="cellIs" priority="25" operator="greaterThan" aboveAverage="0" equalAverage="0" bottom="0" percent="0" rank="0" text="" dxfId="0">
      <formula>0</formula>
    </cfRule>
  </conditionalFormatting>
  <conditionalFormatting sqref="AC18:AE18 AC20:AE20 AC22:AE22 AC24:AE24 AC26:AE26 AC28:AE28 AC30:AE30 AC32:AE32 AC34:AE34">
    <cfRule type="cellIs" priority="26" operator="greaterThan" aboveAverage="0" equalAverage="0" bottom="0" percent="0" rank="0" text="" dxfId="0">
      <formula>0</formula>
    </cfRule>
  </conditionalFormatting>
  <conditionalFormatting sqref="W8:Y8 W10:Y10 W12:Y12 W14:Y14">
    <cfRule type="cellIs" priority="27" operator="greaterThan" aboveAverage="0" equalAverage="0" bottom="0" percent="0" rank="0" text="" dxfId="0">
      <formula>0</formula>
    </cfRule>
  </conditionalFormatting>
  <conditionalFormatting sqref="W16:Y16 W18:Y18 W20:Y20 W22:Y22 W24:Y24 W26:Y26 W28:Y28 W30:Y30 W32:Y32 W34:Y34">
    <cfRule type="cellIs" priority="28" operator="greaterThan" aboveAverage="0" equalAverage="0" bottom="0" percent="0" rank="0" text="" dxfId="0">
      <formula>0</formula>
    </cfRule>
  </conditionalFormatting>
  <conditionalFormatting sqref="Q8:S8 Q10:S10 Q12:S12 Q14:S14">
    <cfRule type="cellIs" priority="29" operator="greaterThan" aboveAverage="0" equalAverage="0" bottom="0" percent="0" rank="0" text="" dxfId="0">
      <formula>0</formula>
    </cfRule>
  </conditionalFormatting>
  <conditionalFormatting sqref="Q16:S16 Q18:S18 Q20:S20 Q22:S22 Q24:S24 Q26:S26 Q28:S28 Q30:S30 Q32:S32 Q34:S34">
    <cfRule type="cellIs" priority="30" operator="greaterThan" aboveAverage="0" equalAverage="0" bottom="0" percent="0" rank="0" text="" dxfId="0">
      <formula>0</formula>
    </cfRule>
  </conditionalFormatting>
  <conditionalFormatting sqref="K8:M8 K10:M10 K12:M12 K14:M14 K16:M16">
    <cfRule type="cellIs" priority="31" operator="greaterThan" aboveAverage="0" equalAverage="0" bottom="0" percent="0" rank="0" text="" dxfId="0">
      <formula>0</formula>
    </cfRule>
  </conditionalFormatting>
  <conditionalFormatting sqref="K18:M18 K20:M20 K22:M22 K24:M24 K26:M26 K28:M28 K30:M30 K32:M32 K34:M34">
    <cfRule type="cellIs" priority="32" operator="greaterThan" aboveAverage="0" equalAverage="0" bottom="0" percent="0" rank="0" text="" dxfId="0">
      <formula>0</formula>
    </cfRule>
  </conditionalFormatting>
  <conditionalFormatting sqref="E8:G8 E10:G10 E12:G12 E14:G14 E16:G16">
    <cfRule type="cellIs" priority="33" operator="greaterThan" aboveAverage="0" equalAverage="0" bottom="0" percent="0" rank="0" text="" dxfId="0">
      <formula>0</formula>
    </cfRule>
  </conditionalFormatting>
  <conditionalFormatting sqref="E18:G18 E20:G20 E22:G22 E24:G24 E26:G26 E28:G28 E30:G30 E32:G32 E34:G34">
    <cfRule type="cellIs" priority="34" operator="greaterThan" aboveAverage="0" equalAverage="0" bottom="0" percent="0" rank="0" text="" dxfId="6">
      <formula>0</formula>
    </cfRule>
  </conditionalFormatting>
  <conditionalFormatting sqref="AO6:AQ6">
    <cfRule type="cellIs" priority="35" operator="equal" aboveAverage="0" equalAverage="0" bottom="0" percent="0" rank="0" text="" dxfId="7">
      <formula>0</formula>
    </cfRule>
    <cfRule type="cellIs" priority="36" operator="equal" aboveAverage="0" equalAverage="0" bottom="0" percent="0" rank="0" text="" dxfId="1">
      <formula>0</formula>
    </cfRule>
  </conditionalFormatting>
  <conditionalFormatting sqref="B36:AQ36">
    <cfRule type="cellIs" priority="37" operator="equal" aboveAverage="0" equalAverage="0" bottom="0" percent="0" rank="0" text="" dxfId="8">
      <formula>0</formula>
    </cfRule>
  </conditionalFormatting>
  <conditionalFormatting sqref="E6:G34 K6:M34 Q6:Q34 R6:R32 R34 S6:S34 W6:Y34 AC6:AE34 AI6:AK34 AO6:AQ34">
    <cfRule type="cellIs" priority="38" operator="equal" aboveAverage="0" equalAverage="0" bottom="0" percent="0" rank="0" text="" dxfId="2">
      <formula>0</formula>
    </cfRule>
  </conditionalFormatting>
  <conditionalFormatting sqref="AG5:AQ34">
    <cfRule type="cellIs" priority="39" operator="equal" aboveAverage="0" equalAverage="0" bottom="0" percent="0" rank="0" text="" dxfId="0">
      <formula>0</formula>
    </cfRule>
  </conditionalFormatting>
  <conditionalFormatting sqref="AL10:AQ10">
    <cfRule type="cellIs" priority="40" operator="equal" aboveAverage="0" equalAverage="0" bottom="0" percent="0" rank="0" text="" dxfId="0">
      <formula>0</formula>
    </cfRule>
  </conditionalFormatting>
  <conditionalFormatting sqref="AB7:AE7 AB9:AE9 AB11:AE11 AB13:AE13 AB15:AE15 AB17:AE17 AB19:AE19 AB21:AE21 AB23:AE23 AB25:AE25 AB27:AE27 AB29:AE29 AB31:AE31 AB33:AE33">
    <cfRule type="cellIs" priority="41" operator="equal" aboveAverage="0" equalAverage="0" bottom="0" percent="0" rank="0" text="" dxfId="2">
      <formula>43.82</formula>
    </cfRule>
  </conditionalFormatting>
  <conditionalFormatting sqref="AC5:AE34">
    <cfRule type="cellIs" priority="42" operator="equal" aboveAverage="0" equalAverage="0" bottom="0" percent="0" rank="0" text="" dxfId="0">
      <formula>0</formula>
    </cfRule>
  </conditionalFormatting>
  <conditionalFormatting sqref="AA5:AA34">
    <cfRule type="cellIs" priority="43" operator="equal" aboveAverage="0" equalAverage="0" bottom="0" percent="0" rank="0" text="" dxfId="0">
      <formula>0</formula>
    </cfRule>
  </conditionalFormatting>
  <conditionalFormatting sqref="U5:Y34">
    <cfRule type="cellIs" priority="44" operator="equal" aboveAverage="0" equalAverage="0" bottom="0" percent="0" rank="0" text="" dxfId="0">
      <formula>0</formula>
    </cfRule>
  </conditionalFormatting>
  <conditionalFormatting sqref="Q5:S34">
    <cfRule type="cellIs" priority="45" operator="equal" aboveAverage="0" equalAverage="0" bottom="0" percent="0" rank="0" text="" dxfId="0">
      <formula>0</formula>
    </cfRule>
  </conditionalFormatting>
  <conditionalFormatting sqref="O5:O34">
    <cfRule type="cellIs" priority="46" operator="equal" aboveAverage="0" equalAverage="0" bottom="0" percent="0" rank="0" text="" dxfId="0">
      <formula>0</formula>
    </cfRule>
  </conditionalFormatting>
  <conditionalFormatting sqref="H5:M5 H7:M7 H9:M9 H11:M11 H13:M13 H15:M15 H17:M17 H19:M19 H21:M21 H23:M23 H25:M25 H27:M27 H29:M29 H31:M31 H33:M33 K6:M34">
    <cfRule type="cellIs" priority="47" operator="equal" aboveAverage="0" equalAverage="0" bottom="0" percent="0" rank="0" text="" dxfId="2">
      <formula>44.325</formula>
    </cfRule>
  </conditionalFormatting>
  <conditionalFormatting sqref="K5:M34">
    <cfRule type="cellIs" priority="48" operator="equal" aboveAverage="0" equalAverage="0" bottom="0" percent="0" rank="0" text="" dxfId="0">
      <formula>0</formula>
    </cfRule>
  </conditionalFormatting>
  <conditionalFormatting sqref="I5:I34">
    <cfRule type="cellIs" priority="49" operator="equal" aboveAverage="0" equalAverage="0" bottom="0" percent="0" rank="0" text="" dxfId="0">
      <formula>0</formula>
    </cfRule>
  </conditionalFormatting>
  <conditionalFormatting sqref="E5:G34">
    <cfRule type="cellIs" priority="50" operator="equal" aboveAverage="0" equalAverage="0" bottom="0" percent="0" rank="0" text="" dxfId="0">
      <formula>0</formula>
    </cfRule>
  </conditionalFormatting>
  <conditionalFormatting sqref="G5:G34">
    <cfRule type="cellIs" priority="51" operator="equal" aboveAverage="0" equalAverage="0" bottom="0" percent="0" rank="0" text="" dxfId="9">
      <formula>0</formula>
    </cfRule>
  </conditionalFormatting>
  <conditionalFormatting sqref="C5:C34">
    <cfRule type="cellIs" priority="52" operator="equal" aboveAverage="0" equalAverage="0" bottom="0" percent="0" rank="0" text="" dxfId="0">
      <formula>0</formula>
    </cfRule>
    <cfRule type="cellIs" priority="53" operator="equal" aboveAverage="0" equalAverage="0" bottom="0" percent="0" rank="0" text="" dxfId="10">
      <formula>1.31275</formula>
    </cfRule>
    <cfRule type="cellIs" priority="54" operator="equal" aboveAverage="0" equalAverage="0" bottom="0" percent="0" rank="0" text="" dxfId="11">
      <formula>1.31275</formula>
    </cfRule>
    <cfRule type="cellIs" priority="55" operator="equal" aboveAverage="0" equalAverage="0" bottom="0" percent="0" rank="0" text="" dxfId="0">
      <formula>0.45055</formula>
    </cfRule>
    <cfRule type="cellIs" priority="56" operator="equal" aboveAverage="0" equalAverage="0" bottom="0" percent="0" rank="0" text="" dxfId="10">
      <formula>1.31275</formula>
    </cfRule>
    <cfRule type="cellIs" priority="57" operator="equal" aboveAverage="0" equalAverage="0" bottom="0" percent="0" rank="0" text="" dxfId="0">
      <formula>1.31275</formula>
    </cfRule>
    <cfRule type="cellIs" priority="58" operator="equal" aboveAverage="0" equalAverage="0" bottom="0" percent="0" rank="0" text="" dxfId="12">
      <formula>1.31275</formula>
    </cfRule>
    <cfRule type="cellIs" priority="59" operator="equal" aboveAverage="0" equalAverage="0" bottom="0" percent="0" rank="0" text="" dxfId="13">
      <formula>1.31275</formula>
    </cfRule>
    <cfRule type="cellIs" priority="60" operator="equal" aboveAverage="0" equalAverage="0" bottom="0" percent="0" rank="0" text="" dxfId="0">
      <formula>1.31275</formula>
    </cfRule>
    <cfRule type="cellIs" priority="61" operator="equal" aboveAverage="0" equalAverage="0" bottom="0" percent="0" rank="0" text="" dxfId="2">
      <formula>1.561</formula>
    </cfRule>
    <cfRule type="cellIs" priority="62" operator="equal" aboveAverage="0" equalAverage="0" bottom="0" percent="0" rank="0" text="" dxfId="14">
      <formula>0</formula>
    </cfRule>
  </conditionalFormatting>
  <dataValidations count="2">
    <dataValidation allowBlank="true" errorStyle="warning" operator="between" showDropDown="false" showErrorMessage="true" showInputMessage="true" sqref="F36 L36 R36 X36 AD36 AJ36 AP36" type="decimal">
      <formula1>45</formula1>
      <formula2>85</formula2>
    </dataValidation>
    <dataValidation allowBlank="true" errorStyle="warning" operator="between" showDropDown="false" showErrorMessage="true" showInputMessage="true" sqref="E36 K36 Q36 W36 AC36 AI36 AO36" type="decimal">
      <formula1>9</formula1>
      <formula2>20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Q10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41.42578125" defaultRowHeight="15" customHeight="false" zeroHeight="false" outlineLevelRow="0" outlineLevelCol="0"/>
  <cols>
    <col collapsed="false" customWidth="false" hidden="false" outlineLevel="0" max="1" min="1" style="296" width="41.42"/>
    <col collapsed="false" customWidth="true" hidden="false" outlineLevel="0" max="2" min="2" style="296" width="20.14"/>
    <col collapsed="false" customWidth="true" hidden="false" outlineLevel="0" max="3" min="3" style="296" width="23.42"/>
    <col collapsed="false" customWidth="true" hidden="false" outlineLevel="0" max="4" min="4" style="296" width="21.85"/>
    <col collapsed="false" customWidth="true" hidden="false" outlineLevel="0" max="5" min="5" style="296" width="25.14"/>
    <col collapsed="false" customWidth="true" hidden="false" outlineLevel="0" max="6" min="6" style="296" width="23.42"/>
    <col collapsed="false" customWidth="false" hidden="false" outlineLevel="0" max="16384" min="7" style="296" width="41.42"/>
  </cols>
  <sheetData>
    <row r="1" customFormat="false" ht="126.75" hidden="false" customHeight="true" outlineLevel="0" collapsed="false">
      <c r="A1" s="297" t="s">
        <v>0</v>
      </c>
      <c r="B1" s="298" t="s">
        <v>140</v>
      </c>
      <c r="C1" s="298"/>
      <c r="D1" s="298"/>
      <c r="E1" s="298"/>
      <c r="F1" s="298"/>
      <c r="G1" s="298"/>
      <c r="H1" s="298"/>
      <c r="I1" s="299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</row>
    <row r="2" customFormat="false" ht="21.75" hidden="false" customHeight="true" outlineLevel="0" collapsed="false">
      <c r="A2" s="301" t="s">
        <v>3</v>
      </c>
      <c r="B2" s="301"/>
      <c r="C2" s="301"/>
      <c r="D2" s="302" t="s">
        <v>141</v>
      </c>
      <c r="E2" s="302"/>
      <c r="F2" s="302"/>
      <c r="G2" s="302"/>
      <c r="H2" s="302"/>
      <c r="I2" s="303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</row>
    <row r="3" customFormat="false" ht="15.75" hidden="false" customHeight="true" outlineLevel="0" collapsed="false">
      <c r="A3" s="304" t="s">
        <v>4</v>
      </c>
      <c r="B3" s="304"/>
      <c r="C3" s="305" t="s">
        <v>142</v>
      </c>
      <c r="D3" s="306" t="s">
        <v>143</v>
      </c>
      <c r="E3" s="306"/>
      <c r="F3" s="306"/>
      <c r="G3" s="306"/>
      <c r="H3" s="306"/>
      <c r="I3" s="303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</row>
    <row r="4" customFormat="false" ht="15.75" hidden="false" customHeight="true" outlineLevel="0" collapsed="false">
      <c r="A4" s="307" t="s">
        <v>6</v>
      </c>
      <c r="B4" s="307"/>
      <c r="C4" s="308" t="s">
        <v>144</v>
      </c>
      <c r="D4" s="306" t="s">
        <v>145</v>
      </c>
      <c r="E4" s="306"/>
      <c r="F4" s="306"/>
      <c r="G4" s="306"/>
      <c r="H4" s="306"/>
      <c r="I4" s="303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</row>
    <row r="5" customFormat="false" ht="15.75" hidden="false" customHeight="true" outlineLevel="0" collapsed="false">
      <c r="A5" s="304" t="s">
        <v>8</v>
      </c>
      <c r="B5" s="304"/>
      <c r="C5" s="309" t="s">
        <v>146</v>
      </c>
      <c r="D5" s="306" t="s">
        <v>147</v>
      </c>
      <c r="E5" s="306"/>
      <c r="F5" s="306"/>
      <c r="G5" s="306"/>
      <c r="H5" s="306"/>
      <c r="I5" s="303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</row>
    <row r="6" customFormat="false" ht="15.75" hidden="false" customHeight="true" outlineLevel="0" collapsed="false">
      <c r="A6" s="307" t="s">
        <v>10</v>
      </c>
      <c r="B6" s="307"/>
      <c r="C6" s="308" t="s">
        <v>148</v>
      </c>
      <c r="D6" s="306" t="s">
        <v>149</v>
      </c>
      <c r="E6" s="306"/>
      <c r="F6" s="306"/>
      <c r="G6" s="306"/>
      <c r="H6" s="306"/>
      <c r="I6" s="303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</row>
    <row r="7" customFormat="false" ht="15.75" hidden="false" customHeight="true" outlineLevel="0" collapsed="false">
      <c r="A7" s="304" t="s">
        <v>12</v>
      </c>
      <c r="B7" s="304"/>
      <c r="C7" s="309" t="s">
        <v>150</v>
      </c>
      <c r="D7" s="306" t="s">
        <v>151</v>
      </c>
      <c r="E7" s="306"/>
      <c r="F7" s="306"/>
      <c r="G7" s="306"/>
      <c r="H7" s="306"/>
      <c r="I7" s="303"/>
      <c r="J7" s="300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</row>
    <row r="8" customFormat="false" ht="15.75" hidden="false" customHeight="true" outlineLevel="0" collapsed="false">
      <c r="A8" s="307" t="s">
        <v>152</v>
      </c>
      <c r="B8" s="307"/>
      <c r="C8" s="310" t="s">
        <v>153</v>
      </c>
      <c r="D8" s="311" t="s">
        <v>154</v>
      </c>
      <c r="E8" s="311"/>
      <c r="F8" s="311"/>
      <c r="G8" s="311"/>
      <c r="H8" s="311"/>
      <c r="I8" s="303"/>
      <c r="J8" s="300"/>
      <c r="K8" s="300"/>
      <c r="L8" s="300"/>
      <c r="M8" s="300"/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  <c r="Y8" s="300"/>
      <c r="Z8" s="300"/>
      <c r="AA8" s="300"/>
      <c r="AB8" s="300"/>
      <c r="AC8" s="300"/>
    </row>
    <row r="9" customFormat="false" ht="15.75" hidden="false" customHeight="true" outlineLevel="0" collapsed="false">
      <c r="A9" s="304" t="s">
        <v>155</v>
      </c>
      <c r="B9" s="304"/>
      <c r="C9" s="312" t="s">
        <v>156</v>
      </c>
      <c r="D9" s="311" t="s">
        <v>157</v>
      </c>
      <c r="E9" s="311"/>
      <c r="F9" s="311"/>
      <c r="G9" s="311"/>
      <c r="H9" s="311"/>
      <c r="I9" s="303"/>
      <c r="J9" s="300"/>
      <c r="K9" s="300"/>
      <c r="L9" s="300"/>
      <c r="M9" s="300"/>
      <c r="N9" s="300"/>
      <c r="O9" s="300"/>
      <c r="P9" s="300"/>
      <c r="Q9" s="300"/>
      <c r="R9" s="300"/>
      <c r="S9" s="300"/>
      <c r="T9" s="300"/>
      <c r="U9" s="300"/>
      <c r="V9" s="300"/>
      <c r="W9" s="300"/>
      <c r="X9" s="300"/>
      <c r="Y9" s="300"/>
      <c r="Z9" s="300"/>
      <c r="AA9" s="300"/>
      <c r="AB9" s="300"/>
      <c r="AC9" s="300"/>
    </row>
    <row r="10" customFormat="false" ht="15.75" hidden="false" customHeight="true" outlineLevel="0" collapsed="false">
      <c r="A10" s="307" t="s">
        <v>16</v>
      </c>
      <c r="B10" s="307"/>
      <c r="C10" s="313" t="n">
        <v>100</v>
      </c>
      <c r="D10" s="314" t="s">
        <v>158</v>
      </c>
      <c r="E10" s="314"/>
      <c r="F10" s="314"/>
      <c r="G10" s="314"/>
      <c r="H10" s="314"/>
      <c r="I10" s="303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</row>
    <row r="11" customFormat="false" ht="15.75" hidden="false" customHeight="true" outlineLevel="0" collapsed="false">
      <c r="A11" s="304" t="s">
        <v>17</v>
      </c>
      <c r="B11" s="304"/>
      <c r="C11" s="305" t="n">
        <v>30</v>
      </c>
      <c r="D11" s="314" t="s">
        <v>159</v>
      </c>
      <c r="E11" s="314"/>
      <c r="F11" s="314"/>
      <c r="G11" s="314"/>
      <c r="H11" s="314"/>
      <c r="I11" s="303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</row>
    <row r="12" customFormat="false" ht="15.75" hidden="false" customHeight="true" outlineLevel="0" collapsed="false">
      <c r="A12" s="315" t="s">
        <v>18</v>
      </c>
      <c r="B12" s="315"/>
      <c r="C12" s="316" t="n">
        <v>50</v>
      </c>
      <c r="D12" s="314" t="s">
        <v>160</v>
      </c>
      <c r="E12" s="314"/>
      <c r="F12" s="314"/>
      <c r="G12" s="314"/>
      <c r="H12" s="314"/>
      <c r="I12" s="303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</row>
    <row r="13" customFormat="false" ht="15.75" hidden="false" customHeight="true" outlineLevel="0" collapsed="false">
      <c r="A13" s="304" t="s">
        <v>19</v>
      </c>
      <c r="B13" s="304"/>
      <c r="C13" s="305" t="n">
        <v>20</v>
      </c>
      <c r="D13" s="306" t="s">
        <v>161</v>
      </c>
      <c r="E13" s="306"/>
      <c r="F13" s="306"/>
      <c r="G13" s="306"/>
      <c r="H13" s="306"/>
      <c r="I13" s="303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</row>
    <row r="14" customFormat="false" ht="15.75" hidden="false" customHeight="true" outlineLevel="0" collapsed="false">
      <c r="A14" s="307" t="s">
        <v>20</v>
      </c>
      <c r="B14" s="307"/>
      <c r="C14" s="316"/>
      <c r="D14" s="306" t="s">
        <v>162</v>
      </c>
      <c r="E14" s="306"/>
      <c r="F14" s="306"/>
      <c r="G14" s="306"/>
      <c r="H14" s="306"/>
      <c r="I14" s="303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</row>
    <row r="15" customFormat="false" ht="15.75" hidden="false" customHeight="true" outlineLevel="0" collapsed="false">
      <c r="A15" s="317" t="s">
        <v>21</v>
      </c>
      <c r="B15" s="317"/>
      <c r="C15" s="318" t="s">
        <v>109</v>
      </c>
      <c r="D15" s="314" t="s">
        <v>163</v>
      </c>
      <c r="E15" s="314"/>
      <c r="F15" s="314"/>
      <c r="G15" s="314"/>
      <c r="H15" s="314"/>
      <c r="I15" s="319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</row>
    <row r="16" customFormat="false" ht="15.75" hidden="false" customHeight="true" outlineLevel="0" collapsed="false">
      <c r="A16" s="320" t="s">
        <v>23</v>
      </c>
      <c r="B16" s="320"/>
      <c r="C16" s="321" t="s">
        <v>22</v>
      </c>
      <c r="D16" s="314" t="s">
        <v>164</v>
      </c>
      <c r="E16" s="314"/>
      <c r="F16" s="314"/>
      <c r="G16" s="314"/>
      <c r="H16" s="314"/>
      <c r="I16" s="319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</row>
    <row r="17" customFormat="false" ht="15.75" hidden="false" customHeight="true" outlineLevel="0" collapsed="false">
      <c r="A17" s="322" t="s">
        <v>24</v>
      </c>
      <c r="B17" s="322"/>
      <c r="C17" s="323" t="s">
        <v>165</v>
      </c>
      <c r="D17" s="314" t="s">
        <v>166</v>
      </c>
      <c r="E17" s="314"/>
      <c r="F17" s="314"/>
      <c r="G17" s="314"/>
      <c r="H17" s="314"/>
      <c r="I17" s="319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</row>
    <row r="18" customFormat="false" ht="15.75" hidden="false" customHeight="true" outlineLevel="0" collapsed="false">
      <c r="A18" s="324"/>
      <c r="B18" s="324"/>
      <c r="C18" s="324"/>
      <c r="D18" s="325"/>
      <c r="E18" s="325"/>
      <c r="F18" s="325"/>
      <c r="G18" s="326"/>
      <c r="H18" s="326"/>
      <c r="I18" s="303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</row>
    <row r="19" customFormat="false" ht="21.75" hidden="false" customHeight="true" outlineLevel="0" collapsed="false">
      <c r="A19" s="327" t="s">
        <v>26</v>
      </c>
      <c r="B19" s="327"/>
      <c r="C19" s="327"/>
      <c r="D19" s="327"/>
      <c r="E19" s="327"/>
      <c r="F19" s="327"/>
      <c r="G19" s="328"/>
      <c r="H19" s="326"/>
      <c r="I19" s="303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</row>
    <row r="20" customFormat="false" ht="49.5" hidden="false" customHeight="true" outlineLevel="0" collapsed="false">
      <c r="A20" s="329" t="s">
        <v>27</v>
      </c>
      <c r="B20" s="330" t="s">
        <v>28</v>
      </c>
      <c r="C20" s="331" t="s">
        <v>29</v>
      </c>
      <c r="D20" s="332" t="s">
        <v>30</v>
      </c>
      <c r="E20" s="330" t="s">
        <v>31</v>
      </c>
      <c r="F20" s="333" t="s">
        <v>32</v>
      </c>
      <c r="G20" s="334" t="s">
        <v>33</v>
      </c>
      <c r="H20" s="326"/>
      <c r="I20" s="335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</row>
    <row r="21" customFormat="false" ht="15.75" hidden="false" customHeight="true" outlineLevel="0" collapsed="false">
      <c r="A21" s="336" t="s">
        <v>34</v>
      </c>
      <c r="B21" s="337" t="n">
        <v>5</v>
      </c>
      <c r="C21" s="338" t="n">
        <v>80</v>
      </c>
      <c r="D21" s="339" t="n">
        <v>0.9</v>
      </c>
      <c r="E21" s="340"/>
      <c r="F21" s="341"/>
      <c r="G21" s="342"/>
      <c r="H21" s="326"/>
      <c r="I21" s="303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</row>
    <row r="22" customFormat="false" ht="15.75" hidden="false" customHeight="true" outlineLevel="0" collapsed="false">
      <c r="A22" s="343" t="s">
        <v>35</v>
      </c>
      <c r="B22" s="344" t="n">
        <v>13</v>
      </c>
      <c r="C22" s="345" t="n">
        <v>80</v>
      </c>
      <c r="D22" s="346" t="n">
        <v>0.9</v>
      </c>
      <c r="E22" s="340"/>
      <c r="F22" s="341"/>
      <c r="G22" s="342"/>
      <c r="H22" s="326"/>
      <c r="I22" s="303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</row>
    <row r="23" customFormat="false" ht="15.75" hidden="false" customHeight="true" outlineLevel="0" collapsed="false">
      <c r="A23" s="336" t="s">
        <v>36</v>
      </c>
      <c r="B23" s="337" t="n">
        <v>48</v>
      </c>
      <c r="C23" s="338" t="n">
        <v>200</v>
      </c>
      <c r="D23" s="347" t="n">
        <v>0.6</v>
      </c>
      <c r="E23" s="340"/>
      <c r="F23" s="341"/>
      <c r="G23" s="342"/>
      <c r="H23" s="326"/>
      <c r="I23" s="303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</row>
    <row r="24" customFormat="false" ht="15.75" hidden="false" customHeight="true" outlineLevel="0" collapsed="false">
      <c r="A24" s="343" t="s">
        <v>37</v>
      </c>
      <c r="B24" s="344" t="n">
        <v>37</v>
      </c>
      <c r="C24" s="345" t="n">
        <v>350</v>
      </c>
      <c r="D24" s="346" t="n">
        <v>0.6</v>
      </c>
      <c r="E24" s="340"/>
      <c r="F24" s="341"/>
      <c r="G24" s="342"/>
      <c r="H24" s="326"/>
      <c r="I24" s="303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</row>
    <row r="25" customFormat="false" ht="15.75" hidden="false" customHeight="true" outlineLevel="0" collapsed="false">
      <c r="A25" s="336" t="s">
        <v>38</v>
      </c>
      <c r="B25" s="337" t="n">
        <v>21</v>
      </c>
      <c r="C25" s="338" t="n">
        <v>650</v>
      </c>
      <c r="D25" s="348"/>
      <c r="E25" s="349"/>
      <c r="F25" s="350"/>
      <c r="G25" s="342"/>
      <c r="H25" s="326"/>
      <c r="I25" s="303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</row>
    <row r="26" customFormat="false" ht="15.75" hidden="false" customHeight="true" outlineLevel="0" collapsed="false">
      <c r="A26" s="343" t="s">
        <v>39</v>
      </c>
      <c r="B26" s="344" t="n">
        <v>117</v>
      </c>
      <c r="C26" s="345" t="n">
        <v>650</v>
      </c>
      <c r="D26" s="348"/>
      <c r="E26" s="351" t="n">
        <v>31.8</v>
      </c>
      <c r="F26" s="352" t="n">
        <v>305</v>
      </c>
      <c r="G26" s="61" t="n">
        <f aca="false">(ROUND(E26,3)*1.032)*ROUND(F26,3)</f>
        <v>10009.368</v>
      </c>
      <c r="H26" s="326"/>
      <c r="I26" s="303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</row>
    <row r="27" customFormat="false" ht="15.75" hidden="false" customHeight="true" outlineLevel="0" collapsed="false">
      <c r="A27" s="353" t="s">
        <v>40</v>
      </c>
      <c r="B27" s="354" t="n">
        <v>1</v>
      </c>
      <c r="C27" s="355" t="n">
        <v>700</v>
      </c>
      <c r="D27" s="356"/>
      <c r="E27" s="357"/>
      <c r="F27" s="358"/>
      <c r="G27" s="359"/>
      <c r="H27" s="326"/>
      <c r="I27" s="36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</row>
    <row r="28" customFormat="false" ht="141.75" hidden="false" customHeight="true" outlineLevel="0" collapsed="false">
      <c r="A28" s="361"/>
      <c r="B28" s="362" t="s">
        <v>167</v>
      </c>
      <c r="C28" s="362" t="s">
        <v>168</v>
      </c>
      <c r="D28" s="363" t="s">
        <v>169</v>
      </c>
      <c r="E28" s="364" t="s">
        <v>170</v>
      </c>
      <c r="F28" s="364" t="s">
        <v>171</v>
      </c>
      <c r="G28" s="326"/>
      <c r="H28" s="326"/>
      <c r="I28" s="303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</row>
    <row r="29" customFormat="false" ht="19.5" hidden="false" customHeight="true" outlineLevel="0" collapsed="false">
      <c r="A29" s="325"/>
      <c r="B29" s="324"/>
      <c r="C29" s="324"/>
      <c r="D29" s="325"/>
      <c r="E29" s="325"/>
      <c r="F29" s="325"/>
      <c r="G29" s="325"/>
      <c r="H29" s="325"/>
      <c r="I29" s="303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</row>
    <row r="30" customFormat="false" ht="30" hidden="false" customHeight="true" outlineLevel="0" collapsed="false">
      <c r="A30" s="365" t="s">
        <v>41</v>
      </c>
      <c r="B30" s="366"/>
      <c r="C30" s="366"/>
      <c r="D30" s="366"/>
      <c r="E30" s="367"/>
      <c r="F30" s="368"/>
      <c r="G30" s="368"/>
      <c r="H30" s="368"/>
      <c r="I30" s="369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</row>
    <row r="31" customFormat="false" ht="36" hidden="false" customHeight="true" outlineLevel="0" collapsed="false">
      <c r="A31" s="370" t="s">
        <v>27</v>
      </c>
      <c r="B31" s="371" t="s">
        <v>42</v>
      </c>
      <c r="C31" s="371" t="s">
        <v>43</v>
      </c>
      <c r="D31" s="371" t="s">
        <v>44</v>
      </c>
      <c r="E31" s="372" t="s">
        <v>45</v>
      </c>
      <c r="F31" s="319"/>
      <c r="G31" s="373"/>
      <c r="H31" s="373"/>
      <c r="I31" s="374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</row>
    <row r="32" customFormat="false" ht="15.75" hidden="false" customHeight="true" outlineLevel="0" collapsed="false">
      <c r="A32" s="336" t="s">
        <v>34</v>
      </c>
      <c r="B32" s="305" t="s">
        <v>13</v>
      </c>
      <c r="C32" s="375" t="s">
        <v>46</v>
      </c>
      <c r="D32" s="376" t="s">
        <v>172</v>
      </c>
      <c r="E32" s="377" t="s">
        <v>22</v>
      </c>
      <c r="F32" s="319"/>
      <c r="G32" s="319"/>
      <c r="H32" s="319"/>
      <c r="I32" s="378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</row>
    <row r="33" customFormat="false" ht="15.75" hidden="false" customHeight="true" outlineLevel="0" collapsed="false">
      <c r="A33" s="343" t="s">
        <v>35</v>
      </c>
      <c r="B33" s="379" t="s">
        <v>13</v>
      </c>
      <c r="C33" s="380" t="s">
        <v>46</v>
      </c>
      <c r="D33" s="381" t="s">
        <v>172</v>
      </c>
      <c r="E33" s="382" t="s">
        <v>22</v>
      </c>
      <c r="F33" s="319"/>
      <c r="G33" s="319"/>
      <c r="H33" s="319"/>
      <c r="I33" s="378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</row>
    <row r="34" customFormat="false" ht="15.75" hidden="false" customHeight="true" outlineLevel="0" collapsed="false">
      <c r="A34" s="336" t="s">
        <v>36</v>
      </c>
      <c r="B34" s="305" t="s">
        <v>13</v>
      </c>
      <c r="C34" s="375" t="s">
        <v>46</v>
      </c>
      <c r="D34" s="376" t="s">
        <v>172</v>
      </c>
      <c r="E34" s="377" t="s">
        <v>22</v>
      </c>
      <c r="F34" s="319"/>
      <c r="G34" s="319"/>
      <c r="H34" s="319"/>
      <c r="I34" s="378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</row>
    <row r="35" customFormat="false" ht="15.75" hidden="false" customHeight="true" outlineLevel="0" collapsed="false">
      <c r="A35" s="343" t="s">
        <v>37</v>
      </c>
      <c r="B35" s="379" t="s">
        <v>150</v>
      </c>
      <c r="C35" s="380" t="s">
        <v>173</v>
      </c>
      <c r="D35" s="381" t="s">
        <v>174</v>
      </c>
      <c r="E35" s="382" t="s">
        <v>109</v>
      </c>
      <c r="F35" s="319"/>
      <c r="G35" s="319"/>
      <c r="H35" s="319"/>
      <c r="I35" s="378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</row>
    <row r="36" customFormat="false" ht="15.75" hidden="false" customHeight="true" outlineLevel="0" collapsed="false">
      <c r="A36" s="336" t="s">
        <v>38</v>
      </c>
      <c r="B36" s="305" t="s">
        <v>150</v>
      </c>
      <c r="C36" s="318" t="s">
        <v>173</v>
      </c>
      <c r="D36" s="383" t="s">
        <v>174</v>
      </c>
      <c r="E36" s="377" t="s">
        <v>109</v>
      </c>
      <c r="F36" s="319"/>
      <c r="G36" s="319"/>
      <c r="H36" s="319"/>
      <c r="I36" s="378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</row>
    <row r="37" customFormat="false" ht="15.75" hidden="false" customHeight="true" outlineLevel="0" collapsed="false">
      <c r="A37" s="343" t="s">
        <v>39</v>
      </c>
      <c r="B37" s="379" t="s">
        <v>150</v>
      </c>
      <c r="C37" s="380" t="s">
        <v>173</v>
      </c>
      <c r="D37" s="381" t="s">
        <v>174</v>
      </c>
      <c r="E37" s="382" t="s">
        <v>109</v>
      </c>
      <c r="F37" s="319"/>
      <c r="G37" s="319"/>
      <c r="H37" s="319"/>
      <c r="I37" s="378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</row>
    <row r="38" customFormat="false" ht="15.75" hidden="false" customHeight="true" outlineLevel="0" collapsed="false">
      <c r="A38" s="353" t="s">
        <v>40</v>
      </c>
      <c r="B38" s="384" t="s">
        <v>13</v>
      </c>
      <c r="C38" s="385" t="s">
        <v>46</v>
      </c>
      <c r="D38" s="386" t="s">
        <v>172</v>
      </c>
      <c r="E38" s="387" t="s">
        <v>22</v>
      </c>
      <c r="F38" s="319"/>
      <c r="G38" s="319"/>
      <c r="H38" s="319"/>
      <c r="I38" s="378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</row>
    <row r="39" customFormat="false" ht="401.25" hidden="false" customHeight="true" outlineLevel="0" collapsed="false">
      <c r="A39" s="388"/>
      <c r="B39" s="389" t="s">
        <v>175</v>
      </c>
      <c r="C39" s="390" t="s">
        <v>176</v>
      </c>
      <c r="D39" s="390" t="s">
        <v>177</v>
      </c>
      <c r="E39" s="391" t="s">
        <v>178</v>
      </c>
      <c r="F39" s="319"/>
      <c r="G39" s="319"/>
      <c r="H39" s="319"/>
      <c r="I39" s="378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</row>
    <row r="40" customFormat="false" ht="18" hidden="false" customHeight="true" outlineLevel="0" collapsed="false">
      <c r="A40" s="392"/>
      <c r="B40" s="393"/>
      <c r="C40" s="394"/>
      <c r="D40" s="395"/>
      <c r="E40" s="396"/>
      <c r="F40" s="397"/>
      <c r="G40" s="397"/>
      <c r="H40" s="397"/>
      <c r="I40" s="303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</row>
    <row r="41" customFormat="false" ht="26.25" hidden="false" customHeight="true" outlineLevel="0" collapsed="false">
      <c r="A41" s="398" t="s">
        <v>48</v>
      </c>
      <c r="B41" s="398"/>
      <c r="C41" s="398"/>
      <c r="D41" s="398"/>
      <c r="E41" s="398"/>
      <c r="F41" s="398"/>
      <c r="G41" s="398"/>
      <c r="H41" s="399"/>
      <c r="I41" s="4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</row>
    <row r="42" customFormat="false" ht="32.25" hidden="false" customHeight="true" outlineLevel="0" collapsed="false">
      <c r="A42" s="331" t="s">
        <v>27</v>
      </c>
      <c r="B42" s="330" t="s">
        <v>49</v>
      </c>
      <c r="C42" s="330" t="s">
        <v>50</v>
      </c>
      <c r="D42" s="330" t="s">
        <v>51</v>
      </c>
      <c r="E42" s="330" t="s">
        <v>52</v>
      </c>
      <c r="F42" s="330" t="s">
        <v>53</v>
      </c>
      <c r="G42" s="330" t="s">
        <v>54</v>
      </c>
      <c r="H42" s="326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</row>
    <row r="43" customFormat="false" ht="15.75" hidden="false" customHeight="true" outlineLevel="0" collapsed="false">
      <c r="A43" s="304" t="s">
        <v>34</v>
      </c>
      <c r="B43" s="383" t="s">
        <v>55</v>
      </c>
      <c r="C43" s="318" t="n">
        <v>100</v>
      </c>
      <c r="D43" s="383"/>
      <c r="E43" s="337"/>
      <c r="F43" s="383"/>
      <c r="G43" s="337"/>
      <c r="H43" s="326"/>
      <c r="I43" s="303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</row>
    <row r="44" customFormat="false" ht="15.75" hidden="false" customHeight="true" outlineLevel="0" collapsed="false">
      <c r="A44" s="307" t="s">
        <v>35</v>
      </c>
      <c r="B44" s="401" t="s">
        <v>55</v>
      </c>
      <c r="C44" s="402" t="n">
        <v>100</v>
      </c>
      <c r="D44" s="401"/>
      <c r="E44" s="344"/>
      <c r="F44" s="401"/>
      <c r="G44" s="344"/>
      <c r="H44" s="326"/>
      <c r="I44" s="303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</row>
    <row r="45" customFormat="false" ht="15.75" hidden="false" customHeight="true" outlineLevel="0" collapsed="false">
      <c r="A45" s="304" t="s">
        <v>36</v>
      </c>
      <c r="B45" s="383" t="s">
        <v>55</v>
      </c>
      <c r="C45" s="318" t="n">
        <v>100</v>
      </c>
      <c r="D45" s="383"/>
      <c r="E45" s="337"/>
      <c r="F45" s="383"/>
      <c r="G45" s="337"/>
      <c r="H45" s="326"/>
      <c r="I45" s="303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</row>
    <row r="46" customFormat="false" ht="15.75" hidden="false" customHeight="true" outlineLevel="0" collapsed="false">
      <c r="A46" s="307" t="s">
        <v>37</v>
      </c>
      <c r="B46" s="401" t="s">
        <v>179</v>
      </c>
      <c r="C46" s="402" t="n">
        <v>70</v>
      </c>
      <c r="D46" s="401" t="s">
        <v>180</v>
      </c>
      <c r="E46" s="344" t="n">
        <v>20</v>
      </c>
      <c r="F46" s="401" t="s">
        <v>181</v>
      </c>
      <c r="G46" s="344" t="n">
        <v>10</v>
      </c>
      <c r="H46" s="326"/>
      <c r="I46" s="303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</row>
    <row r="47" customFormat="false" ht="15.75" hidden="false" customHeight="true" outlineLevel="0" collapsed="false">
      <c r="A47" s="304" t="s">
        <v>38</v>
      </c>
      <c r="B47" s="383" t="s">
        <v>179</v>
      </c>
      <c r="C47" s="318" t="n">
        <v>70</v>
      </c>
      <c r="D47" s="383" t="s">
        <v>180</v>
      </c>
      <c r="E47" s="337" t="n">
        <v>20</v>
      </c>
      <c r="F47" s="383" t="s">
        <v>181</v>
      </c>
      <c r="G47" s="337" t="n">
        <v>10</v>
      </c>
      <c r="H47" s="326"/>
      <c r="I47" s="303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</row>
    <row r="48" customFormat="false" ht="15.75" hidden="false" customHeight="true" outlineLevel="0" collapsed="false">
      <c r="A48" s="307" t="s">
        <v>39</v>
      </c>
      <c r="B48" s="401" t="s">
        <v>179</v>
      </c>
      <c r="C48" s="402" t="n">
        <v>70</v>
      </c>
      <c r="D48" s="401" t="s">
        <v>180</v>
      </c>
      <c r="E48" s="344" t="n">
        <v>20</v>
      </c>
      <c r="F48" s="401" t="s">
        <v>181</v>
      </c>
      <c r="G48" s="344" t="n">
        <v>10</v>
      </c>
      <c r="H48" s="326"/>
      <c r="I48" s="303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</row>
    <row r="49" customFormat="false" ht="15.75" hidden="false" customHeight="true" outlineLevel="0" collapsed="false">
      <c r="A49" s="304" t="s">
        <v>40</v>
      </c>
      <c r="B49" s="383" t="s">
        <v>55</v>
      </c>
      <c r="C49" s="337" t="n">
        <v>100</v>
      </c>
      <c r="D49" s="383"/>
      <c r="E49" s="337"/>
      <c r="F49" s="383"/>
      <c r="G49" s="337"/>
      <c r="H49" s="326"/>
      <c r="I49" s="303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</row>
    <row r="50" customFormat="false" ht="144" hidden="false" customHeight="true" outlineLevel="0" collapsed="false">
      <c r="A50" s="403" t="s">
        <v>182</v>
      </c>
      <c r="B50" s="404" t="s">
        <v>183</v>
      </c>
      <c r="C50" s="403" t="s">
        <v>184</v>
      </c>
      <c r="D50" s="404" t="s">
        <v>183</v>
      </c>
      <c r="E50" s="403" t="s">
        <v>185</v>
      </c>
      <c r="F50" s="404" t="s">
        <v>183</v>
      </c>
      <c r="G50" s="403" t="s">
        <v>186</v>
      </c>
      <c r="H50" s="326"/>
      <c r="I50" s="303"/>
      <c r="J50" s="30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</row>
    <row r="51" customFormat="false" ht="18" hidden="false" customHeight="true" outlineLevel="0" collapsed="false">
      <c r="A51" s="405" t="s">
        <v>187</v>
      </c>
      <c r="B51" s="405"/>
      <c r="C51" s="405"/>
      <c r="D51" s="405"/>
      <c r="E51" s="405"/>
      <c r="F51" s="405"/>
      <c r="G51" s="405"/>
      <c r="H51" s="326"/>
      <c r="I51" s="303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</row>
    <row r="52" customFormat="false" ht="222" hidden="false" customHeight="true" outlineLevel="0" collapsed="false">
      <c r="A52" s="406" t="s">
        <v>188</v>
      </c>
      <c r="B52" s="407" t="s">
        <v>189</v>
      </c>
      <c r="C52" s="407"/>
      <c r="D52" s="408" t="s">
        <v>190</v>
      </c>
      <c r="E52" s="408"/>
      <c r="F52" s="407" t="s">
        <v>191</v>
      </c>
      <c r="G52" s="407"/>
      <c r="H52" s="326"/>
      <c r="I52" s="303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</row>
    <row r="53" customFormat="false" ht="18.75" hidden="false" customHeight="true" outlineLevel="0" collapsed="false">
      <c r="A53" s="409"/>
      <c r="B53" s="410"/>
      <c r="C53" s="410"/>
      <c r="D53" s="410"/>
      <c r="E53" s="410"/>
      <c r="F53" s="410"/>
      <c r="G53" s="410"/>
      <c r="H53" s="410"/>
      <c r="I53" s="36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</row>
    <row r="54" customFormat="false" ht="24" hidden="false" customHeight="true" outlineLevel="0" collapsed="false">
      <c r="A54" s="411" t="s">
        <v>56</v>
      </c>
      <c r="B54" s="411"/>
      <c r="C54" s="411"/>
      <c r="D54" s="411"/>
      <c r="E54" s="411"/>
      <c r="F54" s="411"/>
      <c r="G54" s="411"/>
      <c r="H54" s="411"/>
      <c r="I54" s="411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</row>
    <row r="55" customFormat="false" ht="66.75" hidden="false" customHeight="true" outlineLevel="0" collapsed="false">
      <c r="A55" s="330" t="s">
        <v>57</v>
      </c>
      <c r="B55" s="330" t="s">
        <v>58</v>
      </c>
      <c r="C55" s="330" t="s">
        <v>59</v>
      </c>
      <c r="D55" s="330" t="s">
        <v>60</v>
      </c>
      <c r="E55" s="330" t="s">
        <v>61</v>
      </c>
      <c r="F55" s="330" t="s">
        <v>62</v>
      </c>
      <c r="G55" s="330" t="s">
        <v>63</v>
      </c>
      <c r="H55" s="330" t="s">
        <v>64</v>
      </c>
      <c r="I55" s="412" t="s">
        <v>65</v>
      </c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</row>
    <row r="56" s="416" customFormat="true" ht="15.75" hidden="false" customHeight="true" outlineLevel="0" collapsed="false">
      <c r="A56" s="316" t="str">
        <f aca="false">IF(ISBLANK(C8)," ",C8)</f>
        <v>01/01/2022</v>
      </c>
      <c r="B56" s="316" t="str">
        <f aca="false">IF(ISBLANK(C9)," ",C9)</f>
        <v>01/12/2022</v>
      </c>
      <c r="C56" s="413" t="n">
        <v>1381242</v>
      </c>
      <c r="D56" s="413" t="n">
        <v>3.3</v>
      </c>
      <c r="E56" s="413" t="n">
        <v>3.1</v>
      </c>
      <c r="F56" s="413" t="n">
        <v>12.1</v>
      </c>
      <c r="G56" s="413" t="n">
        <v>8.9</v>
      </c>
      <c r="H56" s="344" t="n">
        <v>121000</v>
      </c>
      <c r="I56" s="414" t="n">
        <v>3000</v>
      </c>
      <c r="J56" s="415"/>
      <c r="K56" s="415"/>
      <c r="L56" s="415"/>
      <c r="M56" s="415"/>
      <c r="N56" s="415"/>
      <c r="O56" s="415"/>
      <c r="P56" s="415"/>
      <c r="Q56" s="415"/>
      <c r="R56" s="415"/>
      <c r="S56" s="415"/>
      <c r="T56" s="415"/>
      <c r="U56" s="415"/>
      <c r="V56" s="415"/>
      <c r="W56" s="415"/>
      <c r="X56" s="415"/>
      <c r="Y56" s="415"/>
      <c r="Z56" s="415"/>
      <c r="AA56" s="415"/>
      <c r="AB56" s="415"/>
      <c r="AC56" s="415"/>
    </row>
    <row r="57" s="416" customFormat="true" ht="92.25" hidden="false" customHeight="true" outlineLevel="0" collapsed="false">
      <c r="A57" s="362" t="s">
        <v>192</v>
      </c>
      <c r="B57" s="362" t="s">
        <v>193</v>
      </c>
      <c r="C57" s="362" t="s">
        <v>194</v>
      </c>
      <c r="D57" s="362" t="s">
        <v>195</v>
      </c>
      <c r="E57" s="362" t="s">
        <v>196</v>
      </c>
      <c r="F57" s="362" t="s">
        <v>197</v>
      </c>
      <c r="G57" s="362" t="s">
        <v>198</v>
      </c>
      <c r="H57" s="362" t="s">
        <v>199</v>
      </c>
      <c r="I57" s="362" t="s">
        <v>200</v>
      </c>
      <c r="J57" s="415"/>
      <c r="K57" s="415"/>
      <c r="L57" s="415"/>
      <c r="M57" s="415"/>
      <c r="N57" s="415"/>
      <c r="O57" s="415"/>
      <c r="P57" s="415"/>
      <c r="Q57" s="415"/>
      <c r="R57" s="415"/>
      <c r="S57" s="415"/>
      <c r="T57" s="415"/>
      <c r="U57" s="415"/>
      <c r="V57" s="415"/>
      <c r="W57" s="415"/>
      <c r="X57" s="415"/>
      <c r="Y57" s="415"/>
      <c r="Z57" s="415"/>
      <c r="AA57" s="415"/>
      <c r="AB57" s="415"/>
      <c r="AC57" s="415"/>
    </row>
    <row r="58" customFormat="false" ht="15.75" hidden="false" customHeight="true" outlineLevel="0" collapsed="false">
      <c r="A58" s="417"/>
      <c r="B58" s="418"/>
      <c r="C58" s="418"/>
      <c r="D58" s="418"/>
      <c r="E58" s="410"/>
      <c r="F58" s="410"/>
      <c r="G58" s="410"/>
      <c r="H58" s="410"/>
      <c r="I58" s="360"/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</row>
    <row r="59" customFormat="false" ht="25.5" hidden="false" customHeight="true" outlineLevel="0" collapsed="false">
      <c r="A59" s="419" t="s">
        <v>66</v>
      </c>
      <c r="B59" s="419"/>
      <c r="C59" s="420"/>
      <c r="D59" s="421"/>
      <c r="E59" s="422"/>
      <c r="F59" s="423"/>
      <c r="G59" s="424"/>
      <c r="H59" s="424"/>
      <c r="I59" s="425"/>
      <c r="J59" s="30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</row>
    <row r="60" customFormat="false" ht="48.75" hidden="false" customHeight="true" outlineLevel="0" collapsed="false">
      <c r="A60" s="426" t="s">
        <v>27</v>
      </c>
      <c r="B60" s="427" t="s">
        <v>67</v>
      </c>
      <c r="C60" s="373"/>
      <c r="D60" s="373"/>
      <c r="E60" s="428"/>
      <c r="F60" s="429"/>
      <c r="G60" s="430"/>
      <c r="H60" s="430"/>
      <c r="I60" s="335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</row>
    <row r="61" customFormat="false" ht="15.75" hidden="false" customHeight="true" outlineLevel="0" collapsed="false">
      <c r="A61" s="431" t="s">
        <v>68</v>
      </c>
      <c r="B61" s="432" t="n">
        <v>5</v>
      </c>
      <c r="C61" s="433" t="s">
        <v>201</v>
      </c>
      <c r="D61" s="433"/>
      <c r="E61" s="433"/>
      <c r="F61" s="433"/>
      <c r="G61" s="434"/>
      <c r="H61" s="435"/>
      <c r="I61" s="436"/>
      <c r="J61" s="30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</row>
    <row r="62" customFormat="false" ht="15.75" hidden="false" customHeight="true" outlineLevel="0" collapsed="false">
      <c r="A62" s="437" t="s">
        <v>69</v>
      </c>
      <c r="B62" s="438" t="n">
        <v>5</v>
      </c>
      <c r="C62" s="439" t="s">
        <v>202</v>
      </c>
      <c r="D62" s="439"/>
      <c r="E62" s="439"/>
      <c r="F62" s="439"/>
      <c r="G62" s="440"/>
      <c r="H62" s="441"/>
      <c r="I62" s="442"/>
      <c r="J62" s="30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</row>
    <row r="63" customFormat="false" ht="15.75" hidden="false" customHeight="true" outlineLevel="0" collapsed="false">
      <c r="A63" s="431" t="s">
        <v>70</v>
      </c>
      <c r="B63" s="443" t="n">
        <v>0</v>
      </c>
      <c r="C63" s="439" t="s">
        <v>203</v>
      </c>
      <c r="D63" s="439"/>
      <c r="E63" s="439"/>
      <c r="F63" s="439"/>
      <c r="G63" s="440"/>
      <c r="H63" s="441"/>
      <c r="I63" s="442"/>
      <c r="J63" s="30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</row>
    <row r="64" customFormat="false" ht="15.75" hidden="false" customHeight="true" outlineLevel="0" collapsed="false">
      <c r="A64" s="444" t="s">
        <v>71</v>
      </c>
      <c r="B64" s="445" t="n">
        <v>0</v>
      </c>
      <c r="C64" s="439" t="s">
        <v>204</v>
      </c>
      <c r="D64" s="439"/>
      <c r="E64" s="439"/>
      <c r="F64" s="439"/>
      <c r="G64" s="440"/>
      <c r="H64" s="441"/>
      <c r="I64" s="442"/>
      <c r="J64" s="30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</row>
    <row r="65" customFormat="false" ht="15.75" hidden="false" customHeight="true" outlineLevel="0" collapsed="false">
      <c r="A65" s="446" t="s">
        <v>72</v>
      </c>
      <c r="B65" s="447" t="n">
        <v>600</v>
      </c>
      <c r="C65" s="448" t="s">
        <v>205</v>
      </c>
      <c r="D65" s="448"/>
      <c r="E65" s="448"/>
      <c r="F65" s="448"/>
      <c r="G65" s="440"/>
      <c r="H65" s="441"/>
      <c r="I65" s="442"/>
      <c r="J65" s="30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</row>
    <row r="66" customFormat="false" ht="15.75" hidden="false" customHeight="true" outlineLevel="0" collapsed="false">
      <c r="A66" s="449"/>
      <c r="B66" s="397"/>
      <c r="C66" s="397"/>
      <c r="D66" s="397"/>
      <c r="E66" s="397"/>
      <c r="F66" s="397"/>
      <c r="G66" s="326"/>
      <c r="H66" s="326"/>
      <c r="I66" s="303"/>
      <c r="J66" s="30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</row>
    <row r="67" customFormat="false" ht="23.25" hidden="true" customHeight="true" outlineLevel="0" collapsed="false">
      <c r="A67" s="450" t="s">
        <v>206</v>
      </c>
      <c r="B67" s="450"/>
      <c r="C67" s="450"/>
      <c r="D67" s="328"/>
      <c r="E67" s="326"/>
      <c r="F67" s="326"/>
      <c r="G67" s="326"/>
      <c r="H67" s="326"/>
      <c r="I67" s="303"/>
      <c r="J67" s="30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</row>
    <row r="68" customFormat="false" ht="15.75" hidden="true" customHeight="true" outlineLevel="0" collapsed="false">
      <c r="A68" s="330" t="s">
        <v>88</v>
      </c>
      <c r="B68" s="332" t="s">
        <v>207</v>
      </c>
      <c r="C68" s="330" t="s">
        <v>208</v>
      </c>
      <c r="D68" s="430"/>
      <c r="E68" s="326"/>
      <c r="F68" s="326"/>
      <c r="G68" s="326"/>
      <c r="H68" s="326"/>
      <c r="I68" s="303"/>
      <c r="J68" s="30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</row>
    <row r="69" customFormat="false" ht="30.75" hidden="true" customHeight="true" outlineLevel="0" collapsed="false">
      <c r="A69" s="451" t="s">
        <v>209</v>
      </c>
      <c r="B69" s="452" t="s">
        <v>210</v>
      </c>
      <c r="C69" s="453" t="n">
        <v>800</v>
      </c>
      <c r="D69" s="454" t="s">
        <v>211</v>
      </c>
      <c r="E69" s="454"/>
      <c r="F69" s="454"/>
      <c r="G69" s="326"/>
      <c r="H69" s="326"/>
      <c r="I69" s="303"/>
      <c r="J69" s="30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</row>
    <row r="70" customFormat="false" ht="29.25" hidden="true" customHeight="true" outlineLevel="0" collapsed="false">
      <c r="A70" s="455" t="s">
        <v>212</v>
      </c>
      <c r="B70" s="456" t="s">
        <v>213</v>
      </c>
      <c r="C70" s="457" t="n">
        <v>200</v>
      </c>
      <c r="D70" s="454" t="s">
        <v>214</v>
      </c>
      <c r="E70" s="454"/>
      <c r="F70" s="454"/>
      <c r="G70" s="326"/>
      <c r="H70" s="326"/>
      <c r="I70" s="303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</row>
    <row r="71" customFormat="false" ht="26.25" hidden="true" customHeight="true" outlineLevel="0" collapsed="false">
      <c r="A71" s="458" t="s">
        <v>215</v>
      </c>
      <c r="B71" s="459" t="s">
        <v>216</v>
      </c>
      <c r="C71" s="318" t="n">
        <v>200</v>
      </c>
      <c r="D71" s="454" t="s">
        <v>217</v>
      </c>
      <c r="E71" s="454"/>
      <c r="F71" s="454"/>
      <c r="G71" s="326"/>
      <c r="H71" s="326"/>
      <c r="I71" s="303"/>
      <c r="J71" s="30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</row>
    <row r="72" customFormat="false" ht="27.75" hidden="true" customHeight="true" outlineLevel="0" collapsed="false">
      <c r="A72" s="460" t="s">
        <v>215</v>
      </c>
      <c r="B72" s="461" t="s">
        <v>218</v>
      </c>
      <c r="C72" s="380" t="n">
        <v>500</v>
      </c>
      <c r="D72" s="454" t="s">
        <v>217</v>
      </c>
      <c r="E72" s="454"/>
      <c r="F72" s="454"/>
      <c r="G72" s="326"/>
      <c r="H72" s="326"/>
      <c r="I72" s="303"/>
      <c r="J72" s="30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</row>
    <row r="73" customFormat="false" ht="28.5" hidden="true" customHeight="true" outlineLevel="0" collapsed="false">
      <c r="A73" s="462" t="s">
        <v>215</v>
      </c>
      <c r="B73" s="463" t="s">
        <v>219</v>
      </c>
      <c r="C73" s="464" t="n">
        <v>500</v>
      </c>
      <c r="D73" s="454" t="s">
        <v>217</v>
      </c>
      <c r="E73" s="454"/>
      <c r="F73" s="454"/>
      <c r="G73" s="326"/>
      <c r="H73" s="326"/>
      <c r="I73" s="303"/>
      <c r="J73" s="30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</row>
    <row r="74" customFormat="false" ht="15.75" hidden="true" customHeight="true" outlineLevel="0" collapsed="false">
      <c r="A74" s="465"/>
      <c r="B74" s="325"/>
      <c r="C74" s="325"/>
      <c r="D74" s="325"/>
      <c r="E74" s="325"/>
      <c r="F74" s="325"/>
      <c r="G74" s="326"/>
      <c r="H74" s="326"/>
      <c r="I74" s="303"/>
      <c r="J74" s="30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</row>
    <row r="75" customFormat="false" ht="25.5" hidden="false" customHeight="true" outlineLevel="0" collapsed="false">
      <c r="A75" s="174" t="s">
        <v>73</v>
      </c>
      <c r="B75" s="174"/>
      <c r="C75" s="174"/>
      <c r="D75" s="174"/>
      <c r="E75" s="466"/>
      <c r="F75" s="466"/>
      <c r="G75" s="467"/>
      <c r="H75" s="326"/>
      <c r="I75" s="303"/>
      <c r="J75" s="30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</row>
    <row r="76" customFormat="false" ht="45" hidden="false" customHeight="true" outlineLevel="0" collapsed="false">
      <c r="A76" s="468" t="s">
        <v>220</v>
      </c>
      <c r="B76" s="468" t="s">
        <v>75</v>
      </c>
      <c r="C76" s="468" t="s">
        <v>76</v>
      </c>
      <c r="D76" s="468" t="s">
        <v>77</v>
      </c>
      <c r="E76" s="373"/>
      <c r="F76" s="373"/>
      <c r="G76" s="467"/>
      <c r="H76" s="326"/>
      <c r="I76" s="303"/>
      <c r="J76" s="30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</row>
    <row r="77" customFormat="false" ht="60.75" hidden="false" customHeight="true" outlineLevel="0" collapsed="false">
      <c r="A77" s="469" t="s">
        <v>78</v>
      </c>
      <c r="B77" s="470" t="n">
        <v>50</v>
      </c>
      <c r="C77" s="471" t="s">
        <v>221</v>
      </c>
      <c r="D77" s="471" t="s">
        <v>80</v>
      </c>
      <c r="E77" s="472"/>
      <c r="F77" s="473"/>
      <c r="G77" s="467"/>
      <c r="H77" s="326"/>
      <c r="I77" s="303"/>
      <c r="J77" s="30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</row>
    <row r="78" customFormat="false" ht="60.75" hidden="false" customHeight="true" outlineLevel="0" collapsed="false">
      <c r="A78" s="474" t="s">
        <v>81</v>
      </c>
      <c r="B78" s="475" t="n">
        <v>50</v>
      </c>
      <c r="C78" s="476" t="s">
        <v>221</v>
      </c>
      <c r="D78" s="476" t="s">
        <v>222</v>
      </c>
      <c r="E78" s="472"/>
      <c r="F78" s="473"/>
      <c r="G78" s="467"/>
      <c r="H78" s="326"/>
      <c r="I78" s="303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</row>
    <row r="79" customFormat="false" ht="90" hidden="false" customHeight="true" outlineLevel="0" collapsed="false">
      <c r="A79" s="477"/>
      <c r="B79" s="478" t="s">
        <v>223</v>
      </c>
      <c r="C79" s="479" t="s">
        <v>224</v>
      </c>
      <c r="D79" s="480" t="s">
        <v>225</v>
      </c>
      <c r="E79" s="472"/>
      <c r="F79" s="473"/>
      <c r="G79" s="467"/>
      <c r="H79" s="326"/>
      <c r="I79" s="303"/>
      <c r="J79" s="30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</row>
    <row r="80" customFormat="false" ht="15.75" hidden="false" customHeight="true" outlineLevel="0" collapsed="false">
      <c r="A80" s="324"/>
      <c r="B80" s="324"/>
      <c r="C80" s="324"/>
      <c r="D80" s="324"/>
      <c r="E80" s="397"/>
      <c r="F80" s="397"/>
      <c r="G80" s="326"/>
      <c r="H80" s="326"/>
      <c r="I80" s="303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</row>
    <row r="81" customFormat="false" ht="21.75" hidden="false" customHeight="true" outlineLevel="0" collapsed="false">
      <c r="A81" s="481" t="s">
        <v>83</v>
      </c>
      <c r="B81" s="481"/>
      <c r="C81" s="481"/>
      <c r="D81" s="481"/>
      <c r="E81" s="467"/>
      <c r="F81" s="326"/>
      <c r="G81" s="326"/>
      <c r="H81" s="326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</row>
    <row r="82" customFormat="false" ht="32.25" hidden="false" customHeight="true" outlineLevel="0" collapsed="false">
      <c r="A82" s="482" t="s">
        <v>84</v>
      </c>
      <c r="B82" s="330" t="s">
        <v>85</v>
      </c>
      <c r="C82" s="330" t="s">
        <v>75</v>
      </c>
      <c r="D82" s="333" t="s">
        <v>86</v>
      </c>
      <c r="E82" s="467"/>
      <c r="F82" s="326"/>
      <c r="G82" s="326"/>
      <c r="H82" s="326"/>
      <c r="I82" s="303"/>
      <c r="J82" s="30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</row>
    <row r="83" customFormat="false" ht="15.75" hidden="false" customHeight="true" outlineLevel="0" collapsed="false">
      <c r="A83" s="483" t="s">
        <v>226</v>
      </c>
      <c r="B83" s="318" t="n">
        <v>10</v>
      </c>
      <c r="C83" s="305" t="n">
        <v>30</v>
      </c>
      <c r="D83" s="484" t="n">
        <f aca="false">B83*C83</f>
        <v>300</v>
      </c>
      <c r="E83" s="467"/>
      <c r="F83" s="326"/>
      <c r="G83" s="326"/>
      <c r="H83" s="326"/>
      <c r="I83" s="303"/>
      <c r="J83" s="30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</row>
    <row r="84" customFormat="false" ht="15.75" hidden="false" customHeight="true" outlineLevel="0" collapsed="false">
      <c r="A84" s="485" t="s">
        <v>227</v>
      </c>
      <c r="B84" s="316" t="n">
        <v>10</v>
      </c>
      <c r="C84" s="486" t="n">
        <v>10</v>
      </c>
      <c r="D84" s="487" t="n">
        <f aca="false">B84*C84</f>
        <v>100</v>
      </c>
      <c r="E84" s="467"/>
      <c r="F84" s="326"/>
      <c r="G84" s="326"/>
      <c r="H84" s="326"/>
      <c r="I84" s="303"/>
      <c r="J84" s="30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</row>
    <row r="85" customFormat="false" ht="15.75" hidden="false" customHeight="true" outlineLevel="0" collapsed="false">
      <c r="A85" s="483" t="s">
        <v>228</v>
      </c>
      <c r="B85" s="305" t="n">
        <v>10</v>
      </c>
      <c r="C85" s="488" t="n">
        <v>10</v>
      </c>
      <c r="D85" s="484" t="n">
        <f aca="false">B85*C85</f>
        <v>100</v>
      </c>
      <c r="E85" s="467"/>
      <c r="F85" s="326"/>
      <c r="G85" s="326"/>
      <c r="H85" s="326"/>
      <c r="I85" s="303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</row>
    <row r="86" customFormat="false" ht="15.75" hidden="false" customHeight="true" outlineLevel="0" collapsed="false">
      <c r="A86" s="489"/>
      <c r="B86" s="490"/>
      <c r="C86" s="491"/>
      <c r="D86" s="492"/>
      <c r="E86" s="467"/>
      <c r="F86" s="326"/>
      <c r="G86" s="326"/>
      <c r="H86" s="326"/>
      <c r="I86" s="303"/>
      <c r="J86" s="30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</row>
    <row r="87" customFormat="false" ht="15.75" hidden="false" customHeight="true" outlineLevel="0" collapsed="false">
      <c r="A87" s="493"/>
      <c r="B87" s="494"/>
      <c r="C87" s="495"/>
      <c r="D87" s="496"/>
      <c r="E87" s="467"/>
      <c r="F87" s="326"/>
      <c r="G87" s="326"/>
      <c r="H87" s="326"/>
      <c r="I87" s="303"/>
      <c r="J87" s="30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</row>
    <row r="88" customFormat="false" ht="15.75" hidden="false" customHeight="true" outlineLevel="0" collapsed="false">
      <c r="A88" s="497"/>
      <c r="B88" s="498"/>
      <c r="C88" s="499"/>
      <c r="D88" s="500"/>
      <c r="E88" s="501"/>
      <c r="F88" s="325"/>
      <c r="G88" s="325"/>
      <c r="H88" s="325"/>
      <c r="I88" s="502"/>
      <c r="J88" s="503"/>
      <c r="K88" s="503"/>
      <c r="L88" s="503"/>
      <c r="M88" s="503"/>
      <c r="N88" s="503"/>
      <c r="O88" s="503"/>
      <c r="P88" s="503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</row>
    <row r="89" customFormat="false" ht="114.75" hidden="false" customHeight="true" outlineLevel="0" collapsed="false">
      <c r="A89" s="504" t="s">
        <v>229</v>
      </c>
      <c r="B89" s="505" t="s">
        <v>230</v>
      </c>
      <c r="C89" s="505" t="s">
        <v>231</v>
      </c>
      <c r="D89" s="506" t="s">
        <v>232</v>
      </c>
      <c r="E89" s="319"/>
      <c r="F89" s="319"/>
      <c r="G89" s="319"/>
      <c r="H89" s="319"/>
      <c r="I89" s="319"/>
      <c r="J89" s="319"/>
      <c r="K89" s="319"/>
      <c r="L89" s="319"/>
      <c r="M89" s="319"/>
      <c r="N89" s="319"/>
      <c r="O89" s="319"/>
      <c r="P89" s="319"/>
      <c r="Q89" s="507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</row>
    <row r="90" customFormat="false" ht="15.75" hidden="false" customHeight="true" outlineLevel="0" collapsed="false">
      <c r="A90" s="508"/>
      <c r="B90" s="508"/>
      <c r="C90" s="508"/>
      <c r="D90" s="509"/>
      <c r="E90" s="319"/>
      <c r="F90" s="319"/>
      <c r="G90" s="319"/>
      <c r="H90" s="319"/>
      <c r="I90" s="319"/>
      <c r="J90" s="319"/>
      <c r="K90" s="319"/>
      <c r="L90" s="319"/>
      <c r="M90" s="319"/>
      <c r="N90" s="319"/>
      <c r="O90" s="319"/>
      <c r="P90" s="319"/>
      <c r="Q90" s="507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</row>
    <row r="91" customFormat="false" ht="20.25" hidden="false" customHeight="true" outlineLevel="0" collapsed="false">
      <c r="A91" s="510" t="s">
        <v>233</v>
      </c>
      <c r="B91" s="510"/>
      <c r="C91" s="510"/>
      <c r="D91" s="510"/>
      <c r="E91" s="30"/>
      <c r="F91" s="30"/>
      <c r="G91" s="30"/>
      <c r="H91" s="30"/>
      <c r="I91" s="511"/>
      <c r="J91" s="511"/>
      <c r="K91" s="511"/>
      <c r="L91" s="511"/>
      <c r="M91" s="511"/>
      <c r="N91" s="511"/>
      <c r="O91" s="511"/>
      <c r="P91" s="511"/>
      <c r="Q91" s="511"/>
      <c r="R91" s="511"/>
      <c r="S91" s="511"/>
      <c r="T91" s="511"/>
      <c r="U91" s="511"/>
      <c r="V91" s="511"/>
      <c r="W91" s="511"/>
      <c r="X91" s="511"/>
      <c r="Y91" s="511"/>
      <c r="Z91" s="511"/>
      <c r="AA91" s="511"/>
      <c r="AB91" s="511"/>
      <c r="AC91" s="511"/>
    </row>
    <row r="92" customFormat="false" ht="15.75" hidden="false" customHeight="true" outlineLevel="0" collapsed="false">
      <c r="A92" s="195" t="s">
        <v>88</v>
      </c>
      <c r="B92" s="196" t="s">
        <v>89</v>
      </c>
      <c r="C92" s="146"/>
      <c r="D92" s="512"/>
      <c r="E92" s="30"/>
      <c r="F92" s="30"/>
      <c r="G92" s="30"/>
      <c r="H92" s="30"/>
      <c r="I92" s="511"/>
      <c r="J92" s="511"/>
      <c r="K92" s="511"/>
      <c r="L92" s="511"/>
      <c r="M92" s="511"/>
      <c r="N92" s="511"/>
      <c r="O92" s="511"/>
      <c r="P92" s="511"/>
      <c r="Q92" s="511"/>
      <c r="R92" s="511"/>
      <c r="S92" s="511"/>
      <c r="T92" s="511"/>
      <c r="U92" s="511"/>
      <c r="V92" s="511"/>
      <c r="W92" s="511"/>
      <c r="X92" s="511"/>
      <c r="Y92" s="511"/>
      <c r="Z92" s="511"/>
      <c r="AA92" s="511"/>
      <c r="AB92" s="511"/>
      <c r="AC92" s="511"/>
    </row>
    <row r="93" customFormat="false" ht="15.75" hidden="false" customHeight="true" outlineLevel="0" collapsed="false">
      <c r="A93" s="199" t="s">
        <v>234</v>
      </c>
      <c r="B93" s="513" t="n">
        <v>700000</v>
      </c>
      <c r="C93" s="514" t="s">
        <v>235</v>
      </c>
      <c r="D93" s="514"/>
      <c r="E93" s="514"/>
      <c r="F93" s="514"/>
      <c r="G93" s="30"/>
      <c r="H93" s="30"/>
      <c r="I93" s="511"/>
      <c r="J93" s="511"/>
      <c r="K93" s="511"/>
      <c r="L93" s="511"/>
      <c r="M93" s="511"/>
      <c r="N93" s="511"/>
      <c r="O93" s="511"/>
      <c r="P93" s="511"/>
      <c r="Q93" s="511"/>
      <c r="R93" s="511"/>
      <c r="S93" s="511"/>
      <c r="T93" s="511"/>
      <c r="U93" s="511"/>
      <c r="V93" s="511"/>
      <c r="W93" s="511"/>
      <c r="X93" s="511"/>
      <c r="Y93" s="511"/>
      <c r="Z93" s="511"/>
      <c r="AA93" s="511"/>
      <c r="AB93" s="511"/>
      <c r="AC93" s="511"/>
    </row>
    <row r="94" customFormat="false" ht="32.25" hidden="false" customHeight="true" outlineLevel="0" collapsed="false">
      <c r="A94" s="196" t="s">
        <v>91</v>
      </c>
      <c r="B94" s="145" t="s">
        <v>236</v>
      </c>
      <c r="C94" s="515" t="s">
        <v>237</v>
      </c>
      <c r="D94" s="515"/>
      <c r="E94" s="515"/>
      <c r="F94" s="515"/>
      <c r="G94" s="30"/>
      <c r="H94" s="30"/>
      <c r="I94" s="511"/>
      <c r="J94" s="511"/>
      <c r="K94" s="511"/>
      <c r="L94" s="511"/>
      <c r="M94" s="511"/>
      <c r="N94" s="511"/>
      <c r="O94" s="511"/>
      <c r="P94" s="511"/>
      <c r="Q94" s="511"/>
      <c r="R94" s="511"/>
      <c r="S94" s="511"/>
      <c r="T94" s="511"/>
      <c r="U94" s="511"/>
      <c r="V94" s="511"/>
      <c r="W94" s="511"/>
      <c r="X94" s="511"/>
      <c r="Y94" s="511"/>
      <c r="Z94" s="511"/>
      <c r="AA94" s="511"/>
      <c r="AB94" s="511"/>
      <c r="AC94" s="511"/>
    </row>
    <row r="95" customFormat="false" ht="15.75" hidden="false" customHeight="true" outlineLevel="0" collapsed="false">
      <c r="A95" s="516" t="s">
        <v>93</v>
      </c>
      <c r="B95" s="517" t="n">
        <v>80</v>
      </c>
      <c r="C95" s="518"/>
      <c r="D95" s="519"/>
      <c r="E95" s="30"/>
      <c r="F95" s="30"/>
      <c r="G95" s="30"/>
      <c r="H95" s="30"/>
      <c r="I95" s="511"/>
      <c r="J95" s="511"/>
      <c r="K95" s="511"/>
      <c r="L95" s="511"/>
      <c r="M95" s="511"/>
      <c r="N95" s="511"/>
      <c r="O95" s="511"/>
      <c r="P95" s="511"/>
      <c r="Q95" s="511"/>
      <c r="R95" s="511"/>
      <c r="S95" s="511"/>
      <c r="T95" s="511"/>
      <c r="U95" s="511"/>
      <c r="V95" s="511"/>
      <c r="W95" s="511"/>
      <c r="X95" s="511"/>
      <c r="Y95" s="511"/>
      <c r="Z95" s="511"/>
      <c r="AA95" s="511"/>
      <c r="AB95" s="511"/>
      <c r="AC95" s="511"/>
    </row>
    <row r="96" customFormat="false" ht="15.75" hidden="false" customHeight="true" outlineLevel="0" collapsed="false">
      <c r="A96" s="251" t="s">
        <v>94</v>
      </c>
      <c r="B96" s="520" t="n">
        <v>10</v>
      </c>
      <c r="C96" s="518"/>
      <c r="D96" s="519"/>
      <c r="E96" s="30"/>
      <c r="F96" s="30"/>
      <c r="G96" s="30"/>
      <c r="H96" s="30"/>
      <c r="I96" s="511"/>
      <c r="J96" s="511"/>
      <c r="K96" s="511"/>
      <c r="L96" s="511"/>
      <c r="M96" s="511"/>
      <c r="N96" s="511"/>
      <c r="O96" s="511"/>
      <c r="P96" s="511"/>
      <c r="Q96" s="511"/>
      <c r="R96" s="511"/>
      <c r="S96" s="511"/>
      <c r="T96" s="511"/>
      <c r="U96" s="511"/>
      <c r="V96" s="511"/>
      <c r="W96" s="511"/>
      <c r="X96" s="511"/>
      <c r="Y96" s="511"/>
      <c r="Z96" s="511"/>
      <c r="AA96" s="511"/>
      <c r="AB96" s="511"/>
      <c r="AC96" s="511"/>
    </row>
    <row r="97" customFormat="false" ht="15.75" hidden="false" customHeight="true" outlineLevel="0" collapsed="false">
      <c r="A97" s="207" t="s">
        <v>95</v>
      </c>
      <c r="B97" s="521"/>
      <c r="C97" s="518"/>
      <c r="D97" s="519"/>
      <c r="E97" s="30"/>
      <c r="F97" s="30"/>
      <c r="G97" s="30"/>
      <c r="H97" s="30"/>
      <c r="I97" s="511"/>
      <c r="J97" s="511"/>
      <c r="K97" s="511"/>
      <c r="L97" s="511"/>
      <c r="M97" s="511"/>
      <c r="N97" s="511"/>
      <c r="O97" s="511"/>
      <c r="P97" s="511"/>
      <c r="Q97" s="511"/>
      <c r="R97" s="511"/>
      <c r="S97" s="511"/>
      <c r="T97" s="511"/>
      <c r="U97" s="511"/>
      <c r="V97" s="511"/>
      <c r="W97" s="511"/>
      <c r="X97" s="511"/>
      <c r="Y97" s="511"/>
      <c r="Z97" s="511"/>
      <c r="AA97" s="511"/>
      <c r="AB97" s="511"/>
      <c r="AC97" s="511"/>
    </row>
    <row r="98" customFormat="false" ht="15.75" hidden="false" customHeight="true" outlineLevel="0" collapsed="false">
      <c r="A98" s="209" t="s">
        <v>96</v>
      </c>
      <c r="B98" s="522" t="n">
        <v>10</v>
      </c>
      <c r="C98" s="518"/>
      <c r="D98" s="519"/>
      <c r="E98" s="30"/>
      <c r="F98" s="30"/>
      <c r="G98" s="30"/>
      <c r="H98" s="30"/>
      <c r="I98" s="511"/>
      <c r="J98" s="511"/>
      <c r="K98" s="511"/>
      <c r="L98" s="511"/>
      <c r="M98" s="511"/>
      <c r="N98" s="511"/>
      <c r="O98" s="511"/>
      <c r="P98" s="511"/>
      <c r="Q98" s="511"/>
      <c r="R98" s="511"/>
      <c r="S98" s="511"/>
      <c r="T98" s="511"/>
      <c r="U98" s="511"/>
      <c r="V98" s="511"/>
      <c r="W98" s="511"/>
      <c r="X98" s="511"/>
      <c r="Y98" s="511"/>
      <c r="Z98" s="511"/>
      <c r="AA98" s="511"/>
      <c r="AB98" s="511"/>
      <c r="AC98" s="511"/>
    </row>
    <row r="99" customFormat="false" ht="15.75" hidden="false" customHeight="true" outlineLevel="0" collapsed="false">
      <c r="A99" s="196" t="s">
        <v>97</v>
      </c>
      <c r="B99" s="211" t="s">
        <v>98</v>
      </c>
      <c r="C99" s="212" t="s">
        <v>99</v>
      </c>
      <c r="D99" s="212"/>
      <c r="E99" s="514" t="s">
        <v>238</v>
      </c>
      <c r="F99" s="514"/>
      <c r="G99" s="514"/>
      <c r="H99" s="514"/>
      <c r="I99" s="511"/>
      <c r="J99" s="511"/>
      <c r="K99" s="511"/>
      <c r="L99" s="511"/>
      <c r="M99" s="511"/>
      <c r="N99" s="511"/>
      <c r="O99" s="511"/>
      <c r="P99" s="511"/>
      <c r="Q99" s="511"/>
      <c r="R99" s="511"/>
      <c r="S99" s="511"/>
      <c r="T99" s="511"/>
      <c r="U99" s="511"/>
      <c r="V99" s="511"/>
      <c r="W99" s="511"/>
      <c r="X99" s="511"/>
      <c r="Y99" s="511"/>
      <c r="Z99" s="511"/>
      <c r="AA99" s="511"/>
      <c r="AB99" s="511"/>
      <c r="AC99" s="511"/>
    </row>
    <row r="100" customFormat="false" ht="15.75" hidden="false" customHeight="true" outlineLevel="0" collapsed="false">
      <c r="A100" s="523" t="s">
        <v>100</v>
      </c>
      <c r="B100" s="524"/>
      <c r="C100" s="525"/>
      <c r="D100" s="525"/>
      <c r="E100" s="514" t="s">
        <v>239</v>
      </c>
      <c r="F100" s="514"/>
      <c r="G100" s="514"/>
      <c r="H100" s="514"/>
      <c r="I100" s="511"/>
      <c r="J100" s="511"/>
      <c r="K100" s="511"/>
      <c r="L100" s="511"/>
      <c r="M100" s="511"/>
      <c r="N100" s="511"/>
      <c r="O100" s="511"/>
      <c r="P100" s="511"/>
      <c r="Q100" s="511"/>
      <c r="R100" s="511"/>
      <c r="S100" s="511"/>
      <c r="T100" s="511"/>
      <c r="U100" s="511"/>
      <c r="V100" s="511"/>
      <c r="W100" s="511"/>
      <c r="X100" s="511"/>
      <c r="Y100" s="511"/>
      <c r="Z100" s="511"/>
      <c r="AA100" s="511"/>
      <c r="AB100" s="511"/>
      <c r="AC100" s="511"/>
    </row>
    <row r="101" customFormat="false" ht="15.75" hidden="false" customHeight="true" outlineLevel="0" collapsed="false">
      <c r="A101" s="526" t="s">
        <v>101</v>
      </c>
      <c r="B101" s="527"/>
      <c r="C101" s="216"/>
      <c r="D101" s="217"/>
      <c r="E101" s="30"/>
      <c r="F101" s="30"/>
      <c r="G101" s="30"/>
      <c r="H101" s="30"/>
      <c r="I101" s="511"/>
      <c r="J101" s="511"/>
      <c r="K101" s="511"/>
      <c r="L101" s="511"/>
      <c r="M101" s="511"/>
      <c r="N101" s="511"/>
      <c r="O101" s="511"/>
      <c r="P101" s="511"/>
      <c r="Q101" s="511"/>
      <c r="R101" s="511"/>
      <c r="S101" s="511"/>
      <c r="T101" s="511"/>
      <c r="U101" s="511"/>
      <c r="V101" s="511"/>
      <c r="W101" s="511"/>
      <c r="X101" s="511"/>
      <c r="Y101" s="511"/>
      <c r="Z101" s="511"/>
      <c r="AA101" s="511"/>
      <c r="AB101" s="511"/>
      <c r="AC101" s="511"/>
    </row>
    <row r="102" customFormat="false" ht="15.75" hidden="false" customHeight="true" outlineLevel="0" collapsed="false">
      <c r="A102" s="523" t="s">
        <v>102</v>
      </c>
      <c r="B102" s="524"/>
      <c r="C102" s="518"/>
      <c r="D102" s="519"/>
      <c r="E102" s="30"/>
      <c r="F102" s="30"/>
      <c r="G102" s="30"/>
      <c r="H102" s="30"/>
      <c r="I102" s="511"/>
      <c r="J102" s="511"/>
      <c r="K102" s="511"/>
      <c r="L102" s="511"/>
      <c r="M102" s="511"/>
      <c r="N102" s="511"/>
      <c r="O102" s="511"/>
      <c r="P102" s="511"/>
      <c r="Q102" s="511"/>
      <c r="R102" s="511"/>
      <c r="S102" s="511"/>
      <c r="T102" s="511"/>
      <c r="U102" s="511"/>
      <c r="V102" s="511"/>
      <c r="W102" s="511"/>
      <c r="X102" s="511"/>
      <c r="Y102" s="511"/>
      <c r="Z102" s="511"/>
      <c r="AA102" s="511"/>
      <c r="AB102" s="511"/>
      <c r="AC102" s="511"/>
    </row>
    <row r="103" customFormat="false" ht="15.75" hidden="false" customHeight="true" outlineLevel="0" collapsed="false">
      <c r="A103" s="241" t="s">
        <v>103</v>
      </c>
      <c r="B103" s="527"/>
      <c r="C103" s="518"/>
      <c r="D103" s="519"/>
      <c r="E103" s="30"/>
      <c r="F103" s="30"/>
      <c r="G103" s="30"/>
      <c r="H103" s="30"/>
      <c r="I103" s="511"/>
      <c r="J103" s="511"/>
      <c r="K103" s="511"/>
      <c r="L103" s="511"/>
      <c r="M103" s="511"/>
      <c r="N103" s="511"/>
      <c r="O103" s="511"/>
      <c r="P103" s="511"/>
      <c r="Q103" s="511"/>
      <c r="R103" s="511"/>
      <c r="S103" s="511"/>
      <c r="T103" s="511"/>
      <c r="U103" s="511"/>
      <c r="V103" s="511"/>
      <c r="W103" s="511"/>
      <c r="X103" s="511"/>
      <c r="Y103" s="511"/>
      <c r="Z103" s="511"/>
      <c r="AA103" s="511"/>
      <c r="AB103" s="511"/>
      <c r="AC103" s="511"/>
    </row>
    <row r="104" customFormat="false" ht="27" hidden="false" customHeight="true" outlineLevel="0" collapsed="false">
      <c r="A104" s="528" t="s">
        <v>104</v>
      </c>
      <c r="B104" s="529" t="s">
        <v>98</v>
      </c>
      <c r="C104" s="515" t="s">
        <v>240</v>
      </c>
      <c r="D104" s="515"/>
      <c r="E104" s="515"/>
      <c r="F104" s="515"/>
      <c r="G104" s="30"/>
      <c r="H104" s="30"/>
      <c r="I104" s="511"/>
      <c r="J104" s="511"/>
      <c r="K104" s="511"/>
      <c r="L104" s="511"/>
      <c r="M104" s="511"/>
      <c r="N104" s="511"/>
      <c r="O104" s="511"/>
      <c r="P104" s="511"/>
      <c r="Q104" s="511"/>
      <c r="R104" s="511"/>
      <c r="S104" s="511"/>
      <c r="T104" s="511"/>
      <c r="U104" s="511"/>
      <c r="V104" s="511"/>
      <c r="W104" s="511"/>
      <c r="X104" s="511"/>
      <c r="Y104" s="511"/>
      <c r="Z104" s="511"/>
      <c r="AA104" s="511"/>
      <c r="AB104" s="511"/>
      <c r="AC104" s="511"/>
    </row>
    <row r="105" customFormat="false" ht="15.75" hidden="false" customHeight="true" outlineLevel="0" collapsed="false">
      <c r="A105" s="241"/>
      <c r="B105" s="530"/>
      <c r="C105" s="7"/>
      <c r="D105" s="531"/>
      <c r="E105" s="30"/>
      <c r="F105" s="30"/>
      <c r="G105" s="30"/>
      <c r="H105" s="30"/>
      <c r="I105" s="511"/>
      <c r="J105" s="511"/>
      <c r="K105" s="511"/>
      <c r="L105" s="511"/>
      <c r="M105" s="511"/>
      <c r="N105" s="511"/>
      <c r="O105" s="511"/>
      <c r="P105" s="511"/>
      <c r="Q105" s="511"/>
      <c r="R105" s="511"/>
      <c r="S105" s="511"/>
      <c r="T105" s="511"/>
      <c r="U105" s="511"/>
      <c r="V105" s="511"/>
      <c r="W105" s="511"/>
      <c r="X105" s="511"/>
      <c r="Y105" s="511"/>
      <c r="Z105" s="511"/>
      <c r="AA105" s="511"/>
      <c r="AB105" s="511"/>
      <c r="AC105" s="511"/>
    </row>
    <row r="106" customFormat="false" ht="15.75" hidden="false" customHeight="true" outlineLevel="0" collapsed="false">
      <c r="A106" s="236"/>
      <c r="B106" s="532"/>
      <c r="C106" s="7"/>
      <c r="D106" s="531"/>
      <c r="E106" s="30"/>
      <c r="F106" s="30"/>
      <c r="G106" s="30"/>
      <c r="H106" s="30"/>
      <c r="I106" s="511"/>
      <c r="J106" s="511"/>
      <c r="K106" s="511"/>
      <c r="L106" s="511"/>
      <c r="M106" s="511"/>
      <c r="N106" s="511"/>
      <c r="O106" s="511"/>
      <c r="P106" s="511"/>
      <c r="Q106" s="511"/>
      <c r="R106" s="511"/>
      <c r="S106" s="511"/>
      <c r="T106" s="511"/>
      <c r="U106" s="511"/>
      <c r="V106" s="511"/>
      <c r="W106" s="511"/>
      <c r="X106" s="511"/>
      <c r="Y106" s="511"/>
      <c r="Z106" s="511"/>
      <c r="AA106" s="511"/>
      <c r="AB106" s="511"/>
      <c r="AC106" s="511"/>
    </row>
    <row r="107" customFormat="false" ht="15.75" hidden="false" customHeight="true" outlineLevel="0" collapsed="false">
      <c r="A107" s="241"/>
      <c r="B107" s="530"/>
      <c r="C107" s="7"/>
      <c r="D107" s="531"/>
      <c r="E107" s="30"/>
      <c r="F107" s="30"/>
      <c r="G107" s="30"/>
      <c r="H107" s="30"/>
      <c r="I107" s="511"/>
      <c r="J107" s="511"/>
      <c r="K107" s="511"/>
      <c r="L107" s="511"/>
      <c r="M107" s="511"/>
      <c r="N107" s="511"/>
      <c r="O107" s="511"/>
      <c r="P107" s="511"/>
      <c r="Q107" s="511"/>
      <c r="R107" s="511"/>
      <c r="S107" s="511"/>
      <c r="T107" s="511"/>
      <c r="U107" s="511"/>
      <c r="V107" s="511"/>
      <c r="W107" s="511"/>
      <c r="X107" s="511"/>
      <c r="Y107" s="511"/>
      <c r="Z107" s="511"/>
      <c r="AA107" s="511"/>
      <c r="AB107" s="511"/>
      <c r="AC107" s="511"/>
    </row>
    <row r="108" customFormat="false" ht="15.75" hidden="false" customHeight="true" outlineLevel="0" collapsed="false">
      <c r="A108" s="236"/>
      <c r="B108" s="532"/>
      <c r="C108" s="533"/>
      <c r="D108" s="534"/>
      <c r="E108" s="30"/>
      <c r="F108" s="30"/>
      <c r="G108" s="30"/>
      <c r="H108" s="30"/>
      <c r="I108" s="511"/>
      <c r="J108" s="511"/>
      <c r="K108" s="511"/>
      <c r="L108" s="511"/>
      <c r="M108" s="511"/>
      <c r="N108" s="511"/>
      <c r="O108" s="511"/>
      <c r="P108" s="511"/>
      <c r="Q108" s="511"/>
      <c r="R108" s="511"/>
      <c r="S108" s="511"/>
      <c r="T108" s="511"/>
      <c r="U108" s="511"/>
      <c r="V108" s="511"/>
      <c r="W108" s="511"/>
      <c r="X108" s="511"/>
      <c r="Y108" s="511"/>
      <c r="Z108" s="511"/>
      <c r="AA108" s="511"/>
      <c r="AB108" s="511"/>
      <c r="AC108" s="511"/>
    </row>
    <row r="109" customFormat="false" ht="15.75" hidden="false" customHeight="true" outlineLevel="0" collapsed="false">
      <c r="A109" s="166"/>
      <c r="B109" s="166"/>
      <c r="C109" s="166"/>
      <c r="D109" s="175"/>
      <c r="E109" s="30"/>
      <c r="F109" s="30"/>
      <c r="G109" s="30"/>
      <c r="H109" s="30"/>
      <c r="I109" s="511"/>
      <c r="J109" s="511"/>
      <c r="K109" s="511"/>
      <c r="L109" s="511"/>
      <c r="M109" s="511"/>
      <c r="N109" s="511"/>
      <c r="O109" s="511"/>
      <c r="P109" s="511"/>
      <c r="Q109" s="511"/>
      <c r="R109" s="511"/>
      <c r="S109" s="511"/>
      <c r="T109" s="511"/>
      <c r="U109" s="511"/>
      <c r="V109" s="511"/>
      <c r="W109" s="511"/>
      <c r="X109" s="511"/>
      <c r="Y109" s="511"/>
      <c r="Z109" s="511"/>
      <c r="AA109" s="511"/>
      <c r="AB109" s="511"/>
      <c r="AC109" s="511"/>
    </row>
    <row r="110" customFormat="false" ht="15.75" hidden="false" customHeight="true" outlineLevel="0" collapsed="false">
      <c r="A110" s="228" t="s">
        <v>105</v>
      </c>
      <c r="B110" s="229"/>
      <c r="C110" s="166"/>
      <c r="D110" s="175"/>
      <c r="E110" s="30"/>
      <c r="F110" s="30"/>
      <c r="G110" s="30"/>
      <c r="H110" s="30"/>
      <c r="I110" s="511"/>
      <c r="J110" s="511"/>
      <c r="K110" s="511"/>
      <c r="L110" s="511"/>
      <c r="M110" s="511"/>
      <c r="N110" s="511"/>
      <c r="O110" s="511"/>
      <c r="P110" s="511"/>
      <c r="Q110" s="511"/>
      <c r="R110" s="511"/>
      <c r="S110" s="511"/>
      <c r="T110" s="511"/>
      <c r="U110" s="511"/>
      <c r="V110" s="511"/>
      <c r="W110" s="511"/>
      <c r="X110" s="511"/>
      <c r="Y110" s="511"/>
      <c r="Z110" s="511"/>
      <c r="AA110" s="511"/>
      <c r="AB110" s="511"/>
      <c r="AC110" s="511"/>
    </row>
    <row r="111" customFormat="false" ht="15.75" hidden="false" customHeight="true" outlineLevel="0" collapsed="false">
      <c r="A111" s="230" t="s">
        <v>106</v>
      </c>
      <c r="B111" s="231" t="s">
        <v>107</v>
      </c>
      <c r="C111" s="7"/>
      <c r="D111" s="7"/>
      <c r="E111" s="30"/>
      <c r="F111" s="30"/>
      <c r="G111" s="30"/>
      <c r="H111" s="30"/>
      <c r="I111" s="511"/>
      <c r="J111" s="511"/>
      <c r="K111" s="511"/>
      <c r="L111" s="511"/>
      <c r="M111" s="511"/>
      <c r="N111" s="511"/>
      <c r="O111" s="511"/>
      <c r="P111" s="511"/>
      <c r="Q111" s="511"/>
      <c r="R111" s="511"/>
      <c r="S111" s="511"/>
      <c r="T111" s="511"/>
      <c r="U111" s="511"/>
      <c r="V111" s="511"/>
      <c r="W111" s="511"/>
      <c r="X111" s="511"/>
      <c r="Y111" s="511"/>
      <c r="Z111" s="511"/>
      <c r="AA111" s="511"/>
      <c r="AB111" s="511"/>
      <c r="AC111" s="511"/>
    </row>
    <row r="112" customFormat="false" ht="21.75" hidden="false" customHeight="true" outlineLevel="0" collapsed="false">
      <c r="A112" s="232" t="s">
        <v>108</v>
      </c>
      <c r="B112" s="535" t="s">
        <v>109</v>
      </c>
      <c r="C112" s="536" t="s">
        <v>241</v>
      </c>
      <c r="D112" s="536"/>
      <c r="E112" s="536"/>
      <c r="F112" s="536"/>
      <c r="G112" s="536"/>
      <c r="H112" s="30"/>
      <c r="I112" s="511"/>
      <c r="J112" s="511"/>
      <c r="K112" s="511"/>
      <c r="L112" s="511"/>
      <c r="M112" s="511"/>
      <c r="N112" s="511"/>
      <c r="O112" s="511"/>
      <c r="P112" s="511"/>
      <c r="Q112" s="511"/>
      <c r="R112" s="511"/>
      <c r="S112" s="511"/>
      <c r="T112" s="511"/>
      <c r="U112" s="511"/>
      <c r="V112" s="511"/>
      <c r="W112" s="511"/>
      <c r="X112" s="511"/>
      <c r="Y112" s="511"/>
      <c r="Z112" s="511"/>
      <c r="AA112" s="511"/>
      <c r="AB112" s="511"/>
      <c r="AC112" s="511"/>
    </row>
    <row r="113" customFormat="false" ht="24.75" hidden="false" customHeight="true" outlineLevel="0" collapsed="false">
      <c r="A113" s="235" t="s">
        <v>110</v>
      </c>
      <c r="B113" s="537" t="n">
        <v>1000000</v>
      </c>
      <c r="C113" s="538" t="s">
        <v>242</v>
      </c>
      <c r="D113" s="538"/>
      <c r="E113" s="538"/>
      <c r="F113" s="538"/>
      <c r="G113" s="30"/>
      <c r="H113" s="30"/>
      <c r="I113" s="511"/>
      <c r="J113" s="511"/>
      <c r="K113" s="511"/>
      <c r="L113" s="511"/>
      <c r="M113" s="511"/>
      <c r="N113" s="511"/>
      <c r="O113" s="511"/>
      <c r="P113" s="511"/>
      <c r="Q113" s="511"/>
      <c r="R113" s="511"/>
      <c r="S113" s="511"/>
      <c r="T113" s="511"/>
      <c r="U113" s="511"/>
      <c r="V113" s="511"/>
      <c r="W113" s="511"/>
      <c r="X113" s="511"/>
      <c r="Y113" s="511"/>
      <c r="Z113" s="511"/>
      <c r="AA113" s="511"/>
      <c r="AB113" s="511"/>
      <c r="AC113" s="511"/>
    </row>
    <row r="114" customFormat="false" ht="30.75" hidden="false" customHeight="true" outlineLevel="0" collapsed="false">
      <c r="A114" s="236" t="s">
        <v>111</v>
      </c>
      <c r="B114" s="539" t="n">
        <v>200</v>
      </c>
      <c r="C114" s="538" t="s">
        <v>243</v>
      </c>
      <c r="D114" s="538"/>
      <c r="E114" s="538"/>
      <c r="F114" s="538"/>
      <c r="G114" s="30"/>
      <c r="H114" s="30"/>
      <c r="I114" s="511"/>
      <c r="J114" s="511"/>
      <c r="K114" s="511"/>
      <c r="L114" s="511"/>
      <c r="M114" s="511"/>
      <c r="N114" s="511"/>
      <c r="O114" s="511"/>
      <c r="P114" s="511"/>
      <c r="Q114" s="511"/>
      <c r="R114" s="511"/>
      <c r="S114" s="511"/>
      <c r="T114" s="511"/>
      <c r="U114" s="511"/>
      <c r="V114" s="511"/>
      <c r="W114" s="511"/>
      <c r="X114" s="511"/>
      <c r="Y114" s="511"/>
      <c r="Z114" s="511"/>
      <c r="AA114" s="511"/>
      <c r="AB114" s="511"/>
      <c r="AC114" s="511"/>
    </row>
    <row r="115" customFormat="false" ht="29.25" hidden="false" customHeight="true" outlineLevel="0" collapsed="false">
      <c r="A115" s="239" t="s">
        <v>112</v>
      </c>
      <c r="B115" s="540"/>
      <c r="C115" s="538" t="s">
        <v>244</v>
      </c>
      <c r="D115" s="538"/>
      <c r="E115" s="538"/>
      <c r="F115" s="538"/>
      <c r="G115" s="30"/>
      <c r="H115" s="30"/>
      <c r="I115" s="511"/>
      <c r="J115" s="511"/>
      <c r="K115" s="511"/>
      <c r="L115" s="511"/>
      <c r="M115" s="511"/>
      <c r="N115" s="511"/>
      <c r="O115" s="511"/>
      <c r="P115" s="511"/>
      <c r="Q115" s="511"/>
      <c r="R115" s="511"/>
      <c r="S115" s="511"/>
      <c r="T115" s="511"/>
      <c r="U115" s="511"/>
      <c r="V115" s="511"/>
      <c r="W115" s="511"/>
      <c r="X115" s="511"/>
      <c r="Y115" s="511"/>
      <c r="Z115" s="511"/>
      <c r="AA115" s="511"/>
      <c r="AB115" s="511"/>
      <c r="AC115" s="511"/>
    </row>
    <row r="116" customFormat="false" ht="30" hidden="false" customHeight="true" outlineLevel="0" collapsed="false">
      <c r="A116" s="236" t="s">
        <v>111</v>
      </c>
      <c r="B116" s="541"/>
      <c r="C116" s="538" t="s">
        <v>243</v>
      </c>
      <c r="D116" s="538"/>
      <c r="E116" s="538"/>
      <c r="F116" s="538"/>
      <c r="G116" s="30"/>
      <c r="H116" s="30"/>
      <c r="I116" s="511"/>
      <c r="J116" s="511"/>
      <c r="K116" s="511"/>
      <c r="L116" s="511"/>
      <c r="M116" s="511"/>
      <c r="N116" s="511"/>
      <c r="O116" s="511"/>
      <c r="P116" s="511"/>
      <c r="Q116" s="511"/>
      <c r="R116" s="511"/>
      <c r="S116" s="511"/>
      <c r="T116" s="511"/>
      <c r="U116" s="511"/>
      <c r="V116" s="511"/>
      <c r="W116" s="511"/>
      <c r="X116" s="511"/>
      <c r="Y116" s="511"/>
      <c r="Z116" s="511"/>
      <c r="AA116" s="511"/>
      <c r="AB116" s="511"/>
      <c r="AC116" s="511"/>
    </row>
    <row r="117" customFormat="false" ht="15.75" hidden="false" customHeight="true" outlineLevel="0" collapsed="false">
      <c r="A117" s="195" t="s">
        <v>113</v>
      </c>
      <c r="B117" s="145" t="s">
        <v>107</v>
      </c>
      <c r="C117" s="146"/>
      <c r="D117" s="146"/>
      <c r="E117" s="30"/>
      <c r="F117" s="30"/>
      <c r="G117" s="30"/>
      <c r="H117" s="30"/>
      <c r="I117" s="511"/>
      <c r="J117" s="511"/>
      <c r="K117" s="511"/>
      <c r="L117" s="511"/>
      <c r="M117" s="511"/>
      <c r="N117" s="511"/>
      <c r="O117" s="511"/>
      <c r="P117" s="511"/>
      <c r="Q117" s="511"/>
      <c r="R117" s="511"/>
      <c r="S117" s="511"/>
      <c r="T117" s="511"/>
      <c r="U117" s="511"/>
      <c r="V117" s="511"/>
      <c r="W117" s="511"/>
      <c r="X117" s="511"/>
      <c r="Y117" s="511"/>
      <c r="Z117" s="511"/>
      <c r="AA117" s="511"/>
      <c r="AB117" s="511"/>
      <c r="AC117" s="511"/>
    </row>
    <row r="118" customFormat="false" ht="24" hidden="false" customHeight="true" outlineLevel="0" collapsed="false">
      <c r="A118" s="240" t="s">
        <v>23</v>
      </c>
      <c r="B118" s="535" t="s">
        <v>22</v>
      </c>
      <c r="C118" s="536" t="s">
        <v>241</v>
      </c>
      <c r="D118" s="536"/>
      <c r="E118" s="536"/>
      <c r="F118" s="536"/>
      <c r="G118" s="536"/>
      <c r="H118" s="30"/>
      <c r="I118" s="511"/>
      <c r="J118" s="511"/>
      <c r="K118" s="511"/>
      <c r="L118" s="511"/>
      <c r="M118" s="511"/>
      <c r="N118" s="511"/>
      <c r="O118" s="511"/>
      <c r="P118" s="511"/>
      <c r="Q118" s="511"/>
      <c r="R118" s="511"/>
      <c r="S118" s="511"/>
      <c r="T118" s="511"/>
      <c r="U118" s="511"/>
      <c r="V118" s="511"/>
      <c r="W118" s="511"/>
      <c r="X118" s="511"/>
      <c r="Y118" s="511"/>
      <c r="Z118" s="511"/>
      <c r="AA118" s="511"/>
      <c r="AB118" s="511"/>
      <c r="AC118" s="511"/>
    </row>
    <row r="119" customFormat="false" ht="31.5" hidden="false" customHeight="true" outlineLevel="0" collapsed="false">
      <c r="A119" s="241" t="s">
        <v>114</v>
      </c>
      <c r="B119" s="542"/>
      <c r="C119" s="538" t="s">
        <v>245</v>
      </c>
      <c r="D119" s="538"/>
      <c r="E119" s="538"/>
      <c r="F119" s="538"/>
      <c r="G119" s="30"/>
      <c r="H119" s="30"/>
      <c r="I119" s="511"/>
      <c r="J119" s="511"/>
      <c r="K119" s="511"/>
      <c r="L119" s="511"/>
      <c r="M119" s="511"/>
      <c r="N119" s="511"/>
      <c r="O119" s="511"/>
      <c r="P119" s="511"/>
      <c r="Q119" s="511"/>
      <c r="R119" s="511"/>
      <c r="S119" s="511"/>
      <c r="T119" s="511"/>
      <c r="U119" s="511"/>
      <c r="V119" s="511"/>
      <c r="W119" s="511"/>
      <c r="X119" s="511"/>
      <c r="Y119" s="511"/>
      <c r="Z119" s="511"/>
      <c r="AA119" s="511"/>
      <c r="AB119" s="511"/>
      <c r="AC119" s="511"/>
    </row>
    <row r="120" customFormat="false" ht="25.5" hidden="false" customHeight="true" outlineLevel="0" collapsed="false">
      <c r="A120" s="236" t="s">
        <v>111</v>
      </c>
      <c r="B120" s="237"/>
      <c r="C120" s="538" t="s">
        <v>243</v>
      </c>
      <c r="D120" s="538"/>
      <c r="E120" s="538"/>
      <c r="F120" s="538"/>
      <c r="G120" s="30"/>
      <c r="H120" s="30"/>
      <c r="I120" s="511"/>
      <c r="J120" s="511"/>
      <c r="K120" s="511"/>
      <c r="L120" s="511"/>
      <c r="M120" s="511"/>
      <c r="N120" s="511"/>
      <c r="O120" s="511"/>
      <c r="P120" s="511"/>
      <c r="Q120" s="511"/>
      <c r="R120" s="511"/>
      <c r="S120" s="511"/>
      <c r="T120" s="511"/>
      <c r="U120" s="511"/>
      <c r="V120" s="511"/>
      <c r="W120" s="511"/>
      <c r="X120" s="511"/>
      <c r="Y120" s="511"/>
      <c r="Z120" s="511"/>
      <c r="AA120" s="511"/>
      <c r="AB120" s="511"/>
      <c r="AC120" s="511"/>
    </row>
    <row r="121" customFormat="false" ht="22.5" hidden="false" customHeight="true" outlineLevel="0" collapsed="false">
      <c r="A121" s="543" t="s">
        <v>115</v>
      </c>
      <c r="B121" s="544" t="s">
        <v>109</v>
      </c>
      <c r="C121" s="536" t="s">
        <v>241</v>
      </c>
      <c r="D121" s="536"/>
      <c r="E121" s="536"/>
      <c r="F121" s="536"/>
      <c r="G121" s="536"/>
      <c r="H121" s="30"/>
      <c r="I121" s="511"/>
      <c r="J121" s="511"/>
      <c r="K121" s="511"/>
      <c r="L121" s="511"/>
      <c r="M121" s="511"/>
      <c r="N121" s="511"/>
      <c r="O121" s="511"/>
      <c r="P121" s="511"/>
      <c r="Q121" s="511"/>
      <c r="R121" s="511"/>
      <c r="S121" s="511"/>
      <c r="T121" s="511"/>
      <c r="U121" s="511"/>
      <c r="V121" s="511"/>
      <c r="W121" s="511"/>
      <c r="X121" s="511"/>
      <c r="Y121" s="511"/>
      <c r="Z121" s="511"/>
      <c r="AA121" s="511"/>
      <c r="AB121" s="511"/>
      <c r="AC121" s="511"/>
    </row>
    <row r="122" customFormat="false" ht="30.75" hidden="false" customHeight="true" outlineLevel="0" collapsed="false">
      <c r="A122" s="244" t="s">
        <v>116</v>
      </c>
      <c r="B122" s="539" t="n">
        <v>10000</v>
      </c>
      <c r="C122" s="538" t="s">
        <v>246</v>
      </c>
      <c r="D122" s="538"/>
      <c r="E122" s="538"/>
      <c r="F122" s="538"/>
      <c r="G122" s="30"/>
      <c r="H122" s="30"/>
      <c r="I122" s="319"/>
      <c r="J122" s="319"/>
      <c r="K122" s="319"/>
      <c r="L122" s="319"/>
      <c r="M122" s="511"/>
      <c r="N122" s="511"/>
      <c r="O122" s="511"/>
      <c r="P122" s="511"/>
      <c r="Q122" s="511"/>
      <c r="R122" s="511"/>
      <c r="S122" s="511"/>
      <c r="T122" s="511"/>
      <c r="U122" s="511"/>
      <c r="V122" s="511"/>
      <c r="W122" s="511"/>
      <c r="X122" s="511"/>
      <c r="Y122" s="511"/>
      <c r="Z122" s="511"/>
      <c r="AA122" s="511"/>
      <c r="AB122" s="511"/>
      <c r="AC122" s="511"/>
    </row>
    <row r="123" customFormat="false" ht="34.5" hidden="false" customHeight="true" outlineLevel="0" collapsed="false">
      <c r="A123" s="241" t="s">
        <v>111</v>
      </c>
      <c r="B123" s="537" t="n">
        <v>100</v>
      </c>
      <c r="C123" s="538" t="s">
        <v>243</v>
      </c>
      <c r="D123" s="538"/>
      <c r="E123" s="538"/>
      <c r="F123" s="538"/>
      <c r="G123" s="30"/>
      <c r="H123" s="30"/>
      <c r="I123" s="319"/>
      <c r="J123" s="319"/>
      <c r="K123" s="319"/>
      <c r="L123" s="319"/>
      <c r="M123" s="511"/>
      <c r="N123" s="511"/>
      <c r="O123" s="511"/>
      <c r="P123" s="511"/>
      <c r="Q123" s="511"/>
      <c r="R123" s="511"/>
      <c r="S123" s="511"/>
      <c r="T123" s="511"/>
      <c r="U123" s="511"/>
      <c r="V123" s="511"/>
      <c r="W123" s="511"/>
      <c r="X123" s="511"/>
      <c r="Y123" s="511"/>
      <c r="Z123" s="511"/>
      <c r="AA123" s="511"/>
      <c r="AB123" s="511"/>
      <c r="AC123" s="511"/>
    </row>
    <row r="124" customFormat="false" ht="15.75" hidden="false" customHeight="true" outlineLevel="0" collapsed="false">
      <c r="A124" s="545" t="s">
        <v>247</v>
      </c>
      <c r="B124" s="546" t="s">
        <v>118</v>
      </c>
      <c r="C124" s="547" t="s">
        <v>248</v>
      </c>
      <c r="D124" s="547"/>
      <c r="E124" s="547"/>
      <c r="F124" s="547"/>
      <c r="G124" s="30"/>
      <c r="H124" s="30"/>
      <c r="I124" s="319"/>
      <c r="J124" s="319"/>
      <c r="K124" s="319"/>
      <c r="L124" s="319"/>
      <c r="M124" s="511"/>
      <c r="N124" s="511"/>
      <c r="O124" s="511"/>
      <c r="P124" s="511"/>
      <c r="Q124" s="511"/>
      <c r="R124" s="511"/>
      <c r="S124" s="511"/>
      <c r="T124" s="511"/>
      <c r="U124" s="511"/>
      <c r="V124" s="511"/>
      <c r="W124" s="511"/>
      <c r="X124" s="511"/>
      <c r="Y124" s="511"/>
      <c r="Z124" s="511"/>
      <c r="AA124" s="511"/>
      <c r="AB124" s="511"/>
      <c r="AC124" s="511"/>
    </row>
    <row r="125" customFormat="false" ht="15.75" hidden="false" customHeight="true" outlineLevel="0" collapsed="false">
      <c r="A125" s="247" t="s">
        <v>119</v>
      </c>
      <c r="B125" s="548" t="n">
        <v>25</v>
      </c>
      <c r="C125" s="169"/>
      <c r="D125" s="227"/>
      <c r="E125" s="30"/>
      <c r="F125" s="30"/>
      <c r="G125" s="30"/>
      <c r="H125" s="30"/>
      <c r="I125" s="319"/>
      <c r="J125" s="319"/>
      <c r="K125" s="319"/>
      <c r="L125" s="319"/>
      <c r="M125" s="511"/>
      <c r="N125" s="511"/>
      <c r="O125" s="511"/>
      <c r="P125" s="511"/>
      <c r="Q125" s="511"/>
      <c r="R125" s="511"/>
      <c r="S125" s="511"/>
      <c r="T125" s="511"/>
      <c r="U125" s="511"/>
      <c r="V125" s="511"/>
      <c r="W125" s="511"/>
      <c r="X125" s="511"/>
      <c r="Y125" s="511"/>
      <c r="Z125" s="511"/>
      <c r="AA125" s="511"/>
      <c r="AB125" s="511"/>
      <c r="AC125" s="511"/>
    </row>
    <row r="126" customFormat="false" ht="15.75" hidden="false" customHeight="true" outlineLevel="0" collapsed="false">
      <c r="A126" s="249" t="s">
        <v>120</v>
      </c>
      <c r="B126" s="549"/>
      <c r="C126" s="169"/>
      <c r="D126" s="227"/>
      <c r="E126" s="30"/>
      <c r="F126" s="30"/>
      <c r="G126" s="30"/>
      <c r="H126" s="30"/>
      <c r="I126" s="319"/>
      <c r="J126" s="319"/>
      <c r="K126" s="319"/>
      <c r="L126" s="319"/>
      <c r="M126" s="511"/>
      <c r="N126" s="511"/>
      <c r="O126" s="511"/>
      <c r="P126" s="511"/>
      <c r="Q126" s="511"/>
      <c r="R126" s="511"/>
      <c r="S126" s="511"/>
      <c r="T126" s="511"/>
      <c r="U126" s="511"/>
      <c r="V126" s="511"/>
      <c r="W126" s="511"/>
      <c r="X126" s="511"/>
      <c r="Y126" s="511"/>
      <c r="Z126" s="511"/>
      <c r="AA126" s="511"/>
      <c r="AB126" s="511"/>
      <c r="AC126" s="511"/>
    </row>
    <row r="127" customFormat="false" ht="15.75" hidden="false" customHeight="true" outlineLevel="0" collapsed="false">
      <c r="A127" s="247" t="s">
        <v>121</v>
      </c>
      <c r="B127" s="550"/>
      <c r="C127" s="169"/>
      <c r="D127" s="227"/>
      <c r="E127" s="30"/>
      <c r="F127" s="30"/>
      <c r="G127" s="30"/>
      <c r="H127" s="30"/>
      <c r="I127" s="319"/>
      <c r="J127" s="319"/>
      <c r="K127" s="319"/>
      <c r="L127" s="319"/>
      <c r="M127" s="511"/>
      <c r="N127" s="511"/>
      <c r="O127" s="511"/>
      <c r="P127" s="511"/>
      <c r="Q127" s="511"/>
      <c r="R127" s="511"/>
      <c r="S127" s="511"/>
      <c r="T127" s="511"/>
      <c r="U127" s="511"/>
      <c r="V127" s="511"/>
      <c r="W127" s="511"/>
      <c r="X127" s="511"/>
      <c r="Y127" s="511"/>
      <c r="Z127" s="511"/>
      <c r="AA127" s="511"/>
      <c r="AB127" s="511"/>
      <c r="AC127" s="511"/>
    </row>
    <row r="128" customFormat="false" ht="15.75" hidden="false" customHeight="true" outlineLevel="0" collapsed="false">
      <c r="A128" s="251" t="s">
        <v>122</v>
      </c>
      <c r="B128" s="551"/>
      <c r="C128" s="171"/>
      <c r="D128" s="227"/>
      <c r="E128" s="30"/>
      <c r="F128" s="30"/>
      <c r="G128" s="30"/>
      <c r="H128" s="30"/>
      <c r="I128" s="319"/>
      <c r="J128" s="319"/>
      <c r="K128" s="319"/>
      <c r="L128" s="319"/>
      <c r="M128" s="511"/>
      <c r="N128" s="511"/>
      <c r="O128" s="511"/>
      <c r="P128" s="511"/>
      <c r="Q128" s="511"/>
      <c r="R128" s="511"/>
      <c r="S128" s="511"/>
      <c r="T128" s="511"/>
      <c r="U128" s="511"/>
      <c r="V128" s="511"/>
      <c r="W128" s="511"/>
      <c r="X128" s="511"/>
      <c r="Y128" s="511"/>
      <c r="Z128" s="511"/>
      <c r="AA128" s="511"/>
      <c r="AB128" s="511"/>
      <c r="AC128" s="511"/>
    </row>
    <row r="129" s="552" customFormat="true" ht="15.75" hidden="false" customHeight="true" outlineLevel="0" collapsed="false">
      <c r="A129" s="319"/>
      <c r="B129" s="319"/>
      <c r="C129" s="319"/>
      <c r="D129" s="319"/>
      <c r="E129" s="319"/>
      <c r="F129" s="319"/>
      <c r="G129" s="319"/>
      <c r="H129" s="319"/>
      <c r="I129" s="319"/>
      <c r="J129" s="319"/>
      <c r="K129" s="319"/>
      <c r="L129" s="319"/>
      <c r="M129" s="319"/>
      <c r="N129" s="319"/>
      <c r="O129" s="319"/>
      <c r="P129" s="319"/>
      <c r="Q129" s="319"/>
      <c r="R129" s="319"/>
      <c r="S129" s="319"/>
      <c r="T129" s="319"/>
      <c r="U129" s="319"/>
      <c r="V129" s="319"/>
      <c r="W129" s="319"/>
      <c r="X129" s="319"/>
      <c r="Y129" s="319"/>
      <c r="Z129" s="319"/>
      <c r="AA129" s="319"/>
      <c r="AB129" s="319"/>
      <c r="AC129" s="319"/>
    </row>
    <row r="130" customFormat="false" ht="27.75" hidden="false" customHeight="true" outlineLevel="0" collapsed="false">
      <c r="A130" s="553" t="s">
        <v>249</v>
      </c>
      <c r="B130" s="554"/>
      <c r="C130" s="555"/>
      <c r="D130" s="556"/>
      <c r="E130" s="556"/>
      <c r="F130" s="556"/>
      <c r="G130" s="557"/>
      <c r="H130" s="558"/>
      <c r="I130" s="558"/>
      <c r="J130" s="558"/>
      <c r="K130" s="319"/>
      <c r="L130" s="319"/>
      <c r="M130" s="319"/>
      <c r="N130" s="319"/>
      <c r="O130" s="319"/>
      <c r="P130" s="319"/>
      <c r="Q130" s="319"/>
      <c r="R130" s="319"/>
      <c r="S130" s="319"/>
      <c r="T130" s="319"/>
      <c r="U130" s="319"/>
      <c r="V130" s="319"/>
      <c r="W130" s="319"/>
      <c r="X130" s="319"/>
      <c r="Y130" s="319"/>
      <c r="Z130" s="319"/>
      <c r="AA130" s="319"/>
      <c r="AB130" s="319"/>
      <c r="AC130" s="552"/>
      <c r="AD130" s="552"/>
      <c r="AE130" s="552"/>
      <c r="AF130" s="552"/>
      <c r="AG130" s="552"/>
      <c r="AH130" s="552"/>
      <c r="AI130" s="552"/>
      <c r="AJ130" s="552"/>
      <c r="AK130" s="552"/>
      <c r="AL130" s="552"/>
      <c r="AM130" s="552"/>
      <c r="AN130" s="552"/>
      <c r="AO130" s="552"/>
      <c r="AP130" s="552"/>
      <c r="AQ130" s="552"/>
      <c r="AR130" s="552"/>
      <c r="AS130" s="552"/>
      <c r="AT130" s="552"/>
      <c r="AU130" s="552"/>
      <c r="AV130" s="552"/>
      <c r="AW130" s="552"/>
      <c r="AX130" s="552"/>
      <c r="AY130" s="552"/>
      <c r="AZ130" s="552"/>
      <c r="BA130" s="552"/>
      <c r="BB130" s="552"/>
      <c r="BC130" s="552"/>
      <c r="BD130" s="552"/>
      <c r="BE130" s="552"/>
      <c r="BF130" s="552"/>
      <c r="BG130" s="552"/>
      <c r="BH130" s="552"/>
      <c r="BI130" s="552"/>
      <c r="BJ130" s="552"/>
      <c r="BK130" s="552"/>
      <c r="BL130" s="552"/>
      <c r="BM130" s="552"/>
      <c r="BN130" s="552"/>
      <c r="BO130" s="552"/>
      <c r="BP130" s="552"/>
      <c r="BQ130" s="552"/>
      <c r="BR130" s="552"/>
      <c r="BS130" s="552"/>
      <c r="BT130" s="552"/>
      <c r="BU130" s="552"/>
      <c r="BV130" s="552"/>
      <c r="BW130" s="552"/>
      <c r="BX130" s="552"/>
      <c r="BY130" s="552"/>
      <c r="BZ130" s="552"/>
      <c r="CA130" s="552"/>
      <c r="CB130" s="552"/>
      <c r="CC130" s="552"/>
      <c r="CD130" s="552"/>
      <c r="CE130" s="552"/>
      <c r="CF130" s="552"/>
      <c r="CG130" s="552"/>
      <c r="CH130" s="552"/>
      <c r="CI130" s="552"/>
      <c r="CJ130" s="552"/>
      <c r="CK130" s="552"/>
      <c r="CL130" s="552"/>
      <c r="CM130" s="552"/>
      <c r="CN130" s="552"/>
      <c r="CO130" s="552"/>
      <c r="CP130" s="552"/>
      <c r="CQ130" s="552"/>
      <c r="CR130" s="552"/>
      <c r="CS130" s="552"/>
      <c r="CT130" s="552"/>
      <c r="CU130" s="552"/>
      <c r="CV130" s="552"/>
      <c r="CW130" s="552"/>
      <c r="CX130" s="552"/>
      <c r="CY130" s="552"/>
      <c r="CZ130" s="552"/>
      <c r="DA130" s="552"/>
      <c r="DB130" s="552"/>
      <c r="DC130" s="552"/>
      <c r="DD130" s="552"/>
      <c r="DE130" s="552"/>
      <c r="DF130" s="552"/>
      <c r="DG130" s="552"/>
      <c r="DH130" s="552"/>
      <c r="DI130" s="552"/>
      <c r="DJ130" s="552"/>
      <c r="DK130" s="552"/>
      <c r="DL130" s="552"/>
      <c r="DM130" s="552"/>
      <c r="DN130" s="552"/>
      <c r="DO130" s="552"/>
      <c r="DP130" s="552"/>
      <c r="DQ130" s="552"/>
      <c r="DR130" s="552"/>
      <c r="DS130" s="552"/>
      <c r="DT130" s="552"/>
      <c r="DU130" s="552"/>
      <c r="DV130" s="552"/>
      <c r="DW130" s="552"/>
      <c r="DX130" s="552"/>
      <c r="DY130" s="552"/>
      <c r="DZ130" s="552"/>
      <c r="EA130" s="552"/>
      <c r="EB130" s="552"/>
      <c r="EC130" s="552"/>
      <c r="ED130" s="552"/>
      <c r="EE130" s="552"/>
      <c r="EF130" s="552"/>
      <c r="EG130" s="552"/>
      <c r="EH130" s="552"/>
      <c r="EI130" s="552"/>
      <c r="EJ130" s="552"/>
      <c r="EK130" s="552"/>
      <c r="EL130" s="552"/>
      <c r="EM130" s="552"/>
      <c r="EN130" s="552"/>
      <c r="EO130" s="552"/>
      <c r="EP130" s="552"/>
      <c r="EQ130" s="552"/>
      <c r="ER130" s="552"/>
      <c r="ES130" s="552"/>
      <c r="ET130" s="552"/>
      <c r="EU130" s="552"/>
      <c r="EV130" s="552"/>
      <c r="EW130" s="552"/>
      <c r="EX130" s="552"/>
      <c r="EY130" s="552"/>
      <c r="EZ130" s="552"/>
      <c r="FA130" s="552"/>
      <c r="FB130" s="552"/>
      <c r="FC130" s="552"/>
      <c r="FD130" s="552"/>
      <c r="FE130" s="552"/>
      <c r="FF130" s="552"/>
      <c r="FG130" s="552"/>
      <c r="FH130" s="552"/>
      <c r="FI130" s="552"/>
      <c r="FJ130" s="552"/>
      <c r="FK130" s="552"/>
      <c r="FL130" s="552"/>
      <c r="FM130" s="552"/>
      <c r="FN130" s="552"/>
      <c r="FO130" s="552"/>
      <c r="FP130" s="552"/>
      <c r="FQ130" s="552"/>
      <c r="FR130" s="552"/>
      <c r="FS130" s="552"/>
      <c r="FT130" s="552"/>
      <c r="FU130" s="552"/>
      <c r="FV130" s="552"/>
      <c r="FW130" s="552"/>
      <c r="FX130" s="552"/>
      <c r="FY130" s="552"/>
      <c r="FZ130" s="552"/>
      <c r="GA130" s="552"/>
      <c r="GB130" s="552"/>
      <c r="GC130" s="552"/>
      <c r="GD130" s="552"/>
      <c r="GE130" s="552"/>
      <c r="GF130" s="552"/>
      <c r="GG130" s="552"/>
      <c r="GH130" s="552"/>
      <c r="GI130" s="552"/>
      <c r="GJ130" s="552"/>
      <c r="GK130" s="552"/>
      <c r="GL130" s="552"/>
      <c r="GM130" s="552"/>
      <c r="GN130" s="552"/>
      <c r="GO130" s="552"/>
      <c r="GP130" s="552"/>
      <c r="GQ130" s="552"/>
      <c r="GR130" s="552"/>
      <c r="GS130" s="552"/>
      <c r="GT130" s="552"/>
      <c r="GU130" s="552"/>
      <c r="GV130" s="552"/>
      <c r="GW130" s="552"/>
      <c r="GX130" s="552"/>
      <c r="GY130" s="552"/>
      <c r="GZ130" s="552"/>
      <c r="HA130" s="552"/>
      <c r="HB130" s="552"/>
      <c r="HC130" s="552"/>
      <c r="HD130" s="552"/>
      <c r="HE130" s="552"/>
      <c r="HF130" s="552"/>
      <c r="HG130" s="552"/>
      <c r="HH130" s="552"/>
      <c r="HI130" s="552"/>
      <c r="HJ130" s="552"/>
      <c r="HK130" s="552"/>
      <c r="HL130" s="552"/>
      <c r="HM130" s="552"/>
      <c r="HN130" s="552"/>
      <c r="HO130" s="552"/>
      <c r="HP130" s="552"/>
      <c r="HQ130" s="552"/>
      <c r="HR130" s="552"/>
      <c r="HS130" s="552"/>
      <c r="HT130" s="552"/>
      <c r="HU130" s="552"/>
      <c r="HV130" s="552"/>
      <c r="HW130" s="552"/>
      <c r="HX130" s="552"/>
      <c r="HY130" s="552"/>
      <c r="HZ130" s="552"/>
      <c r="IA130" s="552"/>
      <c r="IB130" s="552"/>
      <c r="IC130" s="552"/>
      <c r="ID130" s="552"/>
      <c r="IE130" s="552"/>
      <c r="IF130" s="552"/>
      <c r="IG130" s="552"/>
      <c r="IH130" s="552"/>
      <c r="II130" s="552"/>
      <c r="IJ130" s="552"/>
      <c r="IK130" s="552"/>
      <c r="IL130" s="552"/>
      <c r="IM130" s="552"/>
      <c r="IN130" s="552"/>
      <c r="IO130" s="552"/>
      <c r="IP130" s="552"/>
      <c r="IQ130" s="552"/>
      <c r="IR130" s="552"/>
      <c r="IS130" s="552"/>
      <c r="IT130" s="552"/>
      <c r="IU130" s="552"/>
      <c r="IV130" s="552"/>
      <c r="IW130" s="552"/>
      <c r="IX130" s="552"/>
      <c r="IY130" s="552"/>
      <c r="IZ130" s="552"/>
      <c r="JA130" s="552"/>
      <c r="JB130" s="552"/>
      <c r="JC130" s="552"/>
      <c r="JD130" s="552"/>
      <c r="JE130" s="552"/>
      <c r="JF130" s="552"/>
      <c r="JG130" s="552"/>
      <c r="JH130" s="552"/>
      <c r="JI130" s="552"/>
      <c r="JJ130" s="552"/>
      <c r="JK130" s="552"/>
      <c r="JL130" s="552"/>
      <c r="JM130" s="552"/>
      <c r="JN130" s="552"/>
      <c r="JO130" s="552"/>
      <c r="JP130" s="552"/>
      <c r="JQ130" s="552"/>
      <c r="JR130" s="552"/>
      <c r="JS130" s="552"/>
      <c r="JT130" s="552"/>
      <c r="JU130" s="552"/>
      <c r="JV130" s="552"/>
      <c r="JW130" s="552"/>
      <c r="JX130" s="552"/>
      <c r="JY130" s="552"/>
      <c r="JZ130" s="552"/>
      <c r="KA130" s="552"/>
      <c r="KB130" s="552"/>
      <c r="KC130" s="552"/>
      <c r="KD130" s="552"/>
      <c r="KE130" s="552"/>
      <c r="KF130" s="552"/>
      <c r="KG130" s="552"/>
      <c r="KH130" s="552"/>
      <c r="KI130" s="552"/>
      <c r="KJ130" s="552"/>
      <c r="KK130" s="552"/>
      <c r="KL130" s="552"/>
      <c r="KM130" s="552"/>
      <c r="KN130" s="552"/>
      <c r="KO130" s="552"/>
      <c r="KP130" s="552"/>
      <c r="KQ130" s="552"/>
      <c r="KR130" s="552"/>
      <c r="KS130" s="552"/>
      <c r="KT130" s="552"/>
      <c r="KU130" s="552"/>
      <c r="KV130" s="552"/>
      <c r="KW130" s="552"/>
      <c r="KX130" s="552"/>
      <c r="KY130" s="552"/>
      <c r="KZ130" s="552"/>
      <c r="LA130" s="552"/>
      <c r="LB130" s="552"/>
      <c r="LC130" s="552"/>
      <c r="LD130" s="552"/>
      <c r="LE130" s="552"/>
      <c r="LF130" s="552"/>
      <c r="LG130" s="552"/>
      <c r="LH130" s="552"/>
      <c r="LI130" s="552"/>
      <c r="LJ130" s="552"/>
      <c r="LK130" s="552"/>
      <c r="LL130" s="552"/>
      <c r="LM130" s="552"/>
      <c r="LN130" s="552"/>
      <c r="LO130" s="552"/>
      <c r="LP130" s="552"/>
      <c r="LQ130" s="552"/>
      <c r="LR130" s="552"/>
      <c r="LS130" s="552"/>
      <c r="LT130" s="552"/>
      <c r="LU130" s="552"/>
      <c r="LV130" s="552"/>
      <c r="LW130" s="552"/>
      <c r="LX130" s="552"/>
      <c r="LY130" s="552"/>
      <c r="LZ130" s="552"/>
      <c r="MA130" s="552"/>
      <c r="MB130" s="552"/>
      <c r="MC130" s="552"/>
      <c r="MD130" s="552"/>
      <c r="ME130" s="552"/>
      <c r="MF130" s="552"/>
      <c r="MG130" s="552"/>
      <c r="MH130" s="552"/>
      <c r="MI130" s="552"/>
      <c r="MJ130" s="552"/>
      <c r="MK130" s="552"/>
      <c r="ML130" s="552"/>
      <c r="MM130" s="552"/>
      <c r="MN130" s="552"/>
      <c r="MO130" s="552"/>
      <c r="MP130" s="552"/>
      <c r="MQ130" s="552"/>
      <c r="MR130" s="552"/>
      <c r="MS130" s="552"/>
      <c r="MT130" s="552"/>
      <c r="MU130" s="552"/>
      <c r="MV130" s="552"/>
      <c r="MW130" s="552"/>
      <c r="MX130" s="552"/>
      <c r="MY130" s="552"/>
      <c r="MZ130" s="552"/>
      <c r="NA130" s="552"/>
      <c r="NB130" s="552"/>
      <c r="NC130" s="552"/>
      <c r="ND130" s="552"/>
      <c r="NE130" s="552"/>
      <c r="NF130" s="552"/>
      <c r="NG130" s="552"/>
      <c r="NH130" s="552"/>
      <c r="NI130" s="552"/>
      <c r="NJ130" s="552"/>
      <c r="NK130" s="552"/>
      <c r="NL130" s="552"/>
      <c r="NM130" s="552"/>
      <c r="NN130" s="552"/>
      <c r="NO130" s="552"/>
      <c r="NP130" s="552"/>
      <c r="NQ130" s="552"/>
      <c r="NR130" s="552"/>
      <c r="NS130" s="552"/>
      <c r="NT130" s="552"/>
      <c r="NU130" s="552"/>
      <c r="NV130" s="552"/>
      <c r="NW130" s="552"/>
      <c r="NX130" s="552"/>
      <c r="NY130" s="552"/>
      <c r="NZ130" s="552"/>
      <c r="OA130" s="552"/>
      <c r="OB130" s="552"/>
      <c r="OC130" s="552"/>
      <c r="OD130" s="552"/>
      <c r="OE130" s="552"/>
      <c r="OF130" s="552"/>
      <c r="OG130" s="552"/>
      <c r="OH130" s="552"/>
      <c r="OI130" s="552"/>
      <c r="OJ130" s="552"/>
      <c r="OK130" s="552"/>
      <c r="OL130" s="552"/>
      <c r="OM130" s="552"/>
      <c r="ON130" s="552"/>
      <c r="OO130" s="552"/>
      <c r="OP130" s="552"/>
      <c r="OQ130" s="552"/>
      <c r="OR130" s="552"/>
      <c r="OS130" s="552"/>
      <c r="OT130" s="552"/>
      <c r="OU130" s="552"/>
      <c r="OV130" s="552"/>
      <c r="OW130" s="552"/>
      <c r="OX130" s="552"/>
      <c r="OY130" s="552"/>
      <c r="OZ130" s="552"/>
      <c r="PA130" s="552"/>
      <c r="PB130" s="552"/>
      <c r="PC130" s="552"/>
      <c r="PD130" s="552"/>
      <c r="PE130" s="552"/>
      <c r="PF130" s="552"/>
      <c r="PG130" s="552"/>
      <c r="PH130" s="552"/>
      <c r="PI130" s="552"/>
      <c r="PJ130" s="552"/>
      <c r="PK130" s="552"/>
      <c r="PL130" s="552"/>
      <c r="PM130" s="552"/>
      <c r="PN130" s="552"/>
      <c r="PO130" s="552"/>
      <c r="PP130" s="552"/>
      <c r="PQ130" s="552"/>
      <c r="PR130" s="552"/>
      <c r="PS130" s="552"/>
      <c r="PT130" s="552"/>
      <c r="PU130" s="552"/>
      <c r="PV130" s="552"/>
      <c r="PW130" s="552"/>
      <c r="PX130" s="552"/>
      <c r="PY130" s="552"/>
      <c r="PZ130" s="552"/>
      <c r="QA130" s="552"/>
      <c r="QB130" s="552"/>
      <c r="QC130" s="552"/>
      <c r="QD130" s="552"/>
      <c r="QE130" s="552"/>
      <c r="QF130" s="552"/>
      <c r="QG130" s="552"/>
      <c r="QH130" s="552"/>
      <c r="QI130" s="552"/>
      <c r="QJ130" s="552"/>
      <c r="QK130" s="552"/>
      <c r="QL130" s="552"/>
      <c r="QM130" s="552"/>
      <c r="QN130" s="552"/>
      <c r="QO130" s="552"/>
      <c r="QP130" s="552"/>
      <c r="QQ130" s="552"/>
      <c r="QR130" s="552"/>
      <c r="QS130" s="552"/>
      <c r="QT130" s="552"/>
      <c r="QU130" s="552"/>
      <c r="QV130" s="552"/>
      <c r="QW130" s="552"/>
      <c r="QX130" s="552"/>
      <c r="QY130" s="552"/>
      <c r="QZ130" s="552"/>
      <c r="RA130" s="552"/>
      <c r="RB130" s="552"/>
      <c r="RC130" s="552"/>
      <c r="RD130" s="552"/>
      <c r="RE130" s="552"/>
      <c r="RF130" s="552"/>
      <c r="RG130" s="552"/>
      <c r="RH130" s="552"/>
      <c r="RI130" s="552"/>
      <c r="RJ130" s="552"/>
      <c r="RK130" s="552"/>
      <c r="RL130" s="552"/>
      <c r="RM130" s="552"/>
      <c r="RN130" s="552"/>
      <c r="RO130" s="552"/>
      <c r="RP130" s="552"/>
      <c r="RQ130" s="552"/>
      <c r="RR130" s="552"/>
      <c r="RS130" s="552"/>
      <c r="RT130" s="552"/>
      <c r="RU130" s="552"/>
      <c r="RV130" s="552"/>
      <c r="RW130" s="552"/>
      <c r="RX130" s="552"/>
      <c r="RY130" s="552"/>
      <c r="RZ130" s="552"/>
      <c r="SA130" s="552"/>
      <c r="SB130" s="552"/>
      <c r="SC130" s="552"/>
      <c r="SD130" s="552"/>
      <c r="SE130" s="552"/>
      <c r="SF130" s="552"/>
      <c r="SG130" s="552"/>
      <c r="SH130" s="552"/>
      <c r="SI130" s="552"/>
      <c r="SJ130" s="552"/>
      <c r="SK130" s="552"/>
      <c r="SL130" s="552"/>
      <c r="SM130" s="552"/>
      <c r="SN130" s="552"/>
      <c r="SO130" s="552"/>
      <c r="SP130" s="552"/>
      <c r="SQ130" s="552"/>
      <c r="SR130" s="552"/>
      <c r="SS130" s="552"/>
      <c r="ST130" s="552"/>
      <c r="SU130" s="552"/>
      <c r="SV130" s="552"/>
      <c r="SW130" s="552"/>
      <c r="SX130" s="552"/>
      <c r="SY130" s="552"/>
      <c r="SZ130" s="552"/>
      <c r="TA130" s="552"/>
      <c r="TB130" s="552"/>
      <c r="TC130" s="552"/>
      <c r="TD130" s="552"/>
      <c r="TE130" s="552"/>
      <c r="TF130" s="552"/>
      <c r="TG130" s="552"/>
      <c r="TH130" s="552"/>
      <c r="TI130" s="552"/>
      <c r="TJ130" s="552"/>
      <c r="TK130" s="552"/>
      <c r="TL130" s="552"/>
      <c r="TM130" s="552"/>
      <c r="TN130" s="552"/>
      <c r="TO130" s="552"/>
      <c r="TP130" s="552"/>
      <c r="TQ130" s="552"/>
    </row>
    <row r="131" customFormat="false" ht="26.25" hidden="false" customHeight="true" outlineLevel="0" collapsed="false">
      <c r="A131" s="559" t="s">
        <v>3</v>
      </c>
      <c r="B131" s="560"/>
      <c r="C131" s="561"/>
      <c r="D131" s="561"/>
      <c r="E131" s="561"/>
      <c r="F131" s="561"/>
      <c r="G131" s="562"/>
      <c r="H131" s="563"/>
      <c r="I131" s="563"/>
      <c r="J131" s="563"/>
      <c r="K131" s="319"/>
      <c r="L131" s="319"/>
      <c r="M131" s="319"/>
      <c r="N131" s="319"/>
      <c r="O131" s="319"/>
      <c r="P131" s="319"/>
      <c r="Q131" s="319"/>
      <c r="R131" s="319"/>
      <c r="S131" s="319"/>
      <c r="T131" s="319"/>
      <c r="U131" s="319"/>
      <c r="V131" s="319"/>
      <c r="W131" s="319"/>
      <c r="X131" s="319"/>
      <c r="Y131" s="319"/>
      <c r="Z131" s="319"/>
      <c r="AA131" s="319"/>
      <c r="AB131" s="319"/>
      <c r="AC131" s="552"/>
      <c r="AD131" s="552"/>
      <c r="AE131" s="552"/>
      <c r="AF131" s="552"/>
      <c r="AG131" s="552"/>
      <c r="AH131" s="552"/>
      <c r="AI131" s="552"/>
      <c r="AJ131" s="552"/>
      <c r="AK131" s="552"/>
      <c r="AL131" s="552"/>
      <c r="AM131" s="552"/>
      <c r="AN131" s="552"/>
      <c r="AO131" s="552"/>
      <c r="AP131" s="552"/>
      <c r="AQ131" s="552"/>
      <c r="AR131" s="552"/>
      <c r="AS131" s="552"/>
      <c r="AT131" s="552"/>
      <c r="AU131" s="552"/>
      <c r="AV131" s="552"/>
      <c r="AW131" s="552"/>
      <c r="AX131" s="552"/>
      <c r="AY131" s="552"/>
      <c r="AZ131" s="552"/>
      <c r="BA131" s="552"/>
      <c r="BB131" s="552"/>
      <c r="BC131" s="552"/>
      <c r="BD131" s="552"/>
      <c r="BE131" s="552"/>
      <c r="BF131" s="552"/>
      <c r="BG131" s="552"/>
      <c r="BH131" s="552"/>
      <c r="BI131" s="552"/>
      <c r="BJ131" s="552"/>
      <c r="BK131" s="552"/>
      <c r="BL131" s="552"/>
      <c r="BM131" s="552"/>
      <c r="BN131" s="552"/>
      <c r="BO131" s="552"/>
      <c r="BP131" s="552"/>
      <c r="BQ131" s="552"/>
      <c r="BR131" s="552"/>
      <c r="BS131" s="552"/>
      <c r="BT131" s="552"/>
      <c r="BU131" s="552"/>
      <c r="BV131" s="552"/>
      <c r="BW131" s="552"/>
      <c r="BX131" s="552"/>
      <c r="BY131" s="552"/>
      <c r="BZ131" s="552"/>
      <c r="CA131" s="552"/>
      <c r="CB131" s="552"/>
      <c r="CC131" s="552"/>
      <c r="CD131" s="552"/>
      <c r="CE131" s="552"/>
      <c r="CF131" s="552"/>
      <c r="CG131" s="552"/>
      <c r="CH131" s="552"/>
      <c r="CI131" s="552"/>
      <c r="CJ131" s="552"/>
      <c r="CK131" s="552"/>
      <c r="CL131" s="552"/>
      <c r="CM131" s="552"/>
      <c r="CN131" s="552"/>
      <c r="CO131" s="552"/>
      <c r="CP131" s="552"/>
      <c r="CQ131" s="552"/>
      <c r="CR131" s="552"/>
      <c r="CS131" s="552"/>
      <c r="CT131" s="552"/>
      <c r="CU131" s="552"/>
      <c r="CV131" s="552"/>
      <c r="CW131" s="552"/>
      <c r="CX131" s="552"/>
      <c r="CY131" s="552"/>
      <c r="CZ131" s="552"/>
      <c r="DA131" s="552"/>
      <c r="DB131" s="552"/>
      <c r="DC131" s="552"/>
      <c r="DD131" s="552"/>
      <c r="DE131" s="552"/>
      <c r="DF131" s="552"/>
      <c r="DG131" s="552"/>
      <c r="DH131" s="552"/>
      <c r="DI131" s="552"/>
      <c r="DJ131" s="552"/>
      <c r="DK131" s="552"/>
      <c r="DL131" s="552"/>
      <c r="DM131" s="552"/>
      <c r="DN131" s="552"/>
      <c r="DO131" s="552"/>
      <c r="DP131" s="552"/>
      <c r="DQ131" s="552"/>
      <c r="DR131" s="552"/>
      <c r="DS131" s="552"/>
      <c r="DT131" s="552"/>
      <c r="DU131" s="552"/>
      <c r="DV131" s="552"/>
      <c r="DW131" s="552"/>
      <c r="DX131" s="552"/>
      <c r="DY131" s="552"/>
      <c r="DZ131" s="552"/>
      <c r="EA131" s="552"/>
      <c r="EB131" s="552"/>
      <c r="EC131" s="552"/>
      <c r="ED131" s="552"/>
      <c r="EE131" s="552"/>
      <c r="EF131" s="552"/>
      <c r="EG131" s="552"/>
      <c r="EH131" s="552"/>
      <c r="EI131" s="552"/>
      <c r="EJ131" s="552"/>
      <c r="EK131" s="552"/>
      <c r="EL131" s="552"/>
      <c r="EM131" s="552"/>
      <c r="EN131" s="552"/>
      <c r="EO131" s="552"/>
      <c r="EP131" s="552"/>
      <c r="EQ131" s="552"/>
      <c r="ER131" s="552"/>
      <c r="ES131" s="552"/>
      <c r="ET131" s="552"/>
      <c r="EU131" s="552"/>
      <c r="EV131" s="552"/>
      <c r="EW131" s="552"/>
      <c r="EX131" s="552"/>
      <c r="EY131" s="552"/>
      <c r="EZ131" s="552"/>
      <c r="FA131" s="552"/>
      <c r="FB131" s="552"/>
      <c r="FC131" s="552"/>
      <c r="FD131" s="552"/>
      <c r="FE131" s="552"/>
      <c r="FF131" s="552"/>
      <c r="FG131" s="552"/>
      <c r="FH131" s="552"/>
      <c r="FI131" s="552"/>
      <c r="FJ131" s="552"/>
      <c r="FK131" s="552"/>
      <c r="FL131" s="552"/>
      <c r="FM131" s="552"/>
      <c r="FN131" s="552"/>
      <c r="FO131" s="552"/>
      <c r="FP131" s="552"/>
      <c r="FQ131" s="552"/>
      <c r="FR131" s="552"/>
      <c r="FS131" s="552"/>
      <c r="FT131" s="552"/>
      <c r="FU131" s="552"/>
      <c r="FV131" s="552"/>
      <c r="FW131" s="552"/>
      <c r="FX131" s="552"/>
      <c r="FY131" s="552"/>
      <c r="FZ131" s="552"/>
      <c r="GA131" s="552"/>
      <c r="GB131" s="552"/>
      <c r="GC131" s="552"/>
      <c r="GD131" s="552"/>
      <c r="GE131" s="552"/>
      <c r="GF131" s="552"/>
      <c r="GG131" s="552"/>
      <c r="GH131" s="552"/>
      <c r="GI131" s="552"/>
      <c r="GJ131" s="552"/>
      <c r="GK131" s="552"/>
      <c r="GL131" s="552"/>
      <c r="GM131" s="552"/>
      <c r="GN131" s="552"/>
      <c r="GO131" s="552"/>
      <c r="GP131" s="552"/>
      <c r="GQ131" s="552"/>
      <c r="GR131" s="552"/>
      <c r="GS131" s="552"/>
      <c r="GT131" s="552"/>
      <c r="GU131" s="552"/>
      <c r="GV131" s="552"/>
      <c r="GW131" s="552"/>
      <c r="GX131" s="552"/>
      <c r="GY131" s="552"/>
      <c r="GZ131" s="552"/>
      <c r="HA131" s="552"/>
      <c r="HB131" s="552"/>
      <c r="HC131" s="552"/>
      <c r="HD131" s="552"/>
      <c r="HE131" s="552"/>
      <c r="HF131" s="552"/>
      <c r="HG131" s="552"/>
      <c r="HH131" s="552"/>
      <c r="HI131" s="552"/>
      <c r="HJ131" s="552"/>
      <c r="HK131" s="552"/>
      <c r="HL131" s="552"/>
      <c r="HM131" s="552"/>
      <c r="HN131" s="552"/>
      <c r="HO131" s="552"/>
      <c r="HP131" s="552"/>
      <c r="HQ131" s="552"/>
      <c r="HR131" s="552"/>
      <c r="HS131" s="552"/>
      <c r="HT131" s="552"/>
      <c r="HU131" s="552"/>
      <c r="HV131" s="552"/>
      <c r="HW131" s="552"/>
      <c r="HX131" s="552"/>
      <c r="HY131" s="552"/>
      <c r="HZ131" s="552"/>
      <c r="IA131" s="552"/>
      <c r="IB131" s="552"/>
      <c r="IC131" s="552"/>
      <c r="ID131" s="552"/>
      <c r="IE131" s="552"/>
      <c r="IF131" s="552"/>
      <c r="IG131" s="552"/>
      <c r="IH131" s="552"/>
      <c r="II131" s="552"/>
      <c r="IJ131" s="552"/>
      <c r="IK131" s="552"/>
      <c r="IL131" s="552"/>
      <c r="IM131" s="552"/>
      <c r="IN131" s="552"/>
      <c r="IO131" s="552"/>
      <c r="IP131" s="552"/>
      <c r="IQ131" s="552"/>
      <c r="IR131" s="552"/>
      <c r="IS131" s="552"/>
      <c r="IT131" s="552"/>
      <c r="IU131" s="552"/>
      <c r="IV131" s="552"/>
      <c r="IW131" s="552"/>
      <c r="IX131" s="552"/>
      <c r="IY131" s="552"/>
      <c r="IZ131" s="552"/>
      <c r="JA131" s="552"/>
      <c r="JB131" s="552"/>
      <c r="JC131" s="552"/>
      <c r="JD131" s="552"/>
      <c r="JE131" s="552"/>
      <c r="JF131" s="552"/>
      <c r="JG131" s="552"/>
      <c r="JH131" s="552"/>
      <c r="JI131" s="552"/>
      <c r="JJ131" s="552"/>
      <c r="JK131" s="552"/>
      <c r="JL131" s="552"/>
      <c r="JM131" s="552"/>
      <c r="JN131" s="552"/>
      <c r="JO131" s="552"/>
      <c r="JP131" s="552"/>
      <c r="JQ131" s="552"/>
      <c r="JR131" s="552"/>
      <c r="JS131" s="552"/>
      <c r="JT131" s="552"/>
      <c r="JU131" s="552"/>
      <c r="JV131" s="552"/>
      <c r="JW131" s="552"/>
      <c r="JX131" s="552"/>
      <c r="JY131" s="552"/>
      <c r="JZ131" s="552"/>
      <c r="KA131" s="552"/>
      <c r="KB131" s="552"/>
      <c r="KC131" s="552"/>
      <c r="KD131" s="552"/>
      <c r="KE131" s="552"/>
      <c r="KF131" s="552"/>
      <c r="KG131" s="552"/>
      <c r="KH131" s="552"/>
      <c r="KI131" s="552"/>
      <c r="KJ131" s="552"/>
      <c r="KK131" s="552"/>
      <c r="KL131" s="552"/>
      <c r="KM131" s="552"/>
      <c r="KN131" s="552"/>
      <c r="KO131" s="552"/>
      <c r="KP131" s="552"/>
      <c r="KQ131" s="552"/>
      <c r="KR131" s="552"/>
      <c r="KS131" s="552"/>
      <c r="KT131" s="552"/>
      <c r="KU131" s="552"/>
      <c r="KV131" s="552"/>
      <c r="KW131" s="552"/>
      <c r="KX131" s="552"/>
      <c r="KY131" s="552"/>
      <c r="KZ131" s="552"/>
      <c r="LA131" s="552"/>
      <c r="LB131" s="552"/>
      <c r="LC131" s="552"/>
      <c r="LD131" s="552"/>
      <c r="LE131" s="552"/>
      <c r="LF131" s="552"/>
      <c r="LG131" s="552"/>
      <c r="LH131" s="552"/>
      <c r="LI131" s="552"/>
      <c r="LJ131" s="552"/>
      <c r="LK131" s="552"/>
      <c r="LL131" s="552"/>
      <c r="LM131" s="552"/>
      <c r="LN131" s="552"/>
      <c r="LO131" s="552"/>
      <c r="LP131" s="552"/>
      <c r="LQ131" s="552"/>
      <c r="LR131" s="552"/>
      <c r="LS131" s="552"/>
      <c r="LT131" s="552"/>
      <c r="LU131" s="552"/>
      <c r="LV131" s="552"/>
      <c r="LW131" s="552"/>
      <c r="LX131" s="552"/>
      <c r="LY131" s="552"/>
      <c r="LZ131" s="552"/>
      <c r="MA131" s="552"/>
      <c r="MB131" s="552"/>
      <c r="MC131" s="552"/>
      <c r="MD131" s="552"/>
      <c r="ME131" s="552"/>
      <c r="MF131" s="552"/>
      <c r="MG131" s="552"/>
      <c r="MH131" s="552"/>
      <c r="MI131" s="552"/>
      <c r="MJ131" s="552"/>
      <c r="MK131" s="552"/>
      <c r="ML131" s="552"/>
      <c r="MM131" s="552"/>
      <c r="MN131" s="552"/>
      <c r="MO131" s="552"/>
      <c r="MP131" s="552"/>
      <c r="MQ131" s="552"/>
      <c r="MR131" s="552"/>
      <c r="MS131" s="552"/>
      <c r="MT131" s="552"/>
      <c r="MU131" s="552"/>
      <c r="MV131" s="552"/>
      <c r="MW131" s="552"/>
      <c r="MX131" s="552"/>
      <c r="MY131" s="552"/>
      <c r="MZ131" s="552"/>
      <c r="NA131" s="552"/>
      <c r="NB131" s="552"/>
      <c r="NC131" s="552"/>
      <c r="ND131" s="552"/>
      <c r="NE131" s="552"/>
      <c r="NF131" s="552"/>
      <c r="NG131" s="552"/>
      <c r="NH131" s="552"/>
      <c r="NI131" s="552"/>
      <c r="NJ131" s="552"/>
      <c r="NK131" s="552"/>
      <c r="NL131" s="552"/>
      <c r="NM131" s="552"/>
      <c r="NN131" s="552"/>
      <c r="NO131" s="552"/>
      <c r="NP131" s="552"/>
      <c r="NQ131" s="552"/>
      <c r="NR131" s="552"/>
      <c r="NS131" s="552"/>
      <c r="NT131" s="552"/>
      <c r="NU131" s="552"/>
      <c r="NV131" s="552"/>
      <c r="NW131" s="552"/>
      <c r="NX131" s="552"/>
      <c r="NY131" s="552"/>
      <c r="NZ131" s="552"/>
      <c r="OA131" s="552"/>
      <c r="OB131" s="552"/>
      <c r="OC131" s="552"/>
      <c r="OD131" s="552"/>
      <c r="OE131" s="552"/>
      <c r="OF131" s="552"/>
      <c r="OG131" s="552"/>
      <c r="OH131" s="552"/>
      <c r="OI131" s="552"/>
      <c r="OJ131" s="552"/>
      <c r="OK131" s="552"/>
      <c r="OL131" s="552"/>
      <c r="OM131" s="552"/>
      <c r="ON131" s="552"/>
      <c r="OO131" s="552"/>
      <c r="OP131" s="552"/>
      <c r="OQ131" s="552"/>
      <c r="OR131" s="552"/>
      <c r="OS131" s="552"/>
      <c r="OT131" s="552"/>
      <c r="OU131" s="552"/>
      <c r="OV131" s="552"/>
      <c r="OW131" s="552"/>
      <c r="OX131" s="552"/>
      <c r="OY131" s="552"/>
      <c r="OZ131" s="552"/>
      <c r="PA131" s="552"/>
      <c r="PB131" s="552"/>
      <c r="PC131" s="552"/>
      <c r="PD131" s="552"/>
      <c r="PE131" s="552"/>
      <c r="PF131" s="552"/>
      <c r="PG131" s="552"/>
      <c r="PH131" s="552"/>
      <c r="PI131" s="552"/>
      <c r="PJ131" s="552"/>
      <c r="PK131" s="552"/>
      <c r="PL131" s="552"/>
      <c r="PM131" s="552"/>
      <c r="PN131" s="552"/>
      <c r="PO131" s="552"/>
      <c r="PP131" s="552"/>
      <c r="PQ131" s="552"/>
      <c r="PR131" s="552"/>
      <c r="PS131" s="552"/>
      <c r="PT131" s="552"/>
      <c r="PU131" s="552"/>
      <c r="PV131" s="552"/>
      <c r="PW131" s="552"/>
      <c r="PX131" s="552"/>
      <c r="PY131" s="552"/>
      <c r="PZ131" s="552"/>
      <c r="QA131" s="552"/>
      <c r="QB131" s="552"/>
      <c r="QC131" s="552"/>
      <c r="QD131" s="552"/>
      <c r="QE131" s="552"/>
      <c r="QF131" s="552"/>
      <c r="QG131" s="552"/>
      <c r="QH131" s="552"/>
      <c r="QI131" s="552"/>
      <c r="QJ131" s="552"/>
      <c r="QK131" s="552"/>
      <c r="QL131" s="552"/>
      <c r="QM131" s="552"/>
      <c r="QN131" s="552"/>
      <c r="QO131" s="552"/>
      <c r="QP131" s="552"/>
      <c r="QQ131" s="552"/>
      <c r="QR131" s="552"/>
      <c r="QS131" s="552"/>
      <c r="QT131" s="552"/>
      <c r="QU131" s="552"/>
      <c r="QV131" s="552"/>
      <c r="QW131" s="552"/>
      <c r="QX131" s="552"/>
      <c r="QY131" s="552"/>
      <c r="QZ131" s="552"/>
      <c r="RA131" s="552"/>
      <c r="RB131" s="552"/>
      <c r="RC131" s="552"/>
      <c r="RD131" s="552"/>
      <c r="RE131" s="552"/>
      <c r="RF131" s="552"/>
      <c r="RG131" s="552"/>
      <c r="RH131" s="552"/>
      <c r="RI131" s="552"/>
      <c r="RJ131" s="552"/>
      <c r="RK131" s="552"/>
      <c r="RL131" s="552"/>
      <c r="RM131" s="552"/>
      <c r="RN131" s="552"/>
      <c r="RO131" s="552"/>
      <c r="RP131" s="552"/>
      <c r="RQ131" s="552"/>
      <c r="RR131" s="552"/>
      <c r="RS131" s="552"/>
      <c r="RT131" s="552"/>
      <c r="RU131" s="552"/>
      <c r="RV131" s="552"/>
      <c r="RW131" s="552"/>
      <c r="RX131" s="552"/>
      <c r="RY131" s="552"/>
      <c r="RZ131" s="552"/>
      <c r="SA131" s="552"/>
      <c r="SB131" s="552"/>
      <c r="SC131" s="552"/>
      <c r="SD131" s="552"/>
      <c r="SE131" s="552"/>
      <c r="SF131" s="552"/>
      <c r="SG131" s="552"/>
      <c r="SH131" s="552"/>
      <c r="SI131" s="552"/>
      <c r="SJ131" s="552"/>
      <c r="SK131" s="552"/>
      <c r="SL131" s="552"/>
      <c r="SM131" s="552"/>
      <c r="SN131" s="552"/>
      <c r="SO131" s="552"/>
      <c r="SP131" s="552"/>
      <c r="SQ131" s="552"/>
      <c r="SR131" s="552"/>
      <c r="SS131" s="552"/>
      <c r="ST131" s="552"/>
      <c r="SU131" s="552"/>
      <c r="SV131" s="552"/>
      <c r="SW131" s="552"/>
      <c r="SX131" s="552"/>
      <c r="SY131" s="552"/>
      <c r="SZ131" s="552"/>
      <c r="TA131" s="552"/>
      <c r="TB131" s="552"/>
      <c r="TC131" s="552"/>
      <c r="TD131" s="552"/>
      <c r="TE131" s="552"/>
      <c r="TF131" s="552"/>
      <c r="TG131" s="552"/>
      <c r="TH131" s="552"/>
      <c r="TI131" s="552"/>
      <c r="TJ131" s="552"/>
      <c r="TK131" s="552"/>
      <c r="TL131" s="552"/>
      <c r="TM131" s="552"/>
      <c r="TN131" s="552"/>
      <c r="TO131" s="552"/>
      <c r="TP131" s="552"/>
      <c r="TQ131" s="552"/>
    </row>
    <row r="132" customFormat="false" ht="15.75" hidden="false" customHeight="true" outlineLevel="0" collapsed="false">
      <c r="A132" s="564" t="s">
        <v>124</v>
      </c>
      <c r="B132" s="565" t="s">
        <v>250</v>
      </c>
      <c r="C132" s="565"/>
      <c r="D132" s="565"/>
      <c r="E132" s="565"/>
      <c r="F132" s="565"/>
      <c r="G132" s="565"/>
      <c r="H132" s="566"/>
      <c r="I132" s="566"/>
      <c r="J132" s="567"/>
      <c r="K132" s="319"/>
      <c r="L132" s="319"/>
      <c r="M132" s="319"/>
      <c r="N132" s="319"/>
      <c r="O132" s="319"/>
      <c r="P132" s="319"/>
      <c r="Q132" s="319"/>
      <c r="R132" s="319"/>
      <c r="S132" s="319"/>
      <c r="T132" s="319"/>
      <c r="U132" s="319"/>
      <c r="V132" s="319"/>
      <c r="W132" s="319"/>
      <c r="X132" s="319"/>
      <c r="Y132" s="319"/>
      <c r="Z132" s="319"/>
      <c r="AA132" s="319"/>
      <c r="AB132" s="319"/>
      <c r="AC132" s="552"/>
      <c r="AD132" s="552"/>
      <c r="AE132" s="552"/>
      <c r="AF132" s="552"/>
      <c r="AG132" s="552"/>
      <c r="AH132" s="552"/>
      <c r="AI132" s="552"/>
      <c r="AJ132" s="552"/>
      <c r="AK132" s="552"/>
      <c r="AL132" s="552"/>
      <c r="AM132" s="552"/>
      <c r="AN132" s="552"/>
      <c r="AO132" s="552"/>
      <c r="AP132" s="552"/>
      <c r="AQ132" s="552"/>
      <c r="AR132" s="552"/>
      <c r="AS132" s="552"/>
      <c r="AT132" s="552"/>
      <c r="AU132" s="552"/>
      <c r="AV132" s="552"/>
      <c r="AW132" s="552"/>
      <c r="AX132" s="552"/>
      <c r="AY132" s="552"/>
      <c r="AZ132" s="552"/>
      <c r="BA132" s="552"/>
      <c r="BB132" s="552"/>
      <c r="BC132" s="552"/>
      <c r="BD132" s="552"/>
      <c r="BE132" s="552"/>
      <c r="BF132" s="552"/>
      <c r="BG132" s="552"/>
      <c r="BH132" s="552"/>
      <c r="BI132" s="552"/>
      <c r="BJ132" s="552"/>
      <c r="BK132" s="552"/>
      <c r="BL132" s="552"/>
      <c r="BM132" s="552"/>
      <c r="BN132" s="552"/>
      <c r="BO132" s="552"/>
      <c r="BP132" s="552"/>
      <c r="BQ132" s="552"/>
      <c r="BR132" s="552"/>
      <c r="BS132" s="552"/>
      <c r="BT132" s="552"/>
      <c r="BU132" s="552"/>
      <c r="BV132" s="552"/>
      <c r="BW132" s="552"/>
      <c r="BX132" s="552"/>
      <c r="BY132" s="552"/>
      <c r="BZ132" s="552"/>
      <c r="CA132" s="552"/>
      <c r="CB132" s="552"/>
      <c r="CC132" s="552"/>
      <c r="CD132" s="552"/>
      <c r="CE132" s="552"/>
      <c r="CF132" s="552"/>
      <c r="CG132" s="552"/>
      <c r="CH132" s="552"/>
      <c r="CI132" s="552"/>
      <c r="CJ132" s="552"/>
      <c r="CK132" s="552"/>
      <c r="CL132" s="552"/>
      <c r="CM132" s="552"/>
      <c r="CN132" s="552"/>
      <c r="CO132" s="552"/>
      <c r="CP132" s="552"/>
      <c r="CQ132" s="552"/>
      <c r="CR132" s="552"/>
      <c r="CS132" s="552"/>
      <c r="CT132" s="552"/>
      <c r="CU132" s="552"/>
      <c r="CV132" s="552"/>
      <c r="CW132" s="552"/>
      <c r="CX132" s="552"/>
      <c r="CY132" s="552"/>
      <c r="CZ132" s="552"/>
      <c r="DA132" s="552"/>
      <c r="DB132" s="552"/>
      <c r="DC132" s="552"/>
      <c r="DD132" s="552"/>
      <c r="DE132" s="552"/>
      <c r="DF132" s="552"/>
      <c r="DG132" s="552"/>
      <c r="DH132" s="552"/>
      <c r="DI132" s="552"/>
      <c r="DJ132" s="552"/>
      <c r="DK132" s="552"/>
      <c r="DL132" s="552"/>
      <c r="DM132" s="552"/>
      <c r="DN132" s="552"/>
      <c r="DO132" s="552"/>
      <c r="DP132" s="552"/>
      <c r="DQ132" s="552"/>
      <c r="DR132" s="552"/>
      <c r="DS132" s="552"/>
      <c r="DT132" s="552"/>
      <c r="DU132" s="552"/>
      <c r="DV132" s="552"/>
      <c r="DW132" s="552"/>
      <c r="DX132" s="552"/>
      <c r="DY132" s="552"/>
      <c r="DZ132" s="552"/>
      <c r="EA132" s="552"/>
      <c r="EB132" s="552"/>
      <c r="EC132" s="552"/>
      <c r="ED132" s="552"/>
      <c r="EE132" s="552"/>
      <c r="EF132" s="552"/>
      <c r="EG132" s="552"/>
      <c r="EH132" s="552"/>
      <c r="EI132" s="552"/>
      <c r="EJ132" s="552"/>
      <c r="EK132" s="552"/>
      <c r="EL132" s="552"/>
      <c r="EM132" s="552"/>
      <c r="EN132" s="552"/>
      <c r="EO132" s="552"/>
      <c r="EP132" s="552"/>
      <c r="EQ132" s="552"/>
      <c r="ER132" s="552"/>
      <c r="ES132" s="552"/>
      <c r="ET132" s="552"/>
      <c r="EU132" s="552"/>
      <c r="EV132" s="552"/>
      <c r="EW132" s="552"/>
      <c r="EX132" s="552"/>
      <c r="EY132" s="552"/>
      <c r="EZ132" s="552"/>
      <c r="FA132" s="552"/>
      <c r="FB132" s="552"/>
      <c r="FC132" s="552"/>
      <c r="FD132" s="552"/>
      <c r="FE132" s="552"/>
      <c r="FF132" s="552"/>
      <c r="FG132" s="552"/>
      <c r="FH132" s="552"/>
      <c r="FI132" s="552"/>
      <c r="FJ132" s="552"/>
      <c r="FK132" s="552"/>
      <c r="FL132" s="552"/>
      <c r="FM132" s="552"/>
      <c r="FN132" s="552"/>
      <c r="FO132" s="552"/>
      <c r="FP132" s="552"/>
      <c r="FQ132" s="552"/>
      <c r="FR132" s="552"/>
      <c r="FS132" s="552"/>
      <c r="FT132" s="552"/>
      <c r="FU132" s="552"/>
      <c r="FV132" s="552"/>
      <c r="FW132" s="552"/>
      <c r="FX132" s="552"/>
      <c r="FY132" s="552"/>
      <c r="FZ132" s="552"/>
      <c r="GA132" s="552"/>
      <c r="GB132" s="552"/>
      <c r="GC132" s="552"/>
      <c r="GD132" s="552"/>
      <c r="GE132" s="552"/>
      <c r="GF132" s="552"/>
      <c r="GG132" s="552"/>
      <c r="GH132" s="552"/>
      <c r="GI132" s="552"/>
      <c r="GJ132" s="552"/>
      <c r="GK132" s="552"/>
      <c r="GL132" s="552"/>
      <c r="GM132" s="552"/>
      <c r="GN132" s="552"/>
      <c r="GO132" s="552"/>
      <c r="GP132" s="552"/>
      <c r="GQ132" s="552"/>
      <c r="GR132" s="552"/>
      <c r="GS132" s="552"/>
      <c r="GT132" s="552"/>
      <c r="GU132" s="552"/>
      <c r="GV132" s="552"/>
      <c r="GW132" s="552"/>
      <c r="GX132" s="552"/>
      <c r="GY132" s="552"/>
      <c r="GZ132" s="552"/>
      <c r="HA132" s="552"/>
      <c r="HB132" s="552"/>
      <c r="HC132" s="552"/>
      <c r="HD132" s="552"/>
      <c r="HE132" s="552"/>
      <c r="HF132" s="552"/>
      <c r="HG132" s="552"/>
      <c r="HH132" s="552"/>
      <c r="HI132" s="552"/>
      <c r="HJ132" s="552"/>
      <c r="HK132" s="552"/>
      <c r="HL132" s="552"/>
      <c r="HM132" s="552"/>
      <c r="HN132" s="552"/>
      <c r="HO132" s="552"/>
      <c r="HP132" s="552"/>
      <c r="HQ132" s="552"/>
      <c r="HR132" s="552"/>
      <c r="HS132" s="552"/>
      <c r="HT132" s="552"/>
      <c r="HU132" s="552"/>
      <c r="HV132" s="552"/>
      <c r="HW132" s="552"/>
      <c r="HX132" s="552"/>
      <c r="HY132" s="552"/>
      <c r="HZ132" s="552"/>
      <c r="IA132" s="552"/>
      <c r="IB132" s="552"/>
      <c r="IC132" s="552"/>
      <c r="ID132" s="552"/>
      <c r="IE132" s="552"/>
      <c r="IF132" s="552"/>
      <c r="IG132" s="552"/>
      <c r="IH132" s="552"/>
      <c r="II132" s="552"/>
      <c r="IJ132" s="552"/>
      <c r="IK132" s="552"/>
      <c r="IL132" s="552"/>
      <c r="IM132" s="552"/>
      <c r="IN132" s="552"/>
      <c r="IO132" s="552"/>
      <c r="IP132" s="552"/>
      <c r="IQ132" s="552"/>
      <c r="IR132" s="552"/>
      <c r="IS132" s="552"/>
      <c r="IT132" s="552"/>
      <c r="IU132" s="552"/>
      <c r="IV132" s="552"/>
      <c r="IW132" s="552"/>
      <c r="IX132" s="552"/>
      <c r="IY132" s="552"/>
      <c r="IZ132" s="552"/>
      <c r="JA132" s="552"/>
      <c r="JB132" s="552"/>
      <c r="JC132" s="552"/>
      <c r="JD132" s="552"/>
      <c r="JE132" s="552"/>
      <c r="JF132" s="552"/>
      <c r="JG132" s="552"/>
      <c r="JH132" s="552"/>
      <c r="JI132" s="552"/>
      <c r="JJ132" s="552"/>
      <c r="JK132" s="552"/>
      <c r="JL132" s="552"/>
      <c r="JM132" s="552"/>
      <c r="JN132" s="552"/>
      <c r="JO132" s="552"/>
      <c r="JP132" s="552"/>
      <c r="JQ132" s="552"/>
      <c r="JR132" s="552"/>
      <c r="JS132" s="552"/>
      <c r="JT132" s="552"/>
      <c r="JU132" s="552"/>
      <c r="JV132" s="552"/>
      <c r="JW132" s="552"/>
      <c r="JX132" s="552"/>
      <c r="JY132" s="552"/>
      <c r="JZ132" s="552"/>
      <c r="KA132" s="552"/>
      <c r="KB132" s="552"/>
      <c r="KC132" s="552"/>
      <c r="KD132" s="552"/>
      <c r="KE132" s="552"/>
      <c r="KF132" s="552"/>
      <c r="KG132" s="552"/>
      <c r="KH132" s="552"/>
      <c r="KI132" s="552"/>
      <c r="KJ132" s="552"/>
      <c r="KK132" s="552"/>
      <c r="KL132" s="552"/>
      <c r="KM132" s="552"/>
      <c r="KN132" s="552"/>
      <c r="KO132" s="552"/>
      <c r="KP132" s="552"/>
      <c r="KQ132" s="552"/>
      <c r="KR132" s="552"/>
      <c r="KS132" s="552"/>
      <c r="KT132" s="552"/>
      <c r="KU132" s="552"/>
      <c r="KV132" s="552"/>
      <c r="KW132" s="552"/>
      <c r="KX132" s="552"/>
      <c r="KY132" s="552"/>
      <c r="KZ132" s="552"/>
      <c r="LA132" s="552"/>
      <c r="LB132" s="552"/>
      <c r="LC132" s="552"/>
      <c r="LD132" s="552"/>
      <c r="LE132" s="552"/>
      <c r="LF132" s="552"/>
      <c r="LG132" s="552"/>
      <c r="LH132" s="552"/>
      <c r="LI132" s="552"/>
      <c r="LJ132" s="552"/>
      <c r="LK132" s="552"/>
      <c r="LL132" s="552"/>
      <c r="LM132" s="552"/>
      <c r="LN132" s="552"/>
      <c r="LO132" s="552"/>
      <c r="LP132" s="552"/>
      <c r="LQ132" s="552"/>
      <c r="LR132" s="552"/>
      <c r="LS132" s="552"/>
      <c r="LT132" s="552"/>
      <c r="LU132" s="552"/>
      <c r="LV132" s="552"/>
      <c r="LW132" s="552"/>
      <c r="LX132" s="552"/>
      <c r="LY132" s="552"/>
      <c r="LZ132" s="552"/>
      <c r="MA132" s="552"/>
      <c r="MB132" s="552"/>
      <c r="MC132" s="552"/>
      <c r="MD132" s="552"/>
      <c r="ME132" s="552"/>
      <c r="MF132" s="552"/>
      <c r="MG132" s="552"/>
      <c r="MH132" s="552"/>
      <c r="MI132" s="552"/>
      <c r="MJ132" s="552"/>
      <c r="MK132" s="552"/>
      <c r="ML132" s="552"/>
      <c r="MM132" s="552"/>
      <c r="MN132" s="552"/>
      <c r="MO132" s="552"/>
      <c r="MP132" s="552"/>
      <c r="MQ132" s="552"/>
      <c r="MR132" s="552"/>
      <c r="MS132" s="552"/>
      <c r="MT132" s="552"/>
      <c r="MU132" s="552"/>
      <c r="MV132" s="552"/>
      <c r="MW132" s="552"/>
      <c r="MX132" s="552"/>
      <c r="MY132" s="552"/>
      <c r="MZ132" s="552"/>
      <c r="NA132" s="552"/>
      <c r="NB132" s="552"/>
      <c r="NC132" s="552"/>
      <c r="ND132" s="552"/>
      <c r="NE132" s="552"/>
      <c r="NF132" s="552"/>
      <c r="NG132" s="552"/>
      <c r="NH132" s="552"/>
      <c r="NI132" s="552"/>
      <c r="NJ132" s="552"/>
      <c r="NK132" s="552"/>
      <c r="NL132" s="552"/>
      <c r="NM132" s="552"/>
      <c r="NN132" s="552"/>
      <c r="NO132" s="552"/>
      <c r="NP132" s="552"/>
      <c r="NQ132" s="552"/>
      <c r="NR132" s="552"/>
      <c r="NS132" s="552"/>
      <c r="NT132" s="552"/>
      <c r="NU132" s="552"/>
      <c r="NV132" s="552"/>
      <c r="NW132" s="552"/>
      <c r="NX132" s="552"/>
      <c r="NY132" s="552"/>
      <c r="NZ132" s="552"/>
      <c r="OA132" s="552"/>
      <c r="OB132" s="552"/>
      <c r="OC132" s="552"/>
      <c r="OD132" s="552"/>
      <c r="OE132" s="552"/>
      <c r="OF132" s="552"/>
      <c r="OG132" s="552"/>
      <c r="OH132" s="552"/>
      <c r="OI132" s="552"/>
      <c r="OJ132" s="552"/>
      <c r="OK132" s="552"/>
      <c r="OL132" s="552"/>
      <c r="OM132" s="552"/>
      <c r="ON132" s="552"/>
      <c r="OO132" s="552"/>
      <c r="OP132" s="552"/>
      <c r="OQ132" s="552"/>
      <c r="OR132" s="552"/>
      <c r="OS132" s="552"/>
      <c r="OT132" s="552"/>
      <c r="OU132" s="552"/>
      <c r="OV132" s="552"/>
      <c r="OW132" s="552"/>
      <c r="OX132" s="552"/>
      <c r="OY132" s="552"/>
      <c r="OZ132" s="552"/>
      <c r="PA132" s="552"/>
      <c r="PB132" s="552"/>
      <c r="PC132" s="552"/>
      <c r="PD132" s="552"/>
      <c r="PE132" s="552"/>
      <c r="PF132" s="552"/>
      <c r="PG132" s="552"/>
      <c r="PH132" s="552"/>
      <c r="PI132" s="552"/>
      <c r="PJ132" s="552"/>
      <c r="PK132" s="552"/>
      <c r="PL132" s="552"/>
      <c r="PM132" s="552"/>
      <c r="PN132" s="552"/>
      <c r="PO132" s="552"/>
      <c r="PP132" s="552"/>
      <c r="PQ132" s="552"/>
      <c r="PR132" s="552"/>
      <c r="PS132" s="552"/>
      <c r="PT132" s="552"/>
      <c r="PU132" s="552"/>
      <c r="PV132" s="552"/>
      <c r="PW132" s="552"/>
      <c r="PX132" s="552"/>
      <c r="PY132" s="552"/>
      <c r="PZ132" s="552"/>
      <c r="QA132" s="552"/>
      <c r="QB132" s="552"/>
      <c r="QC132" s="552"/>
      <c r="QD132" s="552"/>
      <c r="QE132" s="552"/>
      <c r="QF132" s="552"/>
      <c r="QG132" s="552"/>
      <c r="QH132" s="552"/>
      <c r="QI132" s="552"/>
      <c r="QJ132" s="552"/>
      <c r="QK132" s="552"/>
      <c r="QL132" s="552"/>
      <c r="QM132" s="552"/>
      <c r="QN132" s="552"/>
      <c r="QO132" s="552"/>
      <c r="QP132" s="552"/>
      <c r="QQ132" s="552"/>
      <c r="QR132" s="552"/>
      <c r="QS132" s="552"/>
      <c r="QT132" s="552"/>
      <c r="QU132" s="552"/>
      <c r="QV132" s="552"/>
      <c r="QW132" s="552"/>
      <c r="QX132" s="552"/>
      <c r="QY132" s="552"/>
      <c r="QZ132" s="552"/>
      <c r="RA132" s="552"/>
      <c r="RB132" s="552"/>
      <c r="RC132" s="552"/>
      <c r="RD132" s="552"/>
      <c r="RE132" s="552"/>
      <c r="RF132" s="552"/>
      <c r="RG132" s="552"/>
      <c r="RH132" s="552"/>
      <c r="RI132" s="552"/>
      <c r="RJ132" s="552"/>
      <c r="RK132" s="552"/>
      <c r="RL132" s="552"/>
      <c r="RM132" s="552"/>
      <c r="RN132" s="552"/>
      <c r="RO132" s="552"/>
      <c r="RP132" s="552"/>
      <c r="RQ132" s="552"/>
      <c r="RR132" s="552"/>
      <c r="RS132" s="552"/>
      <c r="RT132" s="552"/>
      <c r="RU132" s="552"/>
      <c r="RV132" s="552"/>
      <c r="RW132" s="552"/>
      <c r="RX132" s="552"/>
      <c r="RY132" s="552"/>
      <c r="RZ132" s="552"/>
      <c r="SA132" s="552"/>
      <c r="SB132" s="552"/>
      <c r="SC132" s="552"/>
      <c r="SD132" s="552"/>
      <c r="SE132" s="552"/>
      <c r="SF132" s="552"/>
      <c r="SG132" s="552"/>
      <c r="SH132" s="552"/>
      <c r="SI132" s="552"/>
      <c r="SJ132" s="552"/>
      <c r="SK132" s="552"/>
      <c r="SL132" s="552"/>
      <c r="SM132" s="552"/>
      <c r="SN132" s="552"/>
      <c r="SO132" s="552"/>
      <c r="SP132" s="552"/>
      <c r="SQ132" s="552"/>
      <c r="SR132" s="552"/>
      <c r="SS132" s="552"/>
      <c r="ST132" s="552"/>
      <c r="SU132" s="552"/>
      <c r="SV132" s="552"/>
      <c r="SW132" s="552"/>
      <c r="SX132" s="552"/>
      <c r="SY132" s="552"/>
      <c r="SZ132" s="552"/>
      <c r="TA132" s="552"/>
      <c r="TB132" s="552"/>
      <c r="TC132" s="552"/>
      <c r="TD132" s="552"/>
      <c r="TE132" s="552"/>
      <c r="TF132" s="552"/>
      <c r="TG132" s="552"/>
      <c r="TH132" s="552"/>
      <c r="TI132" s="552"/>
      <c r="TJ132" s="552"/>
      <c r="TK132" s="552"/>
      <c r="TL132" s="552"/>
      <c r="TM132" s="552"/>
      <c r="TN132" s="552"/>
      <c r="TO132" s="552"/>
      <c r="TP132" s="552"/>
      <c r="TQ132" s="552"/>
    </row>
    <row r="133" customFormat="false" ht="53.25" hidden="false" customHeight="true" outlineLevel="0" collapsed="false">
      <c r="A133" s="564"/>
      <c r="B133" s="427" t="s">
        <v>251</v>
      </c>
      <c r="C133" s="427" t="s">
        <v>252</v>
      </c>
      <c r="D133" s="427" t="s">
        <v>253</v>
      </c>
      <c r="E133" s="427" t="s">
        <v>254</v>
      </c>
      <c r="F133" s="427" t="s">
        <v>255</v>
      </c>
      <c r="G133" s="427" t="s">
        <v>256</v>
      </c>
      <c r="H133" s="373"/>
      <c r="I133" s="373"/>
      <c r="J133" s="373"/>
      <c r="K133" s="319"/>
      <c r="L133" s="319"/>
      <c r="M133" s="319"/>
      <c r="N133" s="319"/>
      <c r="O133" s="319"/>
      <c r="P133" s="319"/>
      <c r="Q133" s="319"/>
      <c r="R133" s="319"/>
      <c r="S133" s="319"/>
      <c r="T133" s="319"/>
      <c r="U133" s="319"/>
      <c r="V133" s="319"/>
      <c r="W133" s="319"/>
      <c r="X133" s="319"/>
      <c r="Y133" s="319"/>
      <c r="Z133" s="319"/>
      <c r="AA133" s="319"/>
      <c r="AB133" s="319"/>
      <c r="AC133" s="552"/>
      <c r="AD133" s="552"/>
      <c r="AE133" s="552"/>
      <c r="AF133" s="552"/>
      <c r="AG133" s="552"/>
      <c r="AH133" s="552"/>
      <c r="AI133" s="552"/>
      <c r="AJ133" s="552"/>
      <c r="AK133" s="552"/>
      <c r="AL133" s="552"/>
      <c r="AM133" s="552"/>
      <c r="AN133" s="552"/>
      <c r="AO133" s="552"/>
      <c r="AP133" s="552"/>
      <c r="AQ133" s="552"/>
      <c r="AR133" s="552"/>
      <c r="AS133" s="552"/>
      <c r="AT133" s="552"/>
      <c r="AU133" s="552"/>
      <c r="AV133" s="552"/>
      <c r="AW133" s="552"/>
      <c r="AX133" s="552"/>
      <c r="AY133" s="552"/>
      <c r="AZ133" s="552"/>
      <c r="BA133" s="552"/>
      <c r="BB133" s="552"/>
      <c r="BC133" s="552"/>
      <c r="BD133" s="552"/>
      <c r="BE133" s="552"/>
      <c r="BF133" s="552"/>
      <c r="BG133" s="552"/>
      <c r="BH133" s="552"/>
      <c r="BI133" s="552"/>
      <c r="BJ133" s="552"/>
      <c r="BK133" s="552"/>
      <c r="BL133" s="552"/>
      <c r="BM133" s="552"/>
      <c r="BN133" s="552"/>
      <c r="BO133" s="552"/>
      <c r="BP133" s="552"/>
      <c r="BQ133" s="552"/>
      <c r="BR133" s="552"/>
      <c r="BS133" s="552"/>
      <c r="BT133" s="552"/>
      <c r="BU133" s="552"/>
      <c r="BV133" s="552"/>
      <c r="BW133" s="552"/>
      <c r="BX133" s="552"/>
      <c r="BY133" s="552"/>
      <c r="BZ133" s="552"/>
      <c r="CA133" s="552"/>
      <c r="CB133" s="552"/>
      <c r="CC133" s="552"/>
      <c r="CD133" s="552"/>
      <c r="CE133" s="552"/>
      <c r="CF133" s="552"/>
      <c r="CG133" s="552"/>
      <c r="CH133" s="552"/>
      <c r="CI133" s="552"/>
      <c r="CJ133" s="552"/>
      <c r="CK133" s="552"/>
      <c r="CL133" s="552"/>
      <c r="CM133" s="552"/>
      <c r="CN133" s="552"/>
      <c r="CO133" s="552"/>
      <c r="CP133" s="552"/>
      <c r="CQ133" s="552"/>
      <c r="CR133" s="552"/>
      <c r="CS133" s="552"/>
      <c r="CT133" s="552"/>
      <c r="CU133" s="552"/>
      <c r="CV133" s="552"/>
      <c r="CW133" s="552"/>
      <c r="CX133" s="552"/>
      <c r="CY133" s="552"/>
      <c r="CZ133" s="552"/>
      <c r="DA133" s="552"/>
      <c r="DB133" s="552"/>
      <c r="DC133" s="552"/>
      <c r="DD133" s="552"/>
      <c r="DE133" s="552"/>
      <c r="DF133" s="552"/>
      <c r="DG133" s="552"/>
      <c r="DH133" s="552"/>
      <c r="DI133" s="552"/>
      <c r="DJ133" s="552"/>
      <c r="DK133" s="552"/>
      <c r="DL133" s="552"/>
      <c r="DM133" s="552"/>
      <c r="DN133" s="552"/>
      <c r="DO133" s="552"/>
      <c r="DP133" s="552"/>
      <c r="DQ133" s="552"/>
      <c r="DR133" s="552"/>
      <c r="DS133" s="552"/>
      <c r="DT133" s="552"/>
      <c r="DU133" s="552"/>
      <c r="DV133" s="552"/>
      <c r="DW133" s="552"/>
      <c r="DX133" s="552"/>
      <c r="DY133" s="552"/>
      <c r="DZ133" s="552"/>
      <c r="EA133" s="552"/>
      <c r="EB133" s="552"/>
      <c r="EC133" s="552"/>
      <c r="ED133" s="552"/>
      <c r="EE133" s="552"/>
      <c r="EF133" s="552"/>
      <c r="EG133" s="552"/>
      <c r="EH133" s="552"/>
      <c r="EI133" s="552"/>
      <c r="EJ133" s="552"/>
      <c r="EK133" s="552"/>
      <c r="EL133" s="552"/>
      <c r="EM133" s="552"/>
      <c r="EN133" s="552"/>
      <c r="EO133" s="552"/>
      <c r="EP133" s="552"/>
      <c r="EQ133" s="552"/>
      <c r="ER133" s="552"/>
      <c r="ES133" s="552"/>
      <c r="ET133" s="552"/>
      <c r="EU133" s="552"/>
      <c r="EV133" s="552"/>
      <c r="EW133" s="552"/>
      <c r="EX133" s="552"/>
      <c r="EY133" s="552"/>
      <c r="EZ133" s="552"/>
      <c r="FA133" s="552"/>
      <c r="FB133" s="552"/>
      <c r="FC133" s="552"/>
      <c r="FD133" s="552"/>
      <c r="FE133" s="552"/>
      <c r="FF133" s="552"/>
      <c r="FG133" s="552"/>
      <c r="FH133" s="552"/>
      <c r="FI133" s="552"/>
      <c r="FJ133" s="552"/>
      <c r="FK133" s="552"/>
      <c r="FL133" s="552"/>
      <c r="FM133" s="552"/>
      <c r="FN133" s="552"/>
      <c r="FO133" s="552"/>
      <c r="FP133" s="552"/>
      <c r="FQ133" s="552"/>
      <c r="FR133" s="552"/>
      <c r="FS133" s="552"/>
      <c r="FT133" s="552"/>
      <c r="FU133" s="552"/>
      <c r="FV133" s="552"/>
      <c r="FW133" s="552"/>
      <c r="FX133" s="552"/>
      <c r="FY133" s="552"/>
      <c r="FZ133" s="552"/>
      <c r="GA133" s="552"/>
      <c r="GB133" s="552"/>
      <c r="GC133" s="552"/>
      <c r="GD133" s="552"/>
      <c r="GE133" s="552"/>
      <c r="GF133" s="552"/>
      <c r="GG133" s="552"/>
      <c r="GH133" s="552"/>
      <c r="GI133" s="552"/>
      <c r="GJ133" s="552"/>
      <c r="GK133" s="552"/>
      <c r="GL133" s="552"/>
      <c r="GM133" s="552"/>
      <c r="GN133" s="552"/>
      <c r="GO133" s="552"/>
      <c r="GP133" s="552"/>
      <c r="GQ133" s="552"/>
      <c r="GR133" s="552"/>
      <c r="GS133" s="552"/>
      <c r="GT133" s="552"/>
      <c r="GU133" s="552"/>
      <c r="GV133" s="552"/>
      <c r="GW133" s="552"/>
      <c r="GX133" s="552"/>
      <c r="GY133" s="552"/>
      <c r="GZ133" s="552"/>
      <c r="HA133" s="552"/>
      <c r="HB133" s="552"/>
      <c r="HC133" s="552"/>
      <c r="HD133" s="552"/>
      <c r="HE133" s="552"/>
      <c r="HF133" s="552"/>
      <c r="HG133" s="552"/>
      <c r="HH133" s="552"/>
      <c r="HI133" s="552"/>
      <c r="HJ133" s="552"/>
      <c r="HK133" s="552"/>
      <c r="HL133" s="552"/>
      <c r="HM133" s="552"/>
      <c r="HN133" s="552"/>
      <c r="HO133" s="552"/>
      <c r="HP133" s="552"/>
      <c r="HQ133" s="552"/>
      <c r="HR133" s="552"/>
      <c r="HS133" s="552"/>
      <c r="HT133" s="552"/>
      <c r="HU133" s="552"/>
      <c r="HV133" s="552"/>
      <c r="HW133" s="552"/>
      <c r="HX133" s="552"/>
      <c r="HY133" s="552"/>
      <c r="HZ133" s="552"/>
      <c r="IA133" s="552"/>
      <c r="IB133" s="552"/>
      <c r="IC133" s="552"/>
      <c r="ID133" s="552"/>
      <c r="IE133" s="552"/>
      <c r="IF133" s="552"/>
      <c r="IG133" s="552"/>
      <c r="IH133" s="552"/>
      <c r="II133" s="552"/>
      <c r="IJ133" s="552"/>
      <c r="IK133" s="552"/>
      <c r="IL133" s="552"/>
      <c r="IM133" s="552"/>
      <c r="IN133" s="552"/>
      <c r="IO133" s="552"/>
      <c r="IP133" s="552"/>
      <c r="IQ133" s="552"/>
      <c r="IR133" s="552"/>
      <c r="IS133" s="552"/>
      <c r="IT133" s="552"/>
      <c r="IU133" s="552"/>
      <c r="IV133" s="552"/>
      <c r="IW133" s="552"/>
      <c r="IX133" s="552"/>
      <c r="IY133" s="552"/>
      <c r="IZ133" s="552"/>
      <c r="JA133" s="552"/>
      <c r="JB133" s="552"/>
      <c r="JC133" s="552"/>
      <c r="JD133" s="552"/>
      <c r="JE133" s="552"/>
      <c r="JF133" s="552"/>
      <c r="JG133" s="552"/>
      <c r="JH133" s="552"/>
      <c r="JI133" s="552"/>
      <c r="JJ133" s="552"/>
      <c r="JK133" s="552"/>
      <c r="JL133" s="552"/>
      <c r="JM133" s="552"/>
      <c r="JN133" s="552"/>
      <c r="JO133" s="552"/>
      <c r="JP133" s="552"/>
      <c r="JQ133" s="552"/>
      <c r="JR133" s="552"/>
      <c r="JS133" s="552"/>
      <c r="JT133" s="552"/>
      <c r="JU133" s="552"/>
      <c r="JV133" s="552"/>
      <c r="JW133" s="552"/>
      <c r="JX133" s="552"/>
      <c r="JY133" s="552"/>
      <c r="JZ133" s="552"/>
      <c r="KA133" s="552"/>
      <c r="KB133" s="552"/>
      <c r="KC133" s="552"/>
      <c r="KD133" s="552"/>
      <c r="KE133" s="552"/>
      <c r="KF133" s="552"/>
      <c r="KG133" s="552"/>
      <c r="KH133" s="552"/>
      <c r="KI133" s="552"/>
      <c r="KJ133" s="552"/>
      <c r="KK133" s="552"/>
      <c r="KL133" s="552"/>
      <c r="KM133" s="552"/>
      <c r="KN133" s="552"/>
      <c r="KO133" s="552"/>
      <c r="KP133" s="552"/>
      <c r="KQ133" s="552"/>
      <c r="KR133" s="552"/>
      <c r="KS133" s="552"/>
      <c r="KT133" s="552"/>
      <c r="KU133" s="552"/>
      <c r="KV133" s="552"/>
      <c r="KW133" s="552"/>
      <c r="KX133" s="552"/>
      <c r="KY133" s="552"/>
      <c r="KZ133" s="552"/>
      <c r="LA133" s="552"/>
      <c r="LB133" s="552"/>
      <c r="LC133" s="552"/>
      <c r="LD133" s="552"/>
      <c r="LE133" s="552"/>
      <c r="LF133" s="552"/>
      <c r="LG133" s="552"/>
      <c r="LH133" s="552"/>
      <c r="LI133" s="552"/>
      <c r="LJ133" s="552"/>
      <c r="LK133" s="552"/>
      <c r="LL133" s="552"/>
      <c r="LM133" s="552"/>
      <c r="LN133" s="552"/>
      <c r="LO133" s="552"/>
      <c r="LP133" s="552"/>
      <c r="LQ133" s="552"/>
      <c r="LR133" s="552"/>
      <c r="LS133" s="552"/>
      <c r="LT133" s="552"/>
      <c r="LU133" s="552"/>
      <c r="LV133" s="552"/>
      <c r="LW133" s="552"/>
      <c r="LX133" s="552"/>
      <c r="LY133" s="552"/>
      <c r="LZ133" s="552"/>
      <c r="MA133" s="552"/>
      <c r="MB133" s="552"/>
      <c r="MC133" s="552"/>
      <c r="MD133" s="552"/>
      <c r="ME133" s="552"/>
      <c r="MF133" s="552"/>
      <c r="MG133" s="552"/>
      <c r="MH133" s="552"/>
      <c r="MI133" s="552"/>
      <c r="MJ133" s="552"/>
      <c r="MK133" s="552"/>
      <c r="ML133" s="552"/>
      <c r="MM133" s="552"/>
      <c r="MN133" s="552"/>
      <c r="MO133" s="552"/>
      <c r="MP133" s="552"/>
      <c r="MQ133" s="552"/>
      <c r="MR133" s="552"/>
      <c r="MS133" s="552"/>
      <c r="MT133" s="552"/>
      <c r="MU133" s="552"/>
      <c r="MV133" s="552"/>
      <c r="MW133" s="552"/>
      <c r="MX133" s="552"/>
      <c r="MY133" s="552"/>
      <c r="MZ133" s="552"/>
      <c r="NA133" s="552"/>
      <c r="NB133" s="552"/>
      <c r="NC133" s="552"/>
      <c r="ND133" s="552"/>
      <c r="NE133" s="552"/>
      <c r="NF133" s="552"/>
      <c r="NG133" s="552"/>
      <c r="NH133" s="552"/>
      <c r="NI133" s="552"/>
      <c r="NJ133" s="552"/>
      <c r="NK133" s="552"/>
      <c r="NL133" s="552"/>
      <c r="NM133" s="552"/>
      <c r="NN133" s="552"/>
      <c r="NO133" s="552"/>
      <c r="NP133" s="552"/>
      <c r="NQ133" s="552"/>
      <c r="NR133" s="552"/>
      <c r="NS133" s="552"/>
      <c r="NT133" s="552"/>
      <c r="NU133" s="552"/>
      <c r="NV133" s="552"/>
      <c r="NW133" s="552"/>
      <c r="NX133" s="552"/>
      <c r="NY133" s="552"/>
      <c r="NZ133" s="552"/>
      <c r="OA133" s="552"/>
      <c r="OB133" s="552"/>
      <c r="OC133" s="552"/>
      <c r="OD133" s="552"/>
      <c r="OE133" s="552"/>
      <c r="OF133" s="552"/>
      <c r="OG133" s="552"/>
      <c r="OH133" s="552"/>
      <c r="OI133" s="552"/>
      <c r="OJ133" s="552"/>
      <c r="OK133" s="552"/>
      <c r="OL133" s="552"/>
      <c r="OM133" s="552"/>
      <c r="ON133" s="552"/>
      <c r="OO133" s="552"/>
      <c r="OP133" s="552"/>
      <c r="OQ133" s="552"/>
      <c r="OR133" s="552"/>
      <c r="OS133" s="552"/>
      <c r="OT133" s="552"/>
      <c r="OU133" s="552"/>
      <c r="OV133" s="552"/>
      <c r="OW133" s="552"/>
      <c r="OX133" s="552"/>
      <c r="OY133" s="552"/>
      <c r="OZ133" s="552"/>
      <c r="PA133" s="552"/>
      <c r="PB133" s="552"/>
      <c r="PC133" s="552"/>
      <c r="PD133" s="552"/>
      <c r="PE133" s="552"/>
      <c r="PF133" s="552"/>
      <c r="PG133" s="552"/>
      <c r="PH133" s="552"/>
      <c r="PI133" s="552"/>
      <c r="PJ133" s="552"/>
      <c r="PK133" s="552"/>
      <c r="PL133" s="552"/>
      <c r="PM133" s="552"/>
      <c r="PN133" s="552"/>
      <c r="PO133" s="552"/>
      <c r="PP133" s="552"/>
      <c r="PQ133" s="552"/>
      <c r="PR133" s="552"/>
      <c r="PS133" s="552"/>
      <c r="PT133" s="552"/>
      <c r="PU133" s="552"/>
      <c r="PV133" s="552"/>
      <c r="PW133" s="552"/>
      <c r="PX133" s="552"/>
      <c r="PY133" s="552"/>
      <c r="PZ133" s="552"/>
      <c r="QA133" s="552"/>
      <c r="QB133" s="552"/>
      <c r="QC133" s="552"/>
      <c r="QD133" s="552"/>
      <c r="QE133" s="552"/>
      <c r="QF133" s="552"/>
      <c r="QG133" s="552"/>
      <c r="QH133" s="552"/>
      <c r="QI133" s="552"/>
      <c r="QJ133" s="552"/>
      <c r="QK133" s="552"/>
      <c r="QL133" s="552"/>
      <c r="QM133" s="552"/>
      <c r="QN133" s="552"/>
      <c r="QO133" s="552"/>
      <c r="QP133" s="552"/>
      <c r="QQ133" s="552"/>
      <c r="QR133" s="552"/>
      <c r="QS133" s="552"/>
      <c r="QT133" s="552"/>
      <c r="QU133" s="552"/>
      <c r="QV133" s="552"/>
      <c r="QW133" s="552"/>
      <c r="QX133" s="552"/>
      <c r="QY133" s="552"/>
      <c r="QZ133" s="552"/>
      <c r="RA133" s="552"/>
      <c r="RB133" s="552"/>
      <c r="RC133" s="552"/>
      <c r="RD133" s="552"/>
      <c r="RE133" s="552"/>
      <c r="RF133" s="552"/>
      <c r="RG133" s="552"/>
      <c r="RH133" s="552"/>
      <c r="RI133" s="552"/>
      <c r="RJ133" s="552"/>
      <c r="RK133" s="552"/>
      <c r="RL133" s="552"/>
      <c r="RM133" s="552"/>
      <c r="RN133" s="552"/>
      <c r="RO133" s="552"/>
      <c r="RP133" s="552"/>
      <c r="RQ133" s="552"/>
      <c r="RR133" s="552"/>
      <c r="RS133" s="552"/>
      <c r="RT133" s="552"/>
      <c r="RU133" s="552"/>
      <c r="RV133" s="552"/>
      <c r="RW133" s="552"/>
      <c r="RX133" s="552"/>
      <c r="RY133" s="552"/>
      <c r="RZ133" s="552"/>
      <c r="SA133" s="552"/>
      <c r="SB133" s="552"/>
      <c r="SC133" s="552"/>
      <c r="SD133" s="552"/>
      <c r="SE133" s="552"/>
      <c r="SF133" s="552"/>
      <c r="SG133" s="552"/>
      <c r="SH133" s="552"/>
      <c r="SI133" s="552"/>
      <c r="SJ133" s="552"/>
      <c r="SK133" s="552"/>
      <c r="SL133" s="552"/>
      <c r="SM133" s="552"/>
      <c r="SN133" s="552"/>
      <c r="SO133" s="552"/>
      <c r="SP133" s="552"/>
      <c r="SQ133" s="552"/>
      <c r="SR133" s="552"/>
      <c r="SS133" s="552"/>
      <c r="ST133" s="552"/>
      <c r="SU133" s="552"/>
      <c r="SV133" s="552"/>
      <c r="SW133" s="552"/>
      <c r="SX133" s="552"/>
      <c r="SY133" s="552"/>
      <c r="SZ133" s="552"/>
      <c r="TA133" s="552"/>
      <c r="TB133" s="552"/>
      <c r="TC133" s="552"/>
      <c r="TD133" s="552"/>
      <c r="TE133" s="552"/>
      <c r="TF133" s="552"/>
      <c r="TG133" s="552"/>
      <c r="TH133" s="552"/>
      <c r="TI133" s="552"/>
      <c r="TJ133" s="552"/>
      <c r="TK133" s="552"/>
      <c r="TL133" s="552"/>
      <c r="TM133" s="552"/>
      <c r="TN133" s="552"/>
      <c r="TO133" s="552"/>
      <c r="TP133" s="552"/>
      <c r="TQ133" s="552"/>
    </row>
    <row r="134" customFormat="false" ht="15.75" hidden="false" customHeight="true" outlineLevel="0" collapsed="false">
      <c r="A134" s="568" t="s">
        <v>257</v>
      </c>
      <c r="B134" s="569" t="n">
        <v>3</v>
      </c>
      <c r="C134" s="570" t="n">
        <v>2.6364</v>
      </c>
      <c r="D134" s="571" t="n">
        <v>87.88</v>
      </c>
      <c r="E134" s="571" t="n">
        <v>8.96</v>
      </c>
      <c r="F134" s="571" t="n">
        <v>90.265</v>
      </c>
      <c r="G134" s="572" t="n">
        <v>1.387319</v>
      </c>
      <c r="H134" s="319"/>
      <c r="I134" s="319"/>
      <c r="J134" s="319"/>
      <c r="K134" s="319"/>
      <c r="L134" s="319"/>
      <c r="M134" s="319"/>
      <c r="N134" s="319"/>
      <c r="O134" s="319"/>
      <c r="P134" s="319"/>
      <c r="Q134" s="319"/>
      <c r="R134" s="319"/>
      <c r="S134" s="319"/>
      <c r="T134" s="319"/>
      <c r="U134" s="319"/>
      <c r="V134" s="319"/>
      <c r="W134" s="319"/>
      <c r="X134" s="319"/>
      <c r="Y134" s="319"/>
      <c r="Z134" s="319"/>
      <c r="AA134" s="319"/>
      <c r="AB134" s="319"/>
      <c r="AC134" s="552"/>
      <c r="AD134" s="552"/>
      <c r="AE134" s="552"/>
      <c r="AF134" s="552"/>
      <c r="AG134" s="552"/>
      <c r="AH134" s="552"/>
      <c r="AI134" s="552"/>
      <c r="AJ134" s="552"/>
      <c r="AK134" s="552"/>
      <c r="AL134" s="552"/>
      <c r="AM134" s="552"/>
      <c r="AN134" s="552"/>
      <c r="AO134" s="552"/>
      <c r="AP134" s="552"/>
      <c r="AQ134" s="552"/>
      <c r="AR134" s="552"/>
      <c r="AS134" s="552"/>
      <c r="AT134" s="552"/>
      <c r="AU134" s="552"/>
      <c r="AV134" s="552"/>
      <c r="AW134" s="552"/>
      <c r="AX134" s="552"/>
      <c r="AY134" s="552"/>
      <c r="AZ134" s="552"/>
      <c r="BA134" s="552"/>
      <c r="BB134" s="552"/>
      <c r="BC134" s="552"/>
      <c r="BD134" s="552"/>
      <c r="BE134" s="552"/>
      <c r="BF134" s="552"/>
      <c r="BG134" s="552"/>
      <c r="BH134" s="552"/>
      <c r="BI134" s="552"/>
      <c r="BJ134" s="552"/>
      <c r="BK134" s="552"/>
      <c r="BL134" s="552"/>
      <c r="BM134" s="552"/>
      <c r="BN134" s="552"/>
      <c r="BO134" s="552"/>
      <c r="BP134" s="552"/>
      <c r="BQ134" s="552"/>
      <c r="BR134" s="552"/>
      <c r="BS134" s="552"/>
      <c r="BT134" s="552"/>
      <c r="BU134" s="552"/>
      <c r="BV134" s="552"/>
      <c r="BW134" s="552"/>
      <c r="BX134" s="552"/>
      <c r="BY134" s="552"/>
      <c r="BZ134" s="552"/>
      <c r="CA134" s="552"/>
      <c r="CB134" s="552"/>
      <c r="CC134" s="552"/>
      <c r="CD134" s="552"/>
      <c r="CE134" s="552"/>
      <c r="CF134" s="552"/>
      <c r="CG134" s="552"/>
      <c r="CH134" s="552"/>
      <c r="CI134" s="552"/>
      <c r="CJ134" s="552"/>
      <c r="CK134" s="552"/>
      <c r="CL134" s="552"/>
      <c r="CM134" s="552"/>
      <c r="CN134" s="552"/>
      <c r="CO134" s="552"/>
      <c r="CP134" s="552"/>
      <c r="CQ134" s="552"/>
      <c r="CR134" s="552"/>
      <c r="CS134" s="552"/>
      <c r="CT134" s="552"/>
      <c r="CU134" s="552"/>
      <c r="CV134" s="552"/>
      <c r="CW134" s="552"/>
      <c r="CX134" s="552"/>
      <c r="CY134" s="552"/>
      <c r="CZ134" s="552"/>
      <c r="DA134" s="552"/>
      <c r="DB134" s="552"/>
      <c r="DC134" s="552"/>
      <c r="DD134" s="552"/>
      <c r="DE134" s="552"/>
      <c r="DF134" s="552"/>
      <c r="DG134" s="552"/>
      <c r="DH134" s="552"/>
      <c r="DI134" s="552"/>
      <c r="DJ134" s="552"/>
      <c r="DK134" s="552"/>
      <c r="DL134" s="552"/>
      <c r="DM134" s="552"/>
      <c r="DN134" s="552"/>
      <c r="DO134" s="552"/>
      <c r="DP134" s="552"/>
      <c r="DQ134" s="552"/>
      <c r="DR134" s="552"/>
      <c r="DS134" s="552"/>
      <c r="DT134" s="552"/>
      <c r="DU134" s="552"/>
      <c r="DV134" s="552"/>
      <c r="DW134" s="552"/>
      <c r="DX134" s="552"/>
      <c r="DY134" s="552"/>
      <c r="DZ134" s="552"/>
      <c r="EA134" s="552"/>
      <c r="EB134" s="552"/>
      <c r="EC134" s="552"/>
      <c r="ED134" s="552"/>
      <c r="EE134" s="552"/>
      <c r="EF134" s="552"/>
      <c r="EG134" s="552"/>
      <c r="EH134" s="552"/>
      <c r="EI134" s="552"/>
      <c r="EJ134" s="552"/>
      <c r="EK134" s="552"/>
      <c r="EL134" s="552"/>
      <c r="EM134" s="552"/>
      <c r="EN134" s="552"/>
      <c r="EO134" s="552"/>
      <c r="EP134" s="552"/>
      <c r="EQ134" s="552"/>
      <c r="ER134" s="552"/>
      <c r="ES134" s="552"/>
      <c r="ET134" s="552"/>
      <c r="EU134" s="552"/>
      <c r="EV134" s="552"/>
      <c r="EW134" s="552"/>
      <c r="EX134" s="552"/>
      <c r="EY134" s="552"/>
      <c r="EZ134" s="552"/>
      <c r="FA134" s="552"/>
      <c r="FB134" s="552"/>
      <c r="FC134" s="552"/>
      <c r="FD134" s="552"/>
      <c r="FE134" s="552"/>
      <c r="FF134" s="552"/>
      <c r="FG134" s="552"/>
      <c r="FH134" s="552"/>
      <c r="FI134" s="552"/>
      <c r="FJ134" s="552"/>
      <c r="FK134" s="552"/>
      <c r="FL134" s="552"/>
      <c r="FM134" s="552"/>
      <c r="FN134" s="552"/>
      <c r="FO134" s="552"/>
      <c r="FP134" s="552"/>
      <c r="FQ134" s="552"/>
      <c r="FR134" s="552"/>
      <c r="FS134" s="552"/>
      <c r="FT134" s="552"/>
      <c r="FU134" s="552"/>
      <c r="FV134" s="552"/>
      <c r="FW134" s="552"/>
      <c r="FX134" s="552"/>
      <c r="FY134" s="552"/>
      <c r="FZ134" s="552"/>
      <c r="GA134" s="552"/>
      <c r="GB134" s="552"/>
      <c r="GC134" s="552"/>
      <c r="GD134" s="552"/>
      <c r="GE134" s="552"/>
      <c r="GF134" s="552"/>
      <c r="GG134" s="552"/>
      <c r="GH134" s="552"/>
      <c r="GI134" s="552"/>
      <c r="GJ134" s="552"/>
      <c r="GK134" s="552"/>
      <c r="GL134" s="552"/>
      <c r="GM134" s="552"/>
      <c r="GN134" s="552"/>
      <c r="GO134" s="552"/>
      <c r="GP134" s="552"/>
      <c r="GQ134" s="552"/>
      <c r="GR134" s="552"/>
      <c r="GS134" s="552"/>
      <c r="GT134" s="552"/>
      <c r="GU134" s="552"/>
      <c r="GV134" s="552"/>
      <c r="GW134" s="552"/>
      <c r="GX134" s="552"/>
      <c r="GY134" s="552"/>
      <c r="GZ134" s="552"/>
      <c r="HA134" s="552"/>
      <c r="HB134" s="552"/>
      <c r="HC134" s="552"/>
      <c r="HD134" s="552"/>
      <c r="HE134" s="552"/>
      <c r="HF134" s="552"/>
      <c r="HG134" s="552"/>
      <c r="HH134" s="552"/>
      <c r="HI134" s="552"/>
      <c r="HJ134" s="552"/>
      <c r="HK134" s="552"/>
      <c r="HL134" s="552"/>
      <c r="HM134" s="552"/>
      <c r="HN134" s="552"/>
      <c r="HO134" s="552"/>
      <c r="HP134" s="552"/>
      <c r="HQ134" s="552"/>
      <c r="HR134" s="552"/>
      <c r="HS134" s="552"/>
      <c r="HT134" s="552"/>
      <c r="HU134" s="552"/>
      <c r="HV134" s="552"/>
      <c r="HW134" s="552"/>
      <c r="HX134" s="552"/>
      <c r="HY134" s="552"/>
      <c r="HZ134" s="552"/>
      <c r="IA134" s="552"/>
      <c r="IB134" s="552"/>
      <c r="IC134" s="552"/>
      <c r="ID134" s="552"/>
      <c r="IE134" s="552"/>
      <c r="IF134" s="552"/>
      <c r="IG134" s="552"/>
      <c r="IH134" s="552"/>
      <c r="II134" s="552"/>
      <c r="IJ134" s="552"/>
      <c r="IK134" s="552"/>
      <c r="IL134" s="552"/>
      <c r="IM134" s="552"/>
      <c r="IN134" s="552"/>
      <c r="IO134" s="552"/>
      <c r="IP134" s="552"/>
      <c r="IQ134" s="552"/>
      <c r="IR134" s="552"/>
      <c r="IS134" s="552"/>
      <c r="IT134" s="552"/>
      <c r="IU134" s="552"/>
      <c r="IV134" s="552"/>
      <c r="IW134" s="552"/>
      <c r="IX134" s="552"/>
      <c r="IY134" s="552"/>
      <c r="IZ134" s="552"/>
      <c r="JA134" s="552"/>
      <c r="JB134" s="552"/>
      <c r="JC134" s="552"/>
      <c r="JD134" s="552"/>
      <c r="JE134" s="552"/>
      <c r="JF134" s="552"/>
      <c r="JG134" s="552"/>
      <c r="JH134" s="552"/>
      <c r="JI134" s="552"/>
      <c r="JJ134" s="552"/>
      <c r="JK134" s="552"/>
      <c r="JL134" s="552"/>
      <c r="JM134" s="552"/>
      <c r="JN134" s="552"/>
      <c r="JO134" s="552"/>
      <c r="JP134" s="552"/>
      <c r="JQ134" s="552"/>
      <c r="JR134" s="552"/>
      <c r="JS134" s="552"/>
      <c r="JT134" s="552"/>
      <c r="JU134" s="552"/>
      <c r="JV134" s="552"/>
      <c r="JW134" s="552"/>
      <c r="JX134" s="552"/>
      <c r="JY134" s="552"/>
      <c r="JZ134" s="552"/>
      <c r="KA134" s="552"/>
      <c r="KB134" s="552"/>
      <c r="KC134" s="552"/>
      <c r="KD134" s="552"/>
      <c r="KE134" s="552"/>
      <c r="KF134" s="552"/>
      <c r="KG134" s="552"/>
      <c r="KH134" s="552"/>
      <c r="KI134" s="552"/>
      <c r="KJ134" s="552"/>
      <c r="KK134" s="552"/>
      <c r="KL134" s="552"/>
      <c r="KM134" s="552"/>
      <c r="KN134" s="552"/>
      <c r="KO134" s="552"/>
      <c r="KP134" s="552"/>
      <c r="KQ134" s="552"/>
      <c r="KR134" s="552"/>
      <c r="KS134" s="552"/>
      <c r="KT134" s="552"/>
      <c r="KU134" s="552"/>
      <c r="KV134" s="552"/>
      <c r="KW134" s="552"/>
      <c r="KX134" s="552"/>
      <c r="KY134" s="552"/>
      <c r="KZ134" s="552"/>
      <c r="LA134" s="552"/>
      <c r="LB134" s="552"/>
      <c r="LC134" s="552"/>
      <c r="LD134" s="552"/>
      <c r="LE134" s="552"/>
      <c r="LF134" s="552"/>
      <c r="LG134" s="552"/>
      <c r="LH134" s="552"/>
      <c r="LI134" s="552"/>
      <c r="LJ134" s="552"/>
      <c r="LK134" s="552"/>
      <c r="LL134" s="552"/>
      <c r="LM134" s="552"/>
      <c r="LN134" s="552"/>
      <c r="LO134" s="552"/>
      <c r="LP134" s="552"/>
      <c r="LQ134" s="552"/>
      <c r="LR134" s="552"/>
      <c r="LS134" s="552"/>
      <c r="LT134" s="552"/>
      <c r="LU134" s="552"/>
      <c r="LV134" s="552"/>
      <c r="LW134" s="552"/>
      <c r="LX134" s="552"/>
      <c r="LY134" s="552"/>
      <c r="LZ134" s="552"/>
      <c r="MA134" s="552"/>
      <c r="MB134" s="552"/>
      <c r="MC134" s="552"/>
      <c r="MD134" s="552"/>
      <c r="ME134" s="552"/>
      <c r="MF134" s="552"/>
      <c r="MG134" s="552"/>
      <c r="MH134" s="552"/>
      <c r="MI134" s="552"/>
      <c r="MJ134" s="552"/>
      <c r="MK134" s="552"/>
      <c r="ML134" s="552"/>
      <c r="MM134" s="552"/>
      <c r="MN134" s="552"/>
      <c r="MO134" s="552"/>
      <c r="MP134" s="552"/>
      <c r="MQ134" s="552"/>
      <c r="MR134" s="552"/>
      <c r="MS134" s="552"/>
      <c r="MT134" s="552"/>
      <c r="MU134" s="552"/>
      <c r="MV134" s="552"/>
      <c r="MW134" s="552"/>
      <c r="MX134" s="552"/>
      <c r="MY134" s="552"/>
      <c r="MZ134" s="552"/>
      <c r="NA134" s="552"/>
      <c r="NB134" s="552"/>
      <c r="NC134" s="552"/>
      <c r="ND134" s="552"/>
      <c r="NE134" s="552"/>
      <c r="NF134" s="552"/>
      <c r="NG134" s="552"/>
      <c r="NH134" s="552"/>
      <c r="NI134" s="552"/>
      <c r="NJ134" s="552"/>
      <c r="NK134" s="552"/>
      <c r="NL134" s="552"/>
      <c r="NM134" s="552"/>
      <c r="NN134" s="552"/>
      <c r="NO134" s="552"/>
      <c r="NP134" s="552"/>
      <c r="NQ134" s="552"/>
      <c r="NR134" s="552"/>
      <c r="NS134" s="552"/>
      <c r="NT134" s="552"/>
      <c r="NU134" s="552"/>
      <c r="NV134" s="552"/>
      <c r="NW134" s="552"/>
      <c r="NX134" s="552"/>
      <c r="NY134" s="552"/>
      <c r="NZ134" s="552"/>
      <c r="OA134" s="552"/>
      <c r="OB134" s="552"/>
      <c r="OC134" s="552"/>
      <c r="OD134" s="552"/>
      <c r="OE134" s="552"/>
      <c r="OF134" s="552"/>
      <c r="OG134" s="552"/>
      <c r="OH134" s="552"/>
      <c r="OI134" s="552"/>
      <c r="OJ134" s="552"/>
      <c r="OK134" s="552"/>
      <c r="OL134" s="552"/>
      <c r="OM134" s="552"/>
      <c r="ON134" s="552"/>
      <c r="OO134" s="552"/>
      <c r="OP134" s="552"/>
      <c r="OQ134" s="552"/>
      <c r="OR134" s="552"/>
      <c r="OS134" s="552"/>
      <c r="OT134" s="552"/>
      <c r="OU134" s="552"/>
      <c r="OV134" s="552"/>
      <c r="OW134" s="552"/>
      <c r="OX134" s="552"/>
      <c r="OY134" s="552"/>
      <c r="OZ134" s="552"/>
      <c r="PA134" s="552"/>
      <c r="PB134" s="552"/>
      <c r="PC134" s="552"/>
      <c r="PD134" s="552"/>
      <c r="PE134" s="552"/>
      <c r="PF134" s="552"/>
      <c r="PG134" s="552"/>
      <c r="PH134" s="552"/>
      <c r="PI134" s="552"/>
      <c r="PJ134" s="552"/>
      <c r="PK134" s="552"/>
      <c r="PL134" s="552"/>
      <c r="PM134" s="552"/>
      <c r="PN134" s="552"/>
      <c r="PO134" s="552"/>
      <c r="PP134" s="552"/>
      <c r="PQ134" s="552"/>
      <c r="PR134" s="552"/>
      <c r="PS134" s="552"/>
      <c r="PT134" s="552"/>
      <c r="PU134" s="552"/>
      <c r="PV134" s="552"/>
      <c r="PW134" s="552"/>
      <c r="PX134" s="552"/>
      <c r="PY134" s="552"/>
      <c r="PZ134" s="552"/>
      <c r="QA134" s="552"/>
      <c r="QB134" s="552"/>
      <c r="QC134" s="552"/>
      <c r="QD134" s="552"/>
      <c r="QE134" s="552"/>
      <c r="QF134" s="552"/>
      <c r="QG134" s="552"/>
      <c r="QH134" s="552"/>
      <c r="QI134" s="552"/>
      <c r="QJ134" s="552"/>
      <c r="QK134" s="552"/>
      <c r="QL134" s="552"/>
      <c r="QM134" s="552"/>
      <c r="QN134" s="552"/>
      <c r="QO134" s="552"/>
      <c r="QP134" s="552"/>
      <c r="QQ134" s="552"/>
      <c r="QR134" s="552"/>
      <c r="QS134" s="552"/>
      <c r="QT134" s="552"/>
      <c r="QU134" s="552"/>
      <c r="QV134" s="552"/>
      <c r="QW134" s="552"/>
      <c r="QX134" s="552"/>
      <c r="QY134" s="552"/>
      <c r="QZ134" s="552"/>
      <c r="RA134" s="552"/>
      <c r="RB134" s="552"/>
      <c r="RC134" s="552"/>
      <c r="RD134" s="552"/>
      <c r="RE134" s="552"/>
      <c r="RF134" s="552"/>
      <c r="RG134" s="552"/>
      <c r="RH134" s="552"/>
      <c r="RI134" s="552"/>
      <c r="RJ134" s="552"/>
      <c r="RK134" s="552"/>
      <c r="RL134" s="552"/>
      <c r="RM134" s="552"/>
      <c r="RN134" s="552"/>
      <c r="RO134" s="552"/>
      <c r="RP134" s="552"/>
      <c r="RQ134" s="552"/>
      <c r="RR134" s="552"/>
      <c r="RS134" s="552"/>
      <c r="RT134" s="552"/>
      <c r="RU134" s="552"/>
      <c r="RV134" s="552"/>
      <c r="RW134" s="552"/>
      <c r="RX134" s="552"/>
      <c r="RY134" s="552"/>
      <c r="RZ134" s="552"/>
      <c r="SA134" s="552"/>
      <c r="SB134" s="552"/>
      <c r="SC134" s="552"/>
      <c r="SD134" s="552"/>
      <c r="SE134" s="552"/>
      <c r="SF134" s="552"/>
      <c r="SG134" s="552"/>
      <c r="SH134" s="552"/>
      <c r="SI134" s="552"/>
      <c r="SJ134" s="552"/>
      <c r="SK134" s="552"/>
      <c r="SL134" s="552"/>
      <c r="SM134" s="552"/>
      <c r="SN134" s="552"/>
      <c r="SO134" s="552"/>
      <c r="SP134" s="552"/>
      <c r="SQ134" s="552"/>
      <c r="SR134" s="552"/>
      <c r="SS134" s="552"/>
      <c r="ST134" s="552"/>
      <c r="SU134" s="552"/>
      <c r="SV134" s="552"/>
      <c r="SW134" s="552"/>
      <c r="SX134" s="552"/>
      <c r="SY134" s="552"/>
      <c r="SZ134" s="552"/>
      <c r="TA134" s="552"/>
      <c r="TB134" s="552"/>
      <c r="TC134" s="552"/>
      <c r="TD134" s="552"/>
      <c r="TE134" s="552"/>
      <c r="TF134" s="552"/>
      <c r="TG134" s="552"/>
      <c r="TH134" s="552"/>
      <c r="TI134" s="552"/>
      <c r="TJ134" s="552"/>
      <c r="TK134" s="552"/>
      <c r="TL134" s="552"/>
      <c r="TM134" s="552"/>
      <c r="TN134" s="552"/>
      <c r="TO134" s="552"/>
      <c r="TP134" s="552"/>
      <c r="TQ134" s="552"/>
    </row>
    <row r="135" customFormat="false" ht="15.75" hidden="false" customHeight="true" outlineLevel="0" collapsed="false">
      <c r="A135" s="573" t="s">
        <v>258</v>
      </c>
      <c r="B135" s="574" t="n">
        <v>1</v>
      </c>
      <c r="C135" s="575" t="n">
        <v>0.8865</v>
      </c>
      <c r="D135" s="576" t="n">
        <v>88.65</v>
      </c>
      <c r="E135" s="576" t="n">
        <v>48.84</v>
      </c>
      <c r="F135" s="576" t="n">
        <v>78.165</v>
      </c>
      <c r="G135" s="577" t="n">
        <v>1.2827</v>
      </c>
      <c r="H135" s="319"/>
      <c r="I135" s="319"/>
      <c r="J135" s="319"/>
      <c r="K135" s="319"/>
      <c r="L135" s="319"/>
      <c r="M135" s="319"/>
      <c r="N135" s="319"/>
      <c r="O135" s="319"/>
      <c r="P135" s="319"/>
      <c r="Q135" s="319"/>
      <c r="R135" s="319"/>
      <c r="S135" s="319"/>
      <c r="T135" s="319"/>
      <c r="U135" s="319"/>
      <c r="V135" s="319"/>
      <c r="W135" s="319"/>
      <c r="X135" s="319"/>
      <c r="Y135" s="319"/>
      <c r="Z135" s="319"/>
      <c r="AA135" s="319"/>
      <c r="AB135" s="319"/>
      <c r="AC135" s="552"/>
      <c r="AD135" s="552"/>
      <c r="AE135" s="552"/>
      <c r="AF135" s="552"/>
      <c r="AG135" s="552"/>
      <c r="AH135" s="552"/>
      <c r="AI135" s="552"/>
      <c r="AJ135" s="552"/>
      <c r="AK135" s="552"/>
      <c r="AL135" s="552"/>
      <c r="AM135" s="552"/>
      <c r="AN135" s="552"/>
      <c r="AO135" s="552"/>
      <c r="AP135" s="552"/>
      <c r="AQ135" s="552"/>
      <c r="AR135" s="552"/>
      <c r="AS135" s="552"/>
      <c r="AT135" s="552"/>
      <c r="AU135" s="552"/>
      <c r="AV135" s="552"/>
      <c r="AW135" s="552"/>
      <c r="AX135" s="552"/>
      <c r="AY135" s="552"/>
      <c r="AZ135" s="552"/>
      <c r="BA135" s="552"/>
      <c r="BB135" s="552"/>
      <c r="BC135" s="552"/>
      <c r="BD135" s="552"/>
      <c r="BE135" s="552"/>
      <c r="BF135" s="552"/>
      <c r="BG135" s="552"/>
      <c r="BH135" s="552"/>
      <c r="BI135" s="552"/>
      <c r="BJ135" s="552"/>
      <c r="BK135" s="552"/>
      <c r="BL135" s="552"/>
      <c r="BM135" s="552"/>
      <c r="BN135" s="552"/>
      <c r="BO135" s="552"/>
      <c r="BP135" s="552"/>
      <c r="BQ135" s="552"/>
      <c r="BR135" s="552"/>
      <c r="BS135" s="552"/>
      <c r="BT135" s="552"/>
      <c r="BU135" s="552"/>
      <c r="BV135" s="552"/>
      <c r="BW135" s="552"/>
      <c r="BX135" s="552"/>
      <c r="BY135" s="552"/>
      <c r="BZ135" s="552"/>
      <c r="CA135" s="552"/>
      <c r="CB135" s="552"/>
      <c r="CC135" s="552"/>
      <c r="CD135" s="552"/>
      <c r="CE135" s="552"/>
      <c r="CF135" s="552"/>
      <c r="CG135" s="552"/>
      <c r="CH135" s="552"/>
      <c r="CI135" s="552"/>
      <c r="CJ135" s="552"/>
      <c r="CK135" s="552"/>
      <c r="CL135" s="552"/>
      <c r="CM135" s="552"/>
      <c r="CN135" s="552"/>
      <c r="CO135" s="552"/>
      <c r="CP135" s="552"/>
      <c r="CQ135" s="552"/>
      <c r="CR135" s="552"/>
      <c r="CS135" s="552"/>
      <c r="CT135" s="552"/>
      <c r="CU135" s="552"/>
      <c r="CV135" s="552"/>
      <c r="CW135" s="552"/>
      <c r="CX135" s="552"/>
      <c r="CY135" s="552"/>
      <c r="CZ135" s="552"/>
      <c r="DA135" s="552"/>
      <c r="DB135" s="552"/>
      <c r="DC135" s="552"/>
      <c r="DD135" s="552"/>
      <c r="DE135" s="552"/>
      <c r="DF135" s="552"/>
      <c r="DG135" s="552"/>
      <c r="DH135" s="552"/>
      <c r="DI135" s="552"/>
      <c r="DJ135" s="552"/>
      <c r="DK135" s="552"/>
      <c r="DL135" s="552"/>
      <c r="DM135" s="552"/>
      <c r="DN135" s="552"/>
      <c r="DO135" s="552"/>
      <c r="DP135" s="552"/>
      <c r="DQ135" s="552"/>
      <c r="DR135" s="552"/>
      <c r="DS135" s="552"/>
      <c r="DT135" s="552"/>
      <c r="DU135" s="552"/>
      <c r="DV135" s="552"/>
      <c r="DW135" s="552"/>
      <c r="DX135" s="552"/>
      <c r="DY135" s="552"/>
      <c r="DZ135" s="552"/>
      <c r="EA135" s="552"/>
      <c r="EB135" s="552"/>
      <c r="EC135" s="552"/>
      <c r="ED135" s="552"/>
      <c r="EE135" s="552"/>
      <c r="EF135" s="552"/>
      <c r="EG135" s="552"/>
      <c r="EH135" s="552"/>
      <c r="EI135" s="552"/>
      <c r="EJ135" s="552"/>
      <c r="EK135" s="552"/>
      <c r="EL135" s="552"/>
      <c r="EM135" s="552"/>
      <c r="EN135" s="552"/>
      <c r="EO135" s="552"/>
      <c r="EP135" s="552"/>
      <c r="EQ135" s="552"/>
      <c r="ER135" s="552"/>
      <c r="ES135" s="552"/>
      <c r="ET135" s="552"/>
      <c r="EU135" s="552"/>
      <c r="EV135" s="552"/>
      <c r="EW135" s="552"/>
      <c r="EX135" s="552"/>
      <c r="EY135" s="552"/>
      <c r="EZ135" s="552"/>
      <c r="FA135" s="552"/>
      <c r="FB135" s="552"/>
      <c r="FC135" s="552"/>
      <c r="FD135" s="552"/>
      <c r="FE135" s="552"/>
      <c r="FF135" s="552"/>
      <c r="FG135" s="552"/>
      <c r="FH135" s="552"/>
      <c r="FI135" s="552"/>
      <c r="FJ135" s="552"/>
      <c r="FK135" s="552"/>
      <c r="FL135" s="552"/>
      <c r="FM135" s="552"/>
      <c r="FN135" s="552"/>
      <c r="FO135" s="552"/>
      <c r="FP135" s="552"/>
      <c r="FQ135" s="552"/>
      <c r="FR135" s="552"/>
      <c r="FS135" s="552"/>
      <c r="FT135" s="552"/>
      <c r="FU135" s="552"/>
      <c r="FV135" s="552"/>
      <c r="FW135" s="552"/>
      <c r="FX135" s="552"/>
      <c r="FY135" s="552"/>
      <c r="FZ135" s="552"/>
      <c r="GA135" s="552"/>
      <c r="GB135" s="552"/>
      <c r="GC135" s="552"/>
      <c r="GD135" s="552"/>
      <c r="GE135" s="552"/>
      <c r="GF135" s="552"/>
      <c r="GG135" s="552"/>
      <c r="GH135" s="552"/>
      <c r="GI135" s="552"/>
      <c r="GJ135" s="552"/>
      <c r="GK135" s="552"/>
      <c r="GL135" s="552"/>
      <c r="GM135" s="552"/>
      <c r="GN135" s="552"/>
      <c r="GO135" s="552"/>
      <c r="GP135" s="552"/>
      <c r="GQ135" s="552"/>
      <c r="GR135" s="552"/>
      <c r="GS135" s="552"/>
      <c r="GT135" s="552"/>
      <c r="GU135" s="552"/>
      <c r="GV135" s="552"/>
      <c r="GW135" s="552"/>
      <c r="GX135" s="552"/>
      <c r="GY135" s="552"/>
      <c r="GZ135" s="552"/>
      <c r="HA135" s="552"/>
      <c r="HB135" s="552"/>
      <c r="HC135" s="552"/>
      <c r="HD135" s="552"/>
      <c r="HE135" s="552"/>
      <c r="HF135" s="552"/>
      <c r="HG135" s="552"/>
      <c r="HH135" s="552"/>
      <c r="HI135" s="552"/>
      <c r="HJ135" s="552"/>
      <c r="HK135" s="552"/>
      <c r="HL135" s="552"/>
      <c r="HM135" s="552"/>
      <c r="HN135" s="552"/>
      <c r="HO135" s="552"/>
      <c r="HP135" s="552"/>
      <c r="HQ135" s="552"/>
      <c r="HR135" s="552"/>
      <c r="HS135" s="552"/>
      <c r="HT135" s="552"/>
      <c r="HU135" s="552"/>
      <c r="HV135" s="552"/>
      <c r="HW135" s="552"/>
      <c r="HX135" s="552"/>
      <c r="HY135" s="552"/>
      <c r="HZ135" s="552"/>
      <c r="IA135" s="552"/>
      <c r="IB135" s="552"/>
      <c r="IC135" s="552"/>
      <c r="ID135" s="552"/>
      <c r="IE135" s="552"/>
      <c r="IF135" s="552"/>
      <c r="IG135" s="552"/>
      <c r="IH135" s="552"/>
      <c r="II135" s="552"/>
      <c r="IJ135" s="552"/>
      <c r="IK135" s="552"/>
      <c r="IL135" s="552"/>
      <c r="IM135" s="552"/>
      <c r="IN135" s="552"/>
      <c r="IO135" s="552"/>
      <c r="IP135" s="552"/>
      <c r="IQ135" s="552"/>
      <c r="IR135" s="552"/>
      <c r="IS135" s="552"/>
      <c r="IT135" s="552"/>
      <c r="IU135" s="552"/>
      <c r="IV135" s="552"/>
      <c r="IW135" s="552"/>
      <c r="IX135" s="552"/>
      <c r="IY135" s="552"/>
      <c r="IZ135" s="552"/>
      <c r="JA135" s="552"/>
      <c r="JB135" s="552"/>
      <c r="JC135" s="552"/>
      <c r="JD135" s="552"/>
      <c r="JE135" s="552"/>
      <c r="JF135" s="552"/>
      <c r="JG135" s="552"/>
      <c r="JH135" s="552"/>
      <c r="JI135" s="552"/>
      <c r="JJ135" s="552"/>
      <c r="JK135" s="552"/>
      <c r="JL135" s="552"/>
      <c r="JM135" s="552"/>
      <c r="JN135" s="552"/>
      <c r="JO135" s="552"/>
      <c r="JP135" s="552"/>
      <c r="JQ135" s="552"/>
      <c r="JR135" s="552"/>
      <c r="JS135" s="552"/>
      <c r="JT135" s="552"/>
      <c r="JU135" s="552"/>
      <c r="JV135" s="552"/>
      <c r="JW135" s="552"/>
      <c r="JX135" s="552"/>
      <c r="JY135" s="552"/>
      <c r="JZ135" s="552"/>
      <c r="KA135" s="552"/>
      <c r="KB135" s="552"/>
      <c r="KC135" s="552"/>
      <c r="KD135" s="552"/>
      <c r="KE135" s="552"/>
      <c r="KF135" s="552"/>
      <c r="KG135" s="552"/>
      <c r="KH135" s="552"/>
      <c r="KI135" s="552"/>
      <c r="KJ135" s="552"/>
      <c r="KK135" s="552"/>
      <c r="KL135" s="552"/>
      <c r="KM135" s="552"/>
      <c r="KN135" s="552"/>
      <c r="KO135" s="552"/>
      <c r="KP135" s="552"/>
      <c r="KQ135" s="552"/>
      <c r="KR135" s="552"/>
      <c r="KS135" s="552"/>
      <c r="KT135" s="552"/>
      <c r="KU135" s="552"/>
      <c r="KV135" s="552"/>
      <c r="KW135" s="552"/>
      <c r="KX135" s="552"/>
      <c r="KY135" s="552"/>
      <c r="KZ135" s="552"/>
      <c r="LA135" s="552"/>
      <c r="LB135" s="552"/>
      <c r="LC135" s="552"/>
      <c r="LD135" s="552"/>
      <c r="LE135" s="552"/>
      <c r="LF135" s="552"/>
      <c r="LG135" s="552"/>
      <c r="LH135" s="552"/>
      <c r="LI135" s="552"/>
      <c r="LJ135" s="552"/>
      <c r="LK135" s="552"/>
      <c r="LL135" s="552"/>
      <c r="LM135" s="552"/>
      <c r="LN135" s="552"/>
      <c r="LO135" s="552"/>
      <c r="LP135" s="552"/>
      <c r="LQ135" s="552"/>
      <c r="LR135" s="552"/>
      <c r="LS135" s="552"/>
      <c r="LT135" s="552"/>
      <c r="LU135" s="552"/>
      <c r="LV135" s="552"/>
      <c r="LW135" s="552"/>
      <c r="LX135" s="552"/>
      <c r="LY135" s="552"/>
      <c r="LZ135" s="552"/>
      <c r="MA135" s="552"/>
      <c r="MB135" s="552"/>
      <c r="MC135" s="552"/>
      <c r="MD135" s="552"/>
      <c r="ME135" s="552"/>
      <c r="MF135" s="552"/>
      <c r="MG135" s="552"/>
      <c r="MH135" s="552"/>
      <c r="MI135" s="552"/>
      <c r="MJ135" s="552"/>
      <c r="MK135" s="552"/>
      <c r="ML135" s="552"/>
      <c r="MM135" s="552"/>
      <c r="MN135" s="552"/>
      <c r="MO135" s="552"/>
      <c r="MP135" s="552"/>
      <c r="MQ135" s="552"/>
      <c r="MR135" s="552"/>
      <c r="MS135" s="552"/>
      <c r="MT135" s="552"/>
      <c r="MU135" s="552"/>
      <c r="MV135" s="552"/>
      <c r="MW135" s="552"/>
      <c r="MX135" s="552"/>
      <c r="MY135" s="552"/>
      <c r="MZ135" s="552"/>
      <c r="NA135" s="552"/>
      <c r="NB135" s="552"/>
      <c r="NC135" s="552"/>
      <c r="ND135" s="552"/>
      <c r="NE135" s="552"/>
      <c r="NF135" s="552"/>
      <c r="NG135" s="552"/>
      <c r="NH135" s="552"/>
      <c r="NI135" s="552"/>
      <c r="NJ135" s="552"/>
      <c r="NK135" s="552"/>
      <c r="NL135" s="552"/>
      <c r="NM135" s="552"/>
      <c r="NN135" s="552"/>
      <c r="NO135" s="552"/>
      <c r="NP135" s="552"/>
      <c r="NQ135" s="552"/>
      <c r="NR135" s="552"/>
      <c r="NS135" s="552"/>
      <c r="NT135" s="552"/>
      <c r="NU135" s="552"/>
      <c r="NV135" s="552"/>
      <c r="NW135" s="552"/>
      <c r="NX135" s="552"/>
      <c r="NY135" s="552"/>
      <c r="NZ135" s="552"/>
      <c r="OA135" s="552"/>
      <c r="OB135" s="552"/>
      <c r="OC135" s="552"/>
      <c r="OD135" s="552"/>
      <c r="OE135" s="552"/>
      <c r="OF135" s="552"/>
      <c r="OG135" s="552"/>
      <c r="OH135" s="552"/>
      <c r="OI135" s="552"/>
      <c r="OJ135" s="552"/>
      <c r="OK135" s="552"/>
      <c r="OL135" s="552"/>
      <c r="OM135" s="552"/>
      <c r="ON135" s="552"/>
      <c r="OO135" s="552"/>
      <c r="OP135" s="552"/>
      <c r="OQ135" s="552"/>
      <c r="OR135" s="552"/>
      <c r="OS135" s="552"/>
      <c r="OT135" s="552"/>
      <c r="OU135" s="552"/>
      <c r="OV135" s="552"/>
      <c r="OW135" s="552"/>
      <c r="OX135" s="552"/>
      <c r="OY135" s="552"/>
      <c r="OZ135" s="552"/>
      <c r="PA135" s="552"/>
      <c r="PB135" s="552"/>
      <c r="PC135" s="552"/>
      <c r="PD135" s="552"/>
      <c r="PE135" s="552"/>
      <c r="PF135" s="552"/>
      <c r="PG135" s="552"/>
      <c r="PH135" s="552"/>
      <c r="PI135" s="552"/>
      <c r="PJ135" s="552"/>
      <c r="PK135" s="552"/>
      <c r="PL135" s="552"/>
      <c r="PM135" s="552"/>
      <c r="PN135" s="552"/>
      <c r="PO135" s="552"/>
      <c r="PP135" s="552"/>
      <c r="PQ135" s="552"/>
      <c r="PR135" s="552"/>
      <c r="PS135" s="552"/>
      <c r="PT135" s="552"/>
      <c r="PU135" s="552"/>
      <c r="PV135" s="552"/>
      <c r="PW135" s="552"/>
      <c r="PX135" s="552"/>
      <c r="PY135" s="552"/>
      <c r="PZ135" s="552"/>
      <c r="QA135" s="552"/>
      <c r="QB135" s="552"/>
      <c r="QC135" s="552"/>
      <c r="QD135" s="552"/>
      <c r="QE135" s="552"/>
      <c r="QF135" s="552"/>
      <c r="QG135" s="552"/>
      <c r="QH135" s="552"/>
      <c r="QI135" s="552"/>
      <c r="QJ135" s="552"/>
      <c r="QK135" s="552"/>
      <c r="QL135" s="552"/>
      <c r="QM135" s="552"/>
      <c r="QN135" s="552"/>
      <c r="QO135" s="552"/>
      <c r="QP135" s="552"/>
      <c r="QQ135" s="552"/>
      <c r="QR135" s="552"/>
      <c r="QS135" s="552"/>
      <c r="QT135" s="552"/>
      <c r="QU135" s="552"/>
      <c r="QV135" s="552"/>
      <c r="QW135" s="552"/>
      <c r="QX135" s="552"/>
      <c r="QY135" s="552"/>
      <c r="QZ135" s="552"/>
      <c r="RA135" s="552"/>
      <c r="RB135" s="552"/>
      <c r="RC135" s="552"/>
      <c r="RD135" s="552"/>
      <c r="RE135" s="552"/>
      <c r="RF135" s="552"/>
      <c r="RG135" s="552"/>
      <c r="RH135" s="552"/>
      <c r="RI135" s="552"/>
      <c r="RJ135" s="552"/>
      <c r="RK135" s="552"/>
      <c r="RL135" s="552"/>
      <c r="RM135" s="552"/>
      <c r="RN135" s="552"/>
      <c r="RO135" s="552"/>
      <c r="RP135" s="552"/>
      <c r="RQ135" s="552"/>
      <c r="RR135" s="552"/>
      <c r="RS135" s="552"/>
      <c r="RT135" s="552"/>
      <c r="RU135" s="552"/>
      <c r="RV135" s="552"/>
      <c r="RW135" s="552"/>
      <c r="RX135" s="552"/>
      <c r="RY135" s="552"/>
      <c r="RZ135" s="552"/>
      <c r="SA135" s="552"/>
      <c r="SB135" s="552"/>
      <c r="SC135" s="552"/>
      <c r="SD135" s="552"/>
      <c r="SE135" s="552"/>
      <c r="SF135" s="552"/>
      <c r="SG135" s="552"/>
      <c r="SH135" s="552"/>
      <c r="SI135" s="552"/>
      <c r="SJ135" s="552"/>
      <c r="SK135" s="552"/>
      <c r="SL135" s="552"/>
      <c r="SM135" s="552"/>
      <c r="SN135" s="552"/>
      <c r="SO135" s="552"/>
      <c r="SP135" s="552"/>
      <c r="SQ135" s="552"/>
      <c r="SR135" s="552"/>
      <c r="SS135" s="552"/>
      <c r="ST135" s="552"/>
      <c r="SU135" s="552"/>
      <c r="SV135" s="552"/>
      <c r="SW135" s="552"/>
      <c r="SX135" s="552"/>
      <c r="SY135" s="552"/>
      <c r="SZ135" s="552"/>
      <c r="TA135" s="552"/>
      <c r="TB135" s="552"/>
      <c r="TC135" s="552"/>
      <c r="TD135" s="552"/>
      <c r="TE135" s="552"/>
      <c r="TF135" s="552"/>
      <c r="TG135" s="552"/>
      <c r="TH135" s="552"/>
      <c r="TI135" s="552"/>
      <c r="TJ135" s="552"/>
      <c r="TK135" s="552"/>
      <c r="TL135" s="552"/>
      <c r="TM135" s="552"/>
      <c r="TN135" s="552"/>
      <c r="TO135" s="552"/>
      <c r="TP135" s="552"/>
      <c r="TQ135" s="552"/>
    </row>
    <row r="136" customFormat="false" ht="15.75" hidden="false" customHeight="true" outlineLevel="0" collapsed="false">
      <c r="A136" s="568" t="s">
        <v>259</v>
      </c>
      <c r="B136" s="569"/>
      <c r="C136" s="570" t="n">
        <v>5</v>
      </c>
      <c r="D136" s="571" t="s">
        <v>260</v>
      </c>
      <c r="E136" s="571" t="n">
        <v>7.18</v>
      </c>
      <c r="F136" s="571" t="n">
        <v>61.58</v>
      </c>
      <c r="G136" s="572" t="n">
        <v>0.053606</v>
      </c>
      <c r="H136" s="319"/>
      <c r="I136" s="319"/>
      <c r="J136" s="319"/>
      <c r="K136" s="319"/>
      <c r="L136" s="319"/>
      <c r="M136" s="319"/>
      <c r="N136" s="319"/>
      <c r="O136" s="319"/>
      <c r="P136" s="319"/>
      <c r="Q136" s="319"/>
      <c r="R136" s="319"/>
      <c r="S136" s="319"/>
      <c r="T136" s="319"/>
      <c r="U136" s="319"/>
      <c r="V136" s="319"/>
      <c r="W136" s="319"/>
      <c r="X136" s="319"/>
      <c r="Y136" s="319"/>
      <c r="Z136" s="319"/>
      <c r="AA136" s="319"/>
      <c r="AB136" s="319"/>
      <c r="AC136" s="552"/>
      <c r="AD136" s="552"/>
      <c r="AE136" s="552"/>
      <c r="AF136" s="552"/>
      <c r="AG136" s="552"/>
      <c r="AH136" s="552"/>
      <c r="AI136" s="552"/>
      <c r="AJ136" s="552"/>
      <c r="AK136" s="552"/>
      <c r="AL136" s="552"/>
      <c r="AM136" s="552"/>
      <c r="AN136" s="552"/>
      <c r="AO136" s="552"/>
      <c r="AP136" s="552"/>
      <c r="AQ136" s="552"/>
      <c r="AR136" s="552"/>
      <c r="AS136" s="552"/>
      <c r="AT136" s="552"/>
      <c r="AU136" s="552"/>
      <c r="AV136" s="552"/>
      <c r="AW136" s="552"/>
      <c r="AX136" s="552"/>
      <c r="AY136" s="552"/>
      <c r="AZ136" s="552"/>
      <c r="BA136" s="552"/>
      <c r="BB136" s="552"/>
      <c r="BC136" s="552"/>
      <c r="BD136" s="552"/>
      <c r="BE136" s="552"/>
      <c r="BF136" s="552"/>
      <c r="BG136" s="552"/>
      <c r="BH136" s="552"/>
      <c r="BI136" s="552"/>
      <c r="BJ136" s="552"/>
      <c r="BK136" s="552"/>
      <c r="BL136" s="552"/>
      <c r="BM136" s="552"/>
      <c r="BN136" s="552"/>
      <c r="BO136" s="552"/>
      <c r="BP136" s="552"/>
      <c r="BQ136" s="552"/>
      <c r="BR136" s="552"/>
      <c r="BS136" s="552"/>
      <c r="BT136" s="552"/>
      <c r="BU136" s="552"/>
      <c r="BV136" s="552"/>
      <c r="BW136" s="552"/>
      <c r="BX136" s="552"/>
      <c r="BY136" s="552"/>
      <c r="BZ136" s="552"/>
      <c r="CA136" s="552"/>
      <c r="CB136" s="552"/>
      <c r="CC136" s="552"/>
      <c r="CD136" s="552"/>
      <c r="CE136" s="552"/>
      <c r="CF136" s="552"/>
      <c r="CG136" s="552"/>
      <c r="CH136" s="552"/>
      <c r="CI136" s="552"/>
      <c r="CJ136" s="552"/>
      <c r="CK136" s="552"/>
      <c r="CL136" s="552"/>
      <c r="CM136" s="552"/>
      <c r="CN136" s="552"/>
      <c r="CO136" s="552"/>
      <c r="CP136" s="552"/>
      <c r="CQ136" s="552"/>
      <c r="CR136" s="552"/>
      <c r="CS136" s="552"/>
      <c r="CT136" s="552"/>
      <c r="CU136" s="552"/>
      <c r="CV136" s="552"/>
      <c r="CW136" s="552"/>
      <c r="CX136" s="552"/>
      <c r="CY136" s="552"/>
      <c r="CZ136" s="552"/>
      <c r="DA136" s="552"/>
      <c r="DB136" s="552"/>
      <c r="DC136" s="552"/>
      <c r="DD136" s="552"/>
      <c r="DE136" s="552"/>
      <c r="DF136" s="552"/>
      <c r="DG136" s="552"/>
      <c r="DH136" s="552"/>
      <c r="DI136" s="552"/>
      <c r="DJ136" s="552"/>
      <c r="DK136" s="552"/>
      <c r="DL136" s="552"/>
      <c r="DM136" s="552"/>
      <c r="DN136" s="552"/>
      <c r="DO136" s="552"/>
      <c r="DP136" s="552"/>
      <c r="DQ136" s="552"/>
      <c r="DR136" s="552"/>
      <c r="DS136" s="552"/>
      <c r="DT136" s="552"/>
      <c r="DU136" s="552"/>
      <c r="DV136" s="552"/>
      <c r="DW136" s="552"/>
      <c r="DX136" s="552"/>
      <c r="DY136" s="552"/>
      <c r="DZ136" s="552"/>
      <c r="EA136" s="552"/>
      <c r="EB136" s="552"/>
      <c r="EC136" s="552"/>
      <c r="ED136" s="552"/>
      <c r="EE136" s="552"/>
      <c r="EF136" s="552"/>
      <c r="EG136" s="552"/>
      <c r="EH136" s="552"/>
      <c r="EI136" s="552"/>
      <c r="EJ136" s="552"/>
      <c r="EK136" s="552"/>
      <c r="EL136" s="552"/>
      <c r="EM136" s="552"/>
      <c r="EN136" s="552"/>
      <c r="EO136" s="552"/>
      <c r="EP136" s="552"/>
      <c r="EQ136" s="552"/>
      <c r="ER136" s="552"/>
      <c r="ES136" s="552"/>
      <c r="ET136" s="552"/>
      <c r="EU136" s="552"/>
      <c r="EV136" s="552"/>
      <c r="EW136" s="552"/>
      <c r="EX136" s="552"/>
      <c r="EY136" s="552"/>
      <c r="EZ136" s="552"/>
      <c r="FA136" s="552"/>
      <c r="FB136" s="552"/>
      <c r="FC136" s="552"/>
      <c r="FD136" s="552"/>
      <c r="FE136" s="552"/>
      <c r="FF136" s="552"/>
      <c r="FG136" s="552"/>
      <c r="FH136" s="552"/>
      <c r="FI136" s="552"/>
      <c r="FJ136" s="552"/>
      <c r="FK136" s="552"/>
      <c r="FL136" s="552"/>
      <c r="FM136" s="552"/>
      <c r="FN136" s="552"/>
      <c r="FO136" s="552"/>
      <c r="FP136" s="552"/>
      <c r="FQ136" s="552"/>
      <c r="FR136" s="552"/>
      <c r="FS136" s="552"/>
      <c r="FT136" s="552"/>
      <c r="FU136" s="552"/>
      <c r="FV136" s="552"/>
      <c r="FW136" s="552"/>
      <c r="FX136" s="552"/>
      <c r="FY136" s="552"/>
      <c r="FZ136" s="552"/>
      <c r="GA136" s="552"/>
      <c r="GB136" s="552"/>
      <c r="GC136" s="552"/>
      <c r="GD136" s="552"/>
      <c r="GE136" s="552"/>
      <c r="GF136" s="552"/>
      <c r="GG136" s="552"/>
      <c r="GH136" s="552"/>
      <c r="GI136" s="552"/>
      <c r="GJ136" s="552"/>
      <c r="GK136" s="552"/>
      <c r="GL136" s="552"/>
      <c r="GM136" s="552"/>
      <c r="GN136" s="552"/>
      <c r="GO136" s="552"/>
      <c r="GP136" s="552"/>
      <c r="GQ136" s="552"/>
      <c r="GR136" s="552"/>
      <c r="GS136" s="552"/>
      <c r="GT136" s="552"/>
      <c r="GU136" s="552"/>
      <c r="GV136" s="552"/>
      <c r="GW136" s="552"/>
      <c r="GX136" s="552"/>
      <c r="GY136" s="552"/>
      <c r="GZ136" s="552"/>
      <c r="HA136" s="552"/>
      <c r="HB136" s="552"/>
      <c r="HC136" s="552"/>
      <c r="HD136" s="552"/>
      <c r="HE136" s="552"/>
      <c r="HF136" s="552"/>
      <c r="HG136" s="552"/>
      <c r="HH136" s="552"/>
      <c r="HI136" s="552"/>
      <c r="HJ136" s="552"/>
      <c r="HK136" s="552"/>
      <c r="HL136" s="552"/>
      <c r="HM136" s="552"/>
      <c r="HN136" s="552"/>
      <c r="HO136" s="552"/>
      <c r="HP136" s="552"/>
      <c r="HQ136" s="552"/>
      <c r="HR136" s="552"/>
      <c r="HS136" s="552"/>
      <c r="HT136" s="552"/>
      <c r="HU136" s="552"/>
      <c r="HV136" s="552"/>
      <c r="HW136" s="552"/>
      <c r="HX136" s="552"/>
      <c r="HY136" s="552"/>
      <c r="HZ136" s="552"/>
      <c r="IA136" s="552"/>
      <c r="IB136" s="552"/>
      <c r="IC136" s="552"/>
      <c r="ID136" s="552"/>
      <c r="IE136" s="552"/>
      <c r="IF136" s="552"/>
      <c r="IG136" s="552"/>
      <c r="IH136" s="552"/>
      <c r="II136" s="552"/>
      <c r="IJ136" s="552"/>
      <c r="IK136" s="552"/>
      <c r="IL136" s="552"/>
      <c r="IM136" s="552"/>
      <c r="IN136" s="552"/>
      <c r="IO136" s="552"/>
      <c r="IP136" s="552"/>
      <c r="IQ136" s="552"/>
      <c r="IR136" s="552"/>
      <c r="IS136" s="552"/>
      <c r="IT136" s="552"/>
      <c r="IU136" s="552"/>
      <c r="IV136" s="552"/>
      <c r="IW136" s="552"/>
      <c r="IX136" s="552"/>
      <c r="IY136" s="552"/>
      <c r="IZ136" s="552"/>
      <c r="JA136" s="552"/>
      <c r="JB136" s="552"/>
      <c r="JC136" s="552"/>
      <c r="JD136" s="552"/>
      <c r="JE136" s="552"/>
      <c r="JF136" s="552"/>
      <c r="JG136" s="552"/>
      <c r="JH136" s="552"/>
      <c r="JI136" s="552"/>
      <c r="JJ136" s="552"/>
      <c r="JK136" s="552"/>
      <c r="JL136" s="552"/>
      <c r="JM136" s="552"/>
      <c r="JN136" s="552"/>
      <c r="JO136" s="552"/>
      <c r="JP136" s="552"/>
      <c r="JQ136" s="552"/>
      <c r="JR136" s="552"/>
      <c r="JS136" s="552"/>
      <c r="JT136" s="552"/>
      <c r="JU136" s="552"/>
      <c r="JV136" s="552"/>
      <c r="JW136" s="552"/>
      <c r="JX136" s="552"/>
      <c r="JY136" s="552"/>
      <c r="JZ136" s="552"/>
      <c r="KA136" s="552"/>
      <c r="KB136" s="552"/>
      <c r="KC136" s="552"/>
      <c r="KD136" s="552"/>
      <c r="KE136" s="552"/>
      <c r="KF136" s="552"/>
      <c r="KG136" s="552"/>
      <c r="KH136" s="552"/>
      <c r="KI136" s="552"/>
      <c r="KJ136" s="552"/>
      <c r="KK136" s="552"/>
      <c r="KL136" s="552"/>
      <c r="KM136" s="552"/>
      <c r="KN136" s="552"/>
      <c r="KO136" s="552"/>
      <c r="KP136" s="552"/>
      <c r="KQ136" s="552"/>
      <c r="KR136" s="552"/>
      <c r="KS136" s="552"/>
      <c r="KT136" s="552"/>
      <c r="KU136" s="552"/>
      <c r="KV136" s="552"/>
      <c r="KW136" s="552"/>
      <c r="KX136" s="552"/>
      <c r="KY136" s="552"/>
      <c r="KZ136" s="552"/>
      <c r="LA136" s="552"/>
      <c r="LB136" s="552"/>
      <c r="LC136" s="552"/>
      <c r="LD136" s="552"/>
      <c r="LE136" s="552"/>
      <c r="LF136" s="552"/>
      <c r="LG136" s="552"/>
      <c r="LH136" s="552"/>
      <c r="LI136" s="552"/>
      <c r="LJ136" s="552"/>
      <c r="LK136" s="552"/>
      <c r="LL136" s="552"/>
      <c r="LM136" s="552"/>
      <c r="LN136" s="552"/>
      <c r="LO136" s="552"/>
      <c r="LP136" s="552"/>
      <c r="LQ136" s="552"/>
      <c r="LR136" s="552"/>
      <c r="LS136" s="552"/>
      <c r="LT136" s="552"/>
      <c r="LU136" s="552"/>
      <c r="LV136" s="552"/>
      <c r="LW136" s="552"/>
      <c r="LX136" s="552"/>
      <c r="LY136" s="552"/>
      <c r="LZ136" s="552"/>
      <c r="MA136" s="552"/>
      <c r="MB136" s="552"/>
      <c r="MC136" s="552"/>
      <c r="MD136" s="552"/>
      <c r="ME136" s="552"/>
      <c r="MF136" s="552"/>
      <c r="MG136" s="552"/>
      <c r="MH136" s="552"/>
      <c r="MI136" s="552"/>
      <c r="MJ136" s="552"/>
      <c r="MK136" s="552"/>
      <c r="ML136" s="552"/>
      <c r="MM136" s="552"/>
      <c r="MN136" s="552"/>
      <c r="MO136" s="552"/>
      <c r="MP136" s="552"/>
      <c r="MQ136" s="552"/>
      <c r="MR136" s="552"/>
      <c r="MS136" s="552"/>
      <c r="MT136" s="552"/>
      <c r="MU136" s="552"/>
      <c r="MV136" s="552"/>
      <c r="MW136" s="552"/>
      <c r="MX136" s="552"/>
      <c r="MY136" s="552"/>
      <c r="MZ136" s="552"/>
      <c r="NA136" s="552"/>
      <c r="NB136" s="552"/>
      <c r="NC136" s="552"/>
      <c r="ND136" s="552"/>
      <c r="NE136" s="552"/>
      <c r="NF136" s="552"/>
      <c r="NG136" s="552"/>
      <c r="NH136" s="552"/>
      <c r="NI136" s="552"/>
      <c r="NJ136" s="552"/>
      <c r="NK136" s="552"/>
      <c r="NL136" s="552"/>
      <c r="NM136" s="552"/>
      <c r="NN136" s="552"/>
      <c r="NO136" s="552"/>
      <c r="NP136" s="552"/>
      <c r="NQ136" s="552"/>
      <c r="NR136" s="552"/>
      <c r="NS136" s="552"/>
      <c r="NT136" s="552"/>
      <c r="NU136" s="552"/>
      <c r="NV136" s="552"/>
      <c r="NW136" s="552"/>
      <c r="NX136" s="552"/>
      <c r="NY136" s="552"/>
      <c r="NZ136" s="552"/>
      <c r="OA136" s="552"/>
      <c r="OB136" s="552"/>
      <c r="OC136" s="552"/>
      <c r="OD136" s="552"/>
      <c r="OE136" s="552"/>
      <c r="OF136" s="552"/>
      <c r="OG136" s="552"/>
      <c r="OH136" s="552"/>
      <c r="OI136" s="552"/>
      <c r="OJ136" s="552"/>
      <c r="OK136" s="552"/>
      <c r="OL136" s="552"/>
      <c r="OM136" s="552"/>
      <c r="ON136" s="552"/>
      <c r="OO136" s="552"/>
      <c r="OP136" s="552"/>
      <c r="OQ136" s="552"/>
      <c r="OR136" s="552"/>
      <c r="OS136" s="552"/>
      <c r="OT136" s="552"/>
      <c r="OU136" s="552"/>
      <c r="OV136" s="552"/>
      <c r="OW136" s="552"/>
      <c r="OX136" s="552"/>
      <c r="OY136" s="552"/>
      <c r="OZ136" s="552"/>
      <c r="PA136" s="552"/>
      <c r="PB136" s="552"/>
      <c r="PC136" s="552"/>
      <c r="PD136" s="552"/>
      <c r="PE136" s="552"/>
      <c r="PF136" s="552"/>
      <c r="PG136" s="552"/>
      <c r="PH136" s="552"/>
      <c r="PI136" s="552"/>
      <c r="PJ136" s="552"/>
      <c r="PK136" s="552"/>
      <c r="PL136" s="552"/>
      <c r="PM136" s="552"/>
      <c r="PN136" s="552"/>
      <c r="PO136" s="552"/>
      <c r="PP136" s="552"/>
      <c r="PQ136" s="552"/>
      <c r="PR136" s="552"/>
      <c r="PS136" s="552"/>
      <c r="PT136" s="552"/>
      <c r="PU136" s="552"/>
      <c r="PV136" s="552"/>
      <c r="PW136" s="552"/>
      <c r="PX136" s="552"/>
      <c r="PY136" s="552"/>
      <c r="PZ136" s="552"/>
      <c r="QA136" s="552"/>
      <c r="QB136" s="552"/>
      <c r="QC136" s="552"/>
      <c r="QD136" s="552"/>
      <c r="QE136" s="552"/>
      <c r="QF136" s="552"/>
      <c r="QG136" s="552"/>
      <c r="QH136" s="552"/>
      <c r="QI136" s="552"/>
      <c r="QJ136" s="552"/>
      <c r="QK136" s="552"/>
      <c r="QL136" s="552"/>
      <c r="QM136" s="552"/>
      <c r="QN136" s="552"/>
      <c r="QO136" s="552"/>
      <c r="QP136" s="552"/>
      <c r="QQ136" s="552"/>
      <c r="QR136" s="552"/>
      <c r="QS136" s="552"/>
      <c r="QT136" s="552"/>
      <c r="QU136" s="552"/>
      <c r="QV136" s="552"/>
      <c r="QW136" s="552"/>
      <c r="QX136" s="552"/>
      <c r="QY136" s="552"/>
      <c r="QZ136" s="552"/>
      <c r="RA136" s="552"/>
      <c r="RB136" s="552"/>
      <c r="RC136" s="552"/>
      <c r="RD136" s="552"/>
      <c r="RE136" s="552"/>
      <c r="RF136" s="552"/>
      <c r="RG136" s="552"/>
      <c r="RH136" s="552"/>
      <c r="RI136" s="552"/>
      <c r="RJ136" s="552"/>
      <c r="RK136" s="552"/>
      <c r="RL136" s="552"/>
      <c r="RM136" s="552"/>
      <c r="RN136" s="552"/>
      <c r="RO136" s="552"/>
      <c r="RP136" s="552"/>
      <c r="RQ136" s="552"/>
      <c r="RR136" s="552"/>
      <c r="RS136" s="552"/>
      <c r="RT136" s="552"/>
      <c r="RU136" s="552"/>
      <c r="RV136" s="552"/>
      <c r="RW136" s="552"/>
      <c r="RX136" s="552"/>
      <c r="RY136" s="552"/>
      <c r="RZ136" s="552"/>
      <c r="SA136" s="552"/>
      <c r="SB136" s="552"/>
      <c r="SC136" s="552"/>
      <c r="SD136" s="552"/>
      <c r="SE136" s="552"/>
      <c r="SF136" s="552"/>
      <c r="SG136" s="552"/>
      <c r="SH136" s="552"/>
      <c r="SI136" s="552"/>
      <c r="SJ136" s="552"/>
      <c r="SK136" s="552"/>
      <c r="SL136" s="552"/>
      <c r="SM136" s="552"/>
      <c r="SN136" s="552"/>
      <c r="SO136" s="552"/>
      <c r="SP136" s="552"/>
      <c r="SQ136" s="552"/>
      <c r="SR136" s="552"/>
      <c r="SS136" s="552"/>
      <c r="ST136" s="552"/>
      <c r="SU136" s="552"/>
      <c r="SV136" s="552"/>
      <c r="SW136" s="552"/>
      <c r="SX136" s="552"/>
      <c r="SY136" s="552"/>
      <c r="SZ136" s="552"/>
      <c r="TA136" s="552"/>
      <c r="TB136" s="552"/>
      <c r="TC136" s="552"/>
      <c r="TD136" s="552"/>
      <c r="TE136" s="552"/>
      <c r="TF136" s="552"/>
      <c r="TG136" s="552"/>
      <c r="TH136" s="552"/>
      <c r="TI136" s="552"/>
      <c r="TJ136" s="552"/>
      <c r="TK136" s="552"/>
      <c r="TL136" s="552"/>
      <c r="TM136" s="552"/>
      <c r="TN136" s="552"/>
      <c r="TO136" s="552"/>
      <c r="TP136" s="552"/>
      <c r="TQ136" s="552"/>
    </row>
    <row r="137" customFormat="false" ht="15.75" hidden="false" customHeight="true" outlineLevel="0" collapsed="false">
      <c r="A137" s="573" t="s">
        <v>261</v>
      </c>
      <c r="B137" s="574" t="n">
        <v>0.5</v>
      </c>
      <c r="C137" s="575" t="n">
        <f aca="false">IF(B137&gt;0,(B137*(D137/100)),0)</f>
        <v>0.4378</v>
      </c>
      <c r="D137" s="576" t="n">
        <v>87.56</v>
      </c>
      <c r="E137" s="576" t="n">
        <v>9.21</v>
      </c>
      <c r="F137" s="576" t="n">
        <v>69.14</v>
      </c>
      <c r="G137" s="577" t="n">
        <v>0.61606</v>
      </c>
      <c r="H137" s="319"/>
      <c r="I137" s="319"/>
      <c r="J137" s="319"/>
      <c r="K137" s="319"/>
      <c r="L137" s="319"/>
      <c r="M137" s="319"/>
      <c r="N137" s="319"/>
      <c r="O137" s="319"/>
      <c r="P137" s="319"/>
      <c r="Q137" s="319"/>
      <c r="R137" s="319"/>
      <c r="S137" s="319"/>
      <c r="T137" s="319"/>
      <c r="U137" s="319"/>
      <c r="V137" s="319"/>
      <c r="W137" s="319"/>
      <c r="X137" s="319"/>
      <c r="Y137" s="319"/>
      <c r="Z137" s="319"/>
      <c r="AA137" s="319"/>
      <c r="AB137" s="319"/>
      <c r="AC137" s="552"/>
      <c r="AD137" s="552"/>
      <c r="AE137" s="552"/>
      <c r="AF137" s="552"/>
      <c r="AG137" s="552"/>
      <c r="AH137" s="552"/>
      <c r="AI137" s="552"/>
      <c r="AJ137" s="552"/>
      <c r="AK137" s="552"/>
      <c r="AL137" s="552"/>
      <c r="AM137" s="552"/>
      <c r="AN137" s="552"/>
      <c r="AO137" s="552"/>
      <c r="AP137" s="552"/>
      <c r="AQ137" s="552"/>
      <c r="AR137" s="552"/>
      <c r="AS137" s="552"/>
      <c r="AT137" s="552"/>
      <c r="AU137" s="552"/>
      <c r="AV137" s="552"/>
      <c r="AW137" s="552"/>
      <c r="AX137" s="552"/>
      <c r="AY137" s="552"/>
      <c r="AZ137" s="552"/>
      <c r="BA137" s="552"/>
      <c r="BB137" s="552"/>
      <c r="BC137" s="552"/>
      <c r="BD137" s="552"/>
      <c r="BE137" s="552"/>
      <c r="BF137" s="552"/>
      <c r="BG137" s="552"/>
      <c r="BH137" s="552"/>
      <c r="BI137" s="552"/>
      <c r="BJ137" s="552"/>
      <c r="BK137" s="552"/>
      <c r="BL137" s="552"/>
      <c r="BM137" s="552"/>
      <c r="BN137" s="552"/>
      <c r="BO137" s="552"/>
      <c r="BP137" s="552"/>
      <c r="BQ137" s="552"/>
      <c r="BR137" s="552"/>
      <c r="BS137" s="552"/>
      <c r="BT137" s="552"/>
      <c r="BU137" s="552"/>
      <c r="BV137" s="552"/>
      <c r="BW137" s="552"/>
      <c r="BX137" s="552"/>
      <c r="BY137" s="552"/>
      <c r="BZ137" s="552"/>
      <c r="CA137" s="552"/>
      <c r="CB137" s="552"/>
      <c r="CC137" s="552"/>
      <c r="CD137" s="552"/>
      <c r="CE137" s="552"/>
      <c r="CF137" s="552"/>
      <c r="CG137" s="552"/>
      <c r="CH137" s="552"/>
      <c r="CI137" s="552"/>
      <c r="CJ137" s="552"/>
      <c r="CK137" s="552"/>
      <c r="CL137" s="552"/>
      <c r="CM137" s="552"/>
      <c r="CN137" s="552"/>
      <c r="CO137" s="552"/>
      <c r="CP137" s="552"/>
      <c r="CQ137" s="552"/>
      <c r="CR137" s="552"/>
      <c r="CS137" s="552"/>
      <c r="CT137" s="552"/>
      <c r="CU137" s="552"/>
      <c r="CV137" s="552"/>
      <c r="CW137" s="552"/>
      <c r="CX137" s="552"/>
      <c r="CY137" s="552"/>
      <c r="CZ137" s="552"/>
      <c r="DA137" s="552"/>
      <c r="DB137" s="552"/>
      <c r="DC137" s="552"/>
      <c r="DD137" s="552"/>
      <c r="DE137" s="552"/>
      <c r="DF137" s="552"/>
      <c r="DG137" s="552"/>
      <c r="DH137" s="552"/>
      <c r="DI137" s="552"/>
      <c r="DJ137" s="552"/>
      <c r="DK137" s="552"/>
      <c r="DL137" s="552"/>
      <c r="DM137" s="552"/>
      <c r="DN137" s="552"/>
      <c r="DO137" s="552"/>
      <c r="DP137" s="552"/>
      <c r="DQ137" s="552"/>
      <c r="DR137" s="552"/>
      <c r="DS137" s="552"/>
      <c r="DT137" s="552"/>
      <c r="DU137" s="552"/>
      <c r="DV137" s="552"/>
      <c r="DW137" s="552"/>
      <c r="DX137" s="552"/>
      <c r="DY137" s="552"/>
      <c r="DZ137" s="552"/>
      <c r="EA137" s="552"/>
      <c r="EB137" s="552"/>
      <c r="EC137" s="552"/>
      <c r="ED137" s="552"/>
      <c r="EE137" s="552"/>
      <c r="EF137" s="552"/>
      <c r="EG137" s="552"/>
      <c r="EH137" s="552"/>
      <c r="EI137" s="552"/>
      <c r="EJ137" s="552"/>
      <c r="EK137" s="552"/>
      <c r="EL137" s="552"/>
      <c r="EM137" s="552"/>
      <c r="EN137" s="552"/>
      <c r="EO137" s="552"/>
      <c r="EP137" s="552"/>
      <c r="EQ137" s="552"/>
      <c r="ER137" s="552"/>
      <c r="ES137" s="552"/>
      <c r="ET137" s="552"/>
      <c r="EU137" s="552"/>
      <c r="EV137" s="552"/>
      <c r="EW137" s="552"/>
      <c r="EX137" s="552"/>
      <c r="EY137" s="552"/>
      <c r="EZ137" s="552"/>
      <c r="FA137" s="552"/>
      <c r="FB137" s="552"/>
      <c r="FC137" s="552"/>
      <c r="FD137" s="552"/>
      <c r="FE137" s="552"/>
      <c r="FF137" s="552"/>
      <c r="FG137" s="552"/>
      <c r="FH137" s="552"/>
      <c r="FI137" s="552"/>
      <c r="FJ137" s="552"/>
      <c r="FK137" s="552"/>
      <c r="FL137" s="552"/>
      <c r="FM137" s="552"/>
      <c r="FN137" s="552"/>
      <c r="FO137" s="552"/>
      <c r="FP137" s="552"/>
      <c r="FQ137" s="552"/>
      <c r="FR137" s="552"/>
      <c r="FS137" s="552"/>
      <c r="FT137" s="552"/>
      <c r="FU137" s="552"/>
      <c r="FV137" s="552"/>
      <c r="FW137" s="552"/>
      <c r="FX137" s="552"/>
      <c r="FY137" s="552"/>
      <c r="FZ137" s="552"/>
      <c r="GA137" s="552"/>
      <c r="GB137" s="552"/>
      <c r="GC137" s="552"/>
      <c r="GD137" s="552"/>
      <c r="GE137" s="552"/>
      <c r="GF137" s="552"/>
      <c r="GG137" s="552"/>
      <c r="GH137" s="552"/>
      <c r="GI137" s="552"/>
      <c r="GJ137" s="552"/>
      <c r="GK137" s="552"/>
      <c r="GL137" s="552"/>
      <c r="GM137" s="552"/>
      <c r="GN137" s="552"/>
      <c r="GO137" s="552"/>
      <c r="GP137" s="552"/>
      <c r="GQ137" s="552"/>
      <c r="GR137" s="552"/>
      <c r="GS137" s="552"/>
      <c r="GT137" s="552"/>
      <c r="GU137" s="552"/>
      <c r="GV137" s="552"/>
      <c r="GW137" s="552"/>
      <c r="GX137" s="552"/>
      <c r="GY137" s="552"/>
      <c r="GZ137" s="552"/>
      <c r="HA137" s="552"/>
      <c r="HB137" s="552"/>
      <c r="HC137" s="552"/>
      <c r="HD137" s="552"/>
      <c r="HE137" s="552"/>
      <c r="HF137" s="552"/>
      <c r="HG137" s="552"/>
      <c r="HH137" s="552"/>
      <c r="HI137" s="552"/>
      <c r="HJ137" s="552"/>
      <c r="HK137" s="552"/>
      <c r="HL137" s="552"/>
      <c r="HM137" s="552"/>
      <c r="HN137" s="552"/>
      <c r="HO137" s="552"/>
      <c r="HP137" s="552"/>
      <c r="HQ137" s="552"/>
      <c r="HR137" s="552"/>
      <c r="HS137" s="552"/>
      <c r="HT137" s="552"/>
      <c r="HU137" s="552"/>
      <c r="HV137" s="552"/>
      <c r="HW137" s="552"/>
      <c r="HX137" s="552"/>
      <c r="HY137" s="552"/>
      <c r="HZ137" s="552"/>
      <c r="IA137" s="552"/>
      <c r="IB137" s="552"/>
      <c r="IC137" s="552"/>
      <c r="ID137" s="552"/>
      <c r="IE137" s="552"/>
      <c r="IF137" s="552"/>
      <c r="IG137" s="552"/>
      <c r="IH137" s="552"/>
      <c r="II137" s="552"/>
      <c r="IJ137" s="552"/>
      <c r="IK137" s="552"/>
      <c r="IL137" s="552"/>
      <c r="IM137" s="552"/>
      <c r="IN137" s="552"/>
      <c r="IO137" s="552"/>
      <c r="IP137" s="552"/>
      <c r="IQ137" s="552"/>
      <c r="IR137" s="552"/>
      <c r="IS137" s="552"/>
      <c r="IT137" s="552"/>
      <c r="IU137" s="552"/>
      <c r="IV137" s="552"/>
      <c r="IW137" s="552"/>
      <c r="IX137" s="552"/>
      <c r="IY137" s="552"/>
      <c r="IZ137" s="552"/>
      <c r="JA137" s="552"/>
      <c r="JB137" s="552"/>
      <c r="JC137" s="552"/>
      <c r="JD137" s="552"/>
      <c r="JE137" s="552"/>
      <c r="JF137" s="552"/>
      <c r="JG137" s="552"/>
      <c r="JH137" s="552"/>
      <c r="JI137" s="552"/>
      <c r="JJ137" s="552"/>
      <c r="JK137" s="552"/>
      <c r="JL137" s="552"/>
      <c r="JM137" s="552"/>
      <c r="JN137" s="552"/>
      <c r="JO137" s="552"/>
      <c r="JP137" s="552"/>
      <c r="JQ137" s="552"/>
      <c r="JR137" s="552"/>
      <c r="JS137" s="552"/>
      <c r="JT137" s="552"/>
      <c r="JU137" s="552"/>
      <c r="JV137" s="552"/>
      <c r="JW137" s="552"/>
      <c r="JX137" s="552"/>
      <c r="JY137" s="552"/>
      <c r="JZ137" s="552"/>
      <c r="KA137" s="552"/>
      <c r="KB137" s="552"/>
      <c r="KC137" s="552"/>
      <c r="KD137" s="552"/>
      <c r="KE137" s="552"/>
      <c r="KF137" s="552"/>
      <c r="KG137" s="552"/>
      <c r="KH137" s="552"/>
      <c r="KI137" s="552"/>
      <c r="KJ137" s="552"/>
      <c r="KK137" s="552"/>
      <c r="KL137" s="552"/>
      <c r="KM137" s="552"/>
      <c r="KN137" s="552"/>
      <c r="KO137" s="552"/>
      <c r="KP137" s="552"/>
      <c r="KQ137" s="552"/>
      <c r="KR137" s="552"/>
      <c r="KS137" s="552"/>
      <c r="KT137" s="552"/>
      <c r="KU137" s="552"/>
      <c r="KV137" s="552"/>
      <c r="KW137" s="552"/>
      <c r="KX137" s="552"/>
      <c r="KY137" s="552"/>
      <c r="KZ137" s="552"/>
      <c r="LA137" s="552"/>
      <c r="LB137" s="552"/>
      <c r="LC137" s="552"/>
      <c r="LD137" s="552"/>
      <c r="LE137" s="552"/>
      <c r="LF137" s="552"/>
      <c r="LG137" s="552"/>
      <c r="LH137" s="552"/>
      <c r="LI137" s="552"/>
      <c r="LJ137" s="552"/>
      <c r="LK137" s="552"/>
      <c r="LL137" s="552"/>
      <c r="LM137" s="552"/>
      <c r="LN137" s="552"/>
      <c r="LO137" s="552"/>
      <c r="LP137" s="552"/>
      <c r="LQ137" s="552"/>
      <c r="LR137" s="552"/>
      <c r="LS137" s="552"/>
      <c r="LT137" s="552"/>
      <c r="LU137" s="552"/>
      <c r="LV137" s="552"/>
      <c r="LW137" s="552"/>
      <c r="LX137" s="552"/>
      <c r="LY137" s="552"/>
      <c r="LZ137" s="552"/>
      <c r="MA137" s="552"/>
      <c r="MB137" s="552"/>
      <c r="MC137" s="552"/>
      <c r="MD137" s="552"/>
      <c r="ME137" s="552"/>
      <c r="MF137" s="552"/>
      <c r="MG137" s="552"/>
      <c r="MH137" s="552"/>
      <c r="MI137" s="552"/>
      <c r="MJ137" s="552"/>
      <c r="MK137" s="552"/>
      <c r="ML137" s="552"/>
      <c r="MM137" s="552"/>
      <c r="MN137" s="552"/>
      <c r="MO137" s="552"/>
      <c r="MP137" s="552"/>
      <c r="MQ137" s="552"/>
      <c r="MR137" s="552"/>
      <c r="MS137" s="552"/>
      <c r="MT137" s="552"/>
      <c r="MU137" s="552"/>
      <c r="MV137" s="552"/>
      <c r="MW137" s="552"/>
      <c r="MX137" s="552"/>
      <c r="MY137" s="552"/>
      <c r="MZ137" s="552"/>
      <c r="NA137" s="552"/>
      <c r="NB137" s="552"/>
      <c r="NC137" s="552"/>
      <c r="ND137" s="552"/>
      <c r="NE137" s="552"/>
      <c r="NF137" s="552"/>
      <c r="NG137" s="552"/>
      <c r="NH137" s="552"/>
      <c r="NI137" s="552"/>
      <c r="NJ137" s="552"/>
      <c r="NK137" s="552"/>
      <c r="NL137" s="552"/>
      <c r="NM137" s="552"/>
      <c r="NN137" s="552"/>
      <c r="NO137" s="552"/>
      <c r="NP137" s="552"/>
      <c r="NQ137" s="552"/>
      <c r="NR137" s="552"/>
      <c r="NS137" s="552"/>
      <c r="NT137" s="552"/>
      <c r="NU137" s="552"/>
      <c r="NV137" s="552"/>
      <c r="NW137" s="552"/>
      <c r="NX137" s="552"/>
      <c r="NY137" s="552"/>
      <c r="NZ137" s="552"/>
      <c r="OA137" s="552"/>
      <c r="OB137" s="552"/>
      <c r="OC137" s="552"/>
      <c r="OD137" s="552"/>
      <c r="OE137" s="552"/>
      <c r="OF137" s="552"/>
      <c r="OG137" s="552"/>
      <c r="OH137" s="552"/>
      <c r="OI137" s="552"/>
      <c r="OJ137" s="552"/>
      <c r="OK137" s="552"/>
      <c r="OL137" s="552"/>
      <c r="OM137" s="552"/>
      <c r="ON137" s="552"/>
      <c r="OO137" s="552"/>
      <c r="OP137" s="552"/>
      <c r="OQ137" s="552"/>
      <c r="OR137" s="552"/>
      <c r="OS137" s="552"/>
      <c r="OT137" s="552"/>
      <c r="OU137" s="552"/>
      <c r="OV137" s="552"/>
      <c r="OW137" s="552"/>
      <c r="OX137" s="552"/>
      <c r="OY137" s="552"/>
      <c r="OZ137" s="552"/>
      <c r="PA137" s="552"/>
      <c r="PB137" s="552"/>
      <c r="PC137" s="552"/>
      <c r="PD137" s="552"/>
      <c r="PE137" s="552"/>
      <c r="PF137" s="552"/>
      <c r="PG137" s="552"/>
      <c r="PH137" s="552"/>
      <c r="PI137" s="552"/>
      <c r="PJ137" s="552"/>
      <c r="PK137" s="552"/>
      <c r="PL137" s="552"/>
      <c r="PM137" s="552"/>
      <c r="PN137" s="552"/>
      <c r="PO137" s="552"/>
      <c r="PP137" s="552"/>
      <c r="PQ137" s="552"/>
      <c r="PR137" s="552"/>
      <c r="PS137" s="552"/>
      <c r="PT137" s="552"/>
      <c r="PU137" s="552"/>
      <c r="PV137" s="552"/>
      <c r="PW137" s="552"/>
      <c r="PX137" s="552"/>
      <c r="PY137" s="552"/>
      <c r="PZ137" s="552"/>
      <c r="QA137" s="552"/>
      <c r="QB137" s="552"/>
      <c r="QC137" s="552"/>
      <c r="QD137" s="552"/>
      <c r="QE137" s="552"/>
      <c r="QF137" s="552"/>
      <c r="QG137" s="552"/>
      <c r="QH137" s="552"/>
      <c r="QI137" s="552"/>
      <c r="QJ137" s="552"/>
      <c r="QK137" s="552"/>
      <c r="QL137" s="552"/>
      <c r="QM137" s="552"/>
      <c r="QN137" s="552"/>
      <c r="QO137" s="552"/>
      <c r="QP137" s="552"/>
      <c r="QQ137" s="552"/>
      <c r="QR137" s="552"/>
      <c r="QS137" s="552"/>
      <c r="QT137" s="552"/>
      <c r="QU137" s="552"/>
      <c r="QV137" s="552"/>
      <c r="QW137" s="552"/>
      <c r="QX137" s="552"/>
      <c r="QY137" s="552"/>
      <c r="QZ137" s="552"/>
      <c r="RA137" s="552"/>
      <c r="RB137" s="552"/>
      <c r="RC137" s="552"/>
      <c r="RD137" s="552"/>
      <c r="RE137" s="552"/>
      <c r="RF137" s="552"/>
      <c r="RG137" s="552"/>
      <c r="RH137" s="552"/>
      <c r="RI137" s="552"/>
      <c r="RJ137" s="552"/>
      <c r="RK137" s="552"/>
      <c r="RL137" s="552"/>
      <c r="RM137" s="552"/>
      <c r="RN137" s="552"/>
      <c r="RO137" s="552"/>
      <c r="RP137" s="552"/>
      <c r="RQ137" s="552"/>
      <c r="RR137" s="552"/>
      <c r="RS137" s="552"/>
      <c r="RT137" s="552"/>
      <c r="RU137" s="552"/>
      <c r="RV137" s="552"/>
      <c r="RW137" s="552"/>
      <c r="RX137" s="552"/>
      <c r="RY137" s="552"/>
      <c r="RZ137" s="552"/>
      <c r="SA137" s="552"/>
      <c r="SB137" s="552"/>
      <c r="SC137" s="552"/>
      <c r="SD137" s="552"/>
      <c r="SE137" s="552"/>
      <c r="SF137" s="552"/>
      <c r="SG137" s="552"/>
      <c r="SH137" s="552"/>
      <c r="SI137" s="552"/>
      <c r="SJ137" s="552"/>
      <c r="SK137" s="552"/>
      <c r="SL137" s="552"/>
      <c r="SM137" s="552"/>
      <c r="SN137" s="552"/>
      <c r="SO137" s="552"/>
      <c r="SP137" s="552"/>
      <c r="SQ137" s="552"/>
      <c r="SR137" s="552"/>
      <c r="SS137" s="552"/>
      <c r="ST137" s="552"/>
      <c r="SU137" s="552"/>
      <c r="SV137" s="552"/>
      <c r="SW137" s="552"/>
      <c r="SX137" s="552"/>
      <c r="SY137" s="552"/>
      <c r="SZ137" s="552"/>
      <c r="TA137" s="552"/>
      <c r="TB137" s="552"/>
      <c r="TC137" s="552"/>
      <c r="TD137" s="552"/>
      <c r="TE137" s="552"/>
      <c r="TF137" s="552"/>
      <c r="TG137" s="552"/>
      <c r="TH137" s="552"/>
      <c r="TI137" s="552"/>
      <c r="TJ137" s="552"/>
      <c r="TK137" s="552"/>
      <c r="TL137" s="552"/>
      <c r="TM137" s="552"/>
      <c r="TN137" s="552"/>
      <c r="TO137" s="552"/>
      <c r="TP137" s="552"/>
      <c r="TQ137" s="552"/>
    </row>
    <row r="138" customFormat="false" ht="15.75" hidden="false" customHeight="true" outlineLevel="0" collapsed="false">
      <c r="A138" s="578"/>
      <c r="B138" s="579"/>
      <c r="C138" s="580" t="n">
        <f aca="false">IF(B138&gt;0,(B138*(D138/100)),0)</f>
        <v>0</v>
      </c>
      <c r="D138" s="581" t="s">
        <v>260</v>
      </c>
      <c r="E138" s="581" t="n">
        <v>0</v>
      </c>
      <c r="F138" s="581" t="n">
        <v>0</v>
      </c>
      <c r="G138" s="582" t="n">
        <v>0</v>
      </c>
      <c r="H138" s="319"/>
      <c r="I138" s="319"/>
      <c r="J138" s="319"/>
      <c r="K138" s="319"/>
      <c r="L138" s="319"/>
      <c r="M138" s="319"/>
      <c r="N138" s="319"/>
      <c r="O138" s="319"/>
      <c r="P138" s="319"/>
      <c r="Q138" s="319"/>
      <c r="R138" s="319"/>
      <c r="S138" s="319"/>
      <c r="T138" s="319"/>
      <c r="U138" s="319"/>
      <c r="V138" s="319"/>
      <c r="W138" s="319"/>
      <c r="X138" s="319"/>
      <c r="Y138" s="319"/>
      <c r="Z138" s="319"/>
      <c r="AA138" s="319"/>
      <c r="AB138" s="319"/>
      <c r="AC138" s="552"/>
      <c r="AD138" s="552"/>
      <c r="AE138" s="552"/>
      <c r="AF138" s="552"/>
      <c r="AG138" s="552"/>
      <c r="AH138" s="552"/>
      <c r="AI138" s="552"/>
      <c r="AJ138" s="552"/>
      <c r="AK138" s="552"/>
      <c r="AL138" s="552"/>
      <c r="AM138" s="552"/>
      <c r="AN138" s="552"/>
      <c r="AO138" s="552"/>
      <c r="AP138" s="552"/>
      <c r="AQ138" s="552"/>
      <c r="AR138" s="552"/>
      <c r="AS138" s="552"/>
      <c r="AT138" s="552"/>
      <c r="AU138" s="552"/>
      <c r="AV138" s="552"/>
      <c r="AW138" s="552"/>
      <c r="AX138" s="552"/>
      <c r="AY138" s="552"/>
      <c r="AZ138" s="552"/>
      <c r="BA138" s="552"/>
      <c r="BB138" s="552"/>
      <c r="BC138" s="552"/>
      <c r="BD138" s="552"/>
      <c r="BE138" s="552"/>
      <c r="BF138" s="552"/>
      <c r="BG138" s="552"/>
      <c r="BH138" s="552"/>
      <c r="BI138" s="552"/>
      <c r="BJ138" s="552"/>
      <c r="BK138" s="552"/>
      <c r="BL138" s="552"/>
      <c r="BM138" s="552"/>
      <c r="BN138" s="552"/>
      <c r="BO138" s="552"/>
      <c r="BP138" s="552"/>
      <c r="BQ138" s="552"/>
      <c r="BR138" s="552"/>
      <c r="BS138" s="552"/>
      <c r="BT138" s="552"/>
      <c r="BU138" s="552"/>
      <c r="BV138" s="552"/>
      <c r="BW138" s="552"/>
      <c r="BX138" s="552"/>
      <c r="BY138" s="552"/>
      <c r="BZ138" s="552"/>
      <c r="CA138" s="552"/>
      <c r="CB138" s="552"/>
      <c r="CC138" s="552"/>
      <c r="CD138" s="552"/>
      <c r="CE138" s="552"/>
      <c r="CF138" s="552"/>
      <c r="CG138" s="552"/>
      <c r="CH138" s="552"/>
      <c r="CI138" s="552"/>
      <c r="CJ138" s="552"/>
      <c r="CK138" s="552"/>
      <c r="CL138" s="552"/>
      <c r="CM138" s="552"/>
      <c r="CN138" s="552"/>
      <c r="CO138" s="552"/>
      <c r="CP138" s="552"/>
      <c r="CQ138" s="552"/>
      <c r="CR138" s="552"/>
      <c r="CS138" s="552"/>
      <c r="CT138" s="552"/>
      <c r="CU138" s="552"/>
      <c r="CV138" s="552"/>
      <c r="CW138" s="552"/>
      <c r="CX138" s="552"/>
      <c r="CY138" s="552"/>
      <c r="CZ138" s="552"/>
      <c r="DA138" s="552"/>
      <c r="DB138" s="552"/>
      <c r="DC138" s="552"/>
      <c r="DD138" s="552"/>
      <c r="DE138" s="552"/>
      <c r="DF138" s="552"/>
      <c r="DG138" s="552"/>
      <c r="DH138" s="552"/>
      <c r="DI138" s="552"/>
      <c r="DJ138" s="552"/>
      <c r="DK138" s="552"/>
      <c r="DL138" s="552"/>
      <c r="DM138" s="552"/>
      <c r="DN138" s="552"/>
      <c r="DO138" s="552"/>
      <c r="DP138" s="552"/>
      <c r="DQ138" s="552"/>
      <c r="DR138" s="552"/>
      <c r="DS138" s="552"/>
      <c r="DT138" s="552"/>
      <c r="DU138" s="552"/>
      <c r="DV138" s="552"/>
      <c r="DW138" s="552"/>
      <c r="DX138" s="552"/>
      <c r="DY138" s="552"/>
      <c r="DZ138" s="552"/>
      <c r="EA138" s="552"/>
      <c r="EB138" s="552"/>
      <c r="EC138" s="552"/>
      <c r="ED138" s="552"/>
      <c r="EE138" s="552"/>
      <c r="EF138" s="552"/>
      <c r="EG138" s="552"/>
      <c r="EH138" s="552"/>
      <c r="EI138" s="552"/>
      <c r="EJ138" s="552"/>
      <c r="EK138" s="552"/>
      <c r="EL138" s="552"/>
      <c r="EM138" s="552"/>
      <c r="EN138" s="552"/>
      <c r="EO138" s="552"/>
      <c r="EP138" s="552"/>
      <c r="EQ138" s="552"/>
      <c r="ER138" s="552"/>
      <c r="ES138" s="552"/>
      <c r="ET138" s="552"/>
      <c r="EU138" s="552"/>
      <c r="EV138" s="552"/>
      <c r="EW138" s="552"/>
      <c r="EX138" s="552"/>
      <c r="EY138" s="552"/>
      <c r="EZ138" s="552"/>
      <c r="FA138" s="552"/>
      <c r="FB138" s="552"/>
      <c r="FC138" s="552"/>
      <c r="FD138" s="552"/>
      <c r="FE138" s="552"/>
      <c r="FF138" s="552"/>
      <c r="FG138" s="552"/>
      <c r="FH138" s="552"/>
      <c r="FI138" s="552"/>
      <c r="FJ138" s="552"/>
      <c r="FK138" s="552"/>
      <c r="FL138" s="552"/>
      <c r="FM138" s="552"/>
      <c r="FN138" s="552"/>
      <c r="FO138" s="552"/>
      <c r="FP138" s="552"/>
      <c r="FQ138" s="552"/>
      <c r="FR138" s="552"/>
      <c r="FS138" s="552"/>
      <c r="FT138" s="552"/>
      <c r="FU138" s="552"/>
      <c r="FV138" s="552"/>
      <c r="FW138" s="552"/>
      <c r="FX138" s="552"/>
      <c r="FY138" s="552"/>
      <c r="FZ138" s="552"/>
      <c r="GA138" s="552"/>
      <c r="GB138" s="552"/>
      <c r="GC138" s="552"/>
      <c r="GD138" s="552"/>
      <c r="GE138" s="552"/>
      <c r="GF138" s="552"/>
      <c r="GG138" s="552"/>
      <c r="GH138" s="552"/>
      <c r="GI138" s="552"/>
      <c r="GJ138" s="552"/>
      <c r="GK138" s="552"/>
      <c r="GL138" s="552"/>
      <c r="GM138" s="552"/>
      <c r="GN138" s="552"/>
      <c r="GO138" s="552"/>
      <c r="GP138" s="552"/>
      <c r="GQ138" s="552"/>
      <c r="GR138" s="552"/>
      <c r="GS138" s="552"/>
      <c r="GT138" s="552"/>
      <c r="GU138" s="552"/>
      <c r="GV138" s="552"/>
      <c r="GW138" s="552"/>
      <c r="GX138" s="552"/>
      <c r="GY138" s="552"/>
      <c r="GZ138" s="552"/>
      <c r="HA138" s="552"/>
      <c r="HB138" s="552"/>
      <c r="HC138" s="552"/>
      <c r="HD138" s="552"/>
      <c r="HE138" s="552"/>
      <c r="HF138" s="552"/>
      <c r="HG138" s="552"/>
      <c r="HH138" s="552"/>
      <c r="HI138" s="552"/>
      <c r="HJ138" s="552"/>
      <c r="HK138" s="552"/>
      <c r="HL138" s="552"/>
      <c r="HM138" s="552"/>
      <c r="HN138" s="552"/>
      <c r="HO138" s="552"/>
      <c r="HP138" s="552"/>
      <c r="HQ138" s="552"/>
      <c r="HR138" s="552"/>
      <c r="HS138" s="552"/>
      <c r="HT138" s="552"/>
      <c r="HU138" s="552"/>
      <c r="HV138" s="552"/>
      <c r="HW138" s="552"/>
      <c r="HX138" s="552"/>
      <c r="HY138" s="552"/>
      <c r="HZ138" s="552"/>
      <c r="IA138" s="552"/>
      <c r="IB138" s="552"/>
      <c r="IC138" s="552"/>
      <c r="ID138" s="552"/>
      <c r="IE138" s="552"/>
      <c r="IF138" s="552"/>
      <c r="IG138" s="552"/>
      <c r="IH138" s="552"/>
      <c r="II138" s="552"/>
      <c r="IJ138" s="552"/>
      <c r="IK138" s="552"/>
      <c r="IL138" s="552"/>
      <c r="IM138" s="552"/>
      <c r="IN138" s="552"/>
      <c r="IO138" s="552"/>
      <c r="IP138" s="552"/>
      <c r="IQ138" s="552"/>
      <c r="IR138" s="552"/>
      <c r="IS138" s="552"/>
      <c r="IT138" s="552"/>
      <c r="IU138" s="552"/>
      <c r="IV138" s="552"/>
      <c r="IW138" s="552"/>
      <c r="IX138" s="552"/>
      <c r="IY138" s="552"/>
      <c r="IZ138" s="552"/>
      <c r="JA138" s="552"/>
      <c r="JB138" s="552"/>
      <c r="JC138" s="552"/>
      <c r="JD138" s="552"/>
      <c r="JE138" s="552"/>
      <c r="JF138" s="552"/>
      <c r="JG138" s="552"/>
      <c r="JH138" s="552"/>
      <c r="JI138" s="552"/>
      <c r="JJ138" s="552"/>
      <c r="JK138" s="552"/>
      <c r="JL138" s="552"/>
      <c r="JM138" s="552"/>
      <c r="JN138" s="552"/>
      <c r="JO138" s="552"/>
      <c r="JP138" s="552"/>
      <c r="JQ138" s="552"/>
      <c r="JR138" s="552"/>
      <c r="JS138" s="552"/>
      <c r="JT138" s="552"/>
      <c r="JU138" s="552"/>
      <c r="JV138" s="552"/>
      <c r="JW138" s="552"/>
      <c r="JX138" s="552"/>
      <c r="JY138" s="552"/>
      <c r="JZ138" s="552"/>
      <c r="KA138" s="552"/>
      <c r="KB138" s="552"/>
      <c r="KC138" s="552"/>
      <c r="KD138" s="552"/>
      <c r="KE138" s="552"/>
      <c r="KF138" s="552"/>
      <c r="KG138" s="552"/>
      <c r="KH138" s="552"/>
      <c r="KI138" s="552"/>
      <c r="KJ138" s="552"/>
      <c r="KK138" s="552"/>
      <c r="KL138" s="552"/>
      <c r="KM138" s="552"/>
      <c r="KN138" s="552"/>
      <c r="KO138" s="552"/>
      <c r="KP138" s="552"/>
      <c r="KQ138" s="552"/>
      <c r="KR138" s="552"/>
      <c r="KS138" s="552"/>
      <c r="KT138" s="552"/>
      <c r="KU138" s="552"/>
      <c r="KV138" s="552"/>
      <c r="KW138" s="552"/>
      <c r="KX138" s="552"/>
      <c r="KY138" s="552"/>
      <c r="KZ138" s="552"/>
      <c r="LA138" s="552"/>
      <c r="LB138" s="552"/>
      <c r="LC138" s="552"/>
      <c r="LD138" s="552"/>
      <c r="LE138" s="552"/>
      <c r="LF138" s="552"/>
      <c r="LG138" s="552"/>
      <c r="LH138" s="552"/>
      <c r="LI138" s="552"/>
      <c r="LJ138" s="552"/>
      <c r="LK138" s="552"/>
      <c r="LL138" s="552"/>
      <c r="LM138" s="552"/>
      <c r="LN138" s="552"/>
      <c r="LO138" s="552"/>
      <c r="LP138" s="552"/>
      <c r="LQ138" s="552"/>
      <c r="LR138" s="552"/>
      <c r="LS138" s="552"/>
      <c r="LT138" s="552"/>
      <c r="LU138" s="552"/>
      <c r="LV138" s="552"/>
      <c r="LW138" s="552"/>
      <c r="LX138" s="552"/>
      <c r="LY138" s="552"/>
      <c r="LZ138" s="552"/>
      <c r="MA138" s="552"/>
      <c r="MB138" s="552"/>
      <c r="MC138" s="552"/>
      <c r="MD138" s="552"/>
      <c r="ME138" s="552"/>
      <c r="MF138" s="552"/>
      <c r="MG138" s="552"/>
      <c r="MH138" s="552"/>
      <c r="MI138" s="552"/>
      <c r="MJ138" s="552"/>
      <c r="MK138" s="552"/>
      <c r="ML138" s="552"/>
      <c r="MM138" s="552"/>
      <c r="MN138" s="552"/>
      <c r="MO138" s="552"/>
      <c r="MP138" s="552"/>
      <c r="MQ138" s="552"/>
      <c r="MR138" s="552"/>
      <c r="MS138" s="552"/>
      <c r="MT138" s="552"/>
      <c r="MU138" s="552"/>
      <c r="MV138" s="552"/>
      <c r="MW138" s="552"/>
      <c r="MX138" s="552"/>
      <c r="MY138" s="552"/>
      <c r="MZ138" s="552"/>
      <c r="NA138" s="552"/>
      <c r="NB138" s="552"/>
      <c r="NC138" s="552"/>
      <c r="ND138" s="552"/>
      <c r="NE138" s="552"/>
      <c r="NF138" s="552"/>
      <c r="NG138" s="552"/>
      <c r="NH138" s="552"/>
      <c r="NI138" s="552"/>
      <c r="NJ138" s="552"/>
      <c r="NK138" s="552"/>
      <c r="NL138" s="552"/>
      <c r="NM138" s="552"/>
      <c r="NN138" s="552"/>
      <c r="NO138" s="552"/>
      <c r="NP138" s="552"/>
      <c r="NQ138" s="552"/>
      <c r="NR138" s="552"/>
      <c r="NS138" s="552"/>
      <c r="NT138" s="552"/>
      <c r="NU138" s="552"/>
      <c r="NV138" s="552"/>
      <c r="NW138" s="552"/>
      <c r="NX138" s="552"/>
      <c r="NY138" s="552"/>
      <c r="NZ138" s="552"/>
      <c r="OA138" s="552"/>
      <c r="OB138" s="552"/>
      <c r="OC138" s="552"/>
      <c r="OD138" s="552"/>
      <c r="OE138" s="552"/>
      <c r="OF138" s="552"/>
      <c r="OG138" s="552"/>
      <c r="OH138" s="552"/>
      <c r="OI138" s="552"/>
      <c r="OJ138" s="552"/>
      <c r="OK138" s="552"/>
      <c r="OL138" s="552"/>
      <c r="OM138" s="552"/>
      <c r="ON138" s="552"/>
      <c r="OO138" s="552"/>
      <c r="OP138" s="552"/>
      <c r="OQ138" s="552"/>
      <c r="OR138" s="552"/>
      <c r="OS138" s="552"/>
      <c r="OT138" s="552"/>
      <c r="OU138" s="552"/>
      <c r="OV138" s="552"/>
      <c r="OW138" s="552"/>
      <c r="OX138" s="552"/>
      <c r="OY138" s="552"/>
      <c r="OZ138" s="552"/>
      <c r="PA138" s="552"/>
      <c r="PB138" s="552"/>
      <c r="PC138" s="552"/>
      <c r="PD138" s="552"/>
      <c r="PE138" s="552"/>
      <c r="PF138" s="552"/>
      <c r="PG138" s="552"/>
      <c r="PH138" s="552"/>
      <c r="PI138" s="552"/>
      <c r="PJ138" s="552"/>
      <c r="PK138" s="552"/>
      <c r="PL138" s="552"/>
      <c r="PM138" s="552"/>
      <c r="PN138" s="552"/>
      <c r="PO138" s="552"/>
      <c r="PP138" s="552"/>
      <c r="PQ138" s="552"/>
      <c r="PR138" s="552"/>
      <c r="PS138" s="552"/>
      <c r="PT138" s="552"/>
      <c r="PU138" s="552"/>
      <c r="PV138" s="552"/>
      <c r="PW138" s="552"/>
      <c r="PX138" s="552"/>
      <c r="PY138" s="552"/>
      <c r="PZ138" s="552"/>
      <c r="QA138" s="552"/>
      <c r="QB138" s="552"/>
      <c r="QC138" s="552"/>
      <c r="QD138" s="552"/>
      <c r="QE138" s="552"/>
      <c r="QF138" s="552"/>
      <c r="QG138" s="552"/>
      <c r="QH138" s="552"/>
      <c r="QI138" s="552"/>
      <c r="QJ138" s="552"/>
      <c r="QK138" s="552"/>
      <c r="QL138" s="552"/>
      <c r="QM138" s="552"/>
      <c r="QN138" s="552"/>
      <c r="QO138" s="552"/>
      <c r="QP138" s="552"/>
      <c r="QQ138" s="552"/>
      <c r="QR138" s="552"/>
      <c r="QS138" s="552"/>
      <c r="QT138" s="552"/>
      <c r="QU138" s="552"/>
      <c r="QV138" s="552"/>
      <c r="QW138" s="552"/>
      <c r="QX138" s="552"/>
      <c r="QY138" s="552"/>
      <c r="QZ138" s="552"/>
      <c r="RA138" s="552"/>
      <c r="RB138" s="552"/>
      <c r="RC138" s="552"/>
      <c r="RD138" s="552"/>
      <c r="RE138" s="552"/>
      <c r="RF138" s="552"/>
      <c r="RG138" s="552"/>
      <c r="RH138" s="552"/>
      <c r="RI138" s="552"/>
      <c r="RJ138" s="552"/>
      <c r="RK138" s="552"/>
      <c r="RL138" s="552"/>
      <c r="RM138" s="552"/>
      <c r="RN138" s="552"/>
      <c r="RO138" s="552"/>
      <c r="RP138" s="552"/>
      <c r="RQ138" s="552"/>
      <c r="RR138" s="552"/>
      <c r="RS138" s="552"/>
      <c r="RT138" s="552"/>
      <c r="RU138" s="552"/>
      <c r="RV138" s="552"/>
      <c r="RW138" s="552"/>
      <c r="RX138" s="552"/>
      <c r="RY138" s="552"/>
      <c r="RZ138" s="552"/>
      <c r="SA138" s="552"/>
      <c r="SB138" s="552"/>
      <c r="SC138" s="552"/>
      <c r="SD138" s="552"/>
      <c r="SE138" s="552"/>
      <c r="SF138" s="552"/>
      <c r="SG138" s="552"/>
      <c r="SH138" s="552"/>
      <c r="SI138" s="552"/>
      <c r="SJ138" s="552"/>
      <c r="SK138" s="552"/>
      <c r="SL138" s="552"/>
      <c r="SM138" s="552"/>
      <c r="SN138" s="552"/>
      <c r="SO138" s="552"/>
      <c r="SP138" s="552"/>
      <c r="SQ138" s="552"/>
      <c r="SR138" s="552"/>
      <c r="SS138" s="552"/>
      <c r="ST138" s="552"/>
      <c r="SU138" s="552"/>
      <c r="SV138" s="552"/>
      <c r="SW138" s="552"/>
      <c r="SX138" s="552"/>
      <c r="SY138" s="552"/>
      <c r="SZ138" s="552"/>
      <c r="TA138" s="552"/>
      <c r="TB138" s="552"/>
      <c r="TC138" s="552"/>
      <c r="TD138" s="552"/>
      <c r="TE138" s="552"/>
      <c r="TF138" s="552"/>
      <c r="TG138" s="552"/>
      <c r="TH138" s="552"/>
      <c r="TI138" s="552"/>
      <c r="TJ138" s="552"/>
      <c r="TK138" s="552"/>
      <c r="TL138" s="552"/>
      <c r="TM138" s="552"/>
      <c r="TN138" s="552"/>
      <c r="TO138" s="552"/>
      <c r="TP138" s="552"/>
      <c r="TQ138" s="552"/>
    </row>
    <row r="139" customFormat="false" ht="15.75" hidden="false" customHeight="true" outlineLevel="0" collapsed="false">
      <c r="A139" s="583" t="s">
        <v>138</v>
      </c>
      <c r="B139" s="584"/>
      <c r="C139" s="585" t="n">
        <v>8.96</v>
      </c>
      <c r="D139" s="585"/>
      <c r="E139" s="585" t="n">
        <v>11.93</v>
      </c>
      <c r="F139" s="585" t="n">
        <v>72.04</v>
      </c>
      <c r="G139" s="586" t="n">
        <v>0.565</v>
      </c>
      <c r="H139" s="587"/>
      <c r="I139" s="587"/>
      <c r="J139" s="587"/>
      <c r="K139" s="319"/>
      <c r="L139" s="319"/>
      <c r="M139" s="319"/>
      <c r="N139" s="319"/>
      <c r="O139" s="319"/>
      <c r="P139" s="319"/>
      <c r="Q139" s="319"/>
      <c r="R139" s="319"/>
      <c r="S139" s="319"/>
      <c r="T139" s="319"/>
      <c r="U139" s="319"/>
      <c r="V139" s="319"/>
      <c r="W139" s="319"/>
      <c r="X139" s="319"/>
      <c r="Y139" s="319"/>
      <c r="Z139" s="319"/>
      <c r="AA139" s="319"/>
      <c r="AB139" s="319"/>
      <c r="AC139" s="552"/>
      <c r="AD139" s="552"/>
      <c r="AE139" s="552"/>
      <c r="AF139" s="552"/>
      <c r="AG139" s="552"/>
      <c r="AH139" s="552"/>
      <c r="AI139" s="552"/>
      <c r="AJ139" s="552"/>
      <c r="AK139" s="552"/>
      <c r="AL139" s="552"/>
      <c r="AM139" s="552"/>
      <c r="AN139" s="552"/>
      <c r="AO139" s="552"/>
      <c r="AP139" s="552"/>
      <c r="AQ139" s="552"/>
      <c r="AR139" s="552"/>
      <c r="AS139" s="552"/>
      <c r="AT139" s="552"/>
      <c r="AU139" s="552"/>
      <c r="AV139" s="552"/>
      <c r="AW139" s="552"/>
      <c r="AX139" s="552"/>
      <c r="AY139" s="552"/>
      <c r="AZ139" s="552"/>
      <c r="BA139" s="552"/>
      <c r="BB139" s="552"/>
      <c r="BC139" s="552"/>
      <c r="BD139" s="552"/>
      <c r="BE139" s="552"/>
      <c r="BF139" s="552"/>
      <c r="BG139" s="552"/>
      <c r="BH139" s="552"/>
      <c r="BI139" s="552"/>
      <c r="BJ139" s="552"/>
      <c r="BK139" s="552"/>
      <c r="BL139" s="552"/>
      <c r="BM139" s="552"/>
      <c r="BN139" s="552"/>
      <c r="BO139" s="552"/>
      <c r="BP139" s="552"/>
      <c r="BQ139" s="552"/>
      <c r="BR139" s="552"/>
      <c r="BS139" s="552"/>
      <c r="BT139" s="552"/>
      <c r="BU139" s="552"/>
      <c r="BV139" s="552"/>
      <c r="BW139" s="552"/>
      <c r="BX139" s="552"/>
      <c r="BY139" s="552"/>
      <c r="BZ139" s="552"/>
      <c r="CA139" s="552"/>
      <c r="CB139" s="552"/>
      <c r="CC139" s="552"/>
      <c r="CD139" s="552"/>
      <c r="CE139" s="552"/>
      <c r="CF139" s="552"/>
      <c r="CG139" s="552"/>
      <c r="CH139" s="552"/>
      <c r="CI139" s="552"/>
      <c r="CJ139" s="552"/>
      <c r="CK139" s="552"/>
      <c r="CL139" s="552"/>
      <c r="CM139" s="552"/>
      <c r="CN139" s="552"/>
      <c r="CO139" s="552"/>
      <c r="CP139" s="552"/>
      <c r="CQ139" s="552"/>
      <c r="CR139" s="552"/>
      <c r="CS139" s="552"/>
      <c r="CT139" s="552"/>
      <c r="CU139" s="552"/>
      <c r="CV139" s="552"/>
      <c r="CW139" s="552"/>
      <c r="CX139" s="552"/>
      <c r="CY139" s="552"/>
      <c r="CZ139" s="552"/>
      <c r="DA139" s="552"/>
      <c r="DB139" s="552"/>
      <c r="DC139" s="552"/>
      <c r="DD139" s="552"/>
      <c r="DE139" s="552"/>
      <c r="DF139" s="552"/>
      <c r="DG139" s="552"/>
      <c r="DH139" s="552"/>
      <c r="DI139" s="552"/>
      <c r="DJ139" s="552"/>
      <c r="DK139" s="552"/>
      <c r="DL139" s="552"/>
      <c r="DM139" s="552"/>
      <c r="DN139" s="552"/>
      <c r="DO139" s="552"/>
      <c r="DP139" s="552"/>
      <c r="DQ139" s="552"/>
      <c r="DR139" s="552"/>
      <c r="DS139" s="552"/>
      <c r="DT139" s="552"/>
      <c r="DU139" s="552"/>
      <c r="DV139" s="552"/>
      <c r="DW139" s="552"/>
      <c r="DX139" s="552"/>
      <c r="DY139" s="552"/>
      <c r="DZ139" s="552"/>
      <c r="EA139" s="552"/>
      <c r="EB139" s="552"/>
      <c r="EC139" s="552"/>
      <c r="ED139" s="552"/>
      <c r="EE139" s="552"/>
      <c r="EF139" s="552"/>
      <c r="EG139" s="552"/>
      <c r="EH139" s="552"/>
      <c r="EI139" s="552"/>
      <c r="EJ139" s="552"/>
      <c r="EK139" s="552"/>
      <c r="EL139" s="552"/>
      <c r="EM139" s="552"/>
      <c r="EN139" s="552"/>
      <c r="EO139" s="552"/>
      <c r="EP139" s="552"/>
      <c r="EQ139" s="552"/>
      <c r="ER139" s="552"/>
      <c r="ES139" s="552"/>
      <c r="ET139" s="552"/>
      <c r="EU139" s="552"/>
      <c r="EV139" s="552"/>
      <c r="EW139" s="552"/>
      <c r="EX139" s="552"/>
      <c r="EY139" s="552"/>
      <c r="EZ139" s="552"/>
      <c r="FA139" s="552"/>
      <c r="FB139" s="552"/>
      <c r="FC139" s="552"/>
      <c r="FD139" s="552"/>
      <c r="FE139" s="552"/>
      <c r="FF139" s="552"/>
      <c r="FG139" s="552"/>
      <c r="FH139" s="552"/>
      <c r="FI139" s="552"/>
      <c r="FJ139" s="552"/>
      <c r="FK139" s="552"/>
      <c r="FL139" s="552"/>
      <c r="FM139" s="552"/>
      <c r="FN139" s="552"/>
      <c r="FO139" s="552"/>
      <c r="FP139" s="552"/>
      <c r="FQ139" s="552"/>
      <c r="FR139" s="552"/>
      <c r="FS139" s="552"/>
      <c r="FT139" s="552"/>
      <c r="FU139" s="552"/>
      <c r="FV139" s="552"/>
      <c r="FW139" s="552"/>
      <c r="FX139" s="552"/>
      <c r="FY139" s="552"/>
      <c r="FZ139" s="552"/>
      <c r="GA139" s="552"/>
      <c r="GB139" s="552"/>
      <c r="GC139" s="552"/>
      <c r="GD139" s="552"/>
      <c r="GE139" s="552"/>
      <c r="GF139" s="552"/>
      <c r="GG139" s="552"/>
      <c r="GH139" s="552"/>
      <c r="GI139" s="552"/>
      <c r="GJ139" s="552"/>
      <c r="GK139" s="552"/>
      <c r="GL139" s="552"/>
      <c r="GM139" s="552"/>
      <c r="GN139" s="552"/>
      <c r="GO139" s="552"/>
      <c r="GP139" s="552"/>
      <c r="GQ139" s="552"/>
      <c r="GR139" s="552"/>
      <c r="GS139" s="552"/>
      <c r="GT139" s="552"/>
      <c r="GU139" s="552"/>
      <c r="GV139" s="552"/>
      <c r="GW139" s="552"/>
      <c r="GX139" s="552"/>
      <c r="GY139" s="552"/>
      <c r="GZ139" s="552"/>
      <c r="HA139" s="552"/>
      <c r="HB139" s="552"/>
      <c r="HC139" s="552"/>
      <c r="HD139" s="552"/>
      <c r="HE139" s="552"/>
      <c r="HF139" s="552"/>
      <c r="HG139" s="552"/>
      <c r="HH139" s="552"/>
      <c r="HI139" s="552"/>
      <c r="HJ139" s="552"/>
      <c r="HK139" s="552"/>
      <c r="HL139" s="552"/>
      <c r="HM139" s="552"/>
      <c r="HN139" s="552"/>
      <c r="HO139" s="552"/>
      <c r="HP139" s="552"/>
      <c r="HQ139" s="552"/>
      <c r="HR139" s="552"/>
      <c r="HS139" s="552"/>
      <c r="HT139" s="552"/>
      <c r="HU139" s="552"/>
      <c r="HV139" s="552"/>
      <c r="HW139" s="552"/>
      <c r="HX139" s="552"/>
      <c r="HY139" s="552"/>
      <c r="HZ139" s="552"/>
      <c r="IA139" s="552"/>
      <c r="IB139" s="552"/>
      <c r="IC139" s="552"/>
      <c r="ID139" s="552"/>
      <c r="IE139" s="552"/>
      <c r="IF139" s="552"/>
      <c r="IG139" s="552"/>
      <c r="IH139" s="552"/>
      <c r="II139" s="552"/>
      <c r="IJ139" s="552"/>
      <c r="IK139" s="552"/>
      <c r="IL139" s="552"/>
      <c r="IM139" s="552"/>
      <c r="IN139" s="552"/>
      <c r="IO139" s="552"/>
      <c r="IP139" s="552"/>
      <c r="IQ139" s="552"/>
      <c r="IR139" s="552"/>
      <c r="IS139" s="552"/>
      <c r="IT139" s="552"/>
      <c r="IU139" s="552"/>
      <c r="IV139" s="552"/>
      <c r="IW139" s="552"/>
      <c r="IX139" s="552"/>
      <c r="IY139" s="552"/>
      <c r="IZ139" s="552"/>
      <c r="JA139" s="552"/>
      <c r="JB139" s="552"/>
      <c r="JC139" s="552"/>
      <c r="JD139" s="552"/>
      <c r="JE139" s="552"/>
      <c r="JF139" s="552"/>
      <c r="JG139" s="552"/>
      <c r="JH139" s="552"/>
      <c r="JI139" s="552"/>
      <c r="JJ139" s="552"/>
      <c r="JK139" s="552"/>
      <c r="JL139" s="552"/>
      <c r="JM139" s="552"/>
      <c r="JN139" s="552"/>
      <c r="JO139" s="552"/>
      <c r="JP139" s="552"/>
      <c r="JQ139" s="552"/>
      <c r="JR139" s="552"/>
      <c r="JS139" s="552"/>
      <c r="JT139" s="552"/>
      <c r="JU139" s="552"/>
      <c r="JV139" s="552"/>
      <c r="JW139" s="552"/>
      <c r="JX139" s="552"/>
      <c r="JY139" s="552"/>
      <c r="JZ139" s="552"/>
      <c r="KA139" s="552"/>
      <c r="KB139" s="552"/>
      <c r="KC139" s="552"/>
      <c r="KD139" s="552"/>
      <c r="KE139" s="552"/>
      <c r="KF139" s="552"/>
      <c r="KG139" s="552"/>
      <c r="KH139" s="552"/>
      <c r="KI139" s="552"/>
      <c r="KJ139" s="552"/>
      <c r="KK139" s="552"/>
      <c r="KL139" s="552"/>
      <c r="KM139" s="552"/>
      <c r="KN139" s="552"/>
      <c r="KO139" s="552"/>
      <c r="KP139" s="552"/>
      <c r="KQ139" s="552"/>
      <c r="KR139" s="552"/>
      <c r="KS139" s="552"/>
      <c r="KT139" s="552"/>
      <c r="KU139" s="552"/>
      <c r="KV139" s="552"/>
      <c r="KW139" s="552"/>
      <c r="KX139" s="552"/>
      <c r="KY139" s="552"/>
      <c r="KZ139" s="552"/>
      <c r="LA139" s="552"/>
      <c r="LB139" s="552"/>
      <c r="LC139" s="552"/>
      <c r="LD139" s="552"/>
      <c r="LE139" s="552"/>
      <c r="LF139" s="552"/>
      <c r="LG139" s="552"/>
      <c r="LH139" s="552"/>
      <c r="LI139" s="552"/>
      <c r="LJ139" s="552"/>
      <c r="LK139" s="552"/>
      <c r="LL139" s="552"/>
      <c r="LM139" s="552"/>
      <c r="LN139" s="552"/>
      <c r="LO139" s="552"/>
      <c r="LP139" s="552"/>
      <c r="LQ139" s="552"/>
      <c r="LR139" s="552"/>
      <c r="LS139" s="552"/>
      <c r="LT139" s="552"/>
      <c r="LU139" s="552"/>
      <c r="LV139" s="552"/>
      <c r="LW139" s="552"/>
      <c r="LX139" s="552"/>
      <c r="LY139" s="552"/>
      <c r="LZ139" s="552"/>
      <c r="MA139" s="552"/>
      <c r="MB139" s="552"/>
      <c r="MC139" s="552"/>
      <c r="MD139" s="552"/>
      <c r="ME139" s="552"/>
      <c r="MF139" s="552"/>
      <c r="MG139" s="552"/>
      <c r="MH139" s="552"/>
      <c r="MI139" s="552"/>
      <c r="MJ139" s="552"/>
      <c r="MK139" s="552"/>
      <c r="ML139" s="552"/>
      <c r="MM139" s="552"/>
      <c r="MN139" s="552"/>
      <c r="MO139" s="552"/>
      <c r="MP139" s="552"/>
      <c r="MQ139" s="552"/>
      <c r="MR139" s="552"/>
      <c r="MS139" s="552"/>
      <c r="MT139" s="552"/>
      <c r="MU139" s="552"/>
      <c r="MV139" s="552"/>
      <c r="MW139" s="552"/>
      <c r="MX139" s="552"/>
      <c r="MY139" s="552"/>
      <c r="MZ139" s="552"/>
      <c r="NA139" s="552"/>
      <c r="NB139" s="552"/>
      <c r="NC139" s="552"/>
      <c r="ND139" s="552"/>
      <c r="NE139" s="552"/>
      <c r="NF139" s="552"/>
      <c r="NG139" s="552"/>
      <c r="NH139" s="552"/>
      <c r="NI139" s="552"/>
      <c r="NJ139" s="552"/>
      <c r="NK139" s="552"/>
      <c r="NL139" s="552"/>
      <c r="NM139" s="552"/>
      <c r="NN139" s="552"/>
      <c r="NO139" s="552"/>
      <c r="NP139" s="552"/>
      <c r="NQ139" s="552"/>
      <c r="NR139" s="552"/>
      <c r="NS139" s="552"/>
      <c r="NT139" s="552"/>
      <c r="NU139" s="552"/>
      <c r="NV139" s="552"/>
      <c r="NW139" s="552"/>
      <c r="NX139" s="552"/>
      <c r="NY139" s="552"/>
      <c r="NZ139" s="552"/>
      <c r="OA139" s="552"/>
      <c r="OB139" s="552"/>
      <c r="OC139" s="552"/>
      <c r="OD139" s="552"/>
      <c r="OE139" s="552"/>
      <c r="OF139" s="552"/>
      <c r="OG139" s="552"/>
      <c r="OH139" s="552"/>
      <c r="OI139" s="552"/>
      <c r="OJ139" s="552"/>
      <c r="OK139" s="552"/>
      <c r="OL139" s="552"/>
      <c r="OM139" s="552"/>
      <c r="ON139" s="552"/>
      <c r="OO139" s="552"/>
      <c r="OP139" s="552"/>
      <c r="OQ139" s="552"/>
      <c r="OR139" s="552"/>
      <c r="OS139" s="552"/>
      <c r="OT139" s="552"/>
      <c r="OU139" s="552"/>
      <c r="OV139" s="552"/>
      <c r="OW139" s="552"/>
      <c r="OX139" s="552"/>
      <c r="OY139" s="552"/>
      <c r="OZ139" s="552"/>
      <c r="PA139" s="552"/>
      <c r="PB139" s="552"/>
      <c r="PC139" s="552"/>
      <c r="PD139" s="552"/>
      <c r="PE139" s="552"/>
      <c r="PF139" s="552"/>
      <c r="PG139" s="552"/>
      <c r="PH139" s="552"/>
      <c r="PI139" s="552"/>
      <c r="PJ139" s="552"/>
      <c r="PK139" s="552"/>
      <c r="PL139" s="552"/>
      <c r="PM139" s="552"/>
      <c r="PN139" s="552"/>
      <c r="PO139" s="552"/>
      <c r="PP139" s="552"/>
      <c r="PQ139" s="552"/>
      <c r="PR139" s="552"/>
      <c r="PS139" s="552"/>
      <c r="PT139" s="552"/>
      <c r="PU139" s="552"/>
      <c r="PV139" s="552"/>
      <c r="PW139" s="552"/>
      <c r="PX139" s="552"/>
      <c r="PY139" s="552"/>
      <c r="PZ139" s="552"/>
      <c r="QA139" s="552"/>
      <c r="QB139" s="552"/>
      <c r="QC139" s="552"/>
      <c r="QD139" s="552"/>
      <c r="QE139" s="552"/>
      <c r="QF139" s="552"/>
      <c r="QG139" s="552"/>
      <c r="QH139" s="552"/>
      <c r="QI139" s="552"/>
      <c r="QJ139" s="552"/>
      <c r="QK139" s="552"/>
      <c r="QL139" s="552"/>
      <c r="QM139" s="552"/>
      <c r="QN139" s="552"/>
      <c r="QO139" s="552"/>
      <c r="QP139" s="552"/>
      <c r="QQ139" s="552"/>
      <c r="QR139" s="552"/>
      <c r="QS139" s="552"/>
      <c r="QT139" s="552"/>
      <c r="QU139" s="552"/>
      <c r="QV139" s="552"/>
      <c r="QW139" s="552"/>
      <c r="QX139" s="552"/>
      <c r="QY139" s="552"/>
      <c r="QZ139" s="552"/>
      <c r="RA139" s="552"/>
      <c r="RB139" s="552"/>
      <c r="RC139" s="552"/>
      <c r="RD139" s="552"/>
      <c r="RE139" s="552"/>
      <c r="RF139" s="552"/>
      <c r="RG139" s="552"/>
      <c r="RH139" s="552"/>
      <c r="RI139" s="552"/>
      <c r="RJ139" s="552"/>
      <c r="RK139" s="552"/>
      <c r="RL139" s="552"/>
      <c r="RM139" s="552"/>
      <c r="RN139" s="552"/>
      <c r="RO139" s="552"/>
      <c r="RP139" s="552"/>
      <c r="RQ139" s="552"/>
      <c r="RR139" s="552"/>
      <c r="RS139" s="552"/>
      <c r="RT139" s="552"/>
      <c r="RU139" s="552"/>
      <c r="RV139" s="552"/>
      <c r="RW139" s="552"/>
      <c r="RX139" s="552"/>
      <c r="RY139" s="552"/>
      <c r="RZ139" s="552"/>
      <c r="SA139" s="552"/>
      <c r="SB139" s="552"/>
      <c r="SC139" s="552"/>
      <c r="SD139" s="552"/>
      <c r="SE139" s="552"/>
      <c r="SF139" s="552"/>
      <c r="SG139" s="552"/>
      <c r="SH139" s="552"/>
      <c r="SI139" s="552"/>
      <c r="SJ139" s="552"/>
      <c r="SK139" s="552"/>
      <c r="SL139" s="552"/>
      <c r="SM139" s="552"/>
      <c r="SN139" s="552"/>
      <c r="SO139" s="552"/>
      <c r="SP139" s="552"/>
      <c r="SQ139" s="552"/>
      <c r="SR139" s="552"/>
      <c r="SS139" s="552"/>
      <c r="ST139" s="552"/>
      <c r="SU139" s="552"/>
      <c r="SV139" s="552"/>
      <c r="SW139" s="552"/>
      <c r="SX139" s="552"/>
      <c r="SY139" s="552"/>
      <c r="SZ139" s="552"/>
      <c r="TA139" s="552"/>
      <c r="TB139" s="552"/>
      <c r="TC139" s="552"/>
      <c r="TD139" s="552"/>
      <c r="TE139" s="552"/>
      <c r="TF139" s="552"/>
      <c r="TG139" s="552"/>
      <c r="TH139" s="552"/>
      <c r="TI139" s="552"/>
      <c r="TJ139" s="552"/>
      <c r="TK139" s="552"/>
      <c r="TL139" s="552"/>
      <c r="TM139" s="552"/>
      <c r="TN139" s="552"/>
      <c r="TO139" s="552"/>
      <c r="TP139" s="552"/>
      <c r="TQ139" s="552"/>
    </row>
    <row r="140" s="552" customFormat="true" ht="15.75" hidden="false" customHeight="true" outlineLevel="0" collapsed="false">
      <c r="A140" s="588"/>
      <c r="B140" s="589"/>
      <c r="C140" s="590"/>
      <c r="D140" s="589"/>
      <c r="E140" s="589"/>
      <c r="F140" s="589"/>
      <c r="G140" s="591"/>
      <c r="H140" s="319"/>
      <c r="I140" s="319"/>
      <c r="J140" s="319"/>
      <c r="K140" s="319"/>
      <c r="L140" s="319"/>
      <c r="M140" s="319"/>
      <c r="N140" s="319"/>
      <c r="O140" s="319"/>
      <c r="P140" s="319"/>
      <c r="Q140" s="319"/>
      <c r="R140" s="319"/>
      <c r="S140" s="319"/>
      <c r="T140" s="319"/>
      <c r="U140" s="319"/>
      <c r="V140" s="319"/>
      <c r="W140" s="319"/>
      <c r="X140" s="319"/>
      <c r="Y140" s="319"/>
      <c r="Z140" s="319"/>
      <c r="AA140" s="319"/>
      <c r="AB140" s="319"/>
    </row>
    <row r="141" s="593" customFormat="true" ht="25.5" hidden="false" customHeight="true" outlineLevel="0" collapsed="false">
      <c r="A141" s="592" t="s">
        <v>139</v>
      </c>
      <c r="B141" s="592"/>
      <c r="C141" s="592"/>
      <c r="D141" s="592"/>
      <c r="E141" s="592"/>
      <c r="F141" s="592"/>
      <c r="G141" s="592"/>
      <c r="H141" s="592"/>
      <c r="I141" s="592"/>
      <c r="J141" s="592"/>
      <c r="K141" s="466"/>
      <c r="L141" s="466"/>
      <c r="M141" s="466"/>
      <c r="N141" s="466"/>
      <c r="O141" s="466"/>
      <c r="P141" s="466"/>
      <c r="Q141" s="466"/>
      <c r="R141" s="466"/>
      <c r="S141" s="466"/>
      <c r="T141" s="466"/>
      <c r="U141" s="466"/>
      <c r="V141" s="466"/>
      <c r="W141" s="466"/>
      <c r="X141" s="466"/>
      <c r="Y141" s="466"/>
      <c r="Z141" s="466"/>
      <c r="AA141" s="466"/>
      <c r="AB141" s="466"/>
      <c r="AC141" s="466"/>
      <c r="AD141" s="466"/>
      <c r="AE141" s="466"/>
      <c r="AF141" s="466"/>
      <c r="AG141" s="466"/>
      <c r="AH141" s="466"/>
      <c r="AI141" s="466"/>
      <c r="AJ141" s="466"/>
      <c r="AK141" s="466"/>
      <c r="AL141" s="466"/>
      <c r="AM141" s="466"/>
      <c r="AN141" s="466"/>
      <c r="AO141" s="466"/>
      <c r="AP141" s="466"/>
      <c r="AQ141" s="466"/>
      <c r="AR141" s="466"/>
      <c r="AS141" s="466"/>
      <c r="AT141" s="466"/>
      <c r="AU141" s="466"/>
      <c r="AV141" s="466"/>
      <c r="AW141" s="466"/>
      <c r="AX141" s="466"/>
      <c r="AY141" s="466"/>
      <c r="AZ141" s="466"/>
      <c r="BA141" s="466"/>
      <c r="BB141" s="466"/>
      <c r="BC141" s="466"/>
      <c r="BD141" s="466"/>
      <c r="BE141" s="466"/>
      <c r="BF141" s="466"/>
      <c r="BG141" s="466"/>
      <c r="BH141" s="466"/>
      <c r="BI141" s="466"/>
      <c r="BJ141" s="466"/>
      <c r="BK141" s="466"/>
      <c r="BL141" s="466"/>
      <c r="BM141" s="466"/>
      <c r="BN141" s="466"/>
      <c r="BO141" s="466"/>
      <c r="BP141" s="466"/>
      <c r="BQ141" s="466"/>
      <c r="BR141" s="466"/>
      <c r="BS141" s="466"/>
      <c r="BT141" s="466"/>
      <c r="BU141" s="466"/>
      <c r="BV141" s="466"/>
      <c r="BW141" s="466"/>
      <c r="BX141" s="466"/>
      <c r="BY141" s="466"/>
      <c r="BZ141" s="466"/>
      <c r="CA141" s="466"/>
      <c r="CB141" s="466"/>
      <c r="CC141" s="466"/>
      <c r="CD141" s="466"/>
      <c r="CE141" s="466"/>
      <c r="CF141" s="466"/>
      <c r="CG141" s="466"/>
      <c r="CH141" s="466"/>
      <c r="CI141" s="466"/>
      <c r="CJ141" s="466"/>
      <c r="CK141" s="466"/>
      <c r="CL141" s="466"/>
      <c r="CM141" s="466"/>
      <c r="CN141" s="466"/>
      <c r="CO141" s="466"/>
      <c r="CP141" s="466"/>
      <c r="CQ141" s="319"/>
      <c r="CR141" s="319"/>
      <c r="CS141" s="319"/>
      <c r="CT141" s="319"/>
      <c r="CU141" s="319"/>
      <c r="CV141" s="319"/>
      <c r="CW141" s="319"/>
      <c r="CX141" s="319"/>
      <c r="CY141" s="319"/>
      <c r="CZ141" s="319"/>
      <c r="DA141" s="319"/>
      <c r="DB141" s="319"/>
      <c r="DC141" s="319"/>
      <c r="DD141" s="319"/>
      <c r="DE141" s="319"/>
      <c r="DF141" s="319"/>
      <c r="DG141" s="319"/>
      <c r="DH141" s="552"/>
      <c r="DI141" s="552"/>
      <c r="DJ141" s="552"/>
      <c r="DK141" s="552"/>
      <c r="DL141" s="552"/>
      <c r="DM141" s="552"/>
      <c r="DN141" s="552"/>
      <c r="DO141" s="552"/>
      <c r="DP141" s="552"/>
      <c r="DQ141" s="552"/>
      <c r="DR141" s="552"/>
      <c r="DS141" s="552"/>
      <c r="DT141" s="552"/>
      <c r="DU141" s="552"/>
      <c r="DV141" s="552"/>
      <c r="DW141" s="552"/>
      <c r="DX141" s="552"/>
      <c r="DY141" s="552"/>
      <c r="DZ141" s="552"/>
      <c r="EA141" s="552"/>
      <c r="EB141" s="552"/>
      <c r="EC141" s="552"/>
      <c r="ED141" s="552"/>
      <c r="EE141" s="552"/>
      <c r="EF141" s="552"/>
      <c r="EG141" s="552"/>
      <c r="EH141" s="552"/>
      <c r="EI141" s="552"/>
      <c r="EJ141" s="552"/>
      <c r="EK141" s="552"/>
      <c r="EL141" s="552"/>
      <c r="EM141" s="552"/>
      <c r="EN141" s="552"/>
      <c r="EO141" s="552"/>
      <c r="EP141" s="552"/>
      <c r="EQ141" s="552"/>
      <c r="ER141" s="552"/>
      <c r="ES141" s="552"/>
      <c r="ET141" s="552"/>
      <c r="EU141" s="552"/>
      <c r="EV141" s="552"/>
      <c r="EW141" s="552"/>
      <c r="EX141" s="552"/>
      <c r="EY141" s="552"/>
      <c r="EZ141" s="552"/>
      <c r="FA141" s="552"/>
      <c r="FB141" s="552"/>
      <c r="FC141" s="552"/>
      <c r="FD141" s="552"/>
      <c r="FE141" s="552"/>
      <c r="FF141" s="552"/>
      <c r="FG141" s="552"/>
      <c r="FH141" s="552"/>
      <c r="FI141" s="552"/>
      <c r="FJ141" s="552"/>
      <c r="FK141" s="552"/>
      <c r="FL141" s="552"/>
      <c r="FM141" s="552"/>
      <c r="FN141" s="552"/>
      <c r="FO141" s="552"/>
      <c r="FP141" s="552"/>
      <c r="FQ141" s="552"/>
      <c r="FR141" s="552"/>
      <c r="FS141" s="552"/>
      <c r="FT141" s="552"/>
      <c r="FU141" s="552"/>
      <c r="FV141" s="552"/>
      <c r="FW141" s="552"/>
      <c r="FX141" s="552"/>
      <c r="FY141" s="552"/>
      <c r="FZ141" s="552"/>
      <c r="GA141" s="552"/>
      <c r="GB141" s="552"/>
      <c r="GC141" s="552"/>
      <c r="GD141" s="552"/>
      <c r="GE141" s="552"/>
      <c r="GF141" s="552"/>
      <c r="GG141" s="552"/>
      <c r="GH141" s="552"/>
      <c r="GI141" s="552"/>
      <c r="GJ141" s="552"/>
      <c r="GK141" s="552"/>
      <c r="GL141" s="552"/>
      <c r="GM141" s="552"/>
      <c r="GN141" s="552"/>
      <c r="GO141" s="552"/>
      <c r="GP141" s="552"/>
      <c r="GQ141" s="552"/>
      <c r="GR141" s="552"/>
      <c r="GS141" s="552"/>
      <c r="GT141" s="552"/>
      <c r="GU141" s="552"/>
      <c r="GV141" s="552"/>
      <c r="GW141" s="552"/>
      <c r="GX141" s="552"/>
      <c r="GY141" s="552"/>
      <c r="GZ141" s="552"/>
      <c r="HA141" s="552"/>
      <c r="HB141" s="552"/>
      <c r="HC141" s="552"/>
      <c r="HD141" s="552"/>
      <c r="HE141" s="552"/>
      <c r="HF141" s="552"/>
      <c r="HG141" s="552"/>
      <c r="HH141" s="552"/>
      <c r="HI141" s="552"/>
      <c r="HJ141" s="552"/>
      <c r="HK141" s="552"/>
      <c r="HL141" s="552"/>
      <c r="HM141" s="552"/>
      <c r="HN141" s="552"/>
      <c r="HO141" s="552"/>
      <c r="HP141" s="552"/>
      <c r="HQ141" s="552"/>
      <c r="HR141" s="552"/>
      <c r="HS141" s="552"/>
      <c r="HT141" s="552"/>
      <c r="HU141" s="552"/>
      <c r="HV141" s="552"/>
      <c r="HW141" s="552"/>
      <c r="HX141" s="552"/>
      <c r="HY141" s="552"/>
      <c r="HZ141" s="552"/>
      <c r="IA141" s="552"/>
      <c r="IB141" s="552"/>
      <c r="IC141" s="552"/>
      <c r="ID141" s="552"/>
      <c r="IE141" s="552"/>
      <c r="IF141" s="552"/>
      <c r="IG141" s="552"/>
      <c r="IH141" s="552"/>
      <c r="II141" s="552"/>
      <c r="IJ141" s="552"/>
      <c r="IK141" s="552"/>
      <c r="IL141" s="552"/>
      <c r="IM141" s="552"/>
      <c r="IN141" s="552"/>
      <c r="IO141" s="552"/>
      <c r="IP141" s="552"/>
      <c r="IQ141" s="552"/>
      <c r="IR141" s="552"/>
      <c r="IS141" s="552"/>
      <c r="IT141" s="552"/>
      <c r="IU141" s="552"/>
      <c r="IV141" s="552"/>
      <c r="IW141" s="552"/>
      <c r="IX141" s="552"/>
      <c r="IY141" s="552"/>
      <c r="IZ141" s="552"/>
      <c r="JA141" s="552"/>
      <c r="JB141" s="552"/>
      <c r="JC141" s="552"/>
      <c r="JD141" s="552"/>
      <c r="JE141" s="552"/>
      <c r="JF141" s="552"/>
      <c r="JG141" s="552"/>
      <c r="JH141" s="552"/>
      <c r="JI141" s="552"/>
      <c r="JJ141" s="552"/>
      <c r="JK141" s="552"/>
      <c r="JL141" s="552"/>
      <c r="JM141" s="552"/>
      <c r="JN141" s="552"/>
      <c r="JO141" s="552"/>
      <c r="JP141" s="552"/>
      <c r="JQ141" s="552"/>
      <c r="JR141" s="552"/>
      <c r="JS141" s="552"/>
      <c r="JT141" s="552"/>
      <c r="JU141" s="552"/>
      <c r="JV141" s="552"/>
      <c r="JW141" s="552"/>
      <c r="JX141" s="552"/>
      <c r="JY141" s="552"/>
      <c r="JZ141" s="552"/>
      <c r="KA141" s="552"/>
      <c r="KB141" s="552"/>
      <c r="KC141" s="552"/>
      <c r="KD141" s="552"/>
      <c r="KE141" s="552"/>
      <c r="KF141" s="552"/>
      <c r="KG141" s="552"/>
      <c r="KH141" s="552"/>
      <c r="KI141" s="552"/>
      <c r="KJ141" s="552"/>
      <c r="KK141" s="552"/>
      <c r="KL141" s="552"/>
      <c r="KM141" s="552"/>
      <c r="KN141" s="552"/>
      <c r="KO141" s="552"/>
      <c r="KP141" s="552"/>
      <c r="KQ141" s="552"/>
      <c r="KR141" s="552"/>
      <c r="KS141" s="552"/>
      <c r="KT141" s="552"/>
      <c r="KU141" s="552"/>
      <c r="KV141" s="552"/>
      <c r="KW141" s="552"/>
      <c r="KX141" s="552"/>
      <c r="KY141" s="552"/>
      <c r="KZ141" s="552"/>
      <c r="LA141" s="552"/>
      <c r="LB141" s="552"/>
      <c r="LC141" s="552"/>
      <c r="LD141" s="552"/>
      <c r="LE141" s="552"/>
      <c r="LF141" s="552"/>
      <c r="LG141" s="552"/>
      <c r="LH141" s="552"/>
      <c r="LI141" s="552"/>
      <c r="LJ141" s="552"/>
      <c r="LK141" s="552"/>
      <c r="LL141" s="552"/>
      <c r="LM141" s="552"/>
      <c r="LN141" s="552"/>
      <c r="LO141" s="552"/>
      <c r="LP141" s="552"/>
      <c r="LQ141" s="552"/>
      <c r="LR141" s="552"/>
      <c r="LS141" s="552"/>
      <c r="LT141" s="552"/>
      <c r="LU141" s="552"/>
      <c r="LV141" s="552"/>
      <c r="LW141" s="552"/>
      <c r="LX141" s="552"/>
      <c r="LY141" s="552"/>
      <c r="LZ141" s="552"/>
      <c r="MA141" s="552"/>
      <c r="MB141" s="552"/>
      <c r="MC141" s="552"/>
      <c r="MD141" s="552"/>
      <c r="ME141" s="552"/>
      <c r="MF141" s="552"/>
      <c r="MG141" s="552"/>
      <c r="MH141" s="552"/>
      <c r="MI141" s="552"/>
      <c r="MJ141" s="552"/>
      <c r="MK141" s="552"/>
      <c r="ML141" s="552"/>
      <c r="MM141" s="552"/>
      <c r="MN141" s="552"/>
      <c r="MO141" s="552"/>
      <c r="MP141" s="552"/>
      <c r="MQ141" s="552"/>
      <c r="MR141" s="552"/>
      <c r="MS141" s="552"/>
      <c r="MT141" s="552"/>
      <c r="MU141" s="552"/>
      <c r="MV141" s="552"/>
      <c r="MW141" s="552"/>
      <c r="MX141" s="552"/>
      <c r="MY141" s="552"/>
      <c r="MZ141" s="552"/>
      <c r="NA141" s="552"/>
      <c r="NB141" s="552"/>
      <c r="NC141" s="552"/>
      <c r="ND141" s="552"/>
      <c r="NE141" s="552"/>
      <c r="NF141" s="552"/>
      <c r="NG141" s="552"/>
      <c r="NH141" s="552"/>
      <c r="NI141" s="552"/>
      <c r="NJ141" s="552"/>
      <c r="NK141" s="552"/>
      <c r="NL141" s="552"/>
      <c r="NM141" s="552"/>
      <c r="NN141" s="552"/>
      <c r="NO141" s="552"/>
      <c r="NP141" s="552"/>
      <c r="NQ141" s="552"/>
      <c r="NR141" s="552"/>
      <c r="NS141" s="552"/>
      <c r="NT141" s="552"/>
      <c r="NU141" s="552"/>
      <c r="NV141" s="552"/>
      <c r="NW141" s="552"/>
      <c r="NX141" s="552"/>
      <c r="NY141" s="552"/>
      <c r="NZ141" s="552"/>
      <c r="OA141" s="552"/>
      <c r="OB141" s="552"/>
      <c r="OC141" s="552"/>
      <c r="OD141" s="552"/>
      <c r="OE141" s="552"/>
      <c r="OF141" s="552"/>
      <c r="OG141" s="552"/>
      <c r="OH141" s="552"/>
      <c r="OI141" s="552"/>
      <c r="OJ141" s="552"/>
      <c r="OK141" s="552"/>
      <c r="OL141" s="552"/>
      <c r="OM141" s="552"/>
      <c r="ON141" s="552"/>
      <c r="OO141" s="552"/>
      <c r="OP141" s="552"/>
      <c r="OQ141" s="552"/>
      <c r="OR141" s="552"/>
      <c r="OS141" s="552"/>
      <c r="OT141" s="552"/>
      <c r="OU141" s="552"/>
      <c r="OV141" s="552"/>
      <c r="OW141" s="552"/>
      <c r="OX141" s="552"/>
      <c r="OY141" s="552"/>
      <c r="OZ141" s="552"/>
      <c r="PA141" s="552"/>
      <c r="PB141" s="552"/>
      <c r="PC141" s="552"/>
      <c r="PD141" s="552"/>
      <c r="PE141" s="552"/>
      <c r="PF141" s="552"/>
      <c r="PG141" s="552"/>
      <c r="PH141" s="552"/>
      <c r="PI141" s="552"/>
      <c r="PJ141" s="552"/>
      <c r="PK141" s="552"/>
      <c r="PL141" s="552"/>
      <c r="PM141" s="552"/>
      <c r="PN141" s="552"/>
      <c r="PO141" s="552"/>
      <c r="PP141" s="552"/>
      <c r="PQ141" s="552"/>
      <c r="PR141" s="552"/>
      <c r="PS141" s="552"/>
      <c r="PT141" s="552"/>
      <c r="PU141" s="552"/>
      <c r="PV141" s="552"/>
      <c r="PW141" s="552"/>
      <c r="PX141" s="552"/>
      <c r="PY141" s="552"/>
      <c r="PZ141" s="552"/>
      <c r="QA141" s="552"/>
      <c r="QB141" s="552"/>
      <c r="QC141" s="552"/>
      <c r="QD141" s="552"/>
      <c r="QE141" s="552"/>
      <c r="QF141" s="552"/>
      <c r="QG141" s="552"/>
      <c r="QH141" s="552"/>
      <c r="QI141" s="552"/>
      <c r="QJ141" s="552"/>
      <c r="QK141" s="552"/>
      <c r="QL141" s="552"/>
      <c r="QM141" s="552"/>
      <c r="QN141" s="552"/>
      <c r="QO141" s="552"/>
      <c r="QP141" s="552"/>
      <c r="QQ141" s="552"/>
      <c r="QR141" s="552"/>
      <c r="QS141" s="552"/>
      <c r="QT141" s="552"/>
      <c r="QU141" s="552"/>
      <c r="QV141" s="552"/>
      <c r="QW141" s="552"/>
      <c r="QX141" s="552"/>
      <c r="QY141" s="552"/>
      <c r="QZ141" s="552"/>
      <c r="RA141" s="552"/>
      <c r="RB141" s="552"/>
      <c r="RC141" s="552"/>
      <c r="RD141" s="552"/>
      <c r="RE141" s="552"/>
      <c r="RF141" s="552"/>
      <c r="RG141" s="552"/>
      <c r="RH141" s="552"/>
      <c r="RI141" s="552"/>
      <c r="RJ141" s="552"/>
      <c r="RK141" s="552"/>
      <c r="RL141" s="552"/>
      <c r="RM141" s="552"/>
      <c r="RN141" s="552"/>
      <c r="RO141" s="552"/>
      <c r="RP141" s="552"/>
      <c r="RQ141" s="552"/>
      <c r="RR141" s="552"/>
      <c r="RS141" s="552"/>
      <c r="RT141" s="552"/>
      <c r="RU141" s="552"/>
      <c r="RV141" s="552"/>
      <c r="RW141" s="552"/>
      <c r="RX141" s="552"/>
      <c r="RY141" s="552"/>
      <c r="RZ141" s="552"/>
      <c r="SA141" s="552"/>
      <c r="SB141" s="552"/>
      <c r="SC141" s="552"/>
      <c r="SD141" s="552"/>
      <c r="SE141" s="552"/>
      <c r="SF141" s="552"/>
      <c r="SG141" s="552"/>
      <c r="SH141" s="552"/>
      <c r="SI141" s="552"/>
      <c r="SJ141" s="552"/>
      <c r="SK141" s="552"/>
      <c r="SL141" s="552"/>
      <c r="SM141" s="552"/>
      <c r="SN141" s="552"/>
      <c r="SO141" s="552"/>
      <c r="SP141" s="552"/>
      <c r="SQ141" s="552"/>
      <c r="SR141" s="552"/>
      <c r="SS141" s="552"/>
      <c r="ST141" s="552"/>
      <c r="SU141" s="552"/>
      <c r="SV141" s="552"/>
      <c r="SW141" s="552"/>
      <c r="SX141" s="552"/>
      <c r="SY141" s="552"/>
      <c r="SZ141" s="552"/>
      <c r="TA141" s="552"/>
      <c r="TB141" s="552"/>
      <c r="TC141" s="552"/>
      <c r="TD141" s="552"/>
      <c r="TE141" s="552"/>
      <c r="TF141" s="552"/>
      <c r="TG141" s="552"/>
      <c r="TH141" s="552"/>
      <c r="TI141" s="552"/>
      <c r="TJ141" s="552"/>
      <c r="TK141" s="552"/>
      <c r="TL141" s="552"/>
      <c r="TM141" s="552"/>
      <c r="TN141" s="552"/>
      <c r="TO141" s="552"/>
      <c r="TP141" s="552"/>
      <c r="TQ141" s="552"/>
    </row>
    <row r="142" s="595" customFormat="true" ht="15.75" hidden="false" customHeight="true" outlineLevel="0" collapsed="false">
      <c r="A142" s="594"/>
      <c r="J142" s="596"/>
      <c r="K142" s="319"/>
      <c r="L142" s="319"/>
      <c r="M142" s="319"/>
      <c r="N142" s="319"/>
      <c r="O142" s="319"/>
      <c r="P142" s="319"/>
      <c r="Q142" s="319"/>
      <c r="R142" s="319"/>
      <c r="S142" s="319"/>
      <c r="T142" s="319"/>
      <c r="U142" s="319"/>
      <c r="V142" s="319"/>
      <c r="W142" s="319"/>
      <c r="X142" s="319"/>
      <c r="Y142" s="319"/>
      <c r="Z142" s="319"/>
      <c r="AA142" s="319"/>
      <c r="AB142" s="319"/>
      <c r="AC142" s="319"/>
      <c r="AD142" s="319"/>
      <c r="AE142" s="319"/>
      <c r="AF142" s="319"/>
      <c r="AG142" s="319"/>
      <c r="AH142" s="319"/>
      <c r="AI142" s="319"/>
      <c r="AJ142" s="319"/>
      <c r="AK142" s="319"/>
      <c r="AL142" s="319"/>
      <c r="AM142" s="319"/>
      <c r="AN142" s="319"/>
      <c r="AO142" s="319"/>
      <c r="AP142" s="319"/>
      <c r="AQ142" s="319"/>
      <c r="AR142" s="319"/>
      <c r="AS142" s="319"/>
      <c r="AT142" s="319"/>
      <c r="AU142" s="319"/>
      <c r="AV142" s="319"/>
      <c r="AW142" s="319"/>
      <c r="AX142" s="319"/>
      <c r="AY142" s="319"/>
      <c r="AZ142" s="319"/>
      <c r="BA142" s="319"/>
      <c r="BB142" s="319"/>
      <c r="BC142" s="319"/>
      <c r="BD142" s="319"/>
      <c r="BE142" s="319"/>
      <c r="BF142" s="319"/>
      <c r="BG142" s="319"/>
      <c r="BH142" s="319"/>
      <c r="BI142" s="319"/>
      <c r="BJ142" s="319"/>
      <c r="BK142" s="319"/>
      <c r="BL142" s="319"/>
      <c r="BM142" s="319"/>
      <c r="BN142" s="319"/>
      <c r="BO142" s="319"/>
      <c r="BP142" s="319"/>
      <c r="BQ142" s="319"/>
      <c r="BR142" s="319"/>
      <c r="BS142" s="319"/>
      <c r="BT142" s="319"/>
      <c r="BU142" s="319"/>
      <c r="BV142" s="319"/>
      <c r="BW142" s="319"/>
      <c r="BX142" s="319"/>
      <c r="BY142" s="319"/>
      <c r="BZ142" s="319"/>
      <c r="CA142" s="319"/>
      <c r="CB142" s="319"/>
      <c r="CC142" s="319"/>
      <c r="CD142" s="319"/>
      <c r="CE142" s="319"/>
      <c r="CF142" s="319"/>
      <c r="CG142" s="319"/>
      <c r="CH142" s="319"/>
      <c r="CI142" s="319"/>
      <c r="CJ142" s="319"/>
      <c r="CK142" s="319"/>
      <c r="CL142" s="319"/>
      <c r="CM142" s="319"/>
      <c r="CN142" s="319"/>
      <c r="CO142" s="319"/>
      <c r="CP142" s="319"/>
      <c r="CQ142" s="319"/>
      <c r="CR142" s="319"/>
      <c r="CS142" s="319"/>
      <c r="CT142" s="319"/>
      <c r="CU142" s="319"/>
      <c r="CV142" s="319"/>
      <c r="CW142" s="319"/>
      <c r="CX142" s="319"/>
      <c r="CY142" s="319"/>
      <c r="CZ142" s="319"/>
      <c r="DA142" s="319"/>
      <c r="DB142" s="319"/>
      <c r="DC142" s="319"/>
      <c r="DD142" s="319"/>
      <c r="DE142" s="319"/>
      <c r="DF142" s="319"/>
      <c r="DG142" s="319"/>
      <c r="DH142" s="319"/>
      <c r="DI142" s="319"/>
      <c r="DJ142" s="319"/>
      <c r="DK142" s="319"/>
      <c r="DL142" s="319"/>
      <c r="DM142" s="319"/>
      <c r="DN142" s="319"/>
      <c r="DO142" s="319"/>
      <c r="DP142" s="319"/>
      <c r="DQ142" s="319"/>
      <c r="DR142" s="319"/>
      <c r="DS142" s="319"/>
      <c r="DT142" s="319"/>
      <c r="DU142" s="319"/>
      <c r="DV142" s="319"/>
      <c r="DW142" s="319"/>
      <c r="DX142" s="319"/>
      <c r="DY142" s="319"/>
      <c r="DZ142" s="319"/>
      <c r="EA142" s="319"/>
      <c r="EB142" s="319"/>
      <c r="EC142" s="319"/>
      <c r="ED142" s="319"/>
      <c r="EE142" s="319"/>
      <c r="EF142" s="319"/>
      <c r="EG142" s="319"/>
      <c r="EH142" s="319"/>
      <c r="EI142" s="319"/>
      <c r="EJ142" s="319"/>
      <c r="EK142" s="319"/>
      <c r="EL142" s="319"/>
      <c r="EM142" s="319"/>
      <c r="EN142" s="319"/>
      <c r="EO142" s="319"/>
      <c r="EP142" s="319"/>
      <c r="EQ142" s="319"/>
      <c r="ER142" s="319"/>
      <c r="ES142" s="319"/>
      <c r="ET142" s="319"/>
      <c r="EU142" s="319"/>
      <c r="EV142" s="319"/>
      <c r="EW142" s="319"/>
      <c r="EX142" s="319"/>
      <c r="EY142" s="319"/>
      <c r="EZ142" s="319"/>
      <c r="FA142" s="319"/>
      <c r="FB142" s="319"/>
      <c r="FC142" s="319"/>
      <c r="FD142" s="319"/>
      <c r="FE142" s="319"/>
      <c r="FF142" s="319"/>
      <c r="FG142" s="319"/>
      <c r="FH142" s="319"/>
      <c r="FI142" s="319"/>
      <c r="FJ142" s="319"/>
      <c r="FK142" s="319"/>
      <c r="FL142" s="319"/>
      <c r="FM142" s="319"/>
      <c r="FN142" s="319"/>
      <c r="FO142" s="319"/>
      <c r="FP142" s="319"/>
      <c r="FQ142" s="319"/>
      <c r="FR142" s="319"/>
      <c r="FS142" s="319"/>
      <c r="FT142" s="319"/>
      <c r="FU142" s="319"/>
      <c r="FV142" s="319"/>
      <c r="FW142" s="319"/>
      <c r="FX142" s="319"/>
      <c r="FY142" s="319"/>
      <c r="FZ142" s="319"/>
      <c r="GA142" s="319"/>
      <c r="GB142" s="319"/>
      <c r="GC142" s="319"/>
      <c r="GD142" s="319"/>
      <c r="GE142" s="319"/>
      <c r="GF142" s="319"/>
      <c r="GG142" s="319"/>
      <c r="GH142" s="319"/>
      <c r="GI142" s="319"/>
      <c r="GJ142" s="319"/>
      <c r="GK142" s="319"/>
      <c r="GL142" s="319"/>
      <c r="GM142" s="319"/>
      <c r="GN142" s="319"/>
      <c r="GO142" s="319"/>
      <c r="GP142" s="319"/>
      <c r="GQ142" s="319"/>
      <c r="GR142" s="319"/>
      <c r="GS142" s="319"/>
      <c r="GT142" s="319"/>
      <c r="GU142" s="319"/>
      <c r="GV142" s="319"/>
      <c r="GW142" s="319"/>
      <c r="GX142" s="319"/>
      <c r="GY142" s="319"/>
      <c r="GZ142" s="319"/>
      <c r="HA142" s="319"/>
      <c r="HB142" s="319"/>
      <c r="HC142" s="319"/>
      <c r="HD142" s="319"/>
      <c r="HE142" s="319"/>
      <c r="HF142" s="319"/>
      <c r="HG142" s="319"/>
      <c r="HH142" s="319"/>
      <c r="HI142" s="319"/>
      <c r="HJ142" s="319"/>
      <c r="HK142" s="319"/>
      <c r="HL142" s="319"/>
      <c r="HM142" s="319"/>
      <c r="HN142" s="319"/>
      <c r="HO142" s="319"/>
      <c r="HP142" s="319"/>
      <c r="HQ142" s="319"/>
      <c r="HR142" s="319"/>
      <c r="HS142" s="319"/>
      <c r="HT142" s="319"/>
      <c r="HU142" s="319"/>
      <c r="HV142" s="319"/>
      <c r="HW142" s="319"/>
      <c r="HX142" s="319"/>
      <c r="HY142" s="319"/>
      <c r="HZ142" s="319"/>
      <c r="IA142" s="319"/>
      <c r="IB142" s="319"/>
      <c r="IC142" s="319"/>
      <c r="ID142" s="319"/>
      <c r="IE142" s="319"/>
      <c r="IF142" s="319"/>
      <c r="IG142" s="319"/>
      <c r="IH142" s="319"/>
      <c r="II142" s="319"/>
      <c r="IJ142" s="319"/>
      <c r="IK142" s="319"/>
      <c r="IL142" s="319"/>
      <c r="IM142" s="319"/>
      <c r="IN142" s="319"/>
      <c r="IO142" s="319"/>
      <c r="IP142" s="319"/>
      <c r="IQ142" s="319"/>
      <c r="IR142" s="319"/>
      <c r="IS142" s="319"/>
      <c r="IT142" s="319"/>
      <c r="IU142" s="319"/>
      <c r="IV142" s="319"/>
      <c r="IW142" s="319"/>
      <c r="IX142" s="319"/>
      <c r="IY142" s="319"/>
      <c r="IZ142" s="319"/>
      <c r="JA142" s="319"/>
      <c r="JB142" s="319"/>
      <c r="JC142" s="319"/>
      <c r="JD142" s="319"/>
      <c r="JE142" s="319"/>
      <c r="JF142" s="319"/>
      <c r="JG142" s="319"/>
      <c r="JH142" s="319"/>
      <c r="JI142" s="319"/>
      <c r="JJ142" s="319"/>
      <c r="JK142" s="319"/>
      <c r="JL142" s="319"/>
      <c r="JM142" s="319"/>
      <c r="JN142" s="319"/>
      <c r="JO142" s="319"/>
      <c r="JP142" s="319"/>
      <c r="JQ142" s="319"/>
      <c r="JR142" s="319"/>
      <c r="JS142" s="319"/>
      <c r="JT142" s="319"/>
      <c r="JU142" s="319"/>
      <c r="JV142" s="319"/>
      <c r="JW142" s="319"/>
      <c r="JX142" s="319"/>
      <c r="JY142" s="319"/>
      <c r="JZ142" s="319"/>
      <c r="KA142" s="319"/>
      <c r="KB142" s="319"/>
      <c r="KC142" s="319"/>
      <c r="KD142" s="319"/>
      <c r="KE142" s="319"/>
      <c r="KF142" s="319"/>
      <c r="KG142" s="319"/>
      <c r="KH142" s="319"/>
      <c r="KI142" s="319"/>
      <c r="KJ142" s="319"/>
      <c r="KK142" s="319"/>
      <c r="KL142" s="319"/>
      <c r="KM142" s="319"/>
      <c r="KN142" s="319"/>
      <c r="KO142" s="319"/>
      <c r="KP142" s="319"/>
      <c r="KQ142" s="319"/>
      <c r="KR142" s="319"/>
      <c r="KS142" s="319"/>
      <c r="KT142" s="319"/>
      <c r="KU142" s="319"/>
      <c r="KV142" s="319"/>
      <c r="KW142" s="319"/>
      <c r="KX142" s="319"/>
      <c r="KY142" s="319"/>
      <c r="KZ142" s="319"/>
      <c r="LA142" s="319"/>
      <c r="LB142" s="319"/>
      <c r="LC142" s="319"/>
      <c r="LD142" s="319"/>
      <c r="LE142" s="319"/>
      <c r="LF142" s="319"/>
      <c r="LG142" s="319"/>
      <c r="LH142" s="319"/>
      <c r="LI142" s="319"/>
      <c r="LJ142" s="319"/>
      <c r="LK142" s="319"/>
      <c r="LL142" s="319"/>
      <c r="LM142" s="319"/>
      <c r="LN142" s="319"/>
      <c r="LO142" s="319"/>
      <c r="LP142" s="319"/>
      <c r="LQ142" s="319"/>
      <c r="LR142" s="319"/>
      <c r="LS142" s="319"/>
      <c r="LT142" s="319"/>
      <c r="LU142" s="319"/>
      <c r="LV142" s="319"/>
      <c r="LW142" s="319"/>
      <c r="LX142" s="319"/>
      <c r="LY142" s="319"/>
      <c r="LZ142" s="319"/>
      <c r="MA142" s="319"/>
      <c r="MB142" s="319"/>
      <c r="MC142" s="319"/>
      <c r="MD142" s="319"/>
      <c r="ME142" s="319"/>
      <c r="MF142" s="319"/>
      <c r="MG142" s="319"/>
      <c r="MH142" s="319"/>
      <c r="MI142" s="319"/>
      <c r="MJ142" s="319"/>
      <c r="MK142" s="319"/>
      <c r="ML142" s="319"/>
      <c r="MM142" s="319"/>
      <c r="MN142" s="319"/>
      <c r="MO142" s="319"/>
      <c r="MP142" s="319"/>
      <c r="MQ142" s="319"/>
      <c r="MR142" s="319"/>
      <c r="MS142" s="319"/>
      <c r="MT142" s="319"/>
      <c r="MU142" s="319"/>
      <c r="MV142" s="319"/>
      <c r="MW142" s="319"/>
      <c r="MX142" s="319"/>
      <c r="MY142" s="319"/>
      <c r="MZ142" s="319"/>
      <c r="NA142" s="319"/>
      <c r="NB142" s="319"/>
      <c r="NC142" s="319"/>
      <c r="ND142" s="319"/>
      <c r="NE142" s="319"/>
      <c r="NF142" s="319"/>
      <c r="NG142" s="319"/>
      <c r="NH142" s="319"/>
      <c r="NI142" s="319"/>
      <c r="NJ142" s="319"/>
      <c r="NK142" s="319"/>
      <c r="NL142" s="319"/>
      <c r="NM142" s="319"/>
      <c r="NN142" s="319"/>
      <c r="NO142" s="319"/>
      <c r="NP142" s="319"/>
      <c r="NQ142" s="319"/>
      <c r="NR142" s="319"/>
      <c r="NS142" s="319"/>
      <c r="NT142" s="319"/>
      <c r="NU142" s="319"/>
      <c r="NV142" s="319"/>
      <c r="NW142" s="319"/>
      <c r="NX142" s="319"/>
      <c r="NY142" s="319"/>
      <c r="NZ142" s="319"/>
      <c r="OA142" s="319"/>
      <c r="OB142" s="319"/>
      <c r="OC142" s="319"/>
      <c r="OD142" s="319"/>
      <c r="OE142" s="319"/>
      <c r="OF142" s="319"/>
      <c r="OG142" s="319"/>
      <c r="OH142" s="319"/>
      <c r="OI142" s="319"/>
      <c r="OJ142" s="319"/>
      <c r="OK142" s="319"/>
      <c r="OL142" s="319"/>
      <c r="OM142" s="319"/>
      <c r="ON142" s="319"/>
      <c r="OO142" s="319"/>
      <c r="OP142" s="319"/>
      <c r="OQ142" s="319"/>
      <c r="OR142" s="319"/>
      <c r="OS142" s="319"/>
      <c r="OT142" s="319"/>
      <c r="OU142" s="319"/>
      <c r="OV142" s="319"/>
      <c r="OW142" s="319"/>
      <c r="OX142" s="319"/>
      <c r="OY142" s="319"/>
      <c r="OZ142" s="319"/>
      <c r="PA142" s="319"/>
      <c r="PB142" s="319"/>
      <c r="PC142" s="319"/>
      <c r="PD142" s="319"/>
      <c r="PE142" s="319"/>
      <c r="PF142" s="319"/>
      <c r="PG142" s="319"/>
      <c r="PH142" s="319"/>
      <c r="PI142" s="319"/>
      <c r="PJ142" s="319"/>
      <c r="PK142" s="319"/>
      <c r="PL142" s="319"/>
      <c r="PM142" s="319"/>
      <c r="PN142" s="319"/>
      <c r="PO142" s="319"/>
      <c r="PP142" s="319"/>
      <c r="PQ142" s="319"/>
      <c r="PR142" s="319"/>
      <c r="PS142" s="319"/>
      <c r="PT142" s="319"/>
      <c r="PU142" s="319"/>
      <c r="PV142" s="319"/>
      <c r="PW142" s="319"/>
      <c r="PX142" s="319"/>
      <c r="PY142" s="319"/>
      <c r="PZ142" s="319"/>
      <c r="QA142" s="319"/>
      <c r="QB142" s="319"/>
      <c r="QC142" s="319"/>
      <c r="QD142" s="319"/>
      <c r="QE142" s="319"/>
      <c r="QF142" s="319"/>
      <c r="QG142" s="319"/>
      <c r="QH142" s="319"/>
      <c r="QI142" s="319"/>
      <c r="QJ142" s="319"/>
      <c r="QK142" s="319"/>
      <c r="QL142" s="319"/>
      <c r="QM142" s="319"/>
      <c r="QN142" s="319"/>
      <c r="QO142" s="319"/>
      <c r="QP142" s="319"/>
      <c r="QQ142" s="319"/>
      <c r="QR142" s="319"/>
      <c r="QS142" s="319"/>
      <c r="QT142" s="319"/>
      <c r="QU142" s="319"/>
      <c r="QV142" s="319"/>
      <c r="QW142" s="319"/>
      <c r="QX142" s="319"/>
      <c r="QY142" s="319"/>
      <c r="QZ142" s="319"/>
      <c r="RA142" s="319"/>
      <c r="RB142" s="319"/>
      <c r="RC142" s="319"/>
      <c r="RD142" s="319"/>
      <c r="RE142" s="319"/>
      <c r="RF142" s="319"/>
      <c r="RG142" s="319"/>
      <c r="RH142" s="319"/>
      <c r="RI142" s="319"/>
      <c r="RJ142" s="319"/>
      <c r="RK142" s="319"/>
      <c r="RL142" s="319"/>
      <c r="RM142" s="319"/>
      <c r="RN142" s="319"/>
      <c r="RO142" s="319"/>
      <c r="RP142" s="319"/>
      <c r="RQ142" s="319"/>
      <c r="RR142" s="319"/>
      <c r="RS142" s="319"/>
      <c r="RT142" s="319"/>
      <c r="RU142" s="319"/>
      <c r="RV142" s="319"/>
      <c r="RW142" s="319"/>
      <c r="RX142" s="319"/>
      <c r="RY142" s="319"/>
      <c r="RZ142" s="319"/>
      <c r="SA142" s="319"/>
      <c r="SB142" s="319"/>
      <c r="SC142" s="319"/>
      <c r="SD142" s="319"/>
      <c r="SE142" s="319"/>
      <c r="SF142" s="319"/>
      <c r="SG142" s="319"/>
      <c r="SH142" s="319"/>
      <c r="SI142" s="319"/>
      <c r="SJ142" s="319"/>
      <c r="SK142" s="319"/>
      <c r="SL142" s="319"/>
      <c r="SM142" s="319"/>
      <c r="SN142" s="319"/>
      <c r="SO142" s="319"/>
      <c r="SP142" s="319"/>
      <c r="SQ142" s="319"/>
      <c r="SR142" s="319"/>
      <c r="SS142" s="319"/>
      <c r="ST142" s="319"/>
      <c r="SU142" s="319"/>
      <c r="SV142" s="319"/>
      <c r="SW142" s="319"/>
      <c r="SX142" s="319"/>
      <c r="SY142" s="319"/>
      <c r="SZ142" s="319"/>
      <c r="TA142" s="319"/>
      <c r="TB142" s="319"/>
      <c r="TC142" s="319"/>
      <c r="TD142" s="319"/>
      <c r="TE142" s="319"/>
      <c r="TF142" s="319"/>
      <c r="TG142" s="319"/>
      <c r="TH142" s="319"/>
      <c r="TI142" s="319"/>
      <c r="TJ142" s="319"/>
      <c r="TK142" s="319"/>
      <c r="TL142" s="319"/>
      <c r="TM142" s="319"/>
      <c r="TN142" s="319"/>
      <c r="TO142" s="319"/>
      <c r="TP142" s="319"/>
      <c r="TQ142" s="319"/>
    </row>
    <row r="143" s="598" customFormat="true" ht="15.75" hidden="false" customHeight="true" outlineLevel="0" collapsed="false">
      <c r="A143" s="597"/>
      <c r="J143" s="599"/>
      <c r="K143" s="319"/>
      <c r="L143" s="319"/>
      <c r="M143" s="319"/>
      <c r="N143" s="319"/>
      <c r="O143" s="319"/>
      <c r="P143" s="319"/>
      <c r="Q143" s="319"/>
      <c r="R143" s="319"/>
      <c r="S143" s="319"/>
      <c r="T143" s="319"/>
      <c r="U143" s="319"/>
      <c r="V143" s="319"/>
      <c r="W143" s="319"/>
      <c r="X143" s="319"/>
      <c r="Y143" s="319"/>
      <c r="Z143" s="319"/>
      <c r="AA143" s="319"/>
      <c r="AB143" s="319"/>
      <c r="AC143" s="319"/>
      <c r="AD143" s="319"/>
      <c r="AE143" s="319"/>
      <c r="AF143" s="319"/>
      <c r="AG143" s="319"/>
      <c r="AH143" s="319"/>
      <c r="AI143" s="319"/>
      <c r="AJ143" s="319"/>
      <c r="AK143" s="319"/>
      <c r="AL143" s="319"/>
      <c r="AM143" s="319"/>
      <c r="AN143" s="319"/>
      <c r="AO143" s="319"/>
      <c r="AP143" s="319"/>
      <c r="AQ143" s="319"/>
      <c r="AR143" s="319"/>
      <c r="AS143" s="319"/>
      <c r="AT143" s="319"/>
      <c r="AU143" s="319"/>
      <c r="AV143" s="319"/>
      <c r="AW143" s="319"/>
      <c r="AX143" s="319"/>
      <c r="AY143" s="319"/>
      <c r="AZ143" s="319"/>
      <c r="BA143" s="319"/>
      <c r="BB143" s="319"/>
      <c r="BC143" s="319"/>
      <c r="BD143" s="319"/>
      <c r="BE143" s="319"/>
      <c r="BF143" s="319"/>
      <c r="BG143" s="319"/>
      <c r="BH143" s="319"/>
      <c r="BI143" s="319"/>
      <c r="BJ143" s="319"/>
      <c r="BK143" s="319"/>
      <c r="BL143" s="319"/>
      <c r="BM143" s="319"/>
      <c r="BN143" s="319"/>
      <c r="BO143" s="319"/>
      <c r="BP143" s="319"/>
      <c r="BQ143" s="319"/>
      <c r="BR143" s="319"/>
      <c r="BS143" s="319"/>
      <c r="BT143" s="319"/>
      <c r="BU143" s="319"/>
      <c r="BV143" s="319"/>
      <c r="BW143" s="319"/>
      <c r="BX143" s="319"/>
      <c r="BY143" s="319"/>
      <c r="BZ143" s="319"/>
      <c r="CA143" s="319"/>
      <c r="CB143" s="319"/>
      <c r="CC143" s="319"/>
      <c r="CD143" s="319"/>
      <c r="CE143" s="319"/>
      <c r="CF143" s="319"/>
      <c r="CG143" s="319"/>
      <c r="CH143" s="319"/>
      <c r="CI143" s="319"/>
      <c r="CJ143" s="319"/>
      <c r="CK143" s="319"/>
      <c r="CL143" s="319"/>
      <c r="CM143" s="319"/>
      <c r="CN143" s="319"/>
      <c r="CO143" s="319"/>
      <c r="CP143" s="319"/>
      <c r="CQ143" s="319"/>
      <c r="CR143" s="319"/>
      <c r="CS143" s="319"/>
      <c r="CT143" s="319"/>
      <c r="CU143" s="319"/>
      <c r="CV143" s="319"/>
      <c r="CW143" s="319"/>
      <c r="CX143" s="319"/>
      <c r="CY143" s="319"/>
      <c r="CZ143" s="319"/>
      <c r="DA143" s="319"/>
      <c r="DB143" s="319"/>
      <c r="DC143" s="319"/>
      <c r="DD143" s="319"/>
      <c r="DE143" s="319"/>
      <c r="DF143" s="319"/>
      <c r="DG143" s="319"/>
      <c r="DH143" s="319"/>
      <c r="DI143" s="319"/>
      <c r="DJ143" s="319"/>
      <c r="DK143" s="319"/>
      <c r="DL143" s="319"/>
      <c r="DM143" s="319"/>
      <c r="DN143" s="319"/>
      <c r="DO143" s="319"/>
      <c r="DP143" s="319"/>
      <c r="DQ143" s="319"/>
      <c r="DR143" s="319"/>
      <c r="DS143" s="319"/>
      <c r="DT143" s="319"/>
      <c r="DU143" s="319"/>
      <c r="DV143" s="319"/>
      <c r="DW143" s="319"/>
      <c r="DX143" s="319"/>
      <c r="DY143" s="319"/>
      <c r="DZ143" s="319"/>
      <c r="EA143" s="319"/>
      <c r="EB143" s="319"/>
      <c r="EC143" s="319"/>
      <c r="ED143" s="319"/>
      <c r="EE143" s="319"/>
      <c r="EF143" s="319"/>
      <c r="EG143" s="319"/>
      <c r="EH143" s="319"/>
      <c r="EI143" s="319"/>
      <c r="EJ143" s="319"/>
      <c r="EK143" s="319"/>
      <c r="EL143" s="319"/>
      <c r="EM143" s="319"/>
      <c r="EN143" s="319"/>
      <c r="EO143" s="319"/>
      <c r="EP143" s="319"/>
      <c r="EQ143" s="319"/>
      <c r="ER143" s="319"/>
      <c r="ES143" s="319"/>
      <c r="ET143" s="319"/>
      <c r="EU143" s="319"/>
      <c r="EV143" s="319"/>
      <c r="EW143" s="319"/>
      <c r="EX143" s="319"/>
      <c r="EY143" s="319"/>
      <c r="EZ143" s="319"/>
      <c r="FA143" s="319"/>
      <c r="FB143" s="319"/>
      <c r="FC143" s="319"/>
      <c r="FD143" s="319"/>
      <c r="FE143" s="319"/>
      <c r="FF143" s="319"/>
      <c r="FG143" s="319"/>
      <c r="FH143" s="319"/>
      <c r="FI143" s="319"/>
      <c r="FJ143" s="319"/>
      <c r="FK143" s="319"/>
      <c r="FL143" s="319"/>
      <c r="FM143" s="319"/>
      <c r="FN143" s="319"/>
      <c r="FO143" s="319"/>
      <c r="FP143" s="319"/>
      <c r="FQ143" s="319"/>
      <c r="FR143" s="319"/>
      <c r="FS143" s="319"/>
      <c r="FT143" s="319"/>
      <c r="FU143" s="319"/>
      <c r="FV143" s="319"/>
      <c r="FW143" s="319"/>
      <c r="FX143" s="319"/>
      <c r="FY143" s="319"/>
      <c r="FZ143" s="319"/>
      <c r="GA143" s="319"/>
      <c r="GB143" s="319"/>
      <c r="GC143" s="319"/>
      <c r="GD143" s="319"/>
      <c r="GE143" s="319"/>
      <c r="GF143" s="319"/>
      <c r="GG143" s="319"/>
      <c r="GH143" s="319"/>
      <c r="GI143" s="319"/>
      <c r="GJ143" s="319"/>
      <c r="GK143" s="319"/>
      <c r="GL143" s="319"/>
      <c r="GM143" s="319"/>
      <c r="GN143" s="319"/>
      <c r="GO143" s="319"/>
      <c r="GP143" s="319"/>
      <c r="GQ143" s="319"/>
      <c r="GR143" s="319"/>
      <c r="GS143" s="319"/>
      <c r="GT143" s="319"/>
      <c r="GU143" s="319"/>
      <c r="GV143" s="319"/>
      <c r="GW143" s="319"/>
      <c r="GX143" s="319"/>
      <c r="GY143" s="319"/>
      <c r="GZ143" s="319"/>
      <c r="HA143" s="319"/>
      <c r="HB143" s="319"/>
      <c r="HC143" s="319"/>
      <c r="HD143" s="319"/>
      <c r="HE143" s="319"/>
      <c r="HF143" s="319"/>
      <c r="HG143" s="319"/>
      <c r="HH143" s="319"/>
      <c r="HI143" s="319"/>
      <c r="HJ143" s="319"/>
      <c r="HK143" s="319"/>
      <c r="HL143" s="319"/>
      <c r="HM143" s="319"/>
      <c r="HN143" s="319"/>
      <c r="HO143" s="319"/>
      <c r="HP143" s="319"/>
      <c r="HQ143" s="319"/>
      <c r="HR143" s="319"/>
      <c r="HS143" s="319"/>
      <c r="HT143" s="319"/>
      <c r="HU143" s="319"/>
      <c r="HV143" s="319"/>
      <c r="HW143" s="319"/>
      <c r="HX143" s="319"/>
      <c r="HY143" s="319"/>
      <c r="HZ143" s="319"/>
      <c r="IA143" s="319"/>
      <c r="IB143" s="319"/>
      <c r="IC143" s="319"/>
      <c r="ID143" s="319"/>
      <c r="IE143" s="319"/>
      <c r="IF143" s="319"/>
      <c r="IG143" s="319"/>
      <c r="IH143" s="319"/>
      <c r="II143" s="319"/>
      <c r="IJ143" s="319"/>
      <c r="IK143" s="319"/>
      <c r="IL143" s="319"/>
      <c r="IM143" s="319"/>
      <c r="IN143" s="319"/>
      <c r="IO143" s="319"/>
      <c r="IP143" s="319"/>
      <c r="IQ143" s="319"/>
      <c r="IR143" s="319"/>
      <c r="IS143" s="319"/>
      <c r="IT143" s="319"/>
      <c r="IU143" s="319"/>
      <c r="IV143" s="319"/>
      <c r="IW143" s="319"/>
      <c r="IX143" s="319"/>
      <c r="IY143" s="319"/>
      <c r="IZ143" s="319"/>
      <c r="JA143" s="319"/>
      <c r="JB143" s="319"/>
      <c r="JC143" s="319"/>
      <c r="JD143" s="319"/>
      <c r="JE143" s="319"/>
      <c r="JF143" s="319"/>
      <c r="JG143" s="319"/>
      <c r="JH143" s="319"/>
      <c r="JI143" s="319"/>
      <c r="JJ143" s="319"/>
      <c r="JK143" s="319"/>
      <c r="JL143" s="319"/>
      <c r="JM143" s="319"/>
      <c r="JN143" s="319"/>
      <c r="JO143" s="319"/>
      <c r="JP143" s="319"/>
      <c r="JQ143" s="319"/>
      <c r="JR143" s="319"/>
      <c r="JS143" s="319"/>
      <c r="JT143" s="319"/>
      <c r="JU143" s="319"/>
      <c r="JV143" s="319"/>
      <c r="JW143" s="319"/>
      <c r="JX143" s="319"/>
      <c r="JY143" s="319"/>
      <c r="JZ143" s="319"/>
      <c r="KA143" s="319"/>
      <c r="KB143" s="319"/>
      <c r="KC143" s="319"/>
      <c r="KD143" s="319"/>
      <c r="KE143" s="319"/>
      <c r="KF143" s="319"/>
      <c r="KG143" s="319"/>
      <c r="KH143" s="319"/>
      <c r="KI143" s="319"/>
      <c r="KJ143" s="319"/>
      <c r="KK143" s="319"/>
      <c r="KL143" s="319"/>
      <c r="KM143" s="319"/>
      <c r="KN143" s="319"/>
      <c r="KO143" s="319"/>
      <c r="KP143" s="319"/>
      <c r="KQ143" s="319"/>
      <c r="KR143" s="319"/>
      <c r="KS143" s="319"/>
      <c r="KT143" s="319"/>
      <c r="KU143" s="319"/>
      <c r="KV143" s="319"/>
      <c r="KW143" s="319"/>
      <c r="KX143" s="319"/>
      <c r="KY143" s="319"/>
      <c r="KZ143" s="319"/>
      <c r="LA143" s="319"/>
      <c r="LB143" s="319"/>
      <c r="LC143" s="319"/>
      <c r="LD143" s="319"/>
      <c r="LE143" s="319"/>
      <c r="LF143" s="319"/>
      <c r="LG143" s="319"/>
      <c r="LH143" s="319"/>
      <c r="LI143" s="319"/>
      <c r="LJ143" s="319"/>
      <c r="LK143" s="319"/>
      <c r="LL143" s="319"/>
      <c r="LM143" s="319"/>
      <c r="LN143" s="319"/>
      <c r="LO143" s="319"/>
      <c r="LP143" s="319"/>
      <c r="LQ143" s="319"/>
      <c r="LR143" s="319"/>
      <c r="LS143" s="319"/>
      <c r="LT143" s="319"/>
      <c r="LU143" s="319"/>
      <c r="LV143" s="319"/>
      <c r="LW143" s="319"/>
      <c r="LX143" s="319"/>
      <c r="LY143" s="319"/>
      <c r="LZ143" s="319"/>
      <c r="MA143" s="319"/>
      <c r="MB143" s="319"/>
      <c r="MC143" s="319"/>
      <c r="MD143" s="319"/>
      <c r="ME143" s="319"/>
      <c r="MF143" s="319"/>
      <c r="MG143" s="319"/>
      <c r="MH143" s="319"/>
      <c r="MI143" s="319"/>
      <c r="MJ143" s="319"/>
      <c r="MK143" s="319"/>
      <c r="ML143" s="319"/>
      <c r="MM143" s="319"/>
      <c r="MN143" s="319"/>
      <c r="MO143" s="319"/>
      <c r="MP143" s="319"/>
      <c r="MQ143" s="319"/>
      <c r="MR143" s="319"/>
      <c r="MS143" s="319"/>
      <c r="MT143" s="319"/>
      <c r="MU143" s="319"/>
      <c r="MV143" s="319"/>
      <c r="MW143" s="319"/>
      <c r="MX143" s="319"/>
      <c r="MY143" s="319"/>
      <c r="MZ143" s="319"/>
      <c r="NA143" s="319"/>
      <c r="NB143" s="319"/>
      <c r="NC143" s="319"/>
      <c r="ND143" s="319"/>
      <c r="NE143" s="319"/>
      <c r="NF143" s="319"/>
      <c r="NG143" s="319"/>
      <c r="NH143" s="319"/>
      <c r="NI143" s="319"/>
      <c r="NJ143" s="319"/>
      <c r="NK143" s="319"/>
      <c r="NL143" s="319"/>
      <c r="NM143" s="319"/>
      <c r="NN143" s="319"/>
      <c r="NO143" s="319"/>
      <c r="NP143" s="319"/>
      <c r="NQ143" s="319"/>
      <c r="NR143" s="319"/>
      <c r="NS143" s="319"/>
      <c r="NT143" s="319"/>
      <c r="NU143" s="319"/>
      <c r="NV143" s="319"/>
      <c r="NW143" s="319"/>
      <c r="NX143" s="319"/>
      <c r="NY143" s="319"/>
      <c r="NZ143" s="319"/>
      <c r="OA143" s="319"/>
      <c r="OB143" s="319"/>
      <c r="OC143" s="319"/>
      <c r="OD143" s="319"/>
      <c r="OE143" s="319"/>
      <c r="OF143" s="319"/>
      <c r="OG143" s="319"/>
      <c r="OH143" s="319"/>
      <c r="OI143" s="319"/>
      <c r="OJ143" s="319"/>
      <c r="OK143" s="319"/>
      <c r="OL143" s="319"/>
      <c r="OM143" s="319"/>
      <c r="ON143" s="319"/>
      <c r="OO143" s="319"/>
      <c r="OP143" s="319"/>
      <c r="OQ143" s="319"/>
      <c r="OR143" s="319"/>
      <c r="OS143" s="319"/>
      <c r="OT143" s="319"/>
      <c r="OU143" s="319"/>
      <c r="OV143" s="319"/>
      <c r="OW143" s="319"/>
      <c r="OX143" s="319"/>
      <c r="OY143" s="319"/>
      <c r="OZ143" s="319"/>
      <c r="PA143" s="319"/>
      <c r="PB143" s="319"/>
      <c r="PC143" s="319"/>
      <c r="PD143" s="319"/>
      <c r="PE143" s="319"/>
      <c r="PF143" s="319"/>
      <c r="PG143" s="319"/>
      <c r="PH143" s="319"/>
      <c r="PI143" s="319"/>
      <c r="PJ143" s="319"/>
      <c r="PK143" s="319"/>
      <c r="PL143" s="319"/>
      <c r="PM143" s="319"/>
      <c r="PN143" s="319"/>
      <c r="PO143" s="319"/>
      <c r="PP143" s="319"/>
      <c r="PQ143" s="319"/>
      <c r="PR143" s="319"/>
      <c r="PS143" s="319"/>
      <c r="PT143" s="319"/>
      <c r="PU143" s="319"/>
      <c r="PV143" s="319"/>
      <c r="PW143" s="319"/>
      <c r="PX143" s="319"/>
      <c r="PY143" s="319"/>
      <c r="PZ143" s="319"/>
      <c r="QA143" s="319"/>
      <c r="QB143" s="319"/>
      <c r="QC143" s="319"/>
      <c r="QD143" s="319"/>
      <c r="QE143" s="319"/>
      <c r="QF143" s="319"/>
      <c r="QG143" s="319"/>
      <c r="QH143" s="319"/>
      <c r="QI143" s="319"/>
      <c r="QJ143" s="319"/>
      <c r="QK143" s="319"/>
      <c r="QL143" s="319"/>
      <c r="QM143" s="319"/>
      <c r="QN143" s="319"/>
      <c r="QO143" s="319"/>
      <c r="QP143" s="319"/>
      <c r="QQ143" s="319"/>
      <c r="QR143" s="319"/>
      <c r="QS143" s="319"/>
      <c r="QT143" s="319"/>
      <c r="QU143" s="319"/>
      <c r="QV143" s="319"/>
      <c r="QW143" s="319"/>
      <c r="QX143" s="319"/>
      <c r="QY143" s="319"/>
      <c r="QZ143" s="319"/>
      <c r="RA143" s="319"/>
      <c r="RB143" s="319"/>
      <c r="RC143" s="319"/>
      <c r="RD143" s="319"/>
      <c r="RE143" s="319"/>
      <c r="RF143" s="319"/>
      <c r="RG143" s="319"/>
      <c r="RH143" s="319"/>
      <c r="RI143" s="319"/>
      <c r="RJ143" s="319"/>
      <c r="RK143" s="319"/>
      <c r="RL143" s="319"/>
      <c r="RM143" s="319"/>
      <c r="RN143" s="319"/>
      <c r="RO143" s="319"/>
      <c r="RP143" s="319"/>
      <c r="RQ143" s="319"/>
      <c r="RR143" s="319"/>
      <c r="RS143" s="319"/>
      <c r="RT143" s="319"/>
      <c r="RU143" s="319"/>
      <c r="RV143" s="319"/>
      <c r="RW143" s="319"/>
      <c r="RX143" s="319"/>
      <c r="RY143" s="319"/>
      <c r="RZ143" s="319"/>
      <c r="SA143" s="319"/>
      <c r="SB143" s="319"/>
      <c r="SC143" s="319"/>
      <c r="SD143" s="319"/>
      <c r="SE143" s="319"/>
      <c r="SF143" s="319"/>
      <c r="SG143" s="319"/>
      <c r="SH143" s="319"/>
      <c r="SI143" s="319"/>
      <c r="SJ143" s="319"/>
      <c r="SK143" s="319"/>
      <c r="SL143" s="319"/>
      <c r="SM143" s="319"/>
      <c r="SN143" s="319"/>
      <c r="SO143" s="319"/>
      <c r="SP143" s="319"/>
      <c r="SQ143" s="319"/>
      <c r="SR143" s="319"/>
      <c r="SS143" s="319"/>
      <c r="ST143" s="319"/>
      <c r="SU143" s="319"/>
      <c r="SV143" s="319"/>
      <c r="SW143" s="319"/>
      <c r="SX143" s="319"/>
      <c r="SY143" s="319"/>
      <c r="SZ143" s="319"/>
      <c r="TA143" s="319"/>
      <c r="TB143" s="319"/>
      <c r="TC143" s="319"/>
      <c r="TD143" s="319"/>
      <c r="TE143" s="319"/>
      <c r="TF143" s="319"/>
      <c r="TG143" s="319"/>
      <c r="TH143" s="319"/>
      <c r="TI143" s="319"/>
      <c r="TJ143" s="319"/>
      <c r="TK143" s="319"/>
      <c r="TL143" s="319"/>
      <c r="TM143" s="319"/>
      <c r="TN143" s="319"/>
      <c r="TO143" s="319"/>
      <c r="TP143" s="319"/>
      <c r="TQ143" s="319"/>
    </row>
    <row r="144" s="595" customFormat="true" ht="15.75" hidden="false" customHeight="true" outlineLevel="0" collapsed="false">
      <c r="A144" s="594"/>
      <c r="J144" s="596"/>
      <c r="K144" s="319"/>
      <c r="L144" s="319"/>
      <c r="M144" s="319"/>
      <c r="N144" s="319"/>
      <c r="O144" s="319"/>
      <c r="P144" s="319"/>
      <c r="Q144" s="319"/>
      <c r="R144" s="319"/>
      <c r="S144" s="319"/>
      <c r="T144" s="319"/>
      <c r="U144" s="319"/>
      <c r="V144" s="319"/>
      <c r="W144" s="319"/>
      <c r="X144" s="319"/>
      <c r="Y144" s="319"/>
      <c r="Z144" s="319"/>
      <c r="AA144" s="319"/>
      <c r="AB144" s="319"/>
      <c r="AC144" s="319"/>
      <c r="AD144" s="319"/>
      <c r="AE144" s="319"/>
      <c r="AF144" s="319"/>
      <c r="AG144" s="319"/>
      <c r="AH144" s="319"/>
      <c r="AI144" s="319"/>
      <c r="AJ144" s="319"/>
      <c r="AK144" s="319"/>
      <c r="AL144" s="319"/>
      <c r="AM144" s="319"/>
      <c r="AN144" s="319"/>
      <c r="AO144" s="319"/>
      <c r="AP144" s="319"/>
      <c r="AQ144" s="319"/>
      <c r="AR144" s="319"/>
      <c r="AS144" s="319"/>
      <c r="AT144" s="319"/>
      <c r="AU144" s="319"/>
      <c r="AV144" s="319"/>
      <c r="AW144" s="319"/>
      <c r="AX144" s="319"/>
      <c r="AY144" s="319"/>
      <c r="AZ144" s="319"/>
      <c r="BA144" s="319"/>
      <c r="BB144" s="319"/>
      <c r="BC144" s="319"/>
      <c r="BD144" s="319"/>
      <c r="BE144" s="319"/>
      <c r="BF144" s="319"/>
      <c r="BG144" s="319"/>
      <c r="BH144" s="319"/>
      <c r="BI144" s="319"/>
      <c r="BJ144" s="319"/>
      <c r="BK144" s="319"/>
      <c r="BL144" s="319"/>
      <c r="BM144" s="319"/>
      <c r="BN144" s="319"/>
      <c r="BO144" s="319"/>
      <c r="BP144" s="319"/>
      <c r="BQ144" s="319"/>
      <c r="BR144" s="319"/>
      <c r="BS144" s="319"/>
      <c r="BT144" s="319"/>
      <c r="BU144" s="319"/>
      <c r="BV144" s="319"/>
      <c r="BW144" s="319"/>
      <c r="BX144" s="319"/>
      <c r="BY144" s="319"/>
      <c r="BZ144" s="319"/>
      <c r="CA144" s="319"/>
      <c r="CB144" s="319"/>
      <c r="CC144" s="319"/>
      <c r="CD144" s="319"/>
      <c r="CE144" s="319"/>
      <c r="CF144" s="319"/>
      <c r="CG144" s="319"/>
      <c r="CH144" s="319"/>
      <c r="CI144" s="319"/>
      <c r="CJ144" s="319"/>
      <c r="CK144" s="319"/>
      <c r="CL144" s="319"/>
      <c r="CM144" s="319"/>
      <c r="CN144" s="319"/>
      <c r="CO144" s="319"/>
      <c r="CP144" s="319"/>
      <c r="CQ144" s="319"/>
      <c r="CR144" s="319"/>
      <c r="CS144" s="319"/>
      <c r="CT144" s="319"/>
      <c r="CU144" s="319"/>
      <c r="CV144" s="319"/>
      <c r="CW144" s="319"/>
      <c r="CX144" s="319"/>
      <c r="CY144" s="319"/>
      <c r="CZ144" s="319"/>
      <c r="DA144" s="319"/>
      <c r="DB144" s="319"/>
      <c r="DC144" s="319"/>
      <c r="DD144" s="319"/>
      <c r="DE144" s="319"/>
      <c r="DF144" s="319"/>
      <c r="DG144" s="319"/>
      <c r="DH144" s="319"/>
      <c r="DI144" s="319"/>
      <c r="DJ144" s="319"/>
      <c r="DK144" s="319"/>
      <c r="DL144" s="319"/>
      <c r="DM144" s="319"/>
      <c r="DN144" s="319"/>
      <c r="DO144" s="319"/>
      <c r="DP144" s="319"/>
      <c r="DQ144" s="319"/>
      <c r="DR144" s="319"/>
      <c r="DS144" s="319"/>
      <c r="DT144" s="319"/>
      <c r="DU144" s="319"/>
      <c r="DV144" s="319"/>
      <c r="DW144" s="319"/>
      <c r="DX144" s="319"/>
      <c r="DY144" s="319"/>
      <c r="DZ144" s="319"/>
      <c r="EA144" s="319"/>
      <c r="EB144" s="319"/>
      <c r="EC144" s="319"/>
      <c r="ED144" s="319"/>
      <c r="EE144" s="319"/>
      <c r="EF144" s="319"/>
      <c r="EG144" s="319"/>
      <c r="EH144" s="319"/>
      <c r="EI144" s="319"/>
      <c r="EJ144" s="319"/>
      <c r="EK144" s="319"/>
      <c r="EL144" s="319"/>
      <c r="EM144" s="319"/>
      <c r="EN144" s="319"/>
      <c r="EO144" s="319"/>
      <c r="EP144" s="319"/>
      <c r="EQ144" s="319"/>
      <c r="ER144" s="319"/>
      <c r="ES144" s="319"/>
      <c r="ET144" s="319"/>
      <c r="EU144" s="319"/>
      <c r="EV144" s="319"/>
      <c r="EW144" s="319"/>
      <c r="EX144" s="319"/>
      <c r="EY144" s="319"/>
      <c r="EZ144" s="319"/>
      <c r="FA144" s="319"/>
      <c r="FB144" s="319"/>
      <c r="FC144" s="319"/>
      <c r="FD144" s="319"/>
      <c r="FE144" s="319"/>
      <c r="FF144" s="319"/>
      <c r="FG144" s="319"/>
      <c r="FH144" s="319"/>
      <c r="FI144" s="319"/>
      <c r="FJ144" s="319"/>
      <c r="FK144" s="319"/>
      <c r="FL144" s="319"/>
      <c r="FM144" s="319"/>
      <c r="FN144" s="319"/>
      <c r="FO144" s="319"/>
      <c r="FP144" s="319"/>
      <c r="FQ144" s="319"/>
      <c r="FR144" s="319"/>
      <c r="FS144" s="319"/>
      <c r="FT144" s="319"/>
      <c r="FU144" s="319"/>
      <c r="FV144" s="319"/>
      <c r="FW144" s="319"/>
      <c r="FX144" s="319"/>
      <c r="FY144" s="319"/>
      <c r="FZ144" s="319"/>
      <c r="GA144" s="319"/>
      <c r="GB144" s="319"/>
      <c r="GC144" s="319"/>
      <c r="GD144" s="319"/>
      <c r="GE144" s="319"/>
      <c r="GF144" s="319"/>
      <c r="GG144" s="319"/>
      <c r="GH144" s="319"/>
      <c r="GI144" s="319"/>
      <c r="GJ144" s="319"/>
      <c r="GK144" s="319"/>
      <c r="GL144" s="319"/>
      <c r="GM144" s="319"/>
      <c r="GN144" s="319"/>
      <c r="GO144" s="319"/>
      <c r="GP144" s="319"/>
      <c r="GQ144" s="319"/>
      <c r="GR144" s="319"/>
      <c r="GS144" s="319"/>
      <c r="GT144" s="319"/>
      <c r="GU144" s="319"/>
      <c r="GV144" s="319"/>
      <c r="GW144" s="319"/>
      <c r="GX144" s="319"/>
      <c r="GY144" s="319"/>
      <c r="GZ144" s="319"/>
      <c r="HA144" s="319"/>
      <c r="HB144" s="319"/>
      <c r="HC144" s="319"/>
      <c r="HD144" s="319"/>
      <c r="HE144" s="319"/>
      <c r="HF144" s="319"/>
      <c r="HG144" s="319"/>
      <c r="HH144" s="319"/>
      <c r="HI144" s="319"/>
      <c r="HJ144" s="319"/>
      <c r="HK144" s="319"/>
      <c r="HL144" s="319"/>
      <c r="HM144" s="319"/>
      <c r="HN144" s="319"/>
      <c r="HO144" s="319"/>
      <c r="HP144" s="319"/>
      <c r="HQ144" s="319"/>
      <c r="HR144" s="319"/>
      <c r="HS144" s="319"/>
      <c r="HT144" s="319"/>
      <c r="HU144" s="319"/>
      <c r="HV144" s="319"/>
      <c r="HW144" s="319"/>
      <c r="HX144" s="319"/>
      <c r="HY144" s="319"/>
      <c r="HZ144" s="319"/>
      <c r="IA144" s="319"/>
      <c r="IB144" s="319"/>
      <c r="IC144" s="319"/>
      <c r="ID144" s="319"/>
      <c r="IE144" s="319"/>
      <c r="IF144" s="319"/>
      <c r="IG144" s="319"/>
      <c r="IH144" s="319"/>
      <c r="II144" s="319"/>
      <c r="IJ144" s="319"/>
      <c r="IK144" s="319"/>
      <c r="IL144" s="319"/>
      <c r="IM144" s="319"/>
      <c r="IN144" s="319"/>
      <c r="IO144" s="319"/>
      <c r="IP144" s="319"/>
      <c r="IQ144" s="319"/>
      <c r="IR144" s="319"/>
      <c r="IS144" s="319"/>
      <c r="IT144" s="319"/>
      <c r="IU144" s="319"/>
      <c r="IV144" s="319"/>
      <c r="IW144" s="319"/>
      <c r="IX144" s="319"/>
      <c r="IY144" s="319"/>
      <c r="IZ144" s="319"/>
      <c r="JA144" s="319"/>
      <c r="JB144" s="319"/>
      <c r="JC144" s="319"/>
      <c r="JD144" s="319"/>
      <c r="JE144" s="319"/>
      <c r="JF144" s="319"/>
      <c r="JG144" s="319"/>
      <c r="JH144" s="319"/>
      <c r="JI144" s="319"/>
      <c r="JJ144" s="319"/>
      <c r="JK144" s="319"/>
      <c r="JL144" s="319"/>
      <c r="JM144" s="319"/>
      <c r="JN144" s="319"/>
      <c r="JO144" s="319"/>
      <c r="JP144" s="319"/>
      <c r="JQ144" s="319"/>
      <c r="JR144" s="319"/>
      <c r="JS144" s="319"/>
      <c r="JT144" s="319"/>
      <c r="JU144" s="319"/>
      <c r="JV144" s="319"/>
      <c r="JW144" s="319"/>
      <c r="JX144" s="319"/>
      <c r="JY144" s="319"/>
      <c r="JZ144" s="319"/>
      <c r="KA144" s="319"/>
      <c r="KB144" s="319"/>
      <c r="KC144" s="319"/>
      <c r="KD144" s="319"/>
      <c r="KE144" s="319"/>
      <c r="KF144" s="319"/>
      <c r="KG144" s="319"/>
      <c r="KH144" s="319"/>
      <c r="KI144" s="319"/>
      <c r="KJ144" s="319"/>
      <c r="KK144" s="319"/>
      <c r="KL144" s="319"/>
      <c r="KM144" s="319"/>
      <c r="KN144" s="319"/>
      <c r="KO144" s="319"/>
      <c r="KP144" s="319"/>
      <c r="KQ144" s="319"/>
      <c r="KR144" s="319"/>
      <c r="KS144" s="319"/>
      <c r="KT144" s="319"/>
      <c r="KU144" s="319"/>
      <c r="KV144" s="319"/>
      <c r="KW144" s="319"/>
      <c r="KX144" s="319"/>
      <c r="KY144" s="319"/>
      <c r="KZ144" s="319"/>
      <c r="LA144" s="319"/>
      <c r="LB144" s="319"/>
      <c r="LC144" s="319"/>
      <c r="LD144" s="319"/>
      <c r="LE144" s="319"/>
      <c r="LF144" s="319"/>
      <c r="LG144" s="319"/>
      <c r="LH144" s="319"/>
      <c r="LI144" s="319"/>
      <c r="LJ144" s="319"/>
      <c r="LK144" s="319"/>
      <c r="LL144" s="319"/>
      <c r="LM144" s="319"/>
      <c r="LN144" s="319"/>
      <c r="LO144" s="319"/>
      <c r="LP144" s="319"/>
      <c r="LQ144" s="319"/>
      <c r="LR144" s="319"/>
      <c r="LS144" s="319"/>
      <c r="LT144" s="319"/>
      <c r="LU144" s="319"/>
      <c r="LV144" s="319"/>
      <c r="LW144" s="319"/>
      <c r="LX144" s="319"/>
      <c r="LY144" s="319"/>
      <c r="LZ144" s="319"/>
      <c r="MA144" s="319"/>
      <c r="MB144" s="319"/>
      <c r="MC144" s="319"/>
      <c r="MD144" s="319"/>
      <c r="ME144" s="319"/>
      <c r="MF144" s="319"/>
      <c r="MG144" s="319"/>
      <c r="MH144" s="319"/>
      <c r="MI144" s="319"/>
      <c r="MJ144" s="319"/>
      <c r="MK144" s="319"/>
      <c r="ML144" s="319"/>
      <c r="MM144" s="319"/>
      <c r="MN144" s="319"/>
      <c r="MO144" s="319"/>
      <c r="MP144" s="319"/>
      <c r="MQ144" s="319"/>
      <c r="MR144" s="319"/>
      <c r="MS144" s="319"/>
      <c r="MT144" s="319"/>
      <c r="MU144" s="319"/>
      <c r="MV144" s="319"/>
      <c r="MW144" s="319"/>
      <c r="MX144" s="319"/>
      <c r="MY144" s="319"/>
      <c r="MZ144" s="319"/>
      <c r="NA144" s="319"/>
      <c r="NB144" s="319"/>
      <c r="NC144" s="319"/>
      <c r="ND144" s="319"/>
      <c r="NE144" s="319"/>
      <c r="NF144" s="319"/>
      <c r="NG144" s="319"/>
      <c r="NH144" s="319"/>
      <c r="NI144" s="319"/>
      <c r="NJ144" s="319"/>
      <c r="NK144" s="319"/>
      <c r="NL144" s="319"/>
      <c r="NM144" s="319"/>
      <c r="NN144" s="319"/>
      <c r="NO144" s="319"/>
      <c r="NP144" s="319"/>
      <c r="NQ144" s="319"/>
      <c r="NR144" s="319"/>
      <c r="NS144" s="319"/>
      <c r="NT144" s="319"/>
      <c r="NU144" s="319"/>
      <c r="NV144" s="319"/>
      <c r="NW144" s="319"/>
      <c r="NX144" s="319"/>
      <c r="NY144" s="319"/>
      <c r="NZ144" s="319"/>
      <c r="OA144" s="319"/>
      <c r="OB144" s="319"/>
      <c r="OC144" s="319"/>
      <c r="OD144" s="319"/>
      <c r="OE144" s="319"/>
      <c r="OF144" s="319"/>
      <c r="OG144" s="319"/>
      <c r="OH144" s="319"/>
      <c r="OI144" s="319"/>
      <c r="OJ144" s="319"/>
      <c r="OK144" s="319"/>
      <c r="OL144" s="319"/>
      <c r="OM144" s="319"/>
      <c r="ON144" s="319"/>
      <c r="OO144" s="319"/>
      <c r="OP144" s="319"/>
      <c r="OQ144" s="319"/>
      <c r="OR144" s="319"/>
      <c r="OS144" s="319"/>
      <c r="OT144" s="319"/>
      <c r="OU144" s="319"/>
      <c r="OV144" s="319"/>
      <c r="OW144" s="319"/>
      <c r="OX144" s="319"/>
      <c r="OY144" s="319"/>
      <c r="OZ144" s="319"/>
      <c r="PA144" s="319"/>
      <c r="PB144" s="319"/>
      <c r="PC144" s="319"/>
      <c r="PD144" s="319"/>
      <c r="PE144" s="319"/>
      <c r="PF144" s="319"/>
      <c r="PG144" s="319"/>
      <c r="PH144" s="319"/>
      <c r="PI144" s="319"/>
      <c r="PJ144" s="319"/>
      <c r="PK144" s="319"/>
      <c r="PL144" s="319"/>
      <c r="PM144" s="319"/>
      <c r="PN144" s="319"/>
      <c r="PO144" s="319"/>
      <c r="PP144" s="319"/>
      <c r="PQ144" s="319"/>
      <c r="PR144" s="319"/>
      <c r="PS144" s="319"/>
      <c r="PT144" s="319"/>
      <c r="PU144" s="319"/>
      <c r="PV144" s="319"/>
      <c r="PW144" s="319"/>
      <c r="PX144" s="319"/>
      <c r="PY144" s="319"/>
      <c r="PZ144" s="319"/>
      <c r="QA144" s="319"/>
      <c r="QB144" s="319"/>
      <c r="QC144" s="319"/>
      <c r="QD144" s="319"/>
      <c r="QE144" s="319"/>
      <c r="QF144" s="319"/>
      <c r="QG144" s="319"/>
      <c r="QH144" s="319"/>
      <c r="QI144" s="319"/>
      <c r="QJ144" s="319"/>
      <c r="QK144" s="319"/>
      <c r="QL144" s="319"/>
      <c r="QM144" s="319"/>
      <c r="QN144" s="319"/>
      <c r="QO144" s="319"/>
      <c r="QP144" s="319"/>
      <c r="QQ144" s="319"/>
      <c r="QR144" s="319"/>
      <c r="QS144" s="319"/>
      <c r="QT144" s="319"/>
      <c r="QU144" s="319"/>
      <c r="QV144" s="319"/>
      <c r="QW144" s="319"/>
      <c r="QX144" s="319"/>
      <c r="QY144" s="319"/>
      <c r="QZ144" s="319"/>
      <c r="RA144" s="319"/>
      <c r="RB144" s="319"/>
      <c r="RC144" s="319"/>
      <c r="RD144" s="319"/>
      <c r="RE144" s="319"/>
      <c r="RF144" s="319"/>
      <c r="RG144" s="319"/>
      <c r="RH144" s="319"/>
      <c r="RI144" s="319"/>
      <c r="RJ144" s="319"/>
      <c r="RK144" s="319"/>
      <c r="RL144" s="319"/>
      <c r="RM144" s="319"/>
      <c r="RN144" s="319"/>
      <c r="RO144" s="319"/>
      <c r="RP144" s="319"/>
      <c r="RQ144" s="319"/>
      <c r="RR144" s="319"/>
      <c r="RS144" s="319"/>
      <c r="RT144" s="319"/>
      <c r="RU144" s="319"/>
      <c r="RV144" s="319"/>
      <c r="RW144" s="319"/>
      <c r="RX144" s="319"/>
      <c r="RY144" s="319"/>
      <c r="RZ144" s="319"/>
      <c r="SA144" s="319"/>
      <c r="SB144" s="319"/>
      <c r="SC144" s="319"/>
      <c r="SD144" s="319"/>
      <c r="SE144" s="319"/>
      <c r="SF144" s="319"/>
      <c r="SG144" s="319"/>
      <c r="SH144" s="319"/>
      <c r="SI144" s="319"/>
      <c r="SJ144" s="319"/>
      <c r="SK144" s="319"/>
      <c r="SL144" s="319"/>
      <c r="SM144" s="319"/>
      <c r="SN144" s="319"/>
      <c r="SO144" s="319"/>
      <c r="SP144" s="319"/>
      <c r="SQ144" s="319"/>
      <c r="SR144" s="319"/>
      <c r="SS144" s="319"/>
      <c r="ST144" s="319"/>
      <c r="SU144" s="319"/>
      <c r="SV144" s="319"/>
      <c r="SW144" s="319"/>
      <c r="SX144" s="319"/>
      <c r="SY144" s="319"/>
      <c r="SZ144" s="319"/>
      <c r="TA144" s="319"/>
      <c r="TB144" s="319"/>
      <c r="TC144" s="319"/>
      <c r="TD144" s="319"/>
      <c r="TE144" s="319"/>
      <c r="TF144" s="319"/>
      <c r="TG144" s="319"/>
      <c r="TH144" s="319"/>
      <c r="TI144" s="319"/>
      <c r="TJ144" s="319"/>
      <c r="TK144" s="319"/>
      <c r="TL144" s="319"/>
      <c r="TM144" s="319"/>
      <c r="TN144" s="319"/>
      <c r="TO144" s="319"/>
      <c r="TP144" s="319"/>
      <c r="TQ144" s="319"/>
    </row>
    <row r="145" s="598" customFormat="true" ht="15.75" hidden="false" customHeight="true" outlineLevel="0" collapsed="false">
      <c r="A145" s="597"/>
      <c r="J145" s="599"/>
      <c r="K145" s="319"/>
      <c r="L145" s="319"/>
      <c r="M145" s="319"/>
      <c r="N145" s="319"/>
      <c r="O145" s="319"/>
      <c r="P145" s="319"/>
      <c r="Q145" s="319"/>
      <c r="R145" s="319"/>
      <c r="S145" s="319"/>
      <c r="T145" s="319"/>
      <c r="U145" s="319"/>
      <c r="V145" s="319"/>
      <c r="W145" s="319"/>
      <c r="X145" s="319"/>
      <c r="Y145" s="319"/>
      <c r="Z145" s="319"/>
      <c r="AA145" s="319"/>
      <c r="AB145" s="319"/>
      <c r="AC145" s="319"/>
      <c r="AD145" s="319"/>
      <c r="AE145" s="319"/>
      <c r="AF145" s="319"/>
      <c r="AG145" s="319"/>
      <c r="AH145" s="319"/>
      <c r="AI145" s="319"/>
      <c r="AJ145" s="319"/>
      <c r="AK145" s="319"/>
      <c r="AL145" s="319"/>
      <c r="AM145" s="319"/>
      <c r="AN145" s="319"/>
      <c r="AO145" s="319"/>
      <c r="AP145" s="319"/>
      <c r="AQ145" s="319"/>
      <c r="AR145" s="319"/>
      <c r="AS145" s="319"/>
      <c r="AT145" s="319"/>
      <c r="AU145" s="319"/>
      <c r="AV145" s="319"/>
      <c r="AW145" s="319"/>
      <c r="AX145" s="319"/>
      <c r="AY145" s="319"/>
      <c r="AZ145" s="319"/>
      <c r="BA145" s="319"/>
      <c r="BB145" s="319"/>
      <c r="BC145" s="319"/>
      <c r="BD145" s="319"/>
      <c r="BE145" s="319"/>
      <c r="BF145" s="319"/>
      <c r="BG145" s="319"/>
      <c r="BH145" s="319"/>
      <c r="BI145" s="319"/>
      <c r="BJ145" s="319"/>
      <c r="BK145" s="319"/>
      <c r="BL145" s="319"/>
      <c r="BM145" s="319"/>
      <c r="BN145" s="319"/>
      <c r="BO145" s="319"/>
      <c r="BP145" s="319"/>
      <c r="BQ145" s="319"/>
      <c r="BR145" s="319"/>
      <c r="BS145" s="319"/>
      <c r="BT145" s="319"/>
      <c r="BU145" s="319"/>
      <c r="BV145" s="319"/>
      <c r="BW145" s="319"/>
      <c r="BX145" s="319"/>
      <c r="BY145" s="319"/>
      <c r="BZ145" s="319"/>
      <c r="CA145" s="319"/>
      <c r="CB145" s="319"/>
      <c r="CC145" s="319"/>
      <c r="CD145" s="319"/>
      <c r="CE145" s="319"/>
      <c r="CF145" s="319"/>
      <c r="CG145" s="319"/>
      <c r="CH145" s="319"/>
      <c r="CI145" s="319"/>
      <c r="CJ145" s="319"/>
      <c r="CK145" s="319"/>
      <c r="CL145" s="319"/>
      <c r="CM145" s="319"/>
      <c r="CN145" s="319"/>
      <c r="CO145" s="319"/>
      <c r="CP145" s="319"/>
      <c r="CQ145" s="319"/>
      <c r="CR145" s="319"/>
      <c r="CS145" s="319"/>
      <c r="CT145" s="319"/>
      <c r="CU145" s="319"/>
      <c r="CV145" s="319"/>
      <c r="CW145" s="319"/>
      <c r="CX145" s="319"/>
      <c r="CY145" s="319"/>
      <c r="CZ145" s="319"/>
      <c r="DA145" s="319"/>
      <c r="DB145" s="319"/>
      <c r="DC145" s="319"/>
      <c r="DD145" s="319"/>
      <c r="DE145" s="319"/>
      <c r="DF145" s="319"/>
      <c r="DG145" s="319"/>
      <c r="DH145" s="319"/>
      <c r="DI145" s="319"/>
      <c r="DJ145" s="319"/>
      <c r="DK145" s="319"/>
      <c r="DL145" s="319"/>
      <c r="DM145" s="319"/>
      <c r="DN145" s="319"/>
      <c r="DO145" s="319"/>
      <c r="DP145" s="319"/>
      <c r="DQ145" s="319"/>
      <c r="DR145" s="319"/>
      <c r="DS145" s="319"/>
      <c r="DT145" s="319"/>
      <c r="DU145" s="319"/>
      <c r="DV145" s="319"/>
      <c r="DW145" s="319"/>
      <c r="DX145" s="319"/>
      <c r="DY145" s="319"/>
      <c r="DZ145" s="319"/>
      <c r="EA145" s="319"/>
      <c r="EB145" s="319"/>
      <c r="EC145" s="319"/>
      <c r="ED145" s="319"/>
      <c r="EE145" s="319"/>
      <c r="EF145" s="319"/>
      <c r="EG145" s="319"/>
      <c r="EH145" s="319"/>
      <c r="EI145" s="319"/>
      <c r="EJ145" s="319"/>
      <c r="EK145" s="319"/>
      <c r="EL145" s="319"/>
      <c r="EM145" s="319"/>
      <c r="EN145" s="319"/>
      <c r="EO145" s="319"/>
      <c r="EP145" s="319"/>
      <c r="EQ145" s="319"/>
      <c r="ER145" s="319"/>
      <c r="ES145" s="319"/>
      <c r="ET145" s="319"/>
      <c r="EU145" s="319"/>
      <c r="EV145" s="319"/>
      <c r="EW145" s="319"/>
      <c r="EX145" s="319"/>
      <c r="EY145" s="319"/>
      <c r="EZ145" s="319"/>
      <c r="FA145" s="319"/>
      <c r="FB145" s="319"/>
      <c r="FC145" s="319"/>
      <c r="FD145" s="319"/>
      <c r="FE145" s="319"/>
      <c r="FF145" s="319"/>
      <c r="FG145" s="319"/>
      <c r="FH145" s="319"/>
      <c r="FI145" s="319"/>
      <c r="FJ145" s="319"/>
      <c r="FK145" s="319"/>
      <c r="FL145" s="319"/>
      <c r="FM145" s="319"/>
      <c r="FN145" s="319"/>
      <c r="FO145" s="319"/>
      <c r="FP145" s="319"/>
      <c r="FQ145" s="319"/>
      <c r="FR145" s="319"/>
      <c r="FS145" s="319"/>
      <c r="FT145" s="319"/>
      <c r="FU145" s="319"/>
      <c r="FV145" s="319"/>
      <c r="FW145" s="319"/>
      <c r="FX145" s="319"/>
      <c r="FY145" s="319"/>
      <c r="FZ145" s="319"/>
      <c r="GA145" s="319"/>
      <c r="GB145" s="319"/>
      <c r="GC145" s="319"/>
      <c r="GD145" s="319"/>
      <c r="GE145" s="319"/>
      <c r="GF145" s="319"/>
      <c r="GG145" s="319"/>
      <c r="GH145" s="319"/>
      <c r="GI145" s="319"/>
      <c r="GJ145" s="319"/>
      <c r="GK145" s="319"/>
      <c r="GL145" s="319"/>
      <c r="GM145" s="319"/>
      <c r="GN145" s="319"/>
      <c r="GO145" s="319"/>
      <c r="GP145" s="319"/>
      <c r="GQ145" s="319"/>
      <c r="GR145" s="319"/>
      <c r="GS145" s="319"/>
      <c r="GT145" s="319"/>
      <c r="GU145" s="319"/>
      <c r="GV145" s="319"/>
      <c r="GW145" s="319"/>
      <c r="GX145" s="319"/>
      <c r="GY145" s="319"/>
      <c r="GZ145" s="319"/>
      <c r="HA145" s="319"/>
      <c r="HB145" s="319"/>
      <c r="HC145" s="319"/>
      <c r="HD145" s="319"/>
      <c r="HE145" s="319"/>
      <c r="HF145" s="319"/>
      <c r="HG145" s="319"/>
      <c r="HH145" s="319"/>
      <c r="HI145" s="319"/>
      <c r="HJ145" s="319"/>
      <c r="HK145" s="319"/>
      <c r="HL145" s="319"/>
      <c r="HM145" s="319"/>
      <c r="HN145" s="319"/>
      <c r="HO145" s="319"/>
      <c r="HP145" s="319"/>
      <c r="HQ145" s="319"/>
      <c r="HR145" s="319"/>
      <c r="HS145" s="319"/>
      <c r="HT145" s="319"/>
      <c r="HU145" s="319"/>
      <c r="HV145" s="319"/>
      <c r="HW145" s="319"/>
      <c r="HX145" s="319"/>
      <c r="HY145" s="319"/>
      <c r="HZ145" s="319"/>
      <c r="IA145" s="319"/>
      <c r="IB145" s="319"/>
      <c r="IC145" s="319"/>
      <c r="ID145" s="319"/>
      <c r="IE145" s="319"/>
      <c r="IF145" s="319"/>
      <c r="IG145" s="319"/>
      <c r="IH145" s="319"/>
      <c r="II145" s="319"/>
      <c r="IJ145" s="319"/>
      <c r="IK145" s="319"/>
      <c r="IL145" s="319"/>
      <c r="IM145" s="319"/>
      <c r="IN145" s="319"/>
      <c r="IO145" s="319"/>
      <c r="IP145" s="319"/>
      <c r="IQ145" s="319"/>
      <c r="IR145" s="319"/>
      <c r="IS145" s="319"/>
      <c r="IT145" s="319"/>
      <c r="IU145" s="319"/>
      <c r="IV145" s="319"/>
      <c r="IW145" s="319"/>
      <c r="IX145" s="319"/>
      <c r="IY145" s="319"/>
      <c r="IZ145" s="319"/>
      <c r="JA145" s="319"/>
      <c r="JB145" s="319"/>
      <c r="JC145" s="319"/>
      <c r="JD145" s="319"/>
      <c r="JE145" s="319"/>
      <c r="JF145" s="319"/>
      <c r="JG145" s="319"/>
      <c r="JH145" s="319"/>
      <c r="JI145" s="319"/>
      <c r="JJ145" s="319"/>
      <c r="JK145" s="319"/>
      <c r="JL145" s="319"/>
      <c r="JM145" s="319"/>
      <c r="JN145" s="319"/>
      <c r="JO145" s="319"/>
      <c r="JP145" s="319"/>
      <c r="JQ145" s="319"/>
      <c r="JR145" s="319"/>
      <c r="JS145" s="319"/>
      <c r="JT145" s="319"/>
      <c r="JU145" s="319"/>
      <c r="JV145" s="319"/>
      <c r="JW145" s="319"/>
      <c r="JX145" s="319"/>
      <c r="JY145" s="319"/>
      <c r="JZ145" s="319"/>
      <c r="KA145" s="319"/>
      <c r="KB145" s="319"/>
      <c r="KC145" s="319"/>
      <c r="KD145" s="319"/>
      <c r="KE145" s="319"/>
      <c r="KF145" s="319"/>
      <c r="KG145" s="319"/>
      <c r="KH145" s="319"/>
      <c r="KI145" s="319"/>
      <c r="KJ145" s="319"/>
      <c r="KK145" s="319"/>
      <c r="KL145" s="319"/>
      <c r="KM145" s="319"/>
      <c r="KN145" s="319"/>
      <c r="KO145" s="319"/>
      <c r="KP145" s="319"/>
      <c r="KQ145" s="319"/>
      <c r="KR145" s="319"/>
      <c r="KS145" s="319"/>
      <c r="KT145" s="319"/>
      <c r="KU145" s="319"/>
      <c r="KV145" s="319"/>
      <c r="KW145" s="319"/>
      <c r="KX145" s="319"/>
      <c r="KY145" s="319"/>
      <c r="KZ145" s="319"/>
      <c r="LA145" s="319"/>
      <c r="LB145" s="319"/>
      <c r="LC145" s="319"/>
      <c r="LD145" s="319"/>
      <c r="LE145" s="319"/>
      <c r="LF145" s="319"/>
      <c r="LG145" s="319"/>
      <c r="LH145" s="319"/>
      <c r="LI145" s="319"/>
      <c r="LJ145" s="319"/>
      <c r="LK145" s="319"/>
      <c r="LL145" s="319"/>
      <c r="LM145" s="319"/>
      <c r="LN145" s="319"/>
      <c r="LO145" s="319"/>
      <c r="LP145" s="319"/>
      <c r="LQ145" s="319"/>
      <c r="LR145" s="319"/>
      <c r="LS145" s="319"/>
      <c r="LT145" s="319"/>
      <c r="LU145" s="319"/>
      <c r="LV145" s="319"/>
      <c r="LW145" s="319"/>
      <c r="LX145" s="319"/>
      <c r="LY145" s="319"/>
      <c r="LZ145" s="319"/>
      <c r="MA145" s="319"/>
      <c r="MB145" s="319"/>
      <c r="MC145" s="319"/>
      <c r="MD145" s="319"/>
      <c r="ME145" s="319"/>
      <c r="MF145" s="319"/>
      <c r="MG145" s="319"/>
      <c r="MH145" s="319"/>
      <c r="MI145" s="319"/>
      <c r="MJ145" s="319"/>
      <c r="MK145" s="319"/>
      <c r="ML145" s="319"/>
      <c r="MM145" s="319"/>
      <c r="MN145" s="319"/>
      <c r="MO145" s="319"/>
      <c r="MP145" s="319"/>
      <c r="MQ145" s="319"/>
      <c r="MR145" s="319"/>
      <c r="MS145" s="319"/>
      <c r="MT145" s="319"/>
      <c r="MU145" s="319"/>
      <c r="MV145" s="319"/>
      <c r="MW145" s="319"/>
      <c r="MX145" s="319"/>
      <c r="MY145" s="319"/>
      <c r="MZ145" s="319"/>
      <c r="NA145" s="319"/>
      <c r="NB145" s="319"/>
      <c r="NC145" s="319"/>
      <c r="ND145" s="319"/>
      <c r="NE145" s="319"/>
      <c r="NF145" s="319"/>
      <c r="NG145" s="319"/>
      <c r="NH145" s="319"/>
      <c r="NI145" s="319"/>
      <c r="NJ145" s="319"/>
      <c r="NK145" s="319"/>
      <c r="NL145" s="319"/>
      <c r="NM145" s="319"/>
      <c r="NN145" s="319"/>
      <c r="NO145" s="319"/>
      <c r="NP145" s="319"/>
      <c r="NQ145" s="319"/>
      <c r="NR145" s="319"/>
      <c r="NS145" s="319"/>
      <c r="NT145" s="319"/>
      <c r="NU145" s="319"/>
      <c r="NV145" s="319"/>
      <c r="NW145" s="319"/>
      <c r="NX145" s="319"/>
      <c r="NY145" s="319"/>
      <c r="NZ145" s="319"/>
      <c r="OA145" s="319"/>
      <c r="OB145" s="319"/>
      <c r="OC145" s="319"/>
      <c r="OD145" s="319"/>
      <c r="OE145" s="319"/>
      <c r="OF145" s="319"/>
      <c r="OG145" s="319"/>
      <c r="OH145" s="319"/>
      <c r="OI145" s="319"/>
      <c r="OJ145" s="319"/>
      <c r="OK145" s="319"/>
      <c r="OL145" s="319"/>
      <c r="OM145" s="319"/>
      <c r="ON145" s="319"/>
      <c r="OO145" s="319"/>
      <c r="OP145" s="319"/>
      <c r="OQ145" s="319"/>
      <c r="OR145" s="319"/>
      <c r="OS145" s="319"/>
      <c r="OT145" s="319"/>
      <c r="OU145" s="319"/>
      <c r="OV145" s="319"/>
      <c r="OW145" s="319"/>
      <c r="OX145" s="319"/>
      <c r="OY145" s="319"/>
      <c r="OZ145" s="319"/>
      <c r="PA145" s="319"/>
      <c r="PB145" s="319"/>
      <c r="PC145" s="319"/>
      <c r="PD145" s="319"/>
      <c r="PE145" s="319"/>
      <c r="PF145" s="319"/>
      <c r="PG145" s="319"/>
      <c r="PH145" s="319"/>
      <c r="PI145" s="319"/>
      <c r="PJ145" s="319"/>
      <c r="PK145" s="319"/>
      <c r="PL145" s="319"/>
      <c r="PM145" s="319"/>
      <c r="PN145" s="319"/>
      <c r="PO145" s="319"/>
      <c r="PP145" s="319"/>
      <c r="PQ145" s="319"/>
      <c r="PR145" s="319"/>
      <c r="PS145" s="319"/>
      <c r="PT145" s="319"/>
      <c r="PU145" s="319"/>
      <c r="PV145" s="319"/>
      <c r="PW145" s="319"/>
      <c r="PX145" s="319"/>
      <c r="PY145" s="319"/>
      <c r="PZ145" s="319"/>
      <c r="QA145" s="319"/>
      <c r="QB145" s="319"/>
      <c r="QC145" s="319"/>
      <c r="QD145" s="319"/>
      <c r="QE145" s="319"/>
      <c r="QF145" s="319"/>
      <c r="QG145" s="319"/>
      <c r="QH145" s="319"/>
      <c r="QI145" s="319"/>
      <c r="QJ145" s="319"/>
      <c r="QK145" s="319"/>
      <c r="QL145" s="319"/>
      <c r="QM145" s="319"/>
      <c r="QN145" s="319"/>
      <c r="QO145" s="319"/>
      <c r="QP145" s="319"/>
      <c r="QQ145" s="319"/>
      <c r="QR145" s="319"/>
      <c r="QS145" s="319"/>
      <c r="QT145" s="319"/>
      <c r="QU145" s="319"/>
      <c r="QV145" s="319"/>
      <c r="QW145" s="319"/>
      <c r="QX145" s="319"/>
      <c r="QY145" s="319"/>
      <c r="QZ145" s="319"/>
      <c r="RA145" s="319"/>
      <c r="RB145" s="319"/>
      <c r="RC145" s="319"/>
      <c r="RD145" s="319"/>
      <c r="RE145" s="319"/>
      <c r="RF145" s="319"/>
      <c r="RG145" s="319"/>
      <c r="RH145" s="319"/>
      <c r="RI145" s="319"/>
      <c r="RJ145" s="319"/>
      <c r="RK145" s="319"/>
      <c r="RL145" s="319"/>
      <c r="RM145" s="319"/>
      <c r="RN145" s="319"/>
      <c r="RO145" s="319"/>
      <c r="RP145" s="319"/>
      <c r="RQ145" s="319"/>
      <c r="RR145" s="319"/>
      <c r="RS145" s="319"/>
      <c r="RT145" s="319"/>
      <c r="RU145" s="319"/>
      <c r="RV145" s="319"/>
      <c r="RW145" s="319"/>
      <c r="RX145" s="319"/>
      <c r="RY145" s="319"/>
      <c r="RZ145" s="319"/>
      <c r="SA145" s="319"/>
      <c r="SB145" s="319"/>
      <c r="SC145" s="319"/>
      <c r="SD145" s="319"/>
      <c r="SE145" s="319"/>
      <c r="SF145" s="319"/>
      <c r="SG145" s="319"/>
      <c r="SH145" s="319"/>
      <c r="SI145" s="319"/>
      <c r="SJ145" s="319"/>
      <c r="SK145" s="319"/>
      <c r="SL145" s="319"/>
      <c r="SM145" s="319"/>
      <c r="SN145" s="319"/>
      <c r="SO145" s="319"/>
      <c r="SP145" s="319"/>
      <c r="SQ145" s="319"/>
      <c r="SR145" s="319"/>
      <c r="SS145" s="319"/>
      <c r="ST145" s="319"/>
      <c r="SU145" s="319"/>
      <c r="SV145" s="319"/>
      <c r="SW145" s="319"/>
      <c r="SX145" s="319"/>
      <c r="SY145" s="319"/>
      <c r="SZ145" s="319"/>
      <c r="TA145" s="319"/>
      <c r="TB145" s="319"/>
      <c r="TC145" s="319"/>
      <c r="TD145" s="319"/>
      <c r="TE145" s="319"/>
      <c r="TF145" s="319"/>
      <c r="TG145" s="319"/>
      <c r="TH145" s="319"/>
      <c r="TI145" s="319"/>
      <c r="TJ145" s="319"/>
      <c r="TK145" s="319"/>
      <c r="TL145" s="319"/>
      <c r="TM145" s="319"/>
      <c r="TN145" s="319"/>
      <c r="TO145" s="319"/>
      <c r="TP145" s="319"/>
      <c r="TQ145" s="319"/>
    </row>
    <row r="146" s="595" customFormat="true" ht="15.75" hidden="false" customHeight="true" outlineLevel="0" collapsed="false">
      <c r="A146" s="594"/>
      <c r="J146" s="596"/>
      <c r="K146" s="319"/>
      <c r="L146" s="319"/>
      <c r="M146" s="319"/>
      <c r="N146" s="319"/>
      <c r="O146" s="319"/>
      <c r="P146" s="319"/>
      <c r="Q146" s="319"/>
      <c r="R146" s="319"/>
      <c r="S146" s="319"/>
      <c r="T146" s="319"/>
      <c r="U146" s="319"/>
      <c r="V146" s="319"/>
      <c r="W146" s="319"/>
      <c r="X146" s="319"/>
      <c r="Y146" s="319"/>
      <c r="Z146" s="319"/>
      <c r="AA146" s="319"/>
      <c r="AB146" s="319"/>
      <c r="AC146" s="319"/>
      <c r="AD146" s="319"/>
      <c r="AE146" s="319"/>
      <c r="AF146" s="319"/>
      <c r="AG146" s="319"/>
      <c r="AH146" s="319"/>
      <c r="AI146" s="319"/>
      <c r="AJ146" s="319"/>
      <c r="AK146" s="319"/>
      <c r="AL146" s="319"/>
      <c r="AM146" s="319"/>
      <c r="AN146" s="319"/>
      <c r="AO146" s="319"/>
      <c r="AP146" s="319"/>
      <c r="AQ146" s="319"/>
      <c r="AR146" s="319"/>
      <c r="AS146" s="319"/>
      <c r="AT146" s="319"/>
      <c r="AU146" s="319"/>
      <c r="AV146" s="319"/>
      <c r="AW146" s="319"/>
      <c r="AX146" s="319"/>
      <c r="AY146" s="319"/>
      <c r="AZ146" s="319"/>
      <c r="BA146" s="319"/>
      <c r="BB146" s="319"/>
      <c r="BC146" s="319"/>
      <c r="BD146" s="319"/>
      <c r="BE146" s="319"/>
      <c r="BF146" s="319"/>
      <c r="BG146" s="319"/>
      <c r="BH146" s="319"/>
      <c r="BI146" s="319"/>
      <c r="BJ146" s="319"/>
      <c r="BK146" s="319"/>
      <c r="BL146" s="319"/>
      <c r="BM146" s="319"/>
      <c r="BN146" s="319"/>
      <c r="BO146" s="319"/>
      <c r="BP146" s="319"/>
      <c r="BQ146" s="319"/>
      <c r="BR146" s="319"/>
      <c r="BS146" s="319"/>
      <c r="BT146" s="319"/>
      <c r="BU146" s="319"/>
      <c r="BV146" s="319"/>
      <c r="BW146" s="319"/>
      <c r="BX146" s="319"/>
      <c r="BY146" s="319"/>
      <c r="BZ146" s="319"/>
      <c r="CA146" s="319"/>
      <c r="CB146" s="319"/>
      <c r="CC146" s="319"/>
      <c r="CD146" s="319"/>
      <c r="CE146" s="319"/>
      <c r="CF146" s="319"/>
      <c r="CG146" s="319"/>
      <c r="CH146" s="319"/>
      <c r="CI146" s="319"/>
      <c r="CJ146" s="319"/>
      <c r="CK146" s="319"/>
      <c r="CL146" s="319"/>
      <c r="CM146" s="319"/>
      <c r="CN146" s="319"/>
      <c r="CO146" s="319"/>
      <c r="CP146" s="319"/>
      <c r="CQ146" s="319"/>
      <c r="CR146" s="319"/>
      <c r="CS146" s="319"/>
      <c r="CT146" s="319"/>
      <c r="CU146" s="319"/>
      <c r="CV146" s="319"/>
      <c r="CW146" s="319"/>
      <c r="CX146" s="319"/>
      <c r="CY146" s="319"/>
      <c r="CZ146" s="319"/>
      <c r="DA146" s="319"/>
      <c r="DB146" s="319"/>
      <c r="DC146" s="319"/>
      <c r="DD146" s="319"/>
      <c r="DE146" s="319"/>
      <c r="DF146" s="319"/>
      <c r="DG146" s="319"/>
      <c r="DH146" s="319"/>
      <c r="DI146" s="319"/>
      <c r="DJ146" s="319"/>
      <c r="DK146" s="319"/>
      <c r="DL146" s="319"/>
      <c r="DM146" s="319"/>
      <c r="DN146" s="319"/>
      <c r="DO146" s="319"/>
      <c r="DP146" s="319"/>
      <c r="DQ146" s="319"/>
      <c r="DR146" s="319"/>
      <c r="DS146" s="319"/>
      <c r="DT146" s="319"/>
      <c r="DU146" s="319"/>
      <c r="DV146" s="319"/>
      <c r="DW146" s="319"/>
      <c r="DX146" s="319"/>
      <c r="DY146" s="319"/>
      <c r="DZ146" s="319"/>
      <c r="EA146" s="319"/>
      <c r="EB146" s="319"/>
      <c r="EC146" s="319"/>
      <c r="ED146" s="319"/>
      <c r="EE146" s="319"/>
      <c r="EF146" s="319"/>
      <c r="EG146" s="319"/>
      <c r="EH146" s="319"/>
      <c r="EI146" s="319"/>
      <c r="EJ146" s="319"/>
      <c r="EK146" s="319"/>
      <c r="EL146" s="319"/>
      <c r="EM146" s="319"/>
      <c r="EN146" s="319"/>
      <c r="EO146" s="319"/>
      <c r="EP146" s="319"/>
      <c r="EQ146" s="319"/>
      <c r="ER146" s="319"/>
      <c r="ES146" s="319"/>
      <c r="ET146" s="319"/>
      <c r="EU146" s="319"/>
      <c r="EV146" s="319"/>
      <c r="EW146" s="319"/>
      <c r="EX146" s="319"/>
      <c r="EY146" s="319"/>
      <c r="EZ146" s="319"/>
      <c r="FA146" s="319"/>
      <c r="FB146" s="319"/>
      <c r="FC146" s="319"/>
      <c r="FD146" s="319"/>
      <c r="FE146" s="319"/>
      <c r="FF146" s="319"/>
      <c r="FG146" s="319"/>
      <c r="FH146" s="319"/>
      <c r="FI146" s="319"/>
      <c r="FJ146" s="319"/>
      <c r="FK146" s="319"/>
      <c r="FL146" s="319"/>
      <c r="FM146" s="319"/>
      <c r="FN146" s="319"/>
      <c r="FO146" s="319"/>
      <c r="FP146" s="319"/>
      <c r="FQ146" s="319"/>
      <c r="FR146" s="319"/>
      <c r="FS146" s="319"/>
      <c r="FT146" s="319"/>
      <c r="FU146" s="319"/>
      <c r="FV146" s="319"/>
      <c r="FW146" s="319"/>
      <c r="FX146" s="319"/>
      <c r="FY146" s="319"/>
      <c r="FZ146" s="319"/>
      <c r="GA146" s="319"/>
      <c r="GB146" s="319"/>
      <c r="GC146" s="319"/>
      <c r="GD146" s="319"/>
      <c r="GE146" s="319"/>
      <c r="GF146" s="319"/>
      <c r="GG146" s="319"/>
      <c r="GH146" s="319"/>
      <c r="GI146" s="319"/>
      <c r="GJ146" s="319"/>
      <c r="GK146" s="319"/>
      <c r="GL146" s="319"/>
      <c r="GM146" s="319"/>
      <c r="GN146" s="319"/>
      <c r="GO146" s="319"/>
      <c r="GP146" s="319"/>
      <c r="GQ146" s="319"/>
      <c r="GR146" s="319"/>
      <c r="GS146" s="319"/>
      <c r="GT146" s="319"/>
      <c r="GU146" s="319"/>
      <c r="GV146" s="319"/>
      <c r="GW146" s="319"/>
      <c r="GX146" s="319"/>
      <c r="GY146" s="319"/>
      <c r="GZ146" s="319"/>
      <c r="HA146" s="319"/>
      <c r="HB146" s="319"/>
      <c r="HC146" s="319"/>
      <c r="HD146" s="319"/>
      <c r="HE146" s="319"/>
      <c r="HF146" s="319"/>
      <c r="HG146" s="319"/>
      <c r="HH146" s="319"/>
      <c r="HI146" s="319"/>
      <c r="HJ146" s="319"/>
      <c r="HK146" s="319"/>
      <c r="HL146" s="319"/>
      <c r="HM146" s="319"/>
      <c r="HN146" s="319"/>
      <c r="HO146" s="319"/>
      <c r="HP146" s="319"/>
      <c r="HQ146" s="319"/>
      <c r="HR146" s="319"/>
      <c r="HS146" s="319"/>
      <c r="HT146" s="319"/>
      <c r="HU146" s="319"/>
      <c r="HV146" s="319"/>
      <c r="HW146" s="319"/>
      <c r="HX146" s="319"/>
      <c r="HY146" s="319"/>
      <c r="HZ146" s="319"/>
      <c r="IA146" s="319"/>
      <c r="IB146" s="319"/>
      <c r="IC146" s="319"/>
      <c r="ID146" s="319"/>
      <c r="IE146" s="319"/>
      <c r="IF146" s="319"/>
      <c r="IG146" s="319"/>
      <c r="IH146" s="319"/>
      <c r="II146" s="319"/>
      <c r="IJ146" s="319"/>
      <c r="IK146" s="319"/>
      <c r="IL146" s="319"/>
      <c r="IM146" s="319"/>
      <c r="IN146" s="319"/>
      <c r="IO146" s="319"/>
      <c r="IP146" s="319"/>
      <c r="IQ146" s="319"/>
      <c r="IR146" s="319"/>
      <c r="IS146" s="319"/>
      <c r="IT146" s="319"/>
      <c r="IU146" s="319"/>
      <c r="IV146" s="319"/>
      <c r="IW146" s="319"/>
      <c r="IX146" s="319"/>
      <c r="IY146" s="319"/>
      <c r="IZ146" s="319"/>
      <c r="JA146" s="319"/>
      <c r="JB146" s="319"/>
      <c r="JC146" s="319"/>
      <c r="JD146" s="319"/>
      <c r="JE146" s="319"/>
      <c r="JF146" s="319"/>
      <c r="JG146" s="319"/>
      <c r="JH146" s="319"/>
      <c r="JI146" s="319"/>
      <c r="JJ146" s="319"/>
      <c r="JK146" s="319"/>
      <c r="JL146" s="319"/>
      <c r="JM146" s="319"/>
      <c r="JN146" s="319"/>
      <c r="JO146" s="319"/>
      <c r="JP146" s="319"/>
      <c r="JQ146" s="319"/>
      <c r="JR146" s="319"/>
      <c r="JS146" s="319"/>
      <c r="JT146" s="319"/>
      <c r="JU146" s="319"/>
      <c r="JV146" s="319"/>
      <c r="JW146" s="319"/>
      <c r="JX146" s="319"/>
      <c r="JY146" s="319"/>
      <c r="JZ146" s="319"/>
      <c r="KA146" s="319"/>
      <c r="KB146" s="319"/>
      <c r="KC146" s="319"/>
      <c r="KD146" s="319"/>
      <c r="KE146" s="319"/>
      <c r="KF146" s="319"/>
      <c r="KG146" s="319"/>
      <c r="KH146" s="319"/>
      <c r="KI146" s="319"/>
      <c r="KJ146" s="319"/>
      <c r="KK146" s="319"/>
      <c r="KL146" s="319"/>
      <c r="KM146" s="319"/>
      <c r="KN146" s="319"/>
      <c r="KO146" s="319"/>
      <c r="KP146" s="319"/>
      <c r="KQ146" s="319"/>
      <c r="KR146" s="319"/>
      <c r="KS146" s="319"/>
      <c r="KT146" s="319"/>
      <c r="KU146" s="319"/>
      <c r="KV146" s="319"/>
      <c r="KW146" s="319"/>
      <c r="KX146" s="319"/>
      <c r="KY146" s="319"/>
      <c r="KZ146" s="319"/>
      <c r="LA146" s="319"/>
      <c r="LB146" s="319"/>
      <c r="LC146" s="319"/>
      <c r="LD146" s="319"/>
      <c r="LE146" s="319"/>
      <c r="LF146" s="319"/>
      <c r="LG146" s="319"/>
      <c r="LH146" s="319"/>
      <c r="LI146" s="319"/>
      <c r="LJ146" s="319"/>
      <c r="LK146" s="319"/>
      <c r="LL146" s="319"/>
      <c r="LM146" s="319"/>
      <c r="LN146" s="319"/>
      <c r="LO146" s="319"/>
      <c r="LP146" s="319"/>
      <c r="LQ146" s="319"/>
      <c r="LR146" s="319"/>
      <c r="LS146" s="319"/>
      <c r="LT146" s="319"/>
      <c r="LU146" s="319"/>
      <c r="LV146" s="319"/>
      <c r="LW146" s="319"/>
      <c r="LX146" s="319"/>
      <c r="LY146" s="319"/>
      <c r="LZ146" s="319"/>
      <c r="MA146" s="319"/>
      <c r="MB146" s="319"/>
      <c r="MC146" s="319"/>
      <c r="MD146" s="319"/>
      <c r="ME146" s="319"/>
      <c r="MF146" s="319"/>
      <c r="MG146" s="319"/>
      <c r="MH146" s="319"/>
      <c r="MI146" s="319"/>
      <c r="MJ146" s="319"/>
      <c r="MK146" s="319"/>
      <c r="ML146" s="319"/>
      <c r="MM146" s="319"/>
      <c r="MN146" s="319"/>
      <c r="MO146" s="319"/>
      <c r="MP146" s="319"/>
      <c r="MQ146" s="319"/>
      <c r="MR146" s="319"/>
      <c r="MS146" s="319"/>
      <c r="MT146" s="319"/>
      <c r="MU146" s="319"/>
      <c r="MV146" s="319"/>
      <c r="MW146" s="319"/>
      <c r="MX146" s="319"/>
      <c r="MY146" s="319"/>
      <c r="MZ146" s="319"/>
      <c r="NA146" s="319"/>
      <c r="NB146" s="319"/>
      <c r="NC146" s="319"/>
      <c r="ND146" s="319"/>
      <c r="NE146" s="319"/>
      <c r="NF146" s="319"/>
      <c r="NG146" s="319"/>
      <c r="NH146" s="319"/>
      <c r="NI146" s="319"/>
      <c r="NJ146" s="319"/>
      <c r="NK146" s="319"/>
      <c r="NL146" s="319"/>
      <c r="NM146" s="319"/>
      <c r="NN146" s="319"/>
      <c r="NO146" s="319"/>
      <c r="NP146" s="319"/>
      <c r="NQ146" s="319"/>
      <c r="NR146" s="319"/>
      <c r="NS146" s="319"/>
      <c r="NT146" s="319"/>
      <c r="NU146" s="319"/>
      <c r="NV146" s="319"/>
      <c r="NW146" s="319"/>
      <c r="NX146" s="319"/>
      <c r="NY146" s="319"/>
      <c r="NZ146" s="319"/>
      <c r="OA146" s="319"/>
      <c r="OB146" s="319"/>
      <c r="OC146" s="319"/>
      <c r="OD146" s="319"/>
      <c r="OE146" s="319"/>
      <c r="OF146" s="319"/>
      <c r="OG146" s="319"/>
      <c r="OH146" s="319"/>
      <c r="OI146" s="319"/>
      <c r="OJ146" s="319"/>
      <c r="OK146" s="319"/>
      <c r="OL146" s="319"/>
      <c r="OM146" s="319"/>
      <c r="ON146" s="319"/>
      <c r="OO146" s="319"/>
      <c r="OP146" s="319"/>
      <c r="OQ146" s="319"/>
      <c r="OR146" s="319"/>
      <c r="OS146" s="319"/>
      <c r="OT146" s="319"/>
      <c r="OU146" s="319"/>
      <c r="OV146" s="319"/>
      <c r="OW146" s="319"/>
      <c r="OX146" s="319"/>
      <c r="OY146" s="319"/>
      <c r="OZ146" s="319"/>
      <c r="PA146" s="319"/>
      <c r="PB146" s="319"/>
      <c r="PC146" s="319"/>
      <c r="PD146" s="319"/>
      <c r="PE146" s="319"/>
      <c r="PF146" s="319"/>
      <c r="PG146" s="319"/>
      <c r="PH146" s="319"/>
      <c r="PI146" s="319"/>
      <c r="PJ146" s="319"/>
      <c r="PK146" s="319"/>
      <c r="PL146" s="319"/>
      <c r="PM146" s="319"/>
      <c r="PN146" s="319"/>
      <c r="PO146" s="319"/>
      <c r="PP146" s="319"/>
      <c r="PQ146" s="319"/>
      <c r="PR146" s="319"/>
      <c r="PS146" s="319"/>
      <c r="PT146" s="319"/>
      <c r="PU146" s="319"/>
      <c r="PV146" s="319"/>
      <c r="PW146" s="319"/>
      <c r="PX146" s="319"/>
      <c r="PY146" s="319"/>
      <c r="PZ146" s="319"/>
      <c r="QA146" s="319"/>
      <c r="QB146" s="319"/>
      <c r="QC146" s="319"/>
      <c r="QD146" s="319"/>
      <c r="QE146" s="319"/>
      <c r="QF146" s="319"/>
      <c r="QG146" s="319"/>
      <c r="QH146" s="319"/>
      <c r="QI146" s="319"/>
      <c r="QJ146" s="319"/>
      <c r="QK146" s="319"/>
      <c r="QL146" s="319"/>
      <c r="QM146" s="319"/>
      <c r="QN146" s="319"/>
      <c r="QO146" s="319"/>
      <c r="QP146" s="319"/>
      <c r="QQ146" s="319"/>
      <c r="QR146" s="319"/>
      <c r="QS146" s="319"/>
      <c r="QT146" s="319"/>
      <c r="QU146" s="319"/>
      <c r="QV146" s="319"/>
      <c r="QW146" s="319"/>
      <c r="QX146" s="319"/>
      <c r="QY146" s="319"/>
      <c r="QZ146" s="319"/>
      <c r="RA146" s="319"/>
      <c r="RB146" s="319"/>
      <c r="RC146" s="319"/>
      <c r="RD146" s="319"/>
      <c r="RE146" s="319"/>
      <c r="RF146" s="319"/>
      <c r="RG146" s="319"/>
      <c r="RH146" s="319"/>
      <c r="RI146" s="319"/>
      <c r="RJ146" s="319"/>
      <c r="RK146" s="319"/>
      <c r="RL146" s="319"/>
      <c r="RM146" s="319"/>
      <c r="RN146" s="319"/>
      <c r="RO146" s="319"/>
      <c r="RP146" s="319"/>
      <c r="RQ146" s="319"/>
      <c r="RR146" s="319"/>
      <c r="RS146" s="319"/>
      <c r="RT146" s="319"/>
      <c r="RU146" s="319"/>
      <c r="RV146" s="319"/>
      <c r="RW146" s="319"/>
      <c r="RX146" s="319"/>
      <c r="RY146" s="319"/>
      <c r="RZ146" s="319"/>
      <c r="SA146" s="319"/>
      <c r="SB146" s="319"/>
      <c r="SC146" s="319"/>
      <c r="SD146" s="319"/>
      <c r="SE146" s="319"/>
      <c r="SF146" s="319"/>
      <c r="SG146" s="319"/>
      <c r="SH146" s="319"/>
      <c r="SI146" s="319"/>
      <c r="SJ146" s="319"/>
      <c r="SK146" s="319"/>
      <c r="SL146" s="319"/>
      <c r="SM146" s="319"/>
      <c r="SN146" s="319"/>
      <c r="SO146" s="319"/>
      <c r="SP146" s="319"/>
      <c r="SQ146" s="319"/>
      <c r="SR146" s="319"/>
      <c r="SS146" s="319"/>
      <c r="ST146" s="319"/>
      <c r="SU146" s="319"/>
      <c r="SV146" s="319"/>
      <c r="SW146" s="319"/>
      <c r="SX146" s="319"/>
      <c r="SY146" s="319"/>
      <c r="SZ146" s="319"/>
      <c r="TA146" s="319"/>
      <c r="TB146" s="319"/>
      <c r="TC146" s="319"/>
      <c r="TD146" s="319"/>
      <c r="TE146" s="319"/>
      <c r="TF146" s="319"/>
      <c r="TG146" s="319"/>
      <c r="TH146" s="319"/>
      <c r="TI146" s="319"/>
      <c r="TJ146" s="319"/>
      <c r="TK146" s="319"/>
      <c r="TL146" s="319"/>
      <c r="TM146" s="319"/>
      <c r="TN146" s="319"/>
      <c r="TO146" s="319"/>
      <c r="TP146" s="319"/>
      <c r="TQ146" s="319"/>
    </row>
    <row r="147" s="319" customFormat="true" ht="15.75" hidden="false" customHeight="true" outlineLevel="0" collapsed="false"/>
    <row r="148" customFormat="false" ht="15.75" hidden="false" customHeight="true" outlineLevel="0" collapsed="false">
      <c r="A148" s="408" t="s">
        <v>262</v>
      </c>
      <c r="B148" s="408"/>
      <c r="C148" s="408"/>
      <c r="D148" s="408"/>
      <c r="E148" s="408"/>
      <c r="F148" s="408"/>
      <c r="G148" s="408"/>
      <c r="H148" s="408"/>
      <c r="I148" s="408"/>
      <c r="J148" s="408"/>
      <c r="K148" s="319"/>
      <c r="L148" s="319"/>
      <c r="M148" s="319"/>
      <c r="N148" s="319"/>
      <c r="O148" s="319"/>
      <c r="P148" s="319"/>
      <c r="Q148" s="319"/>
      <c r="R148" s="319"/>
      <c r="S148" s="319"/>
      <c r="T148" s="319"/>
      <c r="U148" s="319"/>
      <c r="V148" s="319"/>
      <c r="W148" s="319"/>
      <c r="X148" s="319"/>
      <c r="Y148" s="319"/>
      <c r="Z148" s="319"/>
      <c r="AA148" s="319"/>
      <c r="AB148" s="319"/>
      <c r="AC148" s="552"/>
      <c r="AD148" s="552"/>
      <c r="AE148" s="552"/>
      <c r="AF148" s="552"/>
      <c r="AG148" s="552"/>
      <c r="AH148" s="552"/>
      <c r="AI148" s="552"/>
      <c r="AJ148" s="552"/>
      <c r="AK148" s="552"/>
      <c r="AL148" s="552"/>
      <c r="AM148" s="552"/>
      <c r="AN148" s="552"/>
      <c r="AO148" s="552"/>
      <c r="AP148" s="552"/>
      <c r="AQ148" s="552"/>
      <c r="AR148" s="552"/>
      <c r="AS148" s="552"/>
      <c r="AT148" s="552"/>
      <c r="AU148" s="552"/>
      <c r="AV148" s="552"/>
      <c r="AW148" s="552"/>
      <c r="AX148" s="552"/>
      <c r="AY148" s="552"/>
      <c r="AZ148" s="552"/>
      <c r="BA148" s="552"/>
      <c r="BB148" s="552"/>
      <c r="BC148" s="552"/>
      <c r="BD148" s="552"/>
      <c r="BE148" s="552"/>
      <c r="BF148" s="552"/>
      <c r="BG148" s="552"/>
      <c r="BH148" s="552"/>
      <c r="BI148" s="552"/>
      <c r="BJ148" s="552"/>
      <c r="BK148" s="552"/>
      <c r="BL148" s="552"/>
      <c r="BM148" s="552"/>
      <c r="BN148" s="552"/>
      <c r="BO148" s="552"/>
      <c r="BP148" s="552"/>
      <c r="BQ148" s="552"/>
      <c r="BR148" s="552"/>
      <c r="BS148" s="552"/>
      <c r="BT148" s="552"/>
      <c r="BU148" s="552"/>
      <c r="BV148" s="552"/>
      <c r="BW148" s="552"/>
      <c r="BX148" s="552"/>
      <c r="BY148" s="552"/>
      <c r="BZ148" s="552"/>
      <c r="CA148" s="552"/>
      <c r="CB148" s="552"/>
      <c r="CC148" s="552"/>
      <c r="CD148" s="552"/>
      <c r="CE148" s="552"/>
      <c r="CF148" s="552"/>
      <c r="CG148" s="552"/>
      <c r="CH148" s="552"/>
      <c r="CI148" s="552"/>
      <c r="CJ148" s="552"/>
      <c r="CK148" s="552"/>
      <c r="CL148" s="552"/>
      <c r="CM148" s="552"/>
      <c r="CN148" s="552"/>
      <c r="CO148" s="552"/>
      <c r="CP148" s="552"/>
      <c r="CQ148" s="552"/>
      <c r="CR148" s="552"/>
      <c r="CS148" s="552"/>
      <c r="CT148" s="552"/>
      <c r="CU148" s="552"/>
      <c r="CV148" s="552"/>
      <c r="CW148" s="552"/>
      <c r="CX148" s="552"/>
      <c r="CY148" s="552"/>
      <c r="CZ148" s="552"/>
      <c r="DA148" s="552"/>
      <c r="DB148" s="552"/>
      <c r="DC148" s="552"/>
      <c r="DD148" s="552"/>
      <c r="DE148" s="552"/>
      <c r="DF148" s="552"/>
      <c r="DG148" s="552"/>
      <c r="DH148" s="552"/>
      <c r="DI148" s="552"/>
      <c r="DJ148" s="552"/>
      <c r="DK148" s="552"/>
      <c r="DL148" s="552"/>
      <c r="DM148" s="552"/>
      <c r="DN148" s="552"/>
      <c r="DO148" s="552"/>
      <c r="DP148" s="552"/>
      <c r="DQ148" s="552"/>
      <c r="DR148" s="552"/>
      <c r="DS148" s="552"/>
      <c r="DT148" s="552"/>
      <c r="DU148" s="552"/>
      <c r="DV148" s="552"/>
      <c r="DW148" s="552"/>
      <c r="DX148" s="552"/>
      <c r="DY148" s="552"/>
      <c r="DZ148" s="552"/>
      <c r="EA148" s="552"/>
      <c r="EB148" s="552"/>
      <c r="EC148" s="552"/>
      <c r="ED148" s="552"/>
      <c r="EE148" s="552"/>
      <c r="EF148" s="552"/>
      <c r="EG148" s="552"/>
      <c r="EH148" s="552"/>
      <c r="EI148" s="552"/>
      <c r="EJ148" s="552"/>
      <c r="EK148" s="552"/>
      <c r="EL148" s="552"/>
      <c r="EM148" s="552"/>
      <c r="EN148" s="552"/>
      <c r="EO148" s="552"/>
      <c r="EP148" s="552"/>
      <c r="EQ148" s="552"/>
      <c r="ER148" s="552"/>
      <c r="ES148" s="552"/>
      <c r="ET148" s="552"/>
      <c r="EU148" s="552"/>
      <c r="EV148" s="552"/>
      <c r="EW148" s="552"/>
      <c r="EX148" s="552"/>
      <c r="EY148" s="552"/>
      <c r="EZ148" s="552"/>
      <c r="FA148" s="552"/>
      <c r="FB148" s="552"/>
      <c r="FC148" s="552"/>
      <c r="FD148" s="552"/>
      <c r="FE148" s="552"/>
      <c r="FF148" s="552"/>
      <c r="FG148" s="552"/>
      <c r="FH148" s="552"/>
      <c r="FI148" s="552"/>
      <c r="FJ148" s="552"/>
      <c r="FK148" s="552"/>
      <c r="FL148" s="552"/>
      <c r="FM148" s="552"/>
      <c r="FN148" s="552"/>
      <c r="FO148" s="552"/>
      <c r="FP148" s="552"/>
      <c r="FQ148" s="552"/>
      <c r="FR148" s="552"/>
      <c r="FS148" s="552"/>
      <c r="FT148" s="552"/>
      <c r="FU148" s="552"/>
      <c r="FV148" s="552"/>
      <c r="FW148" s="552"/>
      <c r="FX148" s="552"/>
      <c r="FY148" s="552"/>
      <c r="FZ148" s="552"/>
      <c r="GA148" s="552"/>
      <c r="GB148" s="552"/>
      <c r="GC148" s="552"/>
      <c r="GD148" s="552"/>
      <c r="GE148" s="552"/>
      <c r="GF148" s="552"/>
      <c r="GG148" s="552"/>
      <c r="GH148" s="552"/>
      <c r="GI148" s="552"/>
      <c r="GJ148" s="552"/>
      <c r="GK148" s="552"/>
      <c r="GL148" s="552"/>
      <c r="GM148" s="552"/>
      <c r="GN148" s="552"/>
      <c r="GO148" s="552"/>
      <c r="GP148" s="552"/>
      <c r="GQ148" s="552"/>
      <c r="GR148" s="552"/>
      <c r="GS148" s="552"/>
      <c r="GT148" s="552"/>
      <c r="GU148" s="552"/>
      <c r="GV148" s="552"/>
      <c r="GW148" s="552"/>
      <c r="GX148" s="552"/>
      <c r="GY148" s="552"/>
      <c r="GZ148" s="552"/>
      <c r="HA148" s="552"/>
      <c r="HB148" s="552"/>
      <c r="HC148" s="552"/>
      <c r="HD148" s="552"/>
      <c r="HE148" s="552"/>
      <c r="HF148" s="552"/>
      <c r="HG148" s="552"/>
      <c r="HH148" s="552"/>
      <c r="HI148" s="552"/>
      <c r="HJ148" s="552"/>
      <c r="HK148" s="552"/>
      <c r="HL148" s="552"/>
      <c r="HM148" s="552"/>
      <c r="HN148" s="552"/>
      <c r="HO148" s="552"/>
      <c r="HP148" s="552"/>
      <c r="HQ148" s="552"/>
      <c r="HR148" s="552"/>
      <c r="HS148" s="552"/>
      <c r="HT148" s="552"/>
      <c r="HU148" s="552"/>
      <c r="HV148" s="552"/>
      <c r="HW148" s="552"/>
      <c r="HX148" s="552"/>
      <c r="HY148" s="552"/>
      <c r="HZ148" s="552"/>
      <c r="IA148" s="552"/>
      <c r="IB148" s="552"/>
      <c r="IC148" s="552"/>
      <c r="ID148" s="552"/>
      <c r="IE148" s="552"/>
      <c r="IF148" s="552"/>
      <c r="IG148" s="552"/>
      <c r="IH148" s="552"/>
      <c r="II148" s="552"/>
      <c r="IJ148" s="552"/>
      <c r="IK148" s="552"/>
      <c r="IL148" s="552"/>
      <c r="IM148" s="552"/>
      <c r="IN148" s="552"/>
      <c r="IO148" s="552"/>
      <c r="IP148" s="552"/>
      <c r="IQ148" s="552"/>
      <c r="IR148" s="552"/>
      <c r="IS148" s="552"/>
      <c r="IT148" s="552"/>
      <c r="IU148" s="552"/>
      <c r="IV148" s="552"/>
      <c r="IW148" s="552"/>
      <c r="IX148" s="552"/>
      <c r="IY148" s="552"/>
      <c r="IZ148" s="552"/>
      <c r="JA148" s="552"/>
      <c r="JB148" s="552"/>
      <c r="JC148" s="552"/>
      <c r="JD148" s="552"/>
      <c r="JE148" s="552"/>
      <c r="JF148" s="552"/>
      <c r="JG148" s="552"/>
      <c r="JH148" s="552"/>
      <c r="JI148" s="552"/>
      <c r="JJ148" s="552"/>
      <c r="JK148" s="552"/>
      <c r="JL148" s="552"/>
      <c r="JM148" s="552"/>
      <c r="JN148" s="552"/>
      <c r="JO148" s="552"/>
      <c r="JP148" s="552"/>
      <c r="JQ148" s="552"/>
      <c r="JR148" s="552"/>
      <c r="JS148" s="552"/>
      <c r="JT148" s="552"/>
      <c r="JU148" s="552"/>
      <c r="JV148" s="552"/>
      <c r="JW148" s="552"/>
      <c r="JX148" s="552"/>
      <c r="JY148" s="552"/>
      <c r="JZ148" s="552"/>
      <c r="KA148" s="552"/>
      <c r="KB148" s="552"/>
      <c r="KC148" s="552"/>
      <c r="KD148" s="552"/>
      <c r="KE148" s="552"/>
      <c r="KF148" s="552"/>
      <c r="KG148" s="552"/>
      <c r="KH148" s="552"/>
      <c r="KI148" s="552"/>
      <c r="KJ148" s="552"/>
      <c r="KK148" s="552"/>
      <c r="KL148" s="552"/>
      <c r="KM148" s="552"/>
      <c r="KN148" s="552"/>
      <c r="KO148" s="552"/>
      <c r="KP148" s="552"/>
      <c r="KQ148" s="552"/>
      <c r="KR148" s="552"/>
      <c r="KS148" s="552"/>
      <c r="KT148" s="552"/>
      <c r="KU148" s="552"/>
      <c r="KV148" s="552"/>
      <c r="KW148" s="552"/>
      <c r="KX148" s="552"/>
      <c r="KY148" s="552"/>
      <c r="KZ148" s="552"/>
      <c r="LA148" s="552"/>
      <c r="LB148" s="552"/>
      <c r="LC148" s="552"/>
      <c r="LD148" s="552"/>
      <c r="LE148" s="552"/>
      <c r="LF148" s="552"/>
      <c r="LG148" s="552"/>
      <c r="LH148" s="552"/>
      <c r="LI148" s="552"/>
      <c r="LJ148" s="552"/>
      <c r="LK148" s="552"/>
      <c r="LL148" s="552"/>
      <c r="LM148" s="552"/>
      <c r="LN148" s="552"/>
      <c r="LO148" s="552"/>
      <c r="LP148" s="552"/>
      <c r="LQ148" s="552"/>
      <c r="LR148" s="552"/>
      <c r="LS148" s="552"/>
      <c r="LT148" s="552"/>
      <c r="LU148" s="552"/>
      <c r="LV148" s="552"/>
      <c r="LW148" s="552"/>
      <c r="LX148" s="552"/>
      <c r="LY148" s="552"/>
      <c r="LZ148" s="552"/>
      <c r="MA148" s="552"/>
      <c r="MB148" s="552"/>
      <c r="MC148" s="552"/>
      <c r="MD148" s="552"/>
      <c r="ME148" s="552"/>
      <c r="MF148" s="552"/>
      <c r="MG148" s="552"/>
      <c r="MH148" s="552"/>
      <c r="MI148" s="552"/>
      <c r="MJ148" s="552"/>
      <c r="MK148" s="552"/>
      <c r="ML148" s="552"/>
      <c r="MM148" s="552"/>
      <c r="MN148" s="552"/>
      <c r="MO148" s="552"/>
      <c r="MP148" s="552"/>
      <c r="MQ148" s="552"/>
      <c r="MR148" s="552"/>
      <c r="MS148" s="552"/>
      <c r="MT148" s="552"/>
      <c r="MU148" s="552"/>
      <c r="MV148" s="552"/>
      <c r="MW148" s="552"/>
      <c r="MX148" s="552"/>
      <c r="MY148" s="552"/>
      <c r="MZ148" s="552"/>
      <c r="NA148" s="552"/>
      <c r="NB148" s="552"/>
      <c r="NC148" s="552"/>
      <c r="ND148" s="552"/>
      <c r="NE148" s="552"/>
      <c r="NF148" s="552"/>
      <c r="NG148" s="552"/>
      <c r="NH148" s="552"/>
      <c r="NI148" s="552"/>
      <c r="NJ148" s="552"/>
      <c r="NK148" s="552"/>
      <c r="NL148" s="552"/>
      <c r="NM148" s="552"/>
      <c r="NN148" s="552"/>
      <c r="NO148" s="552"/>
      <c r="NP148" s="552"/>
      <c r="NQ148" s="552"/>
      <c r="NR148" s="552"/>
      <c r="NS148" s="552"/>
      <c r="NT148" s="552"/>
      <c r="NU148" s="552"/>
      <c r="NV148" s="552"/>
      <c r="NW148" s="552"/>
      <c r="NX148" s="552"/>
      <c r="NY148" s="552"/>
      <c r="NZ148" s="552"/>
      <c r="OA148" s="552"/>
      <c r="OB148" s="552"/>
      <c r="OC148" s="552"/>
      <c r="OD148" s="552"/>
      <c r="OE148" s="552"/>
      <c r="OF148" s="552"/>
      <c r="OG148" s="552"/>
      <c r="OH148" s="552"/>
      <c r="OI148" s="552"/>
      <c r="OJ148" s="552"/>
      <c r="OK148" s="552"/>
      <c r="OL148" s="552"/>
      <c r="OM148" s="552"/>
      <c r="ON148" s="552"/>
      <c r="OO148" s="552"/>
      <c r="OP148" s="552"/>
      <c r="OQ148" s="552"/>
      <c r="OR148" s="552"/>
      <c r="OS148" s="552"/>
      <c r="OT148" s="552"/>
      <c r="OU148" s="552"/>
      <c r="OV148" s="552"/>
      <c r="OW148" s="552"/>
      <c r="OX148" s="552"/>
      <c r="OY148" s="552"/>
      <c r="OZ148" s="552"/>
      <c r="PA148" s="552"/>
      <c r="PB148" s="552"/>
      <c r="PC148" s="552"/>
      <c r="PD148" s="552"/>
      <c r="PE148" s="552"/>
      <c r="PF148" s="552"/>
      <c r="PG148" s="552"/>
      <c r="PH148" s="552"/>
      <c r="PI148" s="552"/>
      <c r="PJ148" s="552"/>
      <c r="PK148" s="552"/>
      <c r="PL148" s="552"/>
      <c r="PM148" s="552"/>
      <c r="PN148" s="552"/>
      <c r="PO148" s="552"/>
      <c r="PP148" s="552"/>
      <c r="PQ148" s="552"/>
      <c r="PR148" s="552"/>
      <c r="PS148" s="552"/>
      <c r="PT148" s="552"/>
      <c r="PU148" s="552"/>
      <c r="PV148" s="552"/>
      <c r="PW148" s="552"/>
      <c r="PX148" s="552"/>
      <c r="PY148" s="552"/>
      <c r="PZ148" s="552"/>
      <c r="QA148" s="552"/>
      <c r="QB148" s="552"/>
      <c r="QC148" s="552"/>
      <c r="QD148" s="552"/>
      <c r="QE148" s="552"/>
      <c r="QF148" s="552"/>
      <c r="QG148" s="552"/>
      <c r="QH148" s="552"/>
      <c r="QI148" s="552"/>
      <c r="QJ148" s="552"/>
      <c r="QK148" s="552"/>
      <c r="QL148" s="552"/>
      <c r="QM148" s="552"/>
      <c r="QN148" s="552"/>
      <c r="QO148" s="552"/>
      <c r="QP148" s="552"/>
      <c r="QQ148" s="552"/>
      <c r="QR148" s="552"/>
      <c r="QS148" s="552"/>
      <c r="QT148" s="552"/>
      <c r="QU148" s="552"/>
      <c r="QV148" s="552"/>
      <c r="QW148" s="552"/>
      <c r="QX148" s="552"/>
      <c r="QY148" s="552"/>
      <c r="QZ148" s="552"/>
      <c r="RA148" s="552"/>
      <c r="RB148" s="552"/>
      <c r="RC148" s="552"/>
      <c r="RD148" s="552"/>
      <c r="RE148" s="552"/>
      <c r="RF148" s="552"/>
      <c r="RG148" s="552"/>
      <c r="RH148" s="552"/>
      <c r="RI148" s="552"/>
      <c r="RJ148" s="552"/>
      <c r="RK148" s="552"/>
      <c r="RL148" s="552"/>
      <c r="RM148" s="552"/>
      <c r="RN148" s="552"/>
      <c r="RO148" s="552"/>
      <c r="RP148" s="552"/>
      <c r="RQ148" s="552"/>
      <c r="RR148" s="552"/>
      <c r="RS148" s="552"/>
      <c r="RT148" s="552"/>
      <c r="RU148" s="552"/>
      <c r="RV148" s="552"/>
      <c r="RW148" s="552"/>
      <c r="RX148" s="552"/>
      <c r="RY148" s="552"/>
      <c r="RZ148" s="552"/>
      <c r="SA148" s="552"/>
      <c r="SB148" s="552"/>
      <c r="SC148" s="552"/>
      <c r="SD148" s="552"/>
      <c r="SE148" s="552"/>
      <c r="SF148" s="552"/>
      <c r="SG148" s="552"/>
      <c r="SH148" s="552"/>
      <c r="SI148" s="552"/>
      <c r="SJ148" s="552"/>
      <c r="SK148" s="552"/>
      <c r="SL148" s="552"/>
      <c r="SM148" s="552"/>
      <c r="SN148" s="552"/>
      <c r="SO148" s="552"/>
      <c r="SP148" s="552"/>
      <c r="SQ148" s="552"/>
      <c r="SR148" s="552"/>
      <c r="SS148" s="552"/>
      <c r="ST148" s="552"/>
      <c r="SU148" s="552"/>
      <c r="SV148" s="552"/>
      <c r="SW148" s="552"/>
      <c r="SX148" s="552"/>
      <c r="SY148" s="552"/>
      <c r="SZ148" s="552"/>
      <c r="TA148" s="552"/>
      <c r="TB148" s="552"/>
      <c r="TC148" s="552"/>
      <c r="TD148" s="552"/>
      <c r="TE148" s="552"/>
      <c r="TF148" s="552"/>
      <c r="TG148" s="552"/>
      <c r="TH148" s="552"/>
      <c r="TI148" s="552"/>
      <c r="TJ148" s="552"/>
      <c r="TK148" s="552"/>
      <c r="TL148" s="552"/>
      <c r="TM148" s="552"/>
      <c r="TN148" s="552"/>
      <c r="TO148" s="552"/>
      <c r="TP148" s="552"/>
      <c r="TQ148" s="552"/>
    </row>
    <row r="149" customFormat="false" ht="15.75" hidden="false" customHeight="true" outlineLevel="0" collapsed="false">
      <c r="A149" s="408" t="s">
        <v>263</v>
      </c>
      <c r="B149" s="408"/>
      <c r="C149" s="408"/>
      <c r="D149" s="408"/>
      <c r="E149" s="408"/>
      <c r="F149" s="408"/>
      <c r="G149" s="408"/>
      <c r="H149" s="408"/>
      <c r="I149" s="408"/>
      <c r="J149" s="408"/>
      <c r="K149" s="319"/>
      <c r="L149" s="319"/>
      <c r="M149" s="319"/>
      <c r="N149" s="319"/>
      <c r="O149" s="319"/>
      <c r="P149" s="319"/>
      <c r="Q149" s="319"/>
      <c r="R149" s="319"/>
      <c r="S149" s="319"/>
      <c r="T149" s="319"/>
      <c r="U149" s="319"/>
      <c r="V149" s="319"/>
      <c r="W149" s="319"/>
      <c r="X149" s="319"/>
      <c r="Y149" s="319"/>
      <c r="Z149" s="319"/>
      <c r="AA149" s="319"/>
      <c r="AB149" s="319"/>
      <c r="AC149" s="552"/>
      <c r="AD149" s="552"/>
      <c r="AE149" s="552"/>
      <c r="AF149" s="552"/>
      <c r="AG149" s="552"/>
      <c r="AH149" s="552"/>
      <c r="AI149" s="552"/>
      <c r="AJ149" s="552"/>
      <c r="AK149" s="552"/>
      <c r="AL149" s="552"/>
      <c r="AM149" s="552"/>
      <c r="AN149" s="552"/>
      <c r="AO149" s="552"/>
      <c r="AP149" s="552"/>
      <c r="AQ149" s="552"/>
      <c r="AR149" s="552"/>
      <c r="AS149" s="552"/>
      <c r="AT149" s="552"/>
      <c r="AU149" s="552"/>
      <c r="AV149" s="552"/>
      <c r="AW149" s="552"/>
      <c r="AX149" s="552"/>
      <c r="AY149" s="552"/>
      <c r="AZ149" s="552"/>
      <c r="BA149" s="552"/>
      <c r="BB149" s="552"/>
      <c r="BC149" s="552"/>
      <c r="BD149" s="552"/>
      <c r="BE149" s="552"/>
      <c r="BF149" s="552"/>
      <c r="BG149" s="552"/>
      <c r="BH149" s="552"/>
      <c r="BI149" s="552"/>
      <c r="BJ149" s="552"/>
      <c r="BK149" s="552"/>
      <c r="BL149" s="552"/>
      <c r="BM149" s="552"/>
      <c r="BN149" s="552"/>
      <c r="BO149" s="552"/>
      <c r="BP149" s="552"/>
      <c r="BQ149" s="552"/>
      <c r="BR149" s="552"/>
      <c r="BS149" s="552"/>
      <c r="BT149" s="552"/>
      <c r="BU149" s="552"/>
      <c r="BV149" s="552"/>
      <c r="BW149" s="552"/>
      <c r="BX149" s="552"/>
      <c r="BY149" s="552"/>
      <c r="BZ149" s="552"/>
      <c r="CA149" s="552"/>
      <c r="CB149" s="552"/>
      <c r="CC149" s="552"/>
      <c r="CD149" s="552"/>
      <c r="CE149" s="552"/>
      <c r="CF149" s="552"/>
      <c r="CG149" s="552"/>
      <c r="CH149" s="552"/>
      <c r="CI149" s="552"/>
      <c r="CJ149" s="552"/>
      <c r="CK149" s="552"/>
      <c r="CL149" s="552"/>
      <c r="CM149" s="552"/>
      <c r="CN149" s="552"/>
      <c r="CO149" s="552"/>
      <c r="CP149" s="552"/>
      <c r="CQ149" s="552"/>
      <c r="CR149" s="552"/>
      <c r="CS149" s="552"/>
      <c r="CT149" s="552"/>
      <c r="CU149" s="552"/>
      <c r="CV149" s="552"/>
      <c r="CW149" s="552"/>
      <c r="CX149" s="552"/>
      <c r="CY149" s="552"/>
      <c r="CZ149" s="552"/>
      <c r="DA149" s="552"/>
      <c r="DB149" s="552"/>
      <c r="DC149" s="552"/>
      <c r="DD149" s="552"/>
      <c r="DE149" s="552"/>
      <c r="DF149" s="552"/>
      <c r="DG149" s="552"/>
      <c r="DH149" s="552"/>
      <c r="DI149" s="552"/>
      <c r="DJ149" s="552"/>
      <c r="DK149" s="552"/>
      <c r="DL149" s="552"/>
      <c r="DM149" s="552"/>
      <c r="DN149" s="552"/>
      <c r="DO149" s="552"/>
      <c r="DP149" s="552"/>
      <c r="DQ149" s="552"/>
      <c r="DR149" s="552"/>
      <c r="DS149" s="552"/>
      <c r="DT149" s="552"/>
      <c r="DU149" s="552"/>
      <c r="DV149" s="552"/>
      <c r="DW149" s="552"/>
      <c r="DX149" s="552"/>
      <c r="DY149" s="552"/>
      <c r="DZ149" s="552"/>
      <c r="EA149" s="552"/>
      <c r="EB149" s="552"/>
      <c r="EC149" s="552"/>
      <c r="ED149" s="552"/>
      <c r="EE149" s="552"/>
      <c r="EF149" s="552"/>
      <c r="EG149" s="552"/>
      <c r="EH149" s="552"/>
      <c r="EI149" s="552"/>
      <c r="EJ149" s="552"/>
      <c r="EK149" s="552"/>
      <c r="EL149" s="552"/>
      <c r="EM149" s="552"/>
      <c r="EN149" s="552"/>
      <c r="EO149" s="552"/>
      <c r="EP149" s="552"/>
      <c r="EQ149" s="552"/>
      <c r="ER149" s="552"/>
      <c r="ES149" s="552"/>
      <c r="ET149" s="552"/>
      <c r="EU149" s="552"/>
      <c r="EV149" s="552"/>
      <c r="EW149" s="552"/>
      <c r="EX149" s="552"/>
      <c r="EY149" s="552"/>
      <c r="EZ149" s="552"/>
      <c r="FA149" s="552"/>
      <c r="FB149" s="552"/>
      <c r="FC149" s="552"/>
      <c r="FD149" s="552"/>
      <c r="FE149" s="552"/>
      <c r="FF149" s="552"/>
      <c r="FG149" s="552"/>
      <c r="FH149" s="552"/>
      <c r="FI149" s="552"/>
      <c r="FJ149" s="552"/>
      <c r="FK149" s="552"/>
      <c r="FL149" s="552"/>
      <c r="FM149" s="552"/>
      <c r="FN149" s="552"/>
      <c r="FO149" s="552"/>
      <c r="FP149" s="552"/>
      <c r="FQ149" s="552"/>
      <c r="FR149" s="552"/>
      <c r="FS149" s="552"/>
      <c r="FT149" s="552"/>
      <c r="FU149" s="552"/>
      <c r="FV149" s="552"/>
      <c r="FW149" s="552"/>
      <c r="FX149" s="552"/>
      <c r="FY149" s="552"/>
      <c r="FZ149" s="552"/>
      <c r="GA149" s="552"/>
      <c r="GB149" s="552"/>
      <c r="GC149" s="552"/>
      <c r="GD149" s="552"/>
      <c r="GE149" s="552"/>
      <c r="GF149" s="552"/>
      <c r="GG149" s="552"/>
      <c r="GH149" s="552"/>
      <c r="GI149" s="552"/>
      <c r="GJ149" s="552"/>
      <c r="GK149" s="552"/>
      <c r="GL149" s="552"/>
      <c r="GM149" s="552"/>
      <c r="GN149" s="552"/>
      <c r="GO149" s="552"/>
      <c r="GP149" s="552"/>
      <c r="GQ149" s="552"/>
      <c r="GR149" s="552"/>
      <c r="GS149" s="552"/>
      <c r="GT149" s="552"/>
      <c r="GU149" s="552"/>
      <c r="GV149" s="552"/>
      <c r="GW149" s="552"/>
      <c r="GX149" s="552"/>
      <c r="GY149" s="552"/>
      <c r="GZ149" s="552"/>
      <c r="HA149" s="552"/>
      <c r="HB149" s="552"/>
      <c r="HC149" s="552"/>
      <c r="HD149" s="552"/>
      <c r="HE149" s="552"/>
      <c r="HF149" s="552"/>
      <c r="HG149" s="552"/>
      <c r="HH149" s="552"/>
      <c r="HI149" s="552"/>
      <c r="HJ149" s="552"/>
      <c r="HK149" s="552"/>
      <c r="HL149" s="552"/>
      <c r="HM149" s="552"/>
      <c r="HN149" s="552"/>
      <c r="HO149" s="552"/>
      <c r="HP149" s="552"/>
      <c r="HQ149" s="552"/>
      <c r="HR149" s="552"/>
      <c r="HS149" s="552"/>
      <c r="HT149" s="552"/>
      <c r="HU149" s="552"/>
      <c r="HV149" s="552"/>
      <c r="HW149" s="552"/>
      <c r="HX149" s="552"/>
      <c r="HY149" s="552"/>
      <c r="HZ149" s="552"/>
      <c r="IA149" s="552"/>
      <c r="IB149" s="552"/>
      <c r="IC149" s="552"/>
      <c r="ID149" s="552"/>
      <c r="IE149" s="552"/>
      <c r="IF149" s="552"/>
      <c r="IG149" s="552"/>
      <c r="IH149" s="552"/>
      <c r="II149" s="552"/>
      <c r="IJ149" s="552"/>
      <c r="IK149" s="552"/>
      <c r="IL149" s="552"/>
      <c r="IM149" s="552"/>
      <c r="IN149" s="552"/>
      <c r="IO149" s="552"/>
      <c r="IP149" s="552"/>
      <c r="IQ149" s="552"/>
      <c r="IR149" s="552"/>
      <c r="IS149" s="552"/>
      <c r="IT149" s="552"/>
      <c r="IU149" s="552"/>
      <c r="IV149" s="552"/>
      <c r="IW149" s="552"/>
      <c r="IX149" s="552"/>
      <c r="IY149" s="552"/>
      <c r="IZ149" s="552"/>
      <c r="JA149" s="552"/>
      <c r="JB149" s="552"/>
      <c r="JC149" s="552"/>
      <c r="JD149" s="552"/>
      <c r="JE149" s="552"/>
      <c r="JF149" s="552"/>
      <c r="JG149" s="552"/>
      <c r="JH149" s="552"/>
      <c r="JI149" s="552"/>
      <c r="JJ149" s="552"/>
      <c r="JK149" s="552"/>
      <c r="JL149" s="552"/>
      <c r="JM149" s="552"/>
      <c r="JN149" s="552"/>
      <c r="JO149" s="552"/>
      <c r="JP149" s="552"/>
      <c r="JQ149" s="552"/>
      <c r="JR149" s="552"/>
      <c r="JS149" s="552"/>
      <c r="JT149" s="552"/>
      <c r="JU149" s="552"/>
      <c r="JV149" s="552"/>
      <c r="JW149" s="552"/>
      <c r="JX149" s="552"/>
      <c r="JY149" s="552"/>
      <c r="JZ149" s="552"/>
      <c r="KA149" s="552"/>
      <c r="KB149" s="552"/>
      <c r="KC149" s="552"/>
      <c r="KD149" s="552"/>
      <c r="KE149" s="552"/>
      <c r="KF149" s="552"/>
      <c r="KG149" s="552"/>
      <c r="KH149" s="552"/>
      <c r="KI149" s="552"/>
      <c r="KJ149" s="552"/>
      <c r="KK149" s="552"/>
      <c r="KL149" s="552"/>
      <c r="KM149" s="552"/>
      <c r="KN149" s="552"/>
      <c r="KO149" s="552"/>
      <c r="KP149" s="552"/>
      <c r="KQ149" s="552"/>
      <c r="KR149" s="552"/>
      <c r="KS149" s="552"/>
      <c r="KT149" s="552"/>
      <c r="KU149" s="552"/>
      <c r="KV149" s="552"/>
      <c r="KW149" s="552"/>
      <c r="KX149" s="552"/>
      <c r="KY149" s="552"/>
      <c r="KZ149" s="552"/>
      <c r="LA149" s="552"/>
      <c r="LB149" s="552"/>
      <c r="LC149" s="552"/>
      <c r="LD149" s="552"/>
      <c r="LE149" s="552"/>
      <c r="LF149" s="552"/>
      <c r="LG149" s="552"/>
      <c r="LH149" s="552"/>
      <c r="LI149" s="552"/>
      <c r="LJ149" s="552"/>
      <c r="LK149" s="552"/>
      <c r="LL149" s="552"/>
      <c r="LM149" s="552"/>
      <c r="LN149" s="552"/>
      <c r="LO149" s="552"/>
      <c r="LP149" s="552"/>
      <c r="LQ149" s="552"/>
      <c r="LR149" s="552"/>
      <c r="LS149" s="552"/>
      <c r="LT149" s="552"/>
      <c r="LU149" s="552"/>
      <c r="LV149" s="552"/>
      <c r="LW149" s="552"/>
      <c r="LX149" s="552"/>
      <c r="LY149" s="552"/>
      <c r="LZ149" s="552"/>
      <c r="MA149" s="552"/>
      <c r="MB149" s="552"/>
      <c r="MC149" s="552"/>
      <c r="MD149" s="552"/>
      <c r="ME149" s="552"/>
      <c r="MF149" s="552"/>
      <c r="MG149" s="552"/>
      <c r="MH149" s="552"/>
      <c r="MI149" s="552"/>
      <c r="MJ149" s="552"/>
      <c r="MK149" s="552"/>
      <c r="ML149" s="552"/>
      <c r="MM149" s="552"/>
      <c r="MN149" s="552"/>
      <c r="MO149" s="552"/>
      <c r="MP149" s="552"/>
      <c r="MQ149" s="552"/>
      <c r="MR149" s="552"/>
      <c r="MS149" s="552"/>
      <c r="MT149" s="552"/>
      <c r="MU149" s="552"/>
      <c r="MV149" s="552"/>
      <c r="MW149" s="552"/>
      <c r="MX149" s="552"/>
      <c r="MY149" s="552"/>
      <c r="MZ149" s="552"/>
      <c r="NA149" s="552"/>
      <c r="NB149" s="552"/>
      <c r="NC149" s="552"/>
      <c r="ND149" s="552"/>
      <c r="NE149" s="552"/>
      <c r="NF149" s="552"/>
      <c r="NG149" s="552"/>
      <c r="NH149" s="552"/>
      <c r="NI149" s="552"/>
      <c r="NJ149" s="552"/>
      <c r="NK149" s="552"/>
      <c r="NL149" s="552"/>
      <c r="NM149" s="552"/>
      <c r="NN149" s="552"/>
      <c r="NO149" s="552"/>
      <c r="NP149" s="552"/>
      <c r="NQ149" s="552"/>
      <c r="NR149" s="552"/>
      <c r="NS149" s="552"/>
      <c r="NT149" s="552"/>
      <c r="NU149" s="552"/>
      <c r="NV149" s="552"/>
      <c r="NW149" s="552"/>
      <c r="NX149" s="552"/>
      <c r="NY149" s="552"/>
      <c r="NZ149" s="552"/>
      <c r="OA149" s="552"/>
      <c r="OB149" s="552"/>
      <c r="OC149" s="552"/>
      <c r="OD149" s="552"/>
      <c r="OE149" s="552"/>
      <c r="OF149" s="552"/>
      <c r="OG149" s="552"/>
      <c r="OH149" s="552"/>
      <c r="OI149" s="552"/>
      <c r="OJ149" s="552"/>
      <c r="OK149" s="552"/>
      <c r="OL149" s="552"/>
      <c r="OM149" s="552"/>
      <c r="ON149" s="552"/>
      <c r="OO149" s="552"/>
      <c r="OP149" s="552"/>
      <c r="OQ149" s="552"/>
      <c r="OR149" s="552"/>
      <c r="OS149" s="552"/>
      <c r="OT149" s="552"/>
      <c r="OU149" s="552"/>
      <c r="OV149" s="552"/>
      <c r="OW149" s="552"/>
      <c r="OX149" s="552"/>
      <c r="OY149" s="552"/>
      <c r="OZ149" s="552"/>
      <c r="PA149" s="552"/>
      <c r="PB149" s="552"/>
      <c r="PC149" s="552"/>
      <c r="PD149" s="552"/>
      <c r="PE149" s="552"/>
      <c r="PF149" s="552"/>
      <c r="PG149" s="552"/>
      <c r="PH149" s="552"/>
      <c r="PI149" s="552"/>
      <c r="PJ149" s="552"/>
      <c r="PK149" s="552"/>
      <c r="PL149" s="552"/>
      <c r="PM149" s="552"/>
      <c r="PN149" s="552"/>
      <c r="PO149" s="552"/>
      <c r="PP149" s="552"/>
      <c r="PQ149" s="552"/>
      <c r="PR149" s="552"/>
      <c r="PS149" s="552"/>
      <c r="PT149" s="552"/>
      <c r="PU149" s="552"/>
      <c r="PV149" s="552"/>
      <c r="PW149" s="552"/>
      <c r="PX149" s="552"/>
      <c r="PY149" s="552"/>
      <c r="PZ149" s="552"/>
      <c r="QA149" s="552"/>
      <c r="QB149" s="552"/>
      <c r="QC149" s="552"/>
      <c r="QD149" s="552"/>
      <c r="QE149" s="552"/>
      <c r="QF149" s="552"/>
      <c r="QG149" s="552"/>
      <c r="QH149" s="552"/>
      <c r="QI149" s="552"/>
      <c r="QJ149" s="552"/>
      <c r="QK149" s="552"/>
      <c r="QL149" s="552"/>
      <c r="QM149" s="552"/>
      <c r="QN149" s="552"/>
      <c r="QO149" s="552"/>
      <c r="QP149" s="552"/>
      <c r="QQ149" s="552"/>
      <c r="QR149" s="552"/>
      <c r="QS149" s="552"/>
      <c r="QT149" s="552"/>
      <c r="QU149" s="552"/>
      <c r="QV149" s="552"/>
      <c r="QW149" s="552"/>
      <c r="QX149" s="552"/>
      <c r="QY149" s="552"/>
      <c r="QZ149" s="552"/>
      <c r="RA149" s="552"/>
      <c r="RB149" s="552"/>
      <c r="RC149" s="552"/>
      <c r="RD149" s="552"/>
      <c r="RE149" s="552"/>
      <c r="RF149" s="552"/>
      <c r="RG149" s="552"/>
      <c r="RH149" s="552"/>
      <c r="RI149" s="552"/>
      <c r="RJ149" s="552"/>
      <c r="RK149" s="552"/>
      <c r="RL149" s="552"/>
      <c r="RM149" s="552"/>
      <c r="RN149" s="552"/>
      <c r="RO149" s="552"/>
      <c r="RP149" s="552"/>
      <c r="RQ149" s="552"/>
      <c r="RR149" s="552"/>
      <c r="RS149" s="552"/>
      <c r="RT149" s="552"/>
      <c r="RU149" s="552"/>
      <c r="RV149" s="552"/>
      <c r="RW149" s="552"/>
      <c r="RX149" s="552"/>
      <c r="RY149" s="552"/>
      <c r="RZ149" s="552"/>
      <c r="SA149" s="552"/>
      <c r="SB149" s="552"/>
      <c r="SC149" s="552"/>
      <c r="SD149" s="552"/>
      <c r="SE149" s="552"/>
      <c r="SF149" s="552"/>
      <c r="SG149" s="552"/>
      <c r="SH149" s="552"/>
      <c r="SI149" s="552"/>
      <c r="SJ149" s="552"/>
      <c r="SK149" s="552"/>
      <c r="SL149" s="552"/>
      <c r="SM149" s="552"/>
      <c r="SN149" s="552"/>
      <c r="SO149" s="552"/>
      <c r="SP149" s="552"/>
      <c r="SQ149" s="552"/>
      <c r="SR149" s="552"/>
      <c r="SS149" s="552"/>
      <c r="ST149" s="552"/>
      <c r="SU149" s="552"/>
      <c r="SV149" s="552"/>
      <c r="SW149" s="552"/>
      <c r="SX149" s="552"/>
      <c r="SY149" s="552"/>
      <c r="SZ149" s="552"/>
      <c r="TA149" s="552"/>
      <c r="TB149" s="552"/>
      <c r="TC149" s="552"/>
      <c r="TD149" s="552"/>
      <c r="TE149" s="552"/>
      <c r="TF149" s="552"/>
      <c r="TG149" s="552"/>
      <c r="TH149" s="552"/>
      <c r="TI149" s="552"/>
      <c r="TJ149" s="552"/>
      <c r="TK149" s="552"/>
      <c r="TL149" s="552"/>
      <c r="TM149" s="552"/>
      <c r="TN149" s="552"/>
      <c r="TO149" s="552"/>
      <c r="TP149" s="552"/>
      <c r="TQ149" s="552"/>
    </row>
    <row r="150" customFormat="false" ht="15.75" hidden="false" customHeight="true" outlineLevel="0" collapsed="false">
      <c r="A150" s="408" t="s">
        <v>264</v>
      </c>
      <c r="B150" s="408"/>
      <c r="C150" s="408"/>
      <c r="D150" s="408"/>
      <c r="E150" s="408"/>
      <c r="F150" s="408"/>
      <c r="G150" s="408"/>
      <c r="H150" s="408"/>
      <c r="I150" s="408"/>
      <c r="J150" s="408"/>
      <c r="K150" s="319"/>
      <c r="L150" s="319"/>
      <c r="M150" s="319"/>
      <c r="N150" s="319"/>
      <c r="O150" s="319"/>
      <c r="P150" s="319"/>
      <c r="Q150" s="319"/>
      <c r="R150" s="319"/>
      <c r="S150" s="319"/>
      <c r="T150" s="319"/>
      <c r="U150" s="319"/>
      <c r="V150" s="319"/>
      <c r="W150" s="319"/>
      <c r="X150" s="319"/>
      <c r="Y150" s="319"/>
      <c r="Z150" s="319"/>
      <c r="AA150" s="319"/>
      <c r="AB150" s="319"/>
      <c r="AC150" s="552"/>
      <c r="AD150" s="552"/>
      <c r="AE150" s="552"/>
      <c r="AF150" s="552"/>
      <c r="AG150" s="552"/>
      <c r="AH150" s="552"/>
      <c r="AI150" s="552"/>
      <c r="AJ150" s="552"/>
      <c r="AK150" s="552"/>
      <c r="AL150" s="552"/>
      <c r="AM150" s="552"/>
      <c r="AN150" s="552"/>
      <c r="AO150" s="552"/>
      <c r="AP150" s="552"/>
      <c r="AQ150" s="552"/>
      <c r="AR150" s="552"/>
      <c r="AS150" s="552"/>
      <c r="AT150" s="552"/>
      <c r="AU150" s="552"/>
      <c r="AV150" s="552"/>
      <c r="AW150" s="552"/>
      <c r="AX150" s="552"/>
      <c r="AY150" s="552"/>
      <c r="AZ150" s="552"/>
      <c r="BA150" s="552"/>
      <c r="BB150" s="552"/>
      <c r="BC150" s="552"/>
      <c r="BD150" s="552"/>
      <c r="BE150" s="552"/>
      <c r="BF150" s="552"/>
      <c r="BG150" s="552"/>
      <c r="BH150" s="552"/>
      <c r="BI150" s="552"/>
      <c r="BJ150" s="552"/>
      <c r="BK150" s="552"/>
      <c r="BL150" s="552"/>
      <c r="BM150" s="552"/>
      <c r="BN150" s="552"/>
      <c r="BO150" s="552"/>
      <c r="BP150" s="552"/>
      <c r="BQ150" s="552"/>
      <c r="BR150" s="552"/>
      <c r="BS150" s="552"/>
      <c r="BT150" s="552"/>
      <c r="BU150" s="552"/>
      <c r="BV150" s="552"/>
      <c r="BW150" s="552"/>
      <c r="BX150" s="552"/>
      <c r="BY150" s="552"/>
      <c r="BZ150" s="552"/>
      <c r="CA150" s="552"/>
      <c r="CB150" s="552"/>
      <c r="CC150" s="552"/>
      <c r="CD150" s="552"/>
      <c r="CE150" s="552"/>
      <c r="CF150" s="552"/>
      <c r="CG150" s="552"/>
      <c r="CH150" s="552"/>
      <c r="CI150" s="552"/>
      <c r="CJ150" s="552"/>
      <c r="CK150" s="552"/>
      <c r="CL150" s="552"/>
      <c r="CM150" s="552"/>
      <c r="CN150" s="552"/>
      <c r="CO150" s="552"/>
      <c r="CP150" s="552"/>
      <c r="CQ150" s="552"/>
      <c r="CR150" s="552"/>
      <c r="CS150" s="552"/>
      <c r="CT150" s="552"/>
      <c r="CU150" s="552"/>
      <c r="CV150" s="552"/>
      <c r="CW150" s="552"/>
      <c r="CX150" s="552"/>
      <c r="CY150" s="552"/>
      <c r="CZ150" s="552"/>
      <c r="DA150" s="552"/>
      <c r="DB150" s="552"/>
      <c r="DC150" s="552"/>
      <c r="DD150" s="552"/>
      <c r="DE150" s="552"/>
      <c r="DF150" s="552"/>
      <c r="DG150" s="552"/>
      <c r="DH150" s="552"/>
      <c r="DI150" s="552"/>
      <c r="DJ150" s="552"/>
      <c r="DK150" s="552"/>
      <c r="DL150" s="552"/>
      <c r="DM150" s="552"/>
      <c r="DN150" s="552"/>
      <c r="DO150" s="552"/>
      <c r="DP150" s="552"/>
      <c r="DQ150" s="552"/>
      <c r="DR150" s="552"/>
      <c r="DS150" s="552"/>
      <c r="DT150" s="552"/>
      <c r="DU150" s="552"/>
      <c r="DV150" s="552"/>
      <c r="DW150" s="552"/>
      <c r="DX150" s="552"/>
      <c r="DY150" s="552"/>
      <c r="DZ150" s="552"/>
      <c r="EA150" s="552"/>
      <c r="EB150" s="552"/>
      <c r="EC150" s="552"/>
      <c r="ED150" s="552"/>
      <c r="EE150" s="552"/>
      <c r="EF150" s="552"/>
      <c r="EG150" s="552"/>
      <c r="EH150" s="552"/>
      <c r="EI150" s="552"/>
      <c r="EJ150" s="552"/>
      <c r="EK150" s="552"/>
      <c r="EL150" s="552"/>
      <c r="EM150" s="552"/>
      <c r="EN150" s="552"/>
      <c r="EO150" s="552"/>
      <c r="EP150" s="552"/>
      <c r="EQ150" s="552"/>
      <c r="ER150" s="552"/>
      <c r="ES150" s="552"/>
      <c r="ET150" s="552"/>
      <c r="EU150" s="552"/>
      <c r="EV150" s="552"/>
      <c r="EW150" s="552"/>
      <c r="EX150" s="552"/>
      <c r="EY150" s="552"/>
      <c r="EZ150" s="552"/>
      <c r="FA150" s="552"/>
      <c r="FB150" s="552"/>
      <c r="FC150" s="552"/>
      <c r="FD150" s="552"/>
      <c r="FE150" s="552"/>
      <c r="FF150" s="552"/>
      <c r="FG150" s="552"/>
      <c r="FH150" s="552"/>
      <c r="FI150" s="552"/>
      <c r="FJ150" s="552"/>
      <c r="FK150" s="552"/>
      <c r="FL150" s="552"/>
      <c r="FM150" s="552"/>
      <c r="FN150" s="552"/>
      <c r="FO150" s="552"/>
      <c r="FP150" s="552"/>
      <c r="FQ150" s="552"/>
      <c r="FR150" s="552"/>
      <c r="FS150" s="552"/>
      <c r="FT150" s="552"/>
      <c r="FU150" s="552"/>
      <c r="FV150" s="552"/>
      <c r="FW150" s="552"/>
      <c r="FX150" s="552"/>
      <c r="FY150" s="552"/>
      <c r="FZ150" s="552"/>
      <c r="GA150" s="552"/>
      <c r="GB150" s="552"/>
      <c r="GC150" s="552"/>
      <c r="GD150" s="552"/>
      <c r="GE150" s="552"/>
      <c r="GF150" s="552"/>
      <c r="GG150" s="552"/>
      <c r="GH150" s="552"/>
      <c r="GI150" s="552"/>
      <c r="GJ150" s="552"/>
      <c r="GK150" s="552"/>
      <c r="GL150" s="552"/>
      <c r="GM150" s="552"/>
      <c r="GN150" s="552"/>
      <c r="GO150" s="552"/>
      <c r="GP150" s="552"/>
      <c r="GQ150" s="552"/>
      <c r="GR150" s="552"/>
      <c r="GS150" s="552"/>
      <c r="GT150" s="552"/>
      <c r="GU150" s="552"/>
      <c r="GV150" s="552"/>
      <c r="GW150" s="552"/>
      <c r="GX150" s="552"/>
      <c r="GY150" s="552"/>
      <c r="GZ150" s="552"/>
      <c r="HA150" s="552"/>
      <c r="HB150" s="552"/>
      <c r="HC150" s="552"/>
      <c r="HD150" s="552"/>
      <c r="HE150" s="552"/>
      <c r="HF150" s="552"/>
      <c r="HG150" s="552"/>
      <c r="HH150" s="552"/>
      <c r="HI150" s="552"/>
      <c r="HJ150" s="552"/>
      <c r="HK150" s="552"/>
      <c r="HL150" s="552"/>
      <c r="HM150" s="552"/>
      <c r="HN150" s="552"/>
      <c r="HO150" s="552"/>
      <c r="HP150" s="552"/>
      <c r="HQ150" s="552"/>
      <c r="HR150" s="552"/>
      <c r="HS150" s="552"/>
      <c r="HT150" s="552"/>
      <c r="HU150" s="552"/>
      <c r="HV150" s="552"/>
      <c r="HW150" s="552"/>
      <c r="HX150" s="552"/>
      <c r="HY150" s="552"/>
      <c r="HZ150" s="552"/>
      <c r="IA150" s="552"/>
      <c r="IB150" s="552"/>
      <c r="IC150" s="552"/>
      <c r="ID150" s="552"/>
      <c r="IE150" s="552"/>
      <c r="IF150" s="552"/>
      <c r="IG150" s="552"/>
      <c r="IH150" s="552"/>
      <c r="II150" s="552"/>
      <c r="IJ150" s="552"/>
      <c r="IK150" s="552"/>
      <c r="IL150" s="552"/>
      <c r="IM150" s="552"/>
      <c r="IN150" s="552"/>
      <c r="IO150" s="552"/>
      <c r="IP150" s="552"/>
      <c r="IQ150" s="552"/>
      <c r="IR150" s="552"/>
      <c r="IS150" s="552"/>
      <c r="IT150" s="552"/>
      <c r="IU150" s="552"/>
      <c r="IV150" s="552"/>
      <c r="IW150" s="552"/>
      <c r="IX150" s="552"/>
      <c r="IY150" s="552"/>
      <c r="IZ150" s="552"/>
      <c r="JA150" s="552"/>
      <c r="JB150" s="552"/>
      <c r="JC150" s="552"/>
      <c r="JD150" s="552"/>
      <c r="JE150" s="552"/>
      <c r="JF150" s="552"/>
      <c r="JG150" s="552"/>
      <c r="JH150" s="552"/>
      <c r="JI150" s="552"/>
      <c r="JJ150" s="552"/>
      <c r="JK150" s="552"/>
      <c r="JL150" s="552"/>
      <c r="JM150" s="552"/>
      <c r="JN150" s="552"/>
      <c r="JO150" s="552"/>
      <c r="JP150" s="552"/>
      <c r="JQ150" s="552"/>
      <c r="JR150" s="552"/>
      <c r="JS150" s="552"/>
      <c r="JT150" s="552"/>
      <c r="JU150" s="552"/>
      <c r="JV150" s="552"/>
      <c r="JW150" s="552"/>
      <c r="JX150" s="552"/>
      <c r="JY150" s="552"/>
      <c r="JZ150" s="552"/>
      <c r="KA150" s="552"/>
      <c r="KB150" s="552"/>
      <c r="KC150" s="552"/>
      <c r="KD150" s="552"/>
      <c r="KE150" s="552"/>
      <c r="KF150" s="552"/>
      <c r="KG150" s="552"/>
      <c r="KH150" s="552"/>
      <c r="KI150" s="552"/>
      <c r="KJ150" s="552"/>
      <c r="KK150" s="552"/>
      <c r="KL150" s="552"/>
      <c r="KM150" s="552"/>
      <c r="KN150" s="552"/>
      <c r="KO150" s="552"/>
      <c r="KP150" s="552"/>
      <c r="KQ150" s="552"/>
      <c r="KR150" s="552"/>
      <c r="KS150" s="552"/>
      <c r="KT150" s="552"/>
      <c r="KU150" s="552"/>
      <c r="KV150" s="552"/>
      <c r="KW150" s="552"/>
      <c r="KX150" s="552"/>
      <c r="KY150" s="552"/>
      <c r="KZ150" s="552"/>
      <c r="LA150" s="552"/>
      <c r="LB150" s="552"/>
      <c r="LC150" s="552"/>
      <c r="LD150" s="552"/>
      <c r="LE150" s="552"/>
      <c r="LF150" s="552"/>
      <c r="LG150" s="552"/>
      <c r="LH150" s="552"/>
      <c r="LI150" s="552"/>
      <c r="LJ150" s="552"/>
      <c r="LK150" s="552"/>
      <c r="LL150" s="552"/>
      <c r="LM150" s="552"/>
      <c r="LN150" s="552"/>
      <c r="LO150" s="552"/>
      <c r="LP150" s="552"/>
      <c r="LQ150" s="552"/>
      <c r="LR150" s="552"/>
      <c r="LS150" s="552"/>
      <c r="LT150" s="552"/>
      <c r="LU150" s="552"/>
      <c r="LV150" s="552"/>
      <c r="LW150" s="552"/>
      <c r="LX150" s="552"/>
      <c r="LY150" s="552"/>
      <c r="LZ150" s="552"/>
      <c r="MA150" s="552"/>
      <c r="MB150" s="552"/>
      <c r="MC150" s="552"/>
      <c r="MD150" s="552"/>
      <c r="ME150" s="552"/>
      <c r="MF150" s="552"/>
      <c r="MG150" s="552"/>
      <c r="MH150" s="552"/>
      <c r="MI150" s="552"/>
      <c r="MJ150" s="552"/>
      <c r="MK150" s="552"/>
      <c r="ML150" s="552"/>
      <c r="MM150" s="552"/>
      <c r="MN150" s="552"/>
      <c r="MO150" s="552"/>
      <c r="MP150" s="552"/>
      <c r="MQ150" s="552"/>
      <c r="MR150" s="552"/>
      <c r="MS150" s="552"/>
      <c r="MT150" s="552"/>
      <c r="MU150" s="552"/>
      <c r="MV150" s="552"/>
      <c r="MW150" s="552"/>
      <c r="MX150" s="552"/>
      <c r="MY150" s="552"/>
      <c r="MZ150" s="552"/>
      <c r="NA150" s="552"/>
      <c r="NB150" s="552"/>
      <c r="NC150" s="552"/>
      <c r="ND150" s="552"/>
      <c r="NE150" s="552"/>
      <c r="NF150" s="552"/>
      <c r="NG150" s="552"/>
      <c r="NH150" s="552"/>
      <c r="NI150" s="552"/>
      <c r="NJ150" s="552"/>
      <c r="NK150" s="552"/>
      <c r="NL150" s="552"/>
      <c r="NM150" s="552"/>
      <c r="NN150" s="552"/>
      <c r="NO150" s="552"/>
      <c r="NP150" s="552"/>
      <c r="NQ150" s="552"/>
      <c r="NR150" s="552"/>
      <c r="NS150" s="552"/>
      <c r="NT150" s="552"/>
      <c r="NU150" s="552"/>
      <c r="NV150" s="552"/>
      <c r="NW150" s="552"/>
      <c r="NX150" s="552"/>
      <c r="NY150" s="552"/>
      <c r="NZ150" s="552"/>
      <c r="OA150" s="552"/>
      <c r="OB150" s="552"/>
      <c r="OC150" s="552"/>
      <c r="OD150" s="552"/>
      <c r="OE150" s="552"/>
      <c r="OF150" s="552"/>
      <c r="OG150" s="552"/>
      <c r="OH150" s="552"/>
      <c r="OI150" s="552"/>
      <c r="OJ150" s="552"/>
      <c r="OK150" s="552"/>
      <c r="OL150" s="552"/>
      <c r="OM150" s="552"/>
      <c r="ON150" s="552"/>
      <c r="OO150" s="552"/>
      <c r="OP150" s="552"/>
      <c r="OQ150" s="552"/>
      <c r="OR150" s="552"/>
      <c r="OS150" s="552"/>
      <c r="OT150" s="552"/>
      <c r="OU150" s="552"/>
      <c r="OV150" s="552"/>
      <c r="OW150" s="552"/>
      <c r="OX150" s="552"/>
      <c r="OY150" s="552"/>
      <c r="OZ150" s="552"/>
      <c r="PA150" s="552"/>
      <c r="PB150" s="552"/>
      <c r="PC150" s="552"/>
      <c r="PD150" s="552"/>
      <c r="PE150" s="552"/>
      <c r="PF150" s="552"/>
      <c r="PG150" s="552"/>
      <c r="PH150" s="552"/>
      <c r="PI150" s="552"/>
      <c r="PJ150" s="552"/>
      <c r="PK150" s="552"/>
      <c r="PL150" s="552"/>
      <c r="PM150" s="552"/>
      <c r="PN150" s="552"/>
      <c r="PO150" s="552"/>
      <c r="PP150" s="552"/>
      <c r="PQ150" s="552"/>
      <c r="PR150" s="552"/>
      <c r="PS150" s="552"/>
      <c r="PT150" s="552"/>
      <c r="PU150" s="552"/>
      <c r="PV150" s="552"/>
      <c r="PW150" s="552"/>
      <c r="PX150" s="552"/>
      <c r="PY150" s="552"/>
      <c r="PZ150" s="552"/>
      <c r="QA150" s="552"/>
      <c r="QB150" s="552"/>
      <c r="QC150" s="552"/>
      <c r="QD150" s="552"/>
      <c r="QE150" s="552"/>
      <c r="QF150" s="552"/>
      <c r="QG150" s="552"/>
      <c r="QH150" s="552"/>
      <c r="QI150" s="552"/>
      <c r="QJ150" s="552"/>
      <c r="QK150" s="552"/>
      <c r="QL150" s="552"/>
      <c r="QM150" s="552"/>
      <c r="QN150" s="552"/>
      <c r="QO150" s="552"/>
      <c r="QP150" s="552"/>
      <c r="QQ150" s="552"/>
      <c r="QR150" s="552"/>
      <c r="QS150" s="552"/>
      <c r="QT150" s="552"/>
      <c r="QU150" s="552"/>
      <c r="QV150" s="552"/>
      <c r="QW150" s="552"/>
      <c r="QX150" s="552"/>
      <c r="QY150" s="552"/>
      <c r="QZ150" s="552"/>
      <c r="RA150" s="552"/>
      <c r="RB150" s="552"/>
      <c r="RC150" s="552"/>
      <c r="RD150" s="552"/>
      <c r="RE150" s="552"/>
      <c r="RF150" s="552"/>
      <c r="RG150" s="552"/>
      <c r="RH150" s="552"/>
      <c r="RI150" s="552"/>
      <c r="RJ150" s="552"/>
      <c r="RK150" s="552"/>
      <c r="RL150" s="552"/>
      <c r="RM150" s="552"/>
      <c r="RN150" s="552"/>
      <c r="RO150" s="552"/>
      <c r="RP150" s="552"/>
      <c r="RQ150" s="552"/>
      <c r="RR150" s="552"/>
      <c r="RS150" s="552"/>
      <c r="RT150" s="552"/>
      <c r="RU150" s="552"/>
      <c r="RV150" s="552"/>
      <c r="RW150" s="552"/>
      <c r="RX150" s="552"/>
      <c r="RY150" s="552"/>
      <c r="RZ150" s="552"/>
      <c r="SA150" s="552"/>
      <c r="SB150" s="552"/>
      <c r="SC150" s="552"/>
      <c r="SD150" s="552"/>
      <c r="SE150" s="552"/>
      <c r="SF150" s="552"/>
      <c r="SG150" s="552"/>
      <c r="SH150" s="552"/>
      <c r="SI150" s="552"/>
      <c r="SJ150" s="552"/>
      <c r="SK150" s="552"/>
      <c r="SL150" s="552"/>
      <c r="SM150" s="552"/>
      <c r="SN150" s="552"/>
      <c r="SO150" s="552"/>
      <c r="SP150" s="552"/>
      <c r="SQ150" s="552"/>
      <c r="SR150" s="552"/>
      <c r="SS150" s="552"/>
      <c r="ST150" s="552"/>
      <c r="SU150" s="552"/>
      <c r="SV150" s="552"/>
      <c r="SW150" s="552"/>
      <c r="SX150" s="552"/>
      <c r="SY150" s="552"/>
      <c r="SZ150" s="552"/>
      <c r="TA150" s="552"/>
      <c r="TB150" s="552"/>
      <c r="TC150" s="552"/>
      <c r="TD150" s="552"/>
      <c r="TE150" s="552"/>
      <c r="TF150" s="552"/>
      <c r="TG150" s="552"/>
      <c r="TH150" s="552"/>
      <c r="TI150" s="552"/>
      <c r="TJ150" s="552"/>
      <c r="TK150" s="552"/>
      <c r="TL150" s="552"/>
      <c r="TM150" s="552"/>
      <c r="TN150" s="552"/>
      <c r="TO150" s="552"/>
      <c r="TP150" s="552"/>
      <c r="TQ150" s="552"/>
    </row>
    <row r="151" customFormat="false" ht="15.75" hidden="false" customHeight="true" outlineLevel="0" collapsed="false">
      <c r="A151" s="600" t="s">
        <v>265</v>
      </c>
      <c r="B151" s="600"/>
      <c r="C151" s="600"/>
      <c r="D151" s="600"/>
      <c r="E151" s="600"/>
      <c r="F151" s="600"/>
      <c r="G151" s="600"/>
      <c r="H151" s="600"/>
      <c r="I151" s="600"/>
      <c r="J151" s="600"/>
      <c r="K151" s="319"/>
      <c r="L151" s="319"/>
      <c r="M151" s="319"/>
      <c r="N151" s="319"/>
      <c r="O151" s="319"/>
      <c r="P151" s="319"/>
      <c r="Q151" s="319"/>
      <c r="R151" s="319"/>
      <c r="S151" s="319"/>
      <c r="T151" s="319"/>
      <c r="U151" s="319"/>
      <c r="V151" s="319"/>
      <c r="W151" s="319"/>
      <c r="X151" s="319"/>
      <c r="Y151" s="319"/>
      <c r="Z151" s="319"/>
      <c r="AA151" s="319"/>
      <c r="AB151" s="319"/>
      <c r="AC151" s="552"/>
      <c r="AD151" s="552"/>
      <c r="AE151" s="552"/>
      <c r="AF151" s="552"/>
      <c r="AG151" s="552"/>
      <c r="AH151" s="552"/>
      <c r="AI151" s="552"/>
      <c r="AJ151" s="552"/>
      <c r="AK151" s="552"/>
      <c r="AL151" s="552"/>
      <c r="AM151" s="552"/>
      <c r="AN151" s="552"/>
      <c r="AO151" s="552"/>
      <c r="AP151" s="552"/>
      <c r="AQ151" s="552"/>
      <c r="AR151" s="552"/>
      <c r="AS151" s="552"/>
      <c r="AT151" s="552"/>
      <c r="AU151" s="552"/>
      <c r="AV151" s="552"/>
      <c r="AW151" s="552"/>
      <c r="AX151" s="552"/>
      <c r="AY151" s="552"/>
      <c r="AZ151" s="552"/>
      <c r="BA151" s="552"/>
      <c r="BB151" s="552"/>
      <c r="BC151" s="552"/>
      <c r="BD151" s="552"/>
      <c r="BE151" s="552"/>
      <c r="BF151" s="552"/>
      <c r="BG151" s="552"/>
      <c r="BH151" s="552"/>
      <c r="BI151" s="552"/>
      <c r="BJ151" s="552"/>
      <c r="BK151" s="552"/>
      <c r="BL151" s="552"/>
      <c r="BM151" s="552"/>
      <c r="BN151" s="552"/>
      <c r="BO151" s="552"/>
      <c r="BP151" s="552"/>
      <c r="BQ151" s="552"/>
      <c r="BR151" s="552"/>
      <c r="BS151" s="552"/>
      <c r="BT151" s="552"/>
      <c r="BU151" s="552"/>
      <c r="BV151" s="552"/>
      <c r="BW151" s="552"/>
      <c r="BX151" s="552"/>
      <c r="BY151" s="552"/>
      <c r="BZ151" s="552"/>
      <c r="CA151" s="552"/>
      <c r="CB151" s="552"/>
      <c r="CC151" s="552"/>
      <c r="CD151" s="552"/>
      <c r="CE151" s="552"/>
      <c r="CF151" s="552"/>
      <c r="CG151" s="552"/>
      <c r="CH151" s="552"/>
      <c r="CI151" s="552"/>
      <c r="CJ151" s="552"/>
      <c r="CK151" s="552"/>
      <c r="CL151" s="552"/>
      <c r="CM151" s="552"/>
      <c r="CN151" s="552"/>
      <c r="CO151" s="552"/>
      <c r="CP151" s="552"/>
      <c r="CQ151" s="552"/>
      <c r="CR151" s="552"/>
      <c r="CS151" s="552"/>
      <c r="CT151" s="552"/>
      <c r="CU151" s="552"/>
      <c r="CV151" s="552"/>
      <c r="CW151" s="552"/>
      <c r="CX151" s="552"/>
      <c r="CY151" s="552"/>
      <c r="CZ151" s="552"/>
      <c r="DA151" s="552"/>
      <c r="DB151" s="552"/>
      <c r="DC151" s="552"/>
      <c r="DD151" s="552"/>
      <c r="DE151" s="552"/>
      <c r="DF151" s="552"/>
      <c r="DG151" s="552"/>
      <c r="DH151" s="552"/>
      <c r="DI151" s="552"/>
      <c r="DJ151" s="552"/>
      <c r="DK151" s="552"/>
      <c r="DL151" s="552"/>
      <c r="DM151" s="552"/>
      <c r="DN151" s="552"/>
      <c r="DO151" s="552"/>
      <c r="DP151" s="552"/>
      <c r="DQ151" s="552"/>
      <c r="DR151" s="552"/>
      <c r="DS151" s="552"/>
      <c r="DT151" s="552"/>
      <c r="DU151" s="552"/>
      <c r="DV151" s="552"/>
      <c r="DW151" s="552"/>
      <c r="DX151" s="552"/>
      <c r="DY151" s="552"/>
      <c r="DZ151" s="552"/>
      <c r="EA151" s="552"/>
      <c r="EB151" s="552"/>
      <c r="EC151" s="552"/>
      <c r="ED151" s="552"/>
      <c r="EE151" s="552"/>
      <c r="EF151" s="552"/>
      <c r="EG151" s="552"/>
      <c r="EH151" s="552"/>
      <c r="EI151" s="552"/>
      <c r="EJ151" s="552"/>
      <c r="EK151" s="552"/>
      <c r="EL151" s="552"/>
      <c r="EM151" s="552"/>
      <c r="EN151" s="552"/>
      <c r="EO151" s="552"/>
      <c r="EP151" s="552"/>
      <c r="EQ151" s="552"/>
      <c r="ER151" s="552"/>
      <c r="ES151" s="552"/>
      <c r="ET151" s="552"/>
      <c r="EU151" s="552"/>
      <c r="EV151" s="552"/>
      <c r="EW151" s="552"/>
      <c r="EX151" s="552"/>
      <c r="EY151" s="552"/>
      <c r="EZ151" s="552"/>
      <c r="FA151" s="552"/>
      <c r="FB151" s="552"/>
      <c r="FC151" s="552"/>
      <c r="FD151" s="552"/>
      <c r="FE151" s="552"/>
      <c r="FF151" s="552"/>
      <c r="FG151" s="552"/>
      <c r="FH151" s="552"/>
      <c r="FI151" s="552"/>
      <c r="FJ151" s="552"/>
      <c r="FK151" s="552"/>
      <c r="FL151" s="552"/>
      <c r="FM151" s="552"/>
      <c r="FN151" s="552"/>
      <c r="FO151" s="552"/>
      <c r="FP151" s="552"/>
      <c r="FQ151" s="552"/>
      <c r="FR151" s="552"/>
      <c r="FS151" s="552"/>
      <c r="FT151" s="552"/>
      <c r="FU151" s="552"/>
      <c r="FV151" s="552"/>
      <c r="FW151" s="552"/>
      <c r="FX151" s="552"/>
      <c r="FY151" s="552"/>
      <c r="FZ151" s="552"/>
      <c r="GA151" s="552"/>
      <c r="GB151" s="552"/>
      <c r="GC151" s="552"/>
      <c r="GD151" s="552"/>
      <c r="GE151" s="552"/>
      <c r="GF151" s="552"/>
      <c r="GG151" s="552"/>
      <c r="GH151" s="552"/>
      <c r="GI151" s="552"/>
      <c r="GJ151" s="552"/>
      <c r="GK151" s="552"/>
      <c r="GL151" s="552"/>
      <c r="GM151" s="552"/>
      <c r="GN151" s="552"/>
      <c r="GO151" s="552"/>
      <c r="GP151" s="552"/>
      <c r="GQ151" s="552"/>
      <c r="GR151" s="552"/>
      <c r="GS151" s="552"/>
      <c r="GT151" s="552"/>
      <c r="GU151" s="552"/>
      <c r="GV151" s="552"/>
      <c r="GW151" s="552"/>
      <c r="GX151" s="552"/>
      <c r="GY151" s="552"/>
      <c r="GZ151" s="552"/>
      <c r="HA151" s="552"/>
      <c r="HB151" s="552"/>
      <c r="HC151" s="552"/>
      <c r="HD151" s="552"/>
      <c r="HE151" s="552"/>
      <c r="HF151" s="552"/>
      <c r="HG151" s="552"/>
      <c r="HH151" s="552"/>
      <c r="HI151" s="552"/>
      <c r="HJ151" s="552"/>
      <c r="HK151" s="552"/>
      <c r="HL151" s="552"/>
      <c r="HM151" s="552"/>
      <c r="HN151" s="552"/>
      <c r="HO151" s="552"/>
      <c r="HP151" s="552"/>
      <c r="HQ151" s="552"/>
      <c r="HR151" s="552"/>
      <c r="HS151" s="552"/>
      <c r="HT151" s="552"/>
      <c r="HU151" s="552"/>
      <c r="HV151" s="552"/>
      <c r="HW151" s="552"/>
      <c r="HX151" s="552"/>
      <c r="HY151" s="552"/>
      <c r="HZ151" s="552"/>
      <c r="IA151" s="552"/>
      <c r="IB151" s="552"/>
      <c r="IC151" s="552"/>
      <c r="ID151" s="552"/>
      <c r="IE151" s="552"/>
      <c r="IF151" s="552"/>
      <c r="IG151" s="552"/>
      <c r="IH151" s="552"/>
      <c r="II151" s="552"/>
      <c r="IJ151" s="552"/>
      <c r="IK151" s="552"/>
      <c r="IL151" s="552"/>
      <c r="IM151" s="552"/>
      <c r="IN151" s="552"/>
      <c r="IO151" s="552"/>
      <c r="IP151" s="552"/>
      <c r="IQ151" s="552"/>
      <c r="IR151" s="552"/>
      <c r="IS151" s="552"/>
      <c r="IT151" s="552"/>
      <c r="IU151" s="552"/>
      <c r="IV151" s="552"/>
      <c r="IW151" s="552"/>
      <c r="IX151" s="552"/>
      <c r="IY151" s="552"/>
      <c r="IZ151" s="552"/>
      <c r="JA151" s="552"/>
      <c r="JB151" s="552"/>
      <c r="JC151" s="552"/>
      <c r="JD151" s="552"/>
      <c r="JE151" s="552"/>
      <c r="JF151" s="552"/>
      <c r="JG151" s="552"/>
      <c r="JH151" s="552"/>
      <c r="JI151" s="552"/>
      <c r="JJ151" s="552"/>
      <c r="JK151" s="552"/>
      <c r="JL151" s="552"/>
      <c r="JM151" s="552"/>
      <c r="JN151" s="552"/>
      <c r="JO151" s="552"/>
      <c r="JP151" s="552"/>
      <c r="JQ151" s="552"/>
      <c r="JR151" s="552"/>
      <c r="JS151" s="552"/>
      <c r="JT151" s="552"/>
      <c r="JU151" s="552"/>
      <c r="JV151" s="552"/>
      <c r="JW151" s="552"/>
      <c r="JX151" s="552"/>
      <c r="JY151" s="552"/>
      <c r="JZ151" s="552"/>
      <c r="KA151" s="552"/>
      <c r="KB151" s="552"/>
      <c r="KC151" s="552"/>
      <c r="KD151" s="552"/>
      <c r="KE151" s="552"/>
      <c r="KF151" s="552"/>
      <c r="KG151" s="552"/>
      <c r="KH151" s="552"/>
      <c r="KI151" s="552"/>
      <c r="KJ151" s="552"/>
      <c r="KK151" s="552"/>
      <c r="KL151" s="552"/>
      <c r="KM151" s="552"/>
      <c r="KN151" s="552"/>
      <c r="KO151" s="552"/>
      <c r="KP151" s="552"/>
      <c r="KQ151" s="552"/>
      <c r="KR151" s="552"/>
      <c r="KS151" s="552"/>
      <c r="KT151" s="552"/>
      <c r="KU151" s="552"/>
      <c r="KV151" s="552"/>
      <c r="KW151" s="552"/>
      <c r="KX151" s="552"/>
      <c r="KY151" s="552"/>
      <c r="KZ151" s="552"/>
      <c r="LA151" s="552"/>
      <c r="LB151" s="552"/>
      <c r="LC151" s="552"/>
      <c r="LD151" s="552"/>
      <c r="LE151" s="552"/>
      <c r="LF151" s="552"/>
      <c r="LG151" s="552"/>
      <c r="LH151" s="552"/>
      <c r="LI151" s="552"/>
      <c r="LJ151" s="552"/>
      <c r="LK151" s="552"/>
      <c r="LL151" s="552"/>
      <c r="LM151" s="552"/>
      <c r="LN151" s="552"/>
      <c r="LO151" s="552"/>
      <c r="LP151" s="552"/>
      <c r="LQ151" s="552"/>
      <c r="LR151" s="552"/>
      <c r="LS151" s="552"/>
      <c r="LT151" s="552"/>
      <c r="LU151" s="552"/>
      <c r="LV151" s="552"/>
      <c r="LW151" s="552"/>
      <c r="LX151" s="552"/>
      <c r="LY151" s="552"/>
      <c r="LZ151" s="552"/>
      <c r="MA151" s="552"/>
      <c r="MB151" s="552"/>
      <c r="MC151" s="552"/>
      <c r="MD151" s="552"/>
      <c r="ME151" s="552"/>
      <c r="MF151" s="552"/>
      <c r="MG151" s="552"/>
      <c r="MH151" s="552"/>
      <c r="MI151" s="552"/>
      <c r="MJ151" s="552"/>
      <c r="MK151" s="552"/>
      <c r="ML151" s="552"/>
      <c r="MM151" s="552"/>
      <c r="MN151" s="552"/>
      <c r="MO151" s="552"/>
      <c r="MP151" s="552"/>
      <c r="MQ151" s="552"/>
      <c r="MR151" s="552"/>
      <c r="MS151" s="552"/>
      <c r="MT151" s="552"/>
      <c r="MU151" s="552"/>
      <c r="MV151" s="552"/>
      <c r="MW151" s="552"/>
      <c r="MX151" s="552"/>
      <c r="MY151" s="552"/>
      <c r="MZ151" s="552"/>
      <c r="NA151" s="552"/>
      <c r="NB151" s="552"/>
      <c r="NC151" s="552"/>
      <c r="ND151" s="552"/>
      <c r="NE151" s="552"/>
      <c r="NF151" s="552"/>
      <c r="NG151" s="552"/>
      <c r="NH151" s="552"/>
      <c r="NI151" s="552"/>
      <c r="NJ151" s="552"/>
      <c r="NK151" s="552"/>
      <c r="NL151" s="552"/>
      <c r="NM151" s="552"/>
      <c r="NN151" s="552"/>
      <c r="NO151" s="552"/>
      <c r="NP151" s="552"/>
      <c r="NQ151" s="552"/>
      <c r="NR151" s="552"/>
      <c r="NS151" s="552"/>
      <c r="NT151" s="552"/>
      <c r="NU151" s="552"/>
      <c r="NV151" s="552"/>
      <c r="NW151" s="552"/>
      <c r="NX151" s="552"/>
      <c r="NY151" s="552"/>
      <c r="NZ151" s="552"/>
      <c r="OA151" s="552"/>
      <c r="OB151" s="552"/>
      <c r="OC151" s="552"/>
      <c r="OD151" s="552"/>
      <c r="OE151" s="552"/>
      <c r="OF151" s="552"/>
      <c r="OG151" s="552"/>
      <c r="OH151" s="552"/>
      <c r="OI151" s="552"/>
      <c r="OJ151" s="552"/>
      <c r="OK151" s="552"/>
      <c r="OL151" s="552"/>
      <c r="OM151" s="552"/>
      <c r="ON151" s="552"/>
      <c r="OO151" s="552"/>
      <c r="OP151" s="552"/>
      <c r="OQ151" s="552"/>
      <c r="OR151" s="552"/>
      <c r="OS151" s="552"/>
      <c r="OT151" s="552"/>
      <c r="OU151" s="552"/>
      <c r="OV151" s="552"/>
      <c r="OW151" s="552"/>
      <c r="OX151" s="552"/>
      <c r="OY151" s="552"/>
      <c r="OZ151" s="552"/>
      <c r="PA151" s="552"/>
      <c r="PB151" s="552"/>
      <c r="PC151" s="552"/>
      <c r="PD151" s="552"/>
      <c r="PE151" s="552"/>
      <c r="PF151" s="552"/>
      <c r="PG151" s="552"/>
      <c r="PH151" s="552"/>
      <c r="PI151" s="552"/>
      <c r="PJ151" s="552"/>
      <c r="PK151" s="552"/>
      <c r="PL151" s="552"/>
      <c r="PM151" s="552"/>
      <c r="PN151" s="552"/>
      <c r="PO151" s="552"/>
      <c r="PP151" s="552"/>
      <c r="PQ151" s="552"/>
      <c r="PR151" s="552"/>
      <c r="PS151" s="552"/>
      <c r="PT151" s="552"/>
      <c r="PU151" s="552"/>
      <c r="PV151" s="552"/>
      <c r="PW151" s="552"/>
      <c r="PX151" s="552"/>
      <c r="PY151" s="552"/>
      <c r="PZ151" s="552"/>
      <c r="QA151" s="552"/>
      <c r="QB151" s="552"/>
      <c r="QC151" s="552"/>
      <c r="QD151" s="552"/>
      <c r="QE151" s="552"/>
      <c r="QF151" s="552"/>
      <c r="QG151" s="552"/>
      <c r="QH151" s="552"/>
      <c r="QI151" s="552"/>
      <c r="QJ151" s="552"/>
      <c r="QK151" s="552"/>
      <c r="QL151" s="552"/>
      <c r="QM151" s="552"/>
      <c r="QN151" s="552"/>
      <c r="QO151" s="552"/>
      <c r="QP151" s="552"/>
      <c r="QQ151" s="552"/>
      <c r="QR151" s="552"/>
      <c r="QS151" s="552"/>
      <c r="QT151" s="552"/>
      <c r="QU151" s="552"/>
      <c r="QV151" s="552"/>
      <c r="QW151" s="552"/>
      <c r="QX151" s="552"/>
      <c r="QY151" s="552"/>
      <c r="QZ151" s="552"/>
      <c r="RA151" s="552"/>
      <c r="RB151" s="552"/>
      <c r="RC151" s="552"/>
      <c r="RD151" s="552"/>
      <c r="RE151" s="552"/>
      <c r="RF151" s="552"/>
      <c r="RG151" s="552"/>
      <c r="RH151" s="552"/>
      <c r="RI151" s="552"/>
      <c r="RJ151" s="552"/>
      <c r="RK151" s="552"/>
      <c r="RL151" s="552"/>
      <c r="RM151" s="552"/>
      <c r="RN151" s="552"/>
      <c r="RO151" s="552"/>
      <c r="RP151" s="552"/>
      <c r="RQ151" s="552"/>
      <c r="RR151" s="552"/>
      <c r="RS151" s="552"/>
      <c r="RT151" s="552"/>
      <c r="RU151" s="552"/>
      <c r="RV151" s="552"/>
      <c r="RW151" s="552"/>
      <c r="RX151" s="552"/>
      <c r="RY151" s="552"/>
      <c r="RZ151" s="552"/>
      <c r="SA151" s="552"/>
      <c r="SB151" s="552"/>
      <c r="SC151" s="552"/>
      <c r="SD151" s="552"/>
      <c r="SE151" s="552"/>
      <c r="SF151" s="552"/>
      <c r="SG151" s="552"/>
      <c r="SH151" s="552"/>
      <c r="SI151" s="552"/>
      <c r="SJ151" s="552"/>
      <c r="SK151" s="552"/>
      <c r="SL151" s="552"/>
      <c r="SM151" s="552"/>
      <c r="SN151" s="552"/>
      <c r="SO151" s="552"/>
      <c r="SP151" s="552"/>
      <c r="SQ151" s="552"/>
      <c r="SR151" s="552"/>
      <c r="SS151" s="552"/>
      <c r="ST151" s="552"/>
      <c r="SU151" s="552"/>
      <c r="SV151" s="552"/>
      <c r="SW151" s="552"/>
      <c r="SX151" s="552"/>
      <c r="SY151" s="552"/>
      <c r="SZ151" s="552"/>
      <c r="TA151" s="552"/>
      <c r="TB151" s="552"/>
      <c r="TC151" s="552"/>
      <c r="TD151" s="552"/>
      <c r="TE151" s="552"/>
      <c r="TF151" s="552"/>
      <c r="TG151" s="552"/>
      <c r="TH151" s="552"/>
      <c r="TI151" s="552"/>
      <c r="TJ151" s="552"/>
      <c r="TK151" s="552"/>
      <c r="TL151" s="552"/>
      <c r="TM151" s="552"/>
      <c r="TN151" s="552"/>
      <c r="TO151" s="552"/>
      <c r="TP151" s="552"/>
      <c r="TQ151" s="552"/>
    </row>
    <row r="152" customFormat="false" ht="15.75" hidden="false" customHeight="true" outlineLevel="0" collapsed="false">
      <c r="A152" s="601" t="s">
        <v>266</v>
      </c>
      <c r="B152" s="601"/>
      <c r="C152" s="601"/>
      <c r="D152" s="601"/>
      <c r="E152" s="601"/>
      <c r="F152" s="601"/>
      <c r="G152" s="601"/>
      <c r="H152" s="601"/>
      <c r="I152" s="601"/>
      <c r="J152" s="601"/>
      <c r="K152" s="319"/>
      <c r="L152" s="319"/>
      <c r="M152" s="319"/>
      <c r="N152" s="319"/>
      <c r="O152" s="319"/>
      <c r="P152" s="319"/>
      <c r="Q152" s="319"/>
      <c r="R152" s="319"/>
      <c r="S152" s="319"/>
      <c r="T152" s="319"/>
      <c r="U152" s="319"/>
      <c r="V152" s="319"/>
      <c r="W152" s="319"/>
      <c r="X152" s="319"/>
      <c r="Y152" s="319"/>
      <c r="Z152" s="319"/>
      <c r="AA152" s="319"/>
      <c r="AB152" s="319"/>
      <c r="AC152" s="552"/>
      <c r="AD152" s="552"/>
      <c r="AE152" s="552"/>
      <c r="AF152" s="552"/>
      <c r="AG152" s="552"/>
      <c r="AH152" s="552"/>
      <c r="AI152" s="552"/>
      <c r="AJ152" s="552"/>
      <c r="AK152" s="552"/>
      <c r="AL152" s="552"/>
      <c r="AM152" s="552"/>
      <c r="AN152" s="552"/>
      <c r="AO152" s="552"/>
      <c r="AP152" s="552"/>
      <c r="AQ152" s="552"/>
      <c r="AR152" s="552"/>
      <c r="AS152" s="552"/>
      <c r="AT152" s="552"/>
      <c r="AU152" s="552"/>
      <c r="AV152" s="552"/>
      <c r="AW152" s="552"/>
      <c r="AX152" s="552"/>
      <c r="AY152" s="552"/>
      <c r="AZ152" s="552"/>
      <c r="BA152" s="552"/>
      <c r="BB152" s="552"/>
      <c r="BC152" s="552"/>
      <c r="BD152" s="552"/>
      <c r="BE152" s="552"/>
      <c r="BF152" s="552"/>
      <c r="BG152" s="552"/>
      <c r="BH152" s="552"/>
      <c r="BI152" s="552"/>
      <c r="BJ152" s="552"/>
      <c r="BK152" s="552"/>
      <c r="BL152" s="552"/>
      <c r="BM152" s="552"/>
      <c r="BN152" s="552"/>
      <c r="BO152" s="552"/>
      <c r="BP152" s="552"/>
      <c r="BQ152" s="552"/>
      <c r="BR152" s="552"/>
      <c r="BS152" s="552"/>
      <c r="BT152" s="552"/>
      <c r="BU152" s="552"/>
      <c r="BV152" s="552"/>
      <c r="BW152" s="552"/>
      <c r="BX152" s="552"/>
      <c r="BY152" s="552"/>
      <c r="BZ152" s="552"/>
      <c r="CA152" s="552"/>
      <c r="CB152" s="552"/>
      <c r="CC152" s="552"/>
      <c r="CD152" s="552"/>
      <c r="CE152" s="552"/>
      <c r="CF152" s="552"/>
      <c r="CG152" s="552"/>
      <c r="CH152" s="552"/>
      <c r="CI152" s="552"/>
      <c r="CJ152" s="552"/>
      <c r="CK152" s="552"/>
      <c r="CL152" s="552"/>
      <c r="CM152" s="552"/>
      <c r="CN152" s="552"/>
      <c r="CO152" s="552"/>
      <c r="CP152" s="552"/>
      <c r="CQ152" s="552"/>
      <c r="CR152" s="552"/>
      <c r="CS152" s="552"/>
      <c r="CT152" s="552"/>
      <c r="CU152" s="552"/>
      <c r="CV152" s="552"/>
      <c r="CW152" s="552"/>
      <c r="CX152" s="552"/>
      <c r="CY152" s="552"/>
      <c r="CZ152" s="552"/>
      <c r="DA152" s="552"/>
      <c r="DB152" s="552"/>
      <c r="DC152" s="552"/>
      <c r="DD152" s="552"/>
      <c r="DE152" s="552"/>
      <c r="DF152" s="552"/>
      <c r="DG152" s="552"/>
      <c r="DH152" s="552"/>
      <c r="DI152" s="552"/>
      <c r="DJ152" s="552"/>
      <c r="DK152" s="552"/>
      <c r="DL152" s="552"/>
      <c r="DM152" s="552"/>
      <c r="DN152" s="552"/>
      <c r="DO152" s="552"/>
      <c r="DP152" s="552"/>
      <c r="DQ152" s="552"/>
      <c r="DR152" s="552"/>
      <c r="DS152" s="552"/>
      <c r="DT152" s="552"/>
      <c r="DU152" s="552"/>
      <c r="DV152" s="552"/>
      <c r="DW152" s="552"/>
      <c r="DX152" s="552"/>
      <c r="DY152" s="552"/>
      <c r="DZ152" s="552"/>
      <c r="EA152" s="552"/>
      <c r="EB152" s="552"/>
      <c r="EC152" s="552"/>
      <c r="ED152" s="552"/>
      <c r="EE152" s="552"/>
      <c r="EF152" s="552"/>
      <c r="EG152" s="552"/>
      <c r="EH152" s="552"/>
      <c r="EI152" s="552"/>
      <c r="EJ152" s="552"/>
      <c r="EK152" s="552"/>
      <c r="EL152" s="552"/>
      <c r="EM152" s="552"/>
      <c r="EN152" s="552"/>
      <c r="EO152" s="552"/>
      <c r="EP152" s="552"/>
      <c r="EQ152" s="552"/>
      <c r="ER152" s="552"/>
      <c r="ES152" s="552"/>
      <c r="ET152" s="552"/>
      <c r="EU152" s="552"/>
      <c r="EV152" s="552"/>
      <c r="EW152" s="552"/>
      <c r="EX152" s="552"/>
      <c r="EY152" s="552"/>
      <c r="EZ152" s="552"/>
      <c r="FA152" s="552"/>
      <c r="FB152" s="552"/>
      <c r="FC152" s="552"/>
      <c r="FD152" s="552"/>
      <c r="FE152" s="552"/>
      <c r="FF152" s="552"/>
      <c r="FG152" s="552"/>
      <c r="FH152" s="552"/>
      <c r="FI152" s="552"/>
      <c r="FJ152" s="552"/>
      <c r="FK152" s="552"/>
      <c r="FL152" s="552"/>
      <c r="FM152" s="552"/>
      <c r="FN152" s="552"/>
      <c r="FO152" s="552"/>
      <c r="FP152" s="552"/>
      <c r="FQ152" s="552"/>
      <c r="FR152" s="552"/>
      <c r="FS152" s="552"/>
      <c r="FT152" s="552"/>
      <c r="FU152" s="552"/>
      <c r="FV152" s="552"/>
      <c r="FW152" s="552"/>
      <c r="FX152" s="552"/>
      <c r="FY152" s="552"/>
      <c r="FZ152" s="552"/>
      <c r="GA152" s="552"/>
      <c r="GB152" s="552"/>
      <c r="GC152" s="552"/>
      <c r="GD152" s="552"/>
      <c r="GE152" s="552"/>
      <c r="GF152" s="552"/>
      <c r="GG152" s="552"/>
      <c r="GH152" s="552"/>
      <c r="GI152" s="552"/>
      <c r="GJ152" s="552"/>
      <c r="GK152" s="552"/>
      <c r="GL152" s="552"/>
      <c r="GM152" s="552"/>
      <c r="GN152" s="552"/>
      <c r="GO152" s="552"/>
      <c r="GP152" s="552"/>
      <c r="GQ152" s="552"/>
      <c r="GR152" s="552"/>
      <c r="GS152" s="552"/>
      <c r="GT152" s="552"/>
      <c r="GU152" s="552"/>
      <c r="GV152" s="552"/>
      <c r="GW152" s="552"/>
      <c r="GX152" s="552"/>
      <c r="GY152" s="552"/>
      <c r="GZ152" s="552"/>
      <c r="HA152" s="552"/>
      <c r="HB152" s="552"/>
      <c r="HC152" s="552"/>
      <c r="HD152" s="552"/>
      <c r="HE152" s="552"/>
      <c r="HF152" s="552"/>
      <c r="HG152" s="552"/>
      <c r="HH152" s="552"/>
      <c r="HI152" s="552"/>
      <c r="HJ152" s="552"/>
      <c r="HK152" s="552"/>
      <c r="HL152" s="552"/>
      <c r="HM152" s="552"/>
      <c r="HN152" s="552"/>
      <c r="HO152" s="552"/>
      <c r="HP152" s="552"/>
      <c r="HQ152" s="552"/>
      <c r="HR152" s="552"/>
      <c r="HS152" s="552"/>
      <c r="HT152" s="552"/>
      <c r="HU152" s="552"/>
      <c r="HV152" s="552"/>
      <c r="HW152" s="552"/>
      <c r="HX152" s="552"/>
      <c r="HY152" s="552"/>
      <c r="HZ152" s="552"/>
      <c r="IA152" s="552"/>
      <c r="IB152" s="552"/>
      <c r="IC152" s="552"/>
      <c r="ID152" s="552"/>
      <c r="IE152" s="552"/>
      <c r="IF152" s="552"/>
      <c r="IG152" s="552"/>
      <c r="IH152" s="552"/>
      <c r="II152" s="552"/>
      <c r="IJ152" s="552"/>
      <c r="IK152" s="552"/>
      <c r="IL152" s="552"/>
      <c r="IM152" s="552"/>
      <c r="IN152" s="552"/>
      <c r="IO152" s="552"/>
      <c r="IP152" s="552"/>
      <c r="IQ152" s="552"/>
      <c r="IR152" s="552"/>
      <c r="IS152" s="552"/>
      <c r="IT152" s="552"/>
      <c r="IU152" s="552"/>
      <c r="IV152" s="552"/>
      <c r="IW152" s="552"/>
      <c r="IX152" s="552"/>
      <c r="IY152" s="552"/>
      <c r="IZ152" s="552"/>
      <c r="JA152" s="552"/>
      <c r="JB152" s="552"/>
      <c r="JC152" s="552"/>
      <c r="JD152" s="552"/>
      <c r="JE152" s="552"/>
      <c r="JF152" s="552"/>
      <c r="JG152" s="552"/>
      <c r="JH152" s="552"/>
      <c r="JI152" s="552"/>
      <c r="JJ152" s="552"/>
      <c r="JK152" s="552"/>
      <c r="JL152" s="552"/>
      <c r="JM152" s="552"/>
      <c r="JN152" s="552"/>
      <c r="JO152" s="552"/>
      <c r="JP152" s="552"/>
      <c r="JQ152" s="552"/>
      <c r="JR152" s="552"/>
      <c r="JS152" s="552"/>
      <c r="JT152" s="552"/>
      <c r="JU152" s="552"/>
      <c r="JV152" s="552"/>
      <c r="JW152" s="552"/>
      <c r="JX152" s="552"/>
      <c r="JY152" s="552"/>
      <c r="JZ152" s="552"/>
      <c r="KA152" s="552"/>
      <c r="KB152" s="552"/>
      <c r="KC152" s="552"/>
      <c r="KD152" s="552"/>
      <c r="KE152" s="552"/>
      <c r="KF152" s="552"/>
      <c r="KG152" s="552"/>
      <c r="KH152" s="552"/>
      <c r="KI152" s="552"/>
      <c r="KJ152" s="552"/>
      <c r="KK152" s="552"/>
      <c r="KL152" s="552"/>
      <c r="KM152" s="552"/>
      <c r="KN152" s="552"/>
      <c r="KO152" s="552"/>
      <c r="KP152" s="552"/>
      <c r="KQ152" s="552"/>
      <c r="KR152" s="552"/>
      <c r="KS152" s="552"/>
      <c r="KT152" s="552"/>
      <c r="KU152" s="552"/>
      <c r="KV152" s="552"/>
      <c r="KW152" s="552"/>
      <c r="KX152" s="552"/>
      <c r="KY152" s="552"/>
      <c r="KZ152" s="552"/>
      <c r="LA152" s="552"/>
      <c r="LB152" s="552"/>
      <c r="LC152" s="552"/>
      <c r="LD152" s="552"/>
      <c r="LE152" s="552"/>
      <c r="LF152" s="552"/>
      <c r="LG152" s="552"/>
      <c r="LH152" s="552"/>
      <c r="LI152" s="552"/>
      <c r="LJ152" s="552"/>
      <c r="LK152" s="552"/>
      <c r="LL152" s="552"/>
      <c r="LM152" s="552"/>
      <c r="LN152" s="552"/>
      <c r="LO152" s="552"/>
      <c r="LP152" s="552"/>
      <c r="LQ152" s="552"/>
      <c r="LR152" s="552"/>
      <c r="LS152" s="552"/>
      <c r="LT152" s="552"/>
      <c r="LU152" s="552"/>
      <c r="LV152" s="552"/>
      <c r="LW152" s="552"/>
      <c r="LX152" s="552"/>
      <c r="LY152" s="552"/>
      <c r="LZ152" s="552"/>
      <c r="MA152" s="552"/>
      <c r="MB152" s="552"/>
      <c r="MC152" s="552"/>
      <c r="MD152" s="552"/>
      <c r="ME152" s="552"/>
      <c r="MF152" s="552"/>
      <c r="MG152" s="552"/>
      <c r="MH152" s="552"/>
      <c r="MI152" s="552"/>
      <c r="MJ152" s="552"/>
      <c r="MK152" s="552"/>
      <c r="ML152" s="552"/>
      <c r="MM152" s="552"/>
      <c r="MN152" s="552"/>
      <c r="MO152" s="552"/>
      <c r="MP152" s="552"/>
      <c r="MQ152" s="552"/>
      <c r="MR152" s="552"/>
      <c r="MS152" s="552"/>
      <c r="MT152" s="552"/>
      <c r="MU152" s="552"/>
      <c r="MV152" s="552"/>
      <c r="MW152" s="552"/>
      <c r="MX152" s="552"/>
      <c r="MY152" s="552"/>
      <c r="MZ152" s="552"/>
      <c r="NA152" s="552"/>
      <c r="NB152" s="552"/>
      <c r="NC152" s="552"/>
      <c r="ND152" s="552"/>
      <c r="NE152" s="552"/>
      <c r="NF152" s="552"/>
      <c r="NG152" s="552"/>
      <c r="NH152" s="552"/>
      <c r="NI152" s="552"/>
      <c r="NJ152" s="552"/>
      <c r="NK152" s="552"/>
      <c r="NL152" s="552"/>
      <c r="NM152" s="552"/>
      <c r="NN152" s="552"/>
      <c r="NO152" s="552"/>
      <c r="NP152" s="552"/>
      <c r="NQ152" s="552"/>
      <c r="NR152" s="552"/>
      <c r="NS152" s="552"/>
      <c r="NT152" s="552"/>
      <c r="NU152" s="552"/>
      <c r="NV152" s="552"/>
      <c r="NW152" s="552"/>
      <c r="NX152" s="552"/>
      <c r="NY152" s="552"/>
      <c r="NZ152" s="552"/>
      <c r="OA152" s="552"/>
      <c r="OB152" s="552"/>
      <c r="OC152" s="552"/>
      <c r="OD152" s="552"/>
      <c r="OE152" s="552"/>
      <c r="OF152" s="552"/>
      <c r="OG152" s="552"/>
      <c r="OH152" s="552"/>
      <c r="OI152" s="552"/>
      <c r="OJ152" s="552"/>
      <c r="OK152" s="552"/>
      <c r="OL152" s="552"/>
      <c r="OM152" s="552"/>
      <c r="ON152" s="552"/>
      <c r="OO152" s="552"/>
      <c r="OP152" s="552"/>
      <c r="OQ152" s="552"/>
      <c r="OR152" s="552"/>
      <c r="OS152" s="552"/>
      <c r="OT152" s="552"/>
      <c r="OU152" s="552"/>
      <c r="OV152" s="552"/>
      <c r="OW152" s="552"/>
      <c r="OX152" s="552"/>
      <c r="OY152" s="552"/>
      <c r="OZ152" s="552"/>
      <c r="PA152" s="552"/>
      <c r="PB152" s="552"/>
      <c r="PC152" s="552"/>
      <c r="PD152" s="552"/>
      <c r="PE152" s="552"/>
      <c r="PF152" s="552"/>
      <c r="PG152" s="552"/>
      <c r="PH152" s="552"/>
      <c r="PI152" s="552"/>
      <c r="PJ152" s="552"/>
      <c r="PK152" s="552"/>
      <c r="PL152" s="552"/>
      <c r="PM152" s="552"/>
      <c r="PN152" s="552"/>
      <c r="PO152" s="552"/>
      <c r="PP152" s="552"/>
      <c r="PQ152" s="552"/>
      <c r="PR152" s="552"/>
      <c r="PS152" s="552"/>
      <c r="PT152" s="552"/>
      <c r="PU152" s="552"/>
      <c r="PV152" s="552"/>
      <c r="PW152" s="552"/>
      <c r="PX152" s="552"/>
      <c r="PY152" s="552"/>
      <c r="PZ152" s="552"/>
      <c r="QA152" s="552"/>
      <c r="QB152" s="552"/>
      <c r="QC152" s="552"/>
      <c r="QD152" s="552"/>
      <c r="QE152" s="552"/>
      <c r="QF152" s="552"/>
      <c r="QG152" s="552"/>
      <c r="QH152" s="552"/>
      <c r="QI152" s="552"/>
      <c r="QJ152" s="552"/>
      <c r="QK152" s="552"/>
      <c r="QL152" s="552"/>
      <c r="QM152" s="552"/>
      <c r="QN152" s="552"/>
      <c r="QO152" s="552"/>
      <c r="QP152" s="552"/>
      <c r="QQ152" s="552"/>
      <c r="QR152" s="552"/>
      <c r="QS152" s="552"/>
      <c r="QT152" s="552"/>
      <c r="QU152" s="552"/>
      <c r="QV152" s="552"/>
      <c r="QW152" s="552"/>
      <c r="QX152" s="552"/>
      <c r="QY152" s="552"/>
      <c r="QZ152" s="552"/>
      <c r="RA152" s="552"/>
      <c r="RB152" s="552"/>
      <c r="RC152" s="552"/>
      <c r="RD152" s="552"/>
      <c r="RE152" s="552"/>
      <c r="RF152" s="552"/>
      <c r="RG152" s="552"/>
      <c r="RH152" s="552"/>
      <c r="RI152" s="552"/>
      <c r="RJ152" s="552"/>
      <c r="RK152" s="552"/>
      <c r="RL152" s="552"/>
      <c r="RM152" s="552"/>
      <c r="RN152" s="552"/>
      <c r="RO152" s="552"/>
      <c r="RP152" s="552"/>
      <c r="RQ152" s="552"/>
      <c r="RR152" s="552"/>
      <c r="RS152" s="552"/>
      <c r="RT152" s="552"/>
      <c r="RU152" s="552"/>
      <c r="RV152" s="552"/>
      <c r="RW152" s="552"/>
      <c r="RX152" s="552"/>
      <c r="RY152" s="552"/>
      <c r="RZ152" s="552"/>
      <c r="SA152" s="552"/>
      <c r="SB152" s="552"/>
      <c r="SC152" s="552"/>
      <c r="SD152" s="552"/>
      <c r="SE152" s="552"/>
      <c r="SF152" s="552"/>
      <c r="SG152" s="552"/>
      <c r="SH152" s="552"/>
      <c r="SI152" s="552"/>
      <c r="SJ152" s="552"/>
      <c r="SK152" s="552"/>
      <c r="SL152" s="552"/>
      <c r="SM152" s="552"/>
      <c r="SN152" s="552"/>
      <c r="SO152" s="552"/>
      <c r="SP152" s="552"/>
      <c r="SQ152" s="552"/>
      <c r="SR152" s="552"/>
      <c r="SS152" s="552"/>
      <c r="ST152" s="552"/>
      <c r="SU152" s="552"/>
      <c r="SV152" s="552"/>
      <c r="SW152" s="552"/>
      <c r="SX152" s="552"/>
      <c r="SY152" s="552"/>
      <c r="SZ152" s="552"/>
      <c r="TA152" s="552"/>
      <c r="TB152" s="552"/>
      <c r="TC152" s="552"/>
      <c r="TD152" s="552"/>
      <c r="TE152" s="552"/>
      <c r="TF152" s="552"/>
      <c r="TG152" s="552"/>
      <c r="TH152" s="552"/>
      <c r="TI152" s="552"/>
      <c r="TJ152" s="552"/>
      <c r="TK152" s="552"/>
      <c r="TL152" s="552"/>
      <c r="TM152" s="552"/>
      <c r="TN152" s="552"/>
      <c r="TO152" s="552"/>
      <c r="TP152" s="552"/>
      <c r="TQ152" s="552"/>
    </row>
    <row r="153" customFormat="false" ht="15.75" hidden="false" customHeight="true" outlineLevel="0" collapsed="false">
      <c r="A153" s="601" t="s">
        <v>267</v>
      </c>
      <c r="B153" s="601"/>
      <c r="C153" s="601"/>
      <c r="D153" s="601"/>
      <c r="E153" s="601"/>
      <c r="F153" s="601"/>
      <c r="G153" s="601"/>
      <c r="H153" s="601"/>
      <c r="I153" s="601"/>
      <c r="J153" s="601"/>
      <c r="K153" s="319"/>
      <c r="L153" s="319"/>
      <c r="M153" s="319"/>
      <c r="N153" s="319"/>
      <c r="O153" s="319"/>
      <c r="P153" s="319"/>
      <c r="Q153" s="319"/>
      <c r="R153" s="319"/>
      <c r="S153" s="319"/>
      <c r="T153" s="319"/>
      <c r="U153" s="319"/>
      <c r="V153" s="319"/>
      <c r="W153" s="319"/>
      <c r="X153" s="319"/>
      <c r="Y153" s="319"/>
      <c r="Z153" s="319"/>
      <c r="AA153" s="319"/>
      <c r="AB153" s="319"/>
      <c r="AC153" s="552"/>
      <c r="AD153" s="552"/>
      <c r="AE153" s="552"/>
      <c r="AF153" s="552"/>
      <c r="AG153" s="552"/>
      <c r="AH153" s="552"/>
      <c r="AI153" s="552"/>
      <c r="AJ153" s="552"/>
      <c r="AK153" s="552"/>
      <c r="AL153" s="552"/>
      <c r="AM153" s="552"/>
      <c r="AN153" s="552"/>
      <c r="AO153" s="552"/>
      <c r="AP153" s="552"/>
      <c r="AQ153" s="552"/>
      <c r="AR153" s="552"/>
      <c r="AS153" s="552"/>
      <c r="AT153" s="552"/>
      <c r="AU153" s="552"/>
      <c r="AV153" s="552"/>
      <c r="AW153" s="552"/>
      <c r="AX153" s="552"/>
      <c r="AY153" s="552"/>
      <c r="AZ153" s="552"/>
      <c r="BA153" s="552"/>
      <c r="BB153" s="552"/>
      <c r="BC153" s="552"/>
      <c r="BD153" s="552"/>
      <c r="BE153" s="552"/>
      <c r="BF153" s="552"/>
      <c r="BG153" s="552"/>
      <c r="BH153" s="552"/>
      <c r="BI153" s="552"/>
      <c r="BJ153" s="552"/>
      <c r="BK153" s="552"/>
      <c r="BL153" s="552"/>
      <c r="BM153" s="552"/>
      <c r="BN153" s="552"/>
      <c r="BO153" s="552"/>
      <c r="BP153" s="552"/>
      <c r="BQ153" s="552"/>
      <c r="BR153" s="552"/>
      <c r="BS153" s="552"/>
      <c r="BT153" s="552"/>
      <c r="BU153" s="552"/>
      <c r="BV153" s="552"/>
      <c r="BW153" s="552"/>
      <c r="BX153" s="552"/>
      <c r="BY153" s="552"/>
      <c r="BZ153" s="552"/>
      <c r="CA153" s="552"/>
      <c r="CB153" s="552"/>
      <c r="CC153" s="552"/>
      <c r="CD153" s="552"/>
      <c r="CE153" s="552"/>
      <c r="CF153" s="552"/>
      <c r="CG153" s="552"/>
      <c r="CH153" s="552"/>
      <c r="CI153" s="552"/>
      <c r="CJ153" s="552"/>
      <c r="CK153" s="552"/>
      <c r="CL153" s="552"/>
      <c r="CM153" s="552"/>
      <c r="CN153" s="552"/>
      <c r="CO153" s="552"/>
      <c r="CP153" s="552"/>
      <c r="CQ153" s="552"/>
      <c r="CR153" s="552"/>
      <c r="CS153" s="552"/>
      <c r="CT153" s="552"/>
      <c r="CU153" s="552"/>
      <c r="CV153" s="552"/>
      <c r="CW153" s="552"/>
      <c r="CX153" s="552"/>
      <c r="CY153" s="552"/>
      <c r="CZ153" s="552"/>
      <c r="DA153" s="552"/>
      <c r="DB153" s="552"/>
      <c r="DC153" s="552"/>
      <c r="DD153" s="552"/>
      <c r="DE153" s="552"/>
      <c r="DF153" s="552"/>
      <c r="DG153" s="552"/>
      <c r="DH153" s="552"/>
      <c r="DI153" s="552"/>
      <c r="DJ153" s="552"/>
      <c r="DK153" s="552"/>
      <c r="DL153" s="552"/>
      <c r="DM153" s="552"/>
      <c r="DN153" s="552"/>
      <c r="DO153" s="552"/>
      <c r="DP153" s="552"/>
      <c r="DQ153" s="552"/>
      <c r="DR153" s="552"/>
      <c r="DS153" s="552"/>
      <c r="DT153" s="552"/>
      <c r="DU153" s="552"/>
      <c r="DV153" s="552"/>
      <c r="DW153" s="552"/>
      <c r="DX153" s="552"/>
      <c r="DY153" s="552"/>
      <c r="DZ153" s="552"/>
      <c r="EA153" s="552"/>
      <c r="EB153" s="552"/>
      <c r="EC153" s="552"/>
      <c r="ED153" s="552"/>
      <c r="EE153" s="552"/>
      <c r="EF153" s="552"/>
      <c r="EG153" s="552"/>
      <c r="EH153" s="552"/>
      <c r="EI153" s="552"/>
      <c r="EJ153" s="552"/>
      <c r="EK153" s="552"/>
      <c r="EL153" s="552"/>
      <c r="EM153" s="552"/>
      <c r="EN153" s="552"/>
      <c r="EO153" s="552"/>
      <c r="EP153" s="552"/>
      <c r="EQ153" s="552"/>
      <c r="ER153" s="552"/>
      <c r="ES153" s="552"/>
      <c r="ET153" s="552"/>
      <c r="EU153" s="552"/>
      <c r="EV153" s="552"/>
      <c r="EW153" s="552"/>
      <c r="EX153" s="552"/>
      <c r="EY153" s="552"/>
      <c r="EZ153" s="552"/>
      <c r="FA153" s="552"/>
      <c r="FB153" s="552"/>
      <c r="FC153" s="552"/>
      <c r="FD153" s="552"/>
      <c r="FE153" s="552"/>
      <c r="FF153" s="552"/>
      <c r="FG153" s="552"/>
      <c r="FH153" s="552"/>
      <c r="FI153" s="552"/>
      <c r="FJ153" s="552"/>
      <c r="FK153" s="552"/>
      <c r="FL153" s="552"/>
      <c r="FM153" s="552"/>
      <c r="FN153" s="552"/>
      <c r="FO153" s="552"/>
      <c r="FP153" s="552"/>
      <c r="FQ153" s="552"/>
      <c r="FR153" s="552"/>
      <c r="FS153" s="552"/>
      <c r="FT153" s="552"/>
      <c r="FU153" s="552"/>
      <c r="FV153" s="552"/>
      <c r="FW153" s="552"/>
      <c r="FX153" s="552"/>
      <c r="FY153" s="552"/>
      <c r="FZ153" s="552"/>
      <c r="GA153" s="552"/>
      <c r="GB153" s="552"/>
      <c r="GC153" s="552"/>
      <c r="GD153" s="552"/>
      <c r="GE153" s="552"/>
      <c r="GF153" s="552"/>
      <c r="GG153" s="552"/>
      <c r="GH153" s="552"/>
      <c r="GI153" s="552"/>
      <c r="GJ153" s="552"/>
      <c r="GK153" s="552"/>
      <c r="GL153" s="552"/>
      <c r="GM153" s="552"/>
      <c r="GN153" s="552"/>
      <c r="GO153" s="552"/>
      <c r="GP153" s="552"/>
      <c r="GQ153" s="552"/>
      <c r="GR153" s="552"/>
      <c r="GS153" s="552"/>
      <c r="GT153" s="552"/>
      <c r="GU153" s="552"/>
      <c r="GV153" s="552"/>
      <c r="GW153" s="552"/>
      <c r="GX153" s="552"/>
      <c r="GY153" s="552"/>
      <c r="GZ153" s="552"/>
      <c r="HA153" s="552"/>
      <c r="HB153" s="552"/>
      <c r="HC153" s="552"/>
      <c r="HD153" s="552"/>
      <c r="HE153" s="552"/>
      <c r="HF153" s="552"/>
      <c r="HG153" s="552"/>
      <c r="HH153" s="552"/>
      <c r="HI153" s="552"/>
      <c r="HJ153" s="552"/>
      <c r="HK153" s="552"/>
      <c r="HL153" s="552"/>
      <c r="HM153" s="552"/>
      <c r="HN153" s="552"/>
      <c r="HO153" s="552"/>
      <c r="HP153" s="552"/>
      <c r="HQ153" s="552"/>
      <c r="HR153" s="552"/>
      <c r="HS153" s="552"/>
      <c r="HT153" s="552"/>
      <c r="HU153" s="552"/>
      <c r="HV153" s="552"/>
      <c r="HW153" s="552"/>
      <c r="HX153" s="552"/>
      <c r="HY153" s="552"/>
      <c r="HZ153" s="552"/>
      <c r="IA153" s="552"/>
      <c r="IB153" s="552"/>
      <c r="IC153" s="552"/>
      <c r="ID153" s="552"/>
      <c r="IE153" s="552"/>
      <c r="IF153" s="552"/>
      <c r="IG153" s="552"/>
      <c r="IH153" s="552"/>
      <c r="II153" s="552"/>
      <c r="IJ153" s="552"/>
      <c r="IK153" s="552"/>
      <c r="IL153" s="552"/>
      <c r="IM153" s="552"/>
      <c r="IN153" s="552"/>
      <c r="IO153" s="552"/>
      <c r="IP153" s="552"/>
      <c r="IQ153" s="552"/>
      <c r="IR153" s="552"/>
      <c r="IS153" s="552"/>
      <c r="IT153" s="552"/>
      <c r="IU153" s="552"/>
      <c r="IV153" s="552"/>
      <c r="IW153" s="552"/>
      <c r="IX153" s="552"/>
      <c r="IY153" s="552"/>
      <c r="IZ153" s="552"/>
      <c r="JA153" s="552"/>
      <c r="JB153" s="552"/>
      <c r="JC153" s="552"/>
      <c r="JD153" s="552"/>
      <c r="JE153" s="552"/>
      <c r="JF153" s="552"/>
      <c r="JG153" s="552"/>
      <c r="JH153" s="552"/>
      <c r="JI153" s="552"/>
      <c r="JJ153" s="552"/>
      <c r="JK153" s="552"/>
      <c r="JL153" s="552"/>
      <c r="JM153" s="552"/>
      <c r="JN153" s="552"/>
      <c r="JO153" s="552"/>
      <c r="JP153" s="552"/>
      <c r="JQ153" s="552"/>
      <c r="JR153" s="552"/>
      <c r="JS153" s="552"/>
      <c r="JT153" s="552"/>
      <c r="JU153" s="552"/>
      <c r="JV153" s="552"/>
      <c r="JW153" s="552"/>
      <c r="JX153" s="552"/>
      <c r="JY153" s="552"/>
      <c r="JZ153" s="552"/>
      <c r="KA153" s="552"/>
      <c r="KB153" s="552"/>
      <c r="KC153" s="552"/>
      <c r="KD153" s="552"/>
      <c r="KE153" s="552"/>
      <c r="KF153" s="552"/>
      <c r="KG153" s="552"/>
      <c r="KH153" s="552"/>
      <c r="KI153" s="552"/>
      <c r="KJ153" s="552"/>
      <c r="KK153" s="552"/>
      <c r="KL153" s="552"/>
      <c r="KM153" s="552"/>
      <c r="KN153" s="552"/>
      <c r="KO153" s="552"/>
      <c r="KP153" s="552"/>
      <c r="KQ153" s="552"/>
      <c r="KR153" s="552"/>
      <c r="KS153" s="552"/>
      <c r="KT153" s="552"/>
      <c r="KU153" s="552"/>
      <c r="KV153" s="552"/>
      <c r="KW153" s="552"/>
      <c r="KX153" s="552"/>
      <c r="KY153" s="552"/>
      <c r="KZ153" s="552"/>
      <c r="LA153" s="552"/>
      <c r="LB153" s="552"/>
      <c r="LC153" s="552"/>
      <c r="LD153" s="552"/>
      <c r="LE153" s="552"/>
      <c r="LF153" s="552"/>
      <c r="LG153" s="552"/>
      <c r="LH153" s="552"/>
      <c r="LI153" s="552"/>
      <c r="LJ153" s="552"/>
      <c r="LK153" s="552"/>
      <c r="LL153" s="552"/>
      <c r="LM153" s="552"/>
      <c r="LN153" s="552"/>
      <c r="LO153" s="552"/>
      <c r="LP153" s="552"/>
      <c r="LQ153" s="552"/>
      <c r="LR153" s="552"/>
      <c r="LS153" s="552"/>
      <c r="LT153" s="552"/>
      <c r="LU153" s="552"/>
      <c r="LV153" s="552"/>
      <c r="LW153" s="552"/>
      <c r="LX153" s="552"/>
      <c r="LY153" s="552"/>
      <c r="LZ153" s="552"/>
      <c r="MA153" s="552"/>
      <c r="MB153" s="552"/>
      <c r="MC153" s="552"/>
      <c r="MD153" s="552"/>
      <c r="ME153" s="552"/>
      <c r="MF153" s="552"/>
      <c r="MG153" s="552"/>
      <c r="MH153" s="552"/>
      <c r="MI153" s="552"/>
      <c r="MJ153" s="552"/>
      <c r="MK153" s="552"/>
      <c r="ML153" s="552"/>
      <c r="MM153" s="552"/>
      <c r="MN153" s="552"/>
      <c r="MO153" s="552"/>
      <c r="MP153" s="552"/>
      <c r="MQ153" s="552"/>
      <c r="MR153" s="552"/>
      <c r="MS153" s="552"/>
      <c r="MT153" s="552"/>
      <c r="MU153" s="552"/>
      <c r="MV153" s="552"/>
      <c r="MW153" s="552"/>
      <c r="MX153" s="552"/>
      <c r="MY153" s="552"/>
      <c r="MZ153" s="552"/>
      <c r="NA153" s="552"/>
      <c r="NB153" s="552"/>
      <c r="NC153" s="552"/>
      <c r="ND153" s="552"/>
      <c r="NE153" s="552"/>
      <c r="NF153" s="552"/>
      <c r="NG153" s="552"/>
      <c r="NH153" s="552"/>
      <c r="NI153" s="552"/>
      <c r="NJ153" s="552"/>
      <c r="NK153" s="552"/>
      <c r="NL153" s="552"/>
      <c r="NM153" s="552"/>
      <c r="NN153" s="552"/>
      <c r="NO153" s="552"/>
      <c r="NP153" s="552"/>
      <c r="NQ153" s="552"/>
      <c r="NR153" s="552"/>
      <c r="NS153" s="552"/>
      <c r="NT153" s="552"/>
      <c r="NU153" s="552"/>
      <c r="NV153" s="552"/>
      <c r="NW153" s="552"/>
      <c r="NX153" s="552"/>
      <c r="NY153" s="552"/>
      <c r="NZ153" s="552"/>
      <c r="OA153" s="552"/>
      <c r="OB153" s="552"/>
      <c r="OC153" s="552"/>
      <c r="OD153" s="552"/>
      <c r="OE153" s="552"/>
      <c r="OF153" s="552"/>
      <c r="OG153" s="552"/>
      <c r="OH153" s="552"/>
      <c r="OI153" s="552"/>
      <c r="OJ153" s="552"/>
      <c r="OK153" s="552"/>
      <c r="OL153" s="552"/>
      <c r="OM153" s="552"/>
      <c r="ON153" s="552"/>
      <c r="OO153" s="552"/>
      <c r="OP153" s="552"/>
      <c r="OQ153" s="552"/>
      <c r="OR153" s="552"/>
      <c r="OS153" s="552"/>
      <c r="OT153" s="552"/>
      <c r="OU153" s="552"/>
      <c r="OV153" s="552"/>
      <c r="OW153" s="552"/>
      <c r="OX153" s="552"/>
      <c r="OY153" s="552"/>
      <c r="OZ153" s="552"/>
      <c r="PA153" s="552"/>
      <c r="PB153" s="552"/>
      <c r="PC153" s="552"/>
      <c r="PD153" s="552"/>
      <c r="PE153" s="552"/>
      <c r="PF153" s="552"/>
      <c r="PG153" s="552"/>
      <c r="PH153" s="552"/>
      <c r="PI153" s="552"/>
      <c r="PJ153" s="552"/>
      <c r="PK153" s="552"/>
      <c r="PL153" s="552"/>
      <c r="PM153" s="552"/>
      <c r="PN153" s="552"/>
      <c r="PO153" s="552"/>
      <c r="PP153" s="552"/>
      <c r="PQ153" s="552"/>
      <c r="PR153" s="552"/>
      <c r="PS153" s="552"/>
      <c r="PT153" s="552"/>
      <c r="PU153" s="552"/>
      <c r="PV153" s="552"/>
      <c r="PW153" s="552"/>
      <c r="PX153" s="552"/>
      <c r="PY153" s="552"/>
      <c r="PZ153" s="552"/>
      <c r="QA153" s="552"/>
      <c r="QB153" s="552"/>
      <c r="QC153" s="552"/>
      <c r="QD153" s="552"/>
      <c r="QE153" s="552"/>
      <c r="QF153" s="552"/>
      <c r="QG153" s="552"/>
      <c r="QH153" s="552"/>
      <c r="QI153" s="552"/>
      <c r="QJ153" s="552"/>
      <c r="QK153" s="552"/>
      <c r="QL153" s="552"/>
      <c r="QM153" s="552"/>
      <c r="QN153" s="552"/>
      <c r="QO153" s="552"/>
      <c r="QP153" s="552"/>
      <c r="QQ153" s="552"/>
      <c r="QR153" s="552"/>
      <c r="QS153" s="552"/>
      <c r="QT153" s="552"/>
      <c r="QU153" s="552"/>
      <c r="QV153" s="552"/>
      <c r="QW153" s="552"/>
      <c r="QX153" s="552"/>
      <c r="QY153" s="552"/>
      <c r="QZ153" s="552"/>
      <c r="RA153" s="552"/>
      <c r="RB153" s="552"/>
      <c r="RC153" s="552"/>
      <c r="RD153" s="552"/>
      <c r="RE153" s="552"/>
      <c r="RF153" s="552"/>
      <c r="RG153" s="552"/>
      <c r="RH153" s="552"/>
      <c r="RI153" s="552"/>
      <c r="RJ153" s="552"/>
      <c r="RK153" s="552"/>
      <c r="RL153" s="552"/>
      <c r="RM153" s="552"/>
      <c r="RN153" s="552"/>
      <c r="RO153" s="552"/>
      <c r="RP153" s="552"/>
      <c r="RQ153" s="552"/>
      <c r="RR153" s="552"/>
      <c r="RS153" s="552"/>
      <c r="RT153" s="552"/>
      <c r="RU153" s="552"/>
      <c r="RV153" s="552"/>
      <c r="RW153" s="552"/>
      <c r="RX153" s="552"/>
      <c r="RY153" s="552"/>
      <c r="RZ153" s="552"/>
      <c r="SA153" s="552"/>
      <c r="SB153" s="552"/>
      <c r="SC153" s="552"/>
      <c r="SD153" s="552"/>
      <c r="SE153" s="552"/>
      <c r="SF153" s="552"/>
      <c r="SG153" s="552"/>
      <c r="SH153" s="552"/>
      <c r="SI153" s="552"/>
      <c r="SJ153" s="552"/>
      <c r="SK153" s="552"/>
      <c r="SL153" s="552"/>
      <c r="SM153" s="552"/>
      <c r="SN153" s="552"/>
      <c r="SO153" s="552"/>
      <c r="SP153" s="552"/>
      <c r="SQ153" s="552"/>
      <c r="SR153" s="552"/>
      <c r="SS153" s="552"/>
      <c r="ST153" s="552"/>
      <c r="SU153" s="552"/>
      <c r="SV153" s="552"/>
      <c r="SW153" s="552"/>
      <c r="SX153" s="552"/>
      <c r="SY153" s="552"/>
      <c r="SZ153" s="552"/>
      <c r="TA153" s="552"/>
      <c r="TB153" s="552"/>
      <c r="TC153" s="552"/>
      <c r="TD153" s="552"/>
      <c r="TE153" s="552"/>
      <c r="TF153" s="552"/>
      <c r="TG153" s="552"/>
      <c r="TH153" s="552"/>
      <c r="TI153" s="552"/>
      <c r="TJ153" s="552"/>
      <c r="TK153" s="552"/>
      <c r="TL153" s="552"/>
      <c r="TM153" s="552"/>
      <c r="TN153" s="552"/>
      <c r="TO153" s="552"/>
      <c r="TP153" s="552"/>
      <c r="TQ153" s="552"/>
    </row>
    <row r="154" customFormat="false" ht="15.75" hidden="false" customHeight="true" outlineLevel="0" collapsed="false">
      <c r="A154" s="300"/>
      <c r="B154" s="300"/>
      <c r="C154" s="300"/>
      <c r="D154" s="300"/>
      <c r="E154" s="300"/>
      <c r="F154" s="300"/>
      <c r="G154" s="300"/>
      <c r="H154" s="300"/>
      <c r="I154" s="300"/>
      <c r="J154" s="30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</row>
    <row r="155" customFormat="false" ht="15.75" hidden="false" customHeight="true" outlineLevel="0" collapsed="false">
      <c r="A155" s="300"/>
      <c r="B155" s="300"/>
      <c r="C155" s="300"/>
      <c r="D155" s="300"/>
      <c r="E155" s="300"/>
      <c r="F155" s="300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</row>
    <row r="156" customFormat="false" ht="15.75" hidden="false" customHeight="true" outlineLevel="0" collapsed="false">
      <c r="A156" s="300"/>
      <c r="B156" s="300"/>
      <c r="C156" s="300"/>
      <c r="D156" s="300"/>
      <c r="E156" s="300"/>
      <c r="F156" s="300"/>
      <c r="G156" s="300"/>
      <c r="H156" s="300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</row>
    <row r="157" customFormat="false" ht="15.75" hidden="false" customHeight="true" outlineLevel="0" collapsed="false">
      <c r="A157" s="300"/>
      <c r="B157" s="300"/>
      <c r="C157" s="300"/>
      <c r="D157" s="300"/>
      <c r="E157" s="300"/>
      <c r="F157" s="300"/>
      <c r="G157" s="300"/>
      <c r="H157" s="300"/>
      <c r="I157" s="300"/>
      <c r="J157" s="30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</row>
    <row r="158" customFormat="false" ht="15.75" hidden="false" customHeight="true" outlineLevel="0" collapsed="false">
      <c r="A158" s="300"/>
      <c r="B158" s="300"/>
      <c r="C158" s="300"/>
      <c r="D158" s="300"/>
      <c r="E158" s="300"/>
      <c r="F158" s="300"/>
      <c r="G158" s="300"/>
      <c r="H158" s="300"/>
      <c r="I158" s="300"/>
      <c r="J158" s="30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</row>
    <row r="159" customFormat="false" ht="15.75" hidden="false" customHeight="true" outlineLevel="0" collapsed="false">
      <c r="A159" s="300"/>
      <c r="B159" s="300"/>
      <c r="C159" s="300"/>
      <c r="D159" s="300"/>
      <c r="E159" s="300"/>
      <c r="F159" s="300"/>
      <c r="G159" s="300"/>
      <c r="H159" s="300"/>
      <c r="I159" s="300"/>
      <c r="J159" s="30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</row>
    <row r="160" customFormat="false" ht="15.75" hidden="false" customHeight="true" outlineLevel="0" collapsed="false">
      <c r="A160" s="300"/>
      <c r="B160" s="300"/>
      <c r="C160" s="300"/>
      <c r="D160" s="300"/>
      <c r="E160" s="300"/>
      <c r="F160" s="300"/>
      <c r="G160" s="300"/>
      <c r="H160" s="300"/>
      <c r="I160" s="300"/>
      <c r="J160" s="30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</row>
    <row r="161" customFormat="false" ht="15.75" hidden="false" customHeight="true" outlineLevel="0" collapsed="false">
      <c r="A161" s="300"/>
      <c r="B161" s="300"/>
      <c r="C161" s="300"/>
      <c r="D161" s="300"/>
      <c r="E161" s="300"/>
      <c r="F161" s="300"/>
      <c r="G161" s="300"/>
      <c r="H161" s="300"/>
      <c r="I161" s="300"/>
      <c r="J161" s="30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</row>
    <row r="162" customFormat="false" ht="15.75" hidden="false" customHeight="true" outlineLevel="0" collapsed="false">
      <c r="A162" s="300"/>
      <c r="B162" s="300"/>
      <c r="C162" s="300"/>
      <c r="D162" s="300"/>
      <c r="E162" s="300"/>
      <c r="F162" s="300"/>
      <c r="G162" s="300"/>
      <c r="H162" s="300"/>
      <c r="I162" s="300"/>
      <c r="J162" s="30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</row>
    <row r="163" customFormat="false" ht="15.75" hidden="false" customHeight="true" outlineLevel="0" collapsed="false">
      <c r="A163" s="300"/>
      <c r="B163" s="300"/>
      <c r="C163" s="300"/>
      <c r="D163" s="300"/>
      <c r="E163" s="300"/>
      <c r="F163" s="300"/>
      <c r="G163" s="300"/>
      <c r="H163" s="300"/>
      <c r="I163" s="300"/>
      <c r="J163" s="30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</row>
    <row r="164" customFormat="false" ht="15.75" hidden="false" customHeight="true" outlineLevel="0" collapsed="false">
      <c r="A164" s="300"/>
      <c r="B164" s="300"/>
      <c r="C164" s="300"/>
      <c r="D164" s="300"/>
      <c r="E164" s="300"/>
      <c r="F164" s="300"/>
      <c r="G164" s="300"/>
      <c r="H164" s="300"/>
      <c r="I164" s="300"/>
      <c r="J164" s="30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</row>
    <row r="165" customFormat="false" ht="15.75" hidden="false" customHeight="true" outlineLevel="0" collapsed="false">
      <c r="A165" s="300"/>
      <c r="B165" s="300"/>
      <c r="C165" s="300"/>
      <c r="D165" s="300"/>
      <c r="E165" s="300"/>
      <c r="F165" s="300"/>
      <c r="G165" s="300"/>
      <c r="H165" s="300"/>
      <c r="I165" s="300"/>
      <c r="J165" s="30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</row>
    <row r="166" customFormat="false" ht="15.75" hidden="false" customHeight="true" outlineLevel="0" collapsed="false">
      <c r="A166" s="300"/>
      <c r="B166" s="300"/>
      <c r="C166" s="300"/>
      <c r="D166" s="300"/>
      <c r="E166" s="300"/>
      <c r="F166" s="300"/>
      <c r="G166" s="300"/>
      <c r="H166" s="300"/>
      <c r="I166" s="300"/>
      <c r="J166" s="30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</row>
    <row r="167" customFormat="false" ht="15.75" hidden="false" customHeight="true" outlineLevel="0" collapsed="false">
      <c r="A167" s="300"/>
      <c r="B167" s="300"/>
      <c r="C167" s="300"/>
      <c r="D167" s="300"/>
      <c r="E167" s="300"/>
      <c r="F167" s="300"/>
      <c r="G167" s="300"/>
      <c r="H167" s="300"/>
      <c r="I167" s="300"/>
      <c r="J167" s="30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</row>
    <row r="168" customFormat="false" ht="15.75" hidden="false" customHeight="true" outlineLevel="0" collapsed="false">
      <c r="A168" s="300"/>
      <c r="B168" s="300"/>
      <c r="C168" s="300"/>
      <c r="D168" s="300"/>
      <c r="E168" s="300"/>
      <c r="F168" s="300"/>
      <c r="G168" s="300"/>
      <c r="H168" s="300"/>
      <c r="I168" s="300"/>
      <c r="J168" s="30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</row>
    <row r="169" customFormat="false" ht="15.75" hidden="false" customHeight="true" outlineLevel="0" collapsed="false">
      <c r="A169" s="300"/>
      <c r="B169" s="300"/>
      <c r="C169" s="300"/>
      <c r="D169" s="300"/>
      <c r="E169" s="300"/>
      <c r="F169" s="300"/>
      <c r="G169" s="300"/>
      <c r="H169" s="300"/>
      <c r="I169" s="300"/>
      <c r="J169" s="30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</row>
    <row r="170" customFormat="false" ht="15.75" hidden="false" customHeight="true" outlineLevel="0" collapsed="false">
      <c r="A170" s="300"/>
      <c r="B170" s="300"/>
      <c r="C170" s="300"/>
      <c r="D170" s="300"/>
      <c r="E170" s="300"/>
      <c r="F170" s="300"/>
      <c r="G170" s="300"/>
      <c r="H170" s="300"/>
      <c r="I170" s="300"/>
      <c r="J170" s="30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</row>
    <row r="171" customFormat="false" ht="15.75" hidden="false" customHeight="true" outlineLevel="0" collapsed="false">
      <c r="A171" s="300"/>
      <c r="B171" s="300"/>
      <c r="C171" s="300"/>
      <c r="D171" s="300"/>
      <c r="E171" s="300"/>
      <c r="F171" s="300"/>
      <c r="G171" s="300"/>
      <c r="H171" s="300"/>
      <c r="I171" s="300"/>
      <c r="J171" s="30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</row>
    <row r="172" customFormat="false" ht="15.75" hidden="false" customHeight="true" outlineLevel="0" collapsed="false">
      <c r="A172" s="300"/>
      <c r="B172" s="300"/>
      <c r="C172" s="300"/>
      <c r="D172" s="300"/>
      <c r="E172" s="300"/>
      <c r="F172" s="300"/>
      <c r="G172" s="300"/>
      <c r="H172" s="300"/>
      <c r="I172" s="300"/>
      <c r="J172" s="30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</row>
    <row r="173" customFormat="false" ht="15.75" hidden="false" customHeight="true" outlineLevel="0" collapsed="false">
      <c r="A173" s="300"/>
      <c r="B173" s="300"/>
      <c r="C173" s="300"/>
      <c r="D173" s="300"/>
      <c r="E173" s="300"/>
      <c r="F173" s="300"/>
      <c r="G173" s="300"/>
      <c r="H173" s="300"/>
      <c r="I173" s="300"/>
      <c r="J173" s="30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</row>
    <row r="174" customFormat="false" ht="15.75" hidden="false" customHeight="true" outlineLevel="0" collapsed="false">
      <c r="A174" s="300"/>
      <c r="B174" s="300"/>
      <c r="C174" s="300"/>
      <c r="D174" s="300"/>
      <c r="E174" s="300"/>
      <c r="F174" s="300"/>
      <c r="G174" s="300"/>
      <c r="H174" s="300"/>
      <c r="I174" s="300"/>
      <c r="J174" s="30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</row>
    <row r="175" customFormat="false" ht="15.75" hidden="false" customHeight="true" outlineLevel="0" collapsed="false">
      <c r="A175" s="300"/>
      <c r="B175" s="300"/>
      <c r="C175" s="300"/>
      <c r="D175" s="300"/>
      <c r="E175" s="300"/>
      <c r="F175" s="300"/>
      <c r="G175" s="300"/>
      <c r="H175" s="300"/>
      <c r="I175" s="300"/>
      <c r="J175" s="30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</row>
    <row r="176" customFormat="false" ht="15.75" hidden="false" customHeight="true" outlineLevel="0" collapsed="false">
      <c r="A176" s="300"/>
      <c r="B176" s="300"/>
      <c r="C176" s="300"/>
      <c r="D176" s="300"/>
      <c r="E176" s="300"/>
      <c r="F176" s="300"/>
      <c r="G176" s="300"/>
      <c r="H176" s="300"/>
      <c r="I176" s="300"/>
      <c r="J176" s="30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</row>
    <row r="177" customFormat="false" ht="15.75" hidden="false" customHeight="true" outlineLevel="0" collapsed="false">
      <c r="A177" s="300"/>
      <c r="B177" s="300"/>
      <c r="C177" s="300"/>
      <c r="D177" s="300"/>
      <c r="E177" s="300"/>
      <c r="F177" s="300"/>
      <c r="G177" s="300"/>
      <c r="H177" s="300"/>
      <c r="I177" s="300"/>
      <c r="J177" s="30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</row>
    <row r="178" customFormat="false" ht="15.75" hidden="false" customHeight="true" outlineLevel="0" collapsed="false">
      <c r="A178" s="300"/>
      <c r="B178" s="300"/>
      <c r="C178" s="300"/>
      <c r="D178" s="300"/>
      <c r="E178" s="300"/>
      <c r="F178" s="300"/>
      <c r="G178" s="300"/>
      <c r="H178" s="300"/>
      <c r="I178" s="300"/>
      <c r="J178" s="30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</row>
    <row r="179" customFormat="false" ht="15.75" hidden="false" customHeight="true" outlineLevel="0" collapsed="false">
      <c r="A179" s="300"/>
      <c r="B179" s="300"/>
      <c r="C179" s="300"/>
      <c r="D179" s="300"/>
      <c r="E179" s="300"/>
      <c r="F179" s="300"/>
      <c r="G179" s="300"/>
      <c r="H179" s="300"/>
      <c r="I179" s="300"/>
      <c r="J179" s="30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</row>
    <row r="180" customFormat="false" ht="15.75" hidden="false" customHeight="true" outlineLevel="0" collapsed="false">
      <c r="A180" s="300"/>
      <c r="B180" s="300"/>
      <c r="C180" s="300"/>
      <c r="D180" s="300"/>
      <c r="E180" s="300"/>
      <c r="F180" s="300"/>
      <c r="G180" s="300"/>
      <c r="H180" s="300"/>
      <c r="I180" s="300"/>
      <c r="J180" s="30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  <c r="AB180" s="300"/>
      <c r="AC180" s="300"/>
    </row>
    <row r="181" customFormat="false" ht="15.75" hidden="false" customHeight="true" outlineLevel="0" collapsed="false">
      <c r="A181" s="300"/>
      <c r="B181" s="300"/>
      <c r="C181" s="300"/>
      <c r="D181" s="300"/>
      <c r="E181" s="300"/>
      <c r="F181" s="300"/>
      <c r="G181" s="300"/>
      <c r="H181" s="300"/>
      <c r="I181" s="300"/>
      <c r="J181" s="30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  <c r="Y181" s="300"/>
      <c r="Z181" s="300"/>
      <c r="AA181" s="300"/>
      <c r="AB181" s="300"/>
      <c r="AC181" s="300"/>
    </row>
    <row r="182" customFormat="false" ht="15.75" hidden="false" customHeight="true" outlineLevel="0" collapsed="false">
      <c r="A182" s="300"/>
      <c r="B182" s="300"/>
      <c r="C182" s="300"/>
      <c r="D182" s="300"/>
      <c r="E182" s="300"/>
      <c r="F182" s="300"/>
      <c r="G182" s="300"/>
      <c r="H182" s="300"/>
      <c r="I182" s="300"/>
      <c r="J182" s="30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  <c r="Y182" s="300"/>
      <c r="Z182" s="300"/>
      <c r="AA182" s="300"/>
      <c r="AB182" s="300"/>
      <c r="AC182" s="300"/>
    </row>
    <row r="183" customFormat="false" ht="15.75" hidden="false" customHeight="true" outlineLevel="0" collapsed="false">
      <c r="A183" s="300"/>
      <c r="B183" s="300"/>
      <c r="C183" s="300"/>
      <c r="D183" s="300"/>
      <c r="E183" s="300"/>
      <c r="F183" s="300"/>
      <c r="G183" s="300"/>
      <c r="H183" s="300"/>
      <c r="I183" s="300"/>
      <c r="J183" s="30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  <c r="AB183" s="300"/>
      <c r="AC183" s="300"/>
    </row>
    <row r="184" customFormat="false" ht="15.75" hidden="false" customHeight="true" outlineLevel="0" collapsed="false">
      <c r="A184" s="300"/>
      <c r="B184" s="300"/>
      <c r="C184" s="300"/>
      <c r="D184" s="300"/>
      <c r="E184" s="300"/>
      <c r="F184" s="300"/>
      <c r="G184" s="300"/>
      <c r="H184" s="300"/>
      <c r="I184" s="300"/>
      <c r="J184" s="30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  <c r="AB184" s="300"/>
      <c r="AC184" s="300"/>
    </row>
    <row r="185" customFormat="false" ht="15.75" hidden="false" customHeight="true" outlineLevel="0" collapsed="false">
      <c r="A185" s="300"/>
      <c r="B185" s="300"/>
      <c r="C185" s="300"/>
      <c r="D185" s="300"/>
      <c r="E185" s="300"/>
      <c r="F185" s="300"/>
      <c r="G185" s="300"/>
      <c r="H185" s="300"/>
      <c r="I185" s="300"/>
      <c r="J185" s="30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  <c r="Y185" s="300"/>
      <c r="Z185" s="300"/>
      <c r="AA185" s="300"/>
      <c r="AB185" s="300"/>
      <c r="AC185" s="300"/>
    </row>
    <row r="186" customFormat="false" ht="15.75" hidden="false" customHeight="true" outlineLevel="0" collapsed="false">
      <c r="A186" s="300"/>
      <c r="B186" s="300"/>
      <c r="C186" s="300"/>
      <c r="D186" s="300"/>
      <c r="E186" s="300"/>
      <c r="F186" s="300"/>
      <c r="G186" s="300"/>
      <c r="H186" s="300"/>
      <c r="I186" s="300"/>
      <c r="J186" s="30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  <c r="Y186" s="300"/>
      <c r="Z186" s="300"/>
      <c r="AA186" s="300"/>
      <c r="AB186" s="300"/>
      <c r="AC186" s="300"/>
    </row>
    <row r="187" customFormat="false" ht="15.75" hidden="false" customHeight="true" outlineLevel="0" collapsed="false">
      <c r="A187" s="300"/>
      <c r="B187" s="300"/>
      <c r="C187" s="300"/>
      <c r="D187" s="300"/>
      <c r="E187" s="300"/>
      <c r="F187" s="300"/>
      <c r="G187" s="300"/>
      <c r="H187" s="300"/>
      <c r="I187" s="300"/>
      <c r="J187" s="30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  <c r="AB187" s="300"/>
      <c r="AC187" s="300"/>
    </row>
    <row r="188" customFormat="false" ht="15.75" hidden="false" customHeight="true" outlineLevel="0" collapsed="false">
      <c r="A188" s="300"/>
      <c r="B188" s="300"/>
      <c r="C188" s="300"/>
      <c r="D188" s="300"/>
      <c r="E188" s="300"/>
      <c r="F188" s="300"/>
      <c r="G188" s="300"/>
      <c r="H188" s="300"/>
      <c r="I188" s="300"/>
      <c r="J188" s="30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  <c r="AB188" s="300"/>
      <c r="AC188" s="300"/>
    </row>
    <row r="189" customFormat="false" ht="15.75" hidden="false" customHeight="true" outlineLevel="0" collapsed="false">
      <c r="A189" s="300"/>
      <c r="B189" s="300"/>
      <c r="C189" s="300"/>
      <c r="D189" s="300"/>
      <c r="E189" s="300"/>
      <c r="F189" s="300"/>
      <c r="G189" s="300"/>
      <c r="H189" s="300"/>
      <c r="I189" s="300"/>
      <c r="J189" s="30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  <c r="AB189" s="300"/>
      <c r="AC189" s="300"/>
    </row>
    <row r="190" customFormat="false" ht="15.75" hidden="false" customHeight="true" outlineLevel="0" collapsed="false">
      <c r="A190" s="300"/>
      <c r="B190" s="300"/>
      <c r="C190" s="300"/>
      <c r="D190" s="300"/>
      <c r="E190" s="300"/>
      <c r="F190" s="300"/>
      <c r="G190" s="300"/>
      <c r="H190" s="300"/>
      <c r="I190" s="300"/>
      <c r="J190" s="30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  <c r="AB190" s="300"/>
      <c r="AC190" s="300"/>
    </row>
    <row r="191" customFormat="false" ht="15.75" hidden="false" customHeight="true" outlineLevel="0" collapsed="false">
      <c r="A191" s="300"/>
      <c r="B191" s="300"/>
      <c r="C191" s="300"/>
      <c r="D191" s="300"/>
      <c r="E191" s="300"/>
      <c r="F191" s="300"/>
      <c r="G191" s="300"/>
      <c r="H191" s="300"/>
      <c r="I191" s="300"/>
      <c r="J191" s="30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  <c r="AB191" s="300"/>
      <c r="AC191" s="300"/>
    </row>
    <row r="192" customFormat="false" ht="15.75" hidden="false" customHeight="true" outlineLevel="0" collapsed="false">
      <c r="A192" s="300"/>
      <c r="B192" s="300"/>
      <c r="C192" s="300"/>
      <c r="D192" s="300"/>
      <c r="E192" s="300"/>
      <c r="F192" s="300"/>
      <c r="G192" s="300"/>
      <c r="H192" s="300"/>
      <c r="I192" s="300"/>
      <c r="J192" s="30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  <c r="Y192" s="300"/>
      <c r="Z192" s="300"/>
      <c r="AA192" s="300"/>
      <c r="AB192" s="300"/>
      <c r="AC192" s="300"/>
    </row>
    <row r="193" customFormat="false" ht="15.75" hidden="false" customHeight="true" outlineLevel="0" collapsed="false">
      <c r="A193" s="300"/>
      <c r="B193" s="300"/>
      <c r="C193" s="300"/>
      <c r="D193" s="300"/>
      <c r="E193" s="300"/>
      <c r="F193" s="300"/>
      <c r="G193" s="300"/>
      <c r="H193" s="300"/>
      <c r="I193" s="300"/>
      <c r="J193" s="30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  <c r="Y193" s="300"/>
      <c r="Z193" s="300"/>
      <c r="AA193" s="300"/>
      <c r="AB193" s="300"/>
      <c r="AC193" s="300"/>
    </row>
    <row r="194" customFormat="false" ht="15.75" hidden="false" customHeight="true" outlineLevel="0" collapsed="false">
      <c r="A194" s="300"/>
      <c r="B194" s="300"/>
      <c r="C194" s="300"/>
      <c r="D194" s="300"/>
      <c r="E194" s="300"/>
      <c r="F194" s="300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  <c r="Y194" s="300"/>
      <c r="Z194" s="300"/>
      <c r="AA194" s="300"/>
      <c r="AB194" s="300"/>
      <c r="AC194" s="300"/>
    </row>
    <row r="195" customFormat="false" ht="15.75" hidden="false" customHeight="true" outlineLevel="0" collapsed="false">
      <c r="A195" s="300"/>
      <c r="B195" s="300"/>
      <c r="C195" s="300"/>
      <c r="D195" s="300"/>
      <c r="E195" s="300"/>
      <c r="F195" s="300"/>
      <c r="G195" s="300"/>
      <c r="H195" s="300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  <c r="Y195" s="300"/>
      <c r="Z195" s="300"/>
      <c r="AA195" s="300"/>
      <c r="AB195" s="300"/>
      <c r="AC195" s="300"/>
    </row>
    <row r="196" customFormat="false" ht="15.75" hidden="false" customHeight="true" outlineLevel="0" collapsed="false">
      <c r="A196" s="300"/>
      <c r="B196" s="300"/>
      <c r="C196" s="300"/>
      <c r="D196" s="300"/>
      <c r="E196" s="300"/>
      <c r="F196" s="300"/>
      <c r="G196" s="300"/>
      <c r="H196" s="300"/>
      <c r="I196" s="300"/>
      <c r="J196" s="30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  <c r="AB196" s="300"/>
      <c r="AC196" s="300"/>
    </row>
    <row r="197" customFormat="false" ht="15.75" hidden="false" customHeight="true" outlineLevel="0" collapsed="false">
      <c r="A197" s="300"/>
      <c r="B197" s="300"/>
      <c r="C197" s="300"/>
      <c r="D197" s="300"/>
      <c r="E197" s="300"/>
      <c r="F197" s="300"/>
      <c r="G197" s="300"/>
      <c r="H197" s="300"/>
      <c r="I197" s="300"/>
      <c r="J197" s="30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  <c r="AB197" s="300"/>
      <c r="AC197" s="300"/>
    </row>
    <row r="198" customFormat="false" ht="15.75" hidden="false" customHeight="true" outlineLevel="0" collapsed="false">
      <c r="A198" s="300"/>
      <c r="B198" s="300"/>
      <c r="C198" s="300"/>
      <c r="D198" s="300"/>
      <c r="E198" s="300"/>
      <c r="F198" s="300"/>
      <c r="G198" s="300"/>
      <c r="H198" s="300"/>
      <c r="I198" s="300"/>
      <c r="J198" s="30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  <c r="AB198" s="300"/>
      <c r="AC198" s="300"/>
    </row>
    <row r="199" customFormat="false" ht="15.75" hidden="false" customHeight="true" outlineLevel="0" collapsed="false">
      <c r="A199" s="300"/>
      <c r="B199" s="300"/>
      <c r="C199" s="300"/>
      <c r="D199" s="300"/>
      <c r="E199" s="300"/>
      <c r="F199" s="300"/>
      <c r="G199" s="300"/>
      <c r="H199" s="300"/>
      <c r="I199" s="300"/>
      <c r="J199" s="30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  <c r="Y199" s="300"/>
      <c r="Z199" s="300"/>
      <c r="AA199" s="300"/>
      <c r="AB199" s="300"/>
      <c r="AC199" s="300"/>
    </row>
    <row r="200" customFormat="false" ht="15.75" hidden="false" customHeight="true" outlineLevel="0" collapsed="false">
      <c r="A200" s="300"/>
      <c r="B200" s="300"/>
      <c r="C200" s="300"/>
      <c r="D200" s="300"/>
      <c r="E200" s="300"/>
      <c r="F200" s="300"/>
      <c r="G200" s="300"/>
      <c r="H200" s="300"/>
      <c r="I200" s="300"/>
      <c r="J200" s="30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  <c r="AB200" s="300"/>
      <c r="AC200" s="300"/>
    </row>
    <row r="201" customFormat="false" ht="15.75" hidden="false" customHeight="true" outlineLevel="0" collapsed="false">
      <c r="A201" s="300"/>
      <c r="B201" s="300"/>
      <c r="C201" s="300"/>
      <c r="D201" s="300"/>
      <c r="E201" s="300"/>
      <c r="F201" s="300"/>
      <c r="G201" s="300"/>
      <c r="H201" s="300"/>
      <c r="I201" s="300"/>
      <c r="J201" s="30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  <c r="AB201" s="300"/>
      <c r="AC201" s="300"/>
    </row>
    <row r="202" customFormat="false" ht="15.75" hidden="false" customHeight="true" outlineLevel="0" collapsed="false">
      <c r="A202" s="300"/>
      <c r="B202" s="300"/>
      <c r="C202" s="300"/>
      <c r="D202" s="300"/>
      <c r="E202" s="300"/>
      <c r="F202" s="300"/>
      <c r="G202" s="300"/>
      <c r="H202" s="300"/>
      <c r="I202" s="300"/>
      <c r="J202" s="30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  <c r="AB202" s="300"/>
      <c r="AC202" s="300"/>
    </row>
    <row r="203" customFormat="false" ht="15.75" hidden="false" customHeight="true" outlineLevel="0" collapsed="false">
      <c r="A203" s="300"/>
      <c r="B203" s="300"/>
      <c r="C203" s="300"/>
      <c r="D203" s="300"/>
      <c r="E203" s="300"/>
      <c r="F203" s="300"/>
      <c r="G203" s="300"/>
      <c r="H203" s="300"/>
      <c r="I203" s="300"/>
      <c r="J203" s="30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  <c r="AB203" s="300"/>
      <c r="AC203" s="300"/>
    </row>
    <row r="204" customFormat="false" ht="15.75" hidden="false" customHeight="true" outlineLevel="0" collapsed="false">
      <c r="A204" s="300"/>
      <c r="B204" s="300"/>
      <c r="C204" s="300"/>
      <c r="D204" s="300"/>
      <c r="E204" s="300"/>
      <c r="F204" s="300"/>
      <c r="G204" s="300"/>
      <c r="H204" s="300"/>
      <c r="I204" s="300"/>
      <c r="J204" s="30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  <c r="AB204" s="300"/>
      <c r="AC204" s="300"/>
    </row>
    <row r="205" customFormat="false" ht="15.75" hidden="false" customHeight="true" outlineLevel="0" collapsed="false">
      <c r="A205" s="300"/>
      <c r="B205" s="300"/>
      <c r="C205" s="300"/>
      <c r="D205" s="300"/>
      <c r="E205" s="300"/>
      <c r="F205" s="300"/>
      <c r="G205" s="300"/>
      <c r="H205" s="300"/>
      <c r="I205" s="300"/>
      <c r="J205" s="30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  <c r="AB205" s="300"/>
      <c r="AC205" s="300"/>
    </row>
    <row r="206" customFormat="false" ht="15.75" hidden="false" customHeight="true" outlineLevel="0" collapsed="false">
      <c r="A206" s="300"/>
      <c r="B206" s="300"/>
      <c r="C206" s="300"/>
      <c r="D206" s="300"/>
      <c r="E206" s="300"/>
      <c r="F206" s="300"/>
      <c r="G206" s="300"/>
      <c r="H206" s="300"/>
      <c r="I206" s="300"/>
      <c r="J206" s="30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</row>
    <row r="207" customFormat="false" ht="15.75" hidden="false" customHeight="true" outlineLevel="0" collapsed="false">
      <c r="A207" s="300"/>
      <c r="B207" s="300"/>
      <c r="C207" s="300"/>
      <c r="D207" s="300"/>
      <c r="E207" s="300"/>
      <c r="F207" s="300"/>
      <c r="G207" s="300"/>
      <c r="H207" s="300"/>
      <c r="I207" s="300"/>
      <c r="J207" s="30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</row>
    <row r="208" customFormat="false" ht="15.75" hidden="false" customHeight="true" outlineLevel="0" collapsed="false">
      <c r="A208" s="300"/>
      <c r="B208" s="300"/>
      <c r="C208" s="300"/>
      <c r="D208" s="300"/>
      <c r="E208" s="300"/>
      <c r="F208" s="300"/>
      <c r="G208" s="300"/>
      <c r="H208" s="300"/>
      <c r="I208" s="300"/>
      <c r="J208" s="30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  <c r="AB208" s="300"/>
      <c r="AC208" s="300"/>
    </row>
    <row r="209" customFormat="false" ht="15.75" hidden="false" customHeight="true" outlineLevel="0" collapsed="false">
      <c r="A209" s="300"/>
      <c r="B209" s="300"/>
      <c r="C209" s="300"/>
      <c r="D209" s="300"/>
      <c r="E209" s="300"/>
      <c r="F209" s="300"/>
      <c r="G209" s="300"/>
      <c r="H209" s="300"/>
      <c r="I209" s="300"/>
      <c r="J209" s="30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  <c r="Y209" s="300"/>
      <c r="Z209" s="300"/>
      <c r="AA209" s="300"/>
      <c r="AB209" s="300"/>
      <c r="AC209" s="300"/>
    </row>
    <row r="210" customFormat="false" ht="15.75" hidden="false" customHeight="true" outlineLevel="0" collapsed="false">
      <c r="A210" s="300"/>
      <c r="B210" s="300"/>
      <c r="C210" s="300"/>
      <c r="D210" s="300"/>
      <c r="E210" s="300"/>
      <c r="F210" s="300"/>
      <c r="G210" s="300"/>
      <c r="H210" s="300"/>
      <c r="I210" s="300"/>
      <c r="J210" s="30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  <c r="Y210" s="300"/>
      <c r="Z210" s="300"/>
      <c r="AA210" s="300"/>
      <c r="AB210" s="300"/>
      <c r="AC210" s="300"/>
    </row>
    <row r="211" customFormat="false" ht="15.75" hidden="false" customHeight="true" outlineLevel="0" collapsed="false">
      <c r="A211" s="300"/>
      <c r="B211" s="300"/>
      <c r="C211" s="300"/>
      <c r="D211" s="300"/>
      <c r="E211" s="300"/>
      <c r="F211" s="300"/>
      <c r="G211" s="300"/>
      <c r="H211" s="300"/>
      <c r="I211" s="300"/>
      <c r="J211" s="30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  <c r="AB211" s="300"/>
      <c r="AC211" s="300"/>
    </row>
    <row r="212" customFormat="false" ht="15.75" hidden="false" customHeight="true" outlineLevel="0" collapsed="false">
      <c r="A212" s="300"/>
      <c r="B212" s="300"/>
      <c r="C212" s="300"/>
      <c r="D212" s="300"/>
      <c r="E212" s="300"/>
      <c r="F212" s="300"/>
      <c r="G212" s="300"/>
      <c r="H212" s="300"/>
      <c r="I212" s="300"/>
      <c r="J212" s="30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  <c r="AB212" s="300"/>
      <c r="AC212" s="300"/>
    </row>
    <row r="213" customFormat="false" ht="15.75" hidden="false" customHeight="true" outlineLevel="0" collapsed="false">
      <c r="A213" s="300"/>
      <c r="B213" s="300"/>
      <c r="C213" s="300"/>
      <c r="D213" s="300"/>
      <c r="E213" s="300"/>
      <c r="F213" s="300"/>
      <c r="G213" s="300"/>
      <c r="H213" s="300"/>
      <c r="I213" s="300"/>
      <c r="J213" s="300"/>
      <c r="K213" s="300"/>
      <c r="L213" s="300"/>
      <c r="M213" s="300"/>
      <c r="N213" s="300"/>
      <c r="O213" s="300"/>
      <c r="P213" s="300"/>
      <c r="Q213" s="300"/>
      <c r="R213" s="300"/>
      <c r="S213" s="300"/>
      <c r="T213" s="300"/>
      <c r="U213" s="300"/>
      <c r="V213" s="300"/>
      <c r="W213" s="300"/>
      <c r="X213" s="300"/>
      <c r="Y213" s="300"/>
      <c r="Z213" s="300"/>
      <c r="AA213" s="300"/>
      <c r="AB213" s="300"/>
      <c r="AC213" s="300"/>
    </row>
    <row r="214" customFormat="false" ht="15.75" hidden="false" customHeight="true" outlineLevel="0" collapsed="false">
      <c r="A214" s="300"/>
      <c r="B214" s="300"/>
      <c r="C214" s="300"/>
      <c r="D214" s="300"/>
      <c r="E214" s="300"/>
      <c r="F214" s="300"/>
      <c r="G214" s="300"/>
      <c r="H214" s="300"/>
      <c r="I214" s="300"/>
      <c r="J214" s="300"/>
      <c r="K214" s="300"/>
      <c r="L214" s="300"/>
      <c r="M214" s="300"/>
      <c r="N214" s="300"/>
      <c r="O214" s="300"/>
      <c r="P214" s="300"/>
      <c r="Q214" s="300"/>
      <c r="R214" s="300"/>
      <c r="S214" s="300"/>
      <c r="T214" s="300"/>
      <c r="U214" s="300"/>
      <c r="V214" s="300"/>
      <c r="W214" s="300"/>
      <c r="X214" s="300"/>
      <c r="Y214" s="300"/>
      <c r="Z214" s="300"/>
      <c r="AA214" s="300"/>
      <c r="AB214" s="300"/>
      <c r="AC214" s="300"/>
    </row>
    <row r="215" customFormat="false" ht="15.75" hidden="false" customHeight="true" outlineLevel="0" collapsed="false">
      <c r="A215" s="300"/>
      <c r="B215" s="300"/>
      <c r="C215" s="300"/>
      <c r="D215" s="300"/>
      <c r="E215" s="300"/>
      <c r="F215" s="300"/>
      <c r="G215" s="300"/>
      <c r="H215" s="300"/>
      <c r="I215" s="300"/>
      <c r="J215" s="300"/>
      <c r="K215" s="300"/>
      <c r="L215" s="300"/>
      <c r="M215" s="300"/>
      <c r="N215" s="300"/>
      <c r="O215" s="300"/>
      <c r="P215" s="300"/>
      <c r="Q215" s="300"/>
      <c r="R215" s="300"/>
      <c r="S215" s="300"/>
      <c r="T215" s="300"/>
      <c r="U215" s="300"/>
      <c r="V215" s="300"/>
      <c r="W215" s="300"/>
      <c r="X215" s="300"/>
      <c r="Y215" s="300"/>
      <c r="Z215" s="300"/>
      <c r="AA215" s="300"/>
      <c r="AB215" s="300"/>
      <c r="AC215" s="300"/>
    </row>
    <row r="216" customFormat="false" ht="15.75" hidden="false" customHeight="true" outlineLevel="0" collapsed="false">
      <c r="A216" s="300"/>
      <c r="B216" s="300"/>
      <c r="C216" s="300"/>
      <c r="D216" s="300"/>
      <c r="E216" s="300"/>
      <c r="F216" s="300"/>
      <c r="G216" s="300"/>
      <c r="H216" s="300"/>
      <c r="I216" s="300"/>
      <c r="J216" s="300"/>
      <c r="K216" s="300"/>
      <c r="L216" s="300"/>
      <c r="M216" s="300"/>
      <c r="N216" s="300"/>
      <c r="O216" s="300"/>
      <c r="P216" s="300"/>
      <c r="Q216" s="300"/>
      <c r="R216" s="300"/>
      <c r="S216" s="300"/>
      <c r="T216" s="300"/>
      <c r="U216" s="300"/>
      <c r="V216" s="300"/>
      <c r="W216" s="300"/>
      <c r="X216" s="300"/>
      <c r="Y216" s="300"/>
      <c r="Z216" s="300"/>
      <c r="AA216" s="300"/>
      <c r="AB216" s="300"/>
      <c r="AC216" s="300"/>
    </row>
    <row r="217" customFormat="false" ht="15.75" hidden="false" customHeight="true" outlineLevel="0" collapsed="false">
      <c r="A217" s="300"/>
      <c r="B217" s="300"/>
      <c r="C217" s="300"/>
      <c r="D217" s="300"/>
      <c r="E217" s="300"/>
      <c r="F217" s="300"/>
      <c r="G217" s="300"/>
      <c r="H217" s="300"/>
      <c r="I217" s="300"/>
      <c r="J217" s="300"/>
      <c r="K217" s="300"/>
      <c r="L217" s="300"/>
      <c r="M217" s="300"/>
      <c r="N217" s="300"/>
      <c r="O217" s="300"/>
      <c r="P217" s="300"/>
      <c r="Q217" s="300"/>
      <c r="R217" s="300"/>
      <c r="S217" s="300"/>
      <c r="T217" s="300"/>
      <c r="U217" s="300"/>
      <c r="V217" s="300"/>
      <c r="W217" s="300"/>
      <c r="X217" s="300"/>
      <c r="Y217" s="300"/>
      <c r="Z217" s="300"/>
      <c r="AA217" s="300"/>
      <c r="AB217" s="300"/>
      <c r="AC217" s="300"/>
    </row>
    <row r="218" customFormat="false" ht="15.75" hidden="false" customHeight="true" outlineLevel="0" collapsed="false">
      <c r="A218" s="300"/>
      <c r="B218" s="300"/>
      <c r="C218" s="300"/>
      <c r="D218" s="300"/>
      <c r="E218" s="300"/>
      <c r="F218" s="300"/>
      <c r="G218" s="300"/>
      <c r="H218" s="300"/>
      <c r="I218" s="300"/>
      <c r="J218" s="300"/>
      <c r="K218" s="300"/>
      <c r="L218" s="300"/>
      <c r="M218" s="300"/>
      <c r="N218" s="300"/>
      <c r="O218" s="300"/>
      <c r="P218" s="300"/>
      <c r="Q218" s="300"/>
      <c r="R218" s="300"/>
      <c r="S218" s="300"/>
      <c r="T218" s="300"/>
      <c r="U218" s="300"/>
      <c r="V218" s="300"/>
      <c r="W218" s="300"/>
      <c r="X218" s="300"/>
      <c r="Y218" s="300"/>
      <c r="Z218" s="300"/>
      <c r="AA218" s="300"/>
      <c r="AB218" s="300"/>
      <c r="AC218" s="300"/>
    </row>
    <row r="219" customFormat="false" ht="15.75" hidden="false" customHeight="true" outlineLevel="0" collapsed="false">
      <c r="A219" s="300"/>
      <c r="B219" s="300"/>
      <c r="C219" s="300"/>
      <c r="D219" s="300"/>
      <c r="E219" s="300"/>
      <c r="F219" s="300"/>
      <c r="G219" s="300"/>
      <c r="H219" s="300"/>
      <c r="I219" s="300"/>
      <c r="J219" s="300"/>
      <c r="K219" s="300"/>
      <c r="L219" s="300"/>
      <c r="M219" s="300"/>
      <c r="N219" s="300"/>
      <c r="O219" s="300"/>
      <c r="P219" s="300"/>
      <c r="Q219" s="300"/>
      <c r="R219" s="300"/>
      <c r="S219" s="300"/>
      <c r="T219" s="300"/>
      <c r="U219" s="300"/>
      <c r="V219" s="300"/>
      <c r="W219" s="300"/>
      <c r="X219" s="300"/>
      <c r="Y219" s="300"/>
      <c r="Z219" s="300"/>
      <c r="AA219" s="300"/>
      <c r="AB219" s="300"/>
      <c r="AC219" s="300"/>
    </row>
    <row r="220" customFormat="false" ht="15.75" hidden="false" customHeight="true" outlineLevel="0" collapsed="false">
      <c r="A220" s="300"/>
      <c r="B220" s="300"/>
      <c r="C220" s="300"/>
      <c r="D220" s="300"/>
      <c r="E220" s="300"/>
      <c r="F220" s="300"/>
      <c r="G220" s="300"/>
      <c r="H220" s="300"/>
      <c r="I220" s="300"/>
      <c r="J220" s="300"/>
      <c r="K220" s="300"/>
      <c r="L220" s="300"/>
      <c r="M220" s="300"/>
      <c r="N220" s="300"/>
      <c r="O220" s="300"/>
      <c r="P220" s="300"/>
      <c r="Q220" s="300"/>
      <c r="R220" s="300"/>
      <c r="S220" s="300"/>
      <c r="T220" s="300"/>
      <c r="U220" s="300"/>
      <c r="V220" s="300"/>
      <c r="W220" s="300"/>
      <c r="X220" s="300"/>
      <c r="Y220" s="300"/>
      <c r="Z220" s="300"/>
      <c r="AA220" s="300"/>
      <c r="AB220" s="300"/>
      <c r="AC220" s="300"/>
    </row>
    <row r="221" customFormat="false" ht="15.75" hidden="false" customHeight="true" outlineLevel="0" collapsed="false">
      <c r="A221" s="300"/>
      <c r="B221" s="300"/>
      <c r="C221" s="300"/>
      <c r="D221" s="300"/>
      <c r="E221" s="300"/>
      <c r="F221" s="300"/>
      <c r="G221" s="300"/>
      <c r="H221" s="300"/>
      <c r="I221" s="300"/>
      <c r="J221" s="300"/>
      <c r="K221" s="300"/>
      <c r="L221" s="300"/>
      <c r="M221" s="300"/>
      <c r="N221" s="300"/>
      <c r="O221" s="300"/>
      <c r="P221" s="300"/>
      <c r="Q221" s="300"/>
      <c r="R221" s="300"/>
      <c r="S221" s="300"/>
      <c r="T221" s="300"/>
      <c r="U221" s="300"/>
      <c r="V221" s="300"/>
      <c r="W221" s="300"/>
      <c r="X221" s="300"/>
      <c r="Y221" s="300"/>
      <c r="Z221" s="300"/>
      <c r="AA221" s="300"/>
      <c r="AB221" s="300"/>
      <c r="AC221" s="300"/>
    </row>
    <row r="222" customFormat="false" ht="15.75" hidden="false" customHeight="true" outlineLevel="0" collapsed="false">
      <c r="A222" s="300"/>
      <c r="B222" s="300"/>
      <c r="C222" s="300"/>
      <c r="D222" s="300"/>
      <c r="E222" s="300"/>
      <c r="F222" s="300"/>
      <c r="G222" s="300"/>
      <c r="H222" s="300"/>
      <c r="I222" s="300"/>
      <c r="J222" s="300"/>
      <c r="K222" s="300"/>
      <c r="L222" s="300"/>
      <c r="M222" s="300"/>
      <c r="N222" s="300"/>
      <c r="O222" s="300"/>
      <c r="P222" s="300"/>
      <c r="Q222" s="300"/>
      <c r="R222" s="300"/>
      <c r="S222" s="300"/>
      <c r="T222" s="300"/>
      <c r="U222" s="300"/>
      <c r="V222" s="300"/>
      <c r="W222" s="300"/>
      <c r="X222" s="300"/>
      <c r="Y222" s="300"/>
      <c r="Z222" s="300"/>
      <c r="AA222" s="300"/>
      <c r="AB222" s="300"/>
      <c r="AC222" s="300"/>
    </row>
    <row r="223" customFormat="false" ht="15.75" hidden="false" customHeight="true" outlineLevel="0" collapsed="false">
      <c r="A223" s="300"/>
      <c r="B223" s="300"/>
      <c r="C223" s="300"/>
      <c r="D223" s="300"/>
      <c r="E223" s="300"/>
      <c r="F223" s="300"/>
      <c r="G223" s="300"/>
      <c r="H223" s="300"/>
      <c r="I223" s="300"/>
      <c r="J223" s="300"/>
      <c r="K223" s="300"/>
      <c r="L223" s="300"/>
      <c r="M223" s="300"/>
      <c r="N223" s="300"/>
      <c r="O223" s="300"/>
      <c r="P223" s="300"/>
      <c r="Q223" s="300"/>
      <c r="R223" s="300"/>
      <c r="S223" s="300"/>
      <c r="T223" s="300"/>
      <c r="U223" s="300"/>
      <c r="V223" s="300"/>
      <c r="W223" s="300"/>
      <c r="X223" s="300"/>
      <c r="Y223" s="300"/>
      <c r="Z223" s="300"/>
      <c r="AA223" s="300"/>
      <c r="AB223" s="300"/>
      <c r="AC223" s="300"/>
    </row>
    <row r="224" customFormat="false" ht="15.75" hidden="false" customHeight="true" outlineLevel="0" collapsed="false">
      <c r="A224" s="300"/>
      <c r="B224" s="300"/>
      <c r="C224" s="300"/>
      <c r="D224" s="300"/>
      <c r="E224" s="300"/>
      <c r="F224" s="300"/>
      <c r="G224" s="300"/>
      <c r="H224" s="300"/>
      <c r="I224" s="300"/>
      <c r="J224" s="300"/>
      <c r="K224" s="300"/>
      <c r="L224" s="300"/>
      <c r="M224" s="300"/>
      <c r="N224" s="300"/>
      <c r="O224" s="300"/>
      <c r="P224" s="300"/>
      <c r="Q224" s="300"/>
      <c r="R224" s="300"/>
      <c r="S224" s="300"/>
      <c r="T224" s="300"/>
      <c r="U224" s="300"/>
      <c r="V224" s="300"/>
      <c r="W224" s="300"/>
      <c r="X224" s="300"/>
      <c r="Y224" s="300"/>
      <c r="Z224" s="300"/>
      <c r="AA224" s="300"/>
      <c r="AB224" s="300"/>
      <c r="AC224" s="300"/>
    </row>
    <row r="225" customFormat="false" ht="15.75" hidden="false" customHeight="true" outlineLevel="0" collapsed="false">
      <c r="A225" s="300"/>
      <c r="B225" s="300"/>
      <c r="C225" s="300"/>
      <c r="D225" s="300"/>
      <c r="E225" s="300"/>
      <c r="F225" s="300"/>
      <c r="G225" s="300"/>
      <c r="H225" s="300"/>
      <c r="I225" s="300"/>
      <c r="J225" s="300"/>
      <c r="K225" s="300"/>
      <c r="L225" s="300"/>
      <c r="M225" s="300"/>
      <c r="N225" s="300"/>
      <c r="O225" s="300"/>
      <c r="P225" s="300"/>
      <c r="Q225" s="300"/>
      <c r="R225" s="300"/>
      <c r="S225" s="300"/>
      <c r="T225" s="300"/>
      <c r="U225" s="300"/>
      <c r="V225" s="300"/>
      <c r="W225" s="300"/>
      <c r="X225" s="300"/>
      <c r="Y225" s="300"/>
      <c r="Z225" s="300"/>
      <c r="AA225" s="300"/>
      <c r="AB225" s="300"/>
      <c r="AC225" s="300"/>
    </row>
    <row r="226" customFormat="false" ht="15.75" hidden="false" customHeight="true" outlineLevel="0" collapsed="false">
      <c r="A226" s="300"/>
      <c r="B226" s="300"/>
      <c r="C226" s="300"/>
      <c r="D226" s="300"/>
      <c r="E226" s="300"/>
      <c r="F226" s="300"/>
      <c r="G226" s="300"/>
      <c r="H226" s="300"/>
      <c r="I226" s="300"/>
      <c r="J226" s="300"/>
      <c r="K226" s="300"/>
      <c r="L226" s="300"/>
      <c r="M226" s="300"/>
      <c r="N226" s="300"/>
      <c r="O226" s="300"/>
      <c r="P226" s="300"/>
      <c r="Q226" s="300"/>
      <c r="R226" s="300"/>
      <c r="S226" s="300"/>
      <c r="T226" s="300"/>
      <c r="U226" s="300"/>
      <c r="V226" s="300"/>
      <c r="W226" s="300"/>
      <c r="X226" s="300"/>
      <c r="Y226" s="300"/>
      <c r="Z226" s="300"/>
      <c r="AA226" s="300"/>
      <c r="AB226" s="300"/>
      <c r="AC226" s="300"/>
    </row>
    <row r="227" customFormat="false" ht="15.75" hidden="false" customHeight="true" outlineLevel="0" collapsed="false">
      <c r="A227" s="300"/>
      <c r="B227" s="300"/>
      <c r="C227" s="300"/>
      <c r="D227" s="300"/>
      <c r="E227" s="300"/>
      <c r="F227" s="300"/>
      <c r="G227" s="300"/>
      <c r="H227" s="300"/>
      <c r="I227" s="300"/>
      <c r="J227" s="300"/>
      <c r="K227" s="300"/>
      <c r="L227" s="300"/>
      <c r="M227" s="300"/>
      <c r="N227" s="300"/>
      <c r="O227" s="300"/>
      <c r="P227" s="300"/>
      <c r="Q227" s="300"/>
      <c r="R227" s="300"/>
      <c r="S227" s="300"/>
      <c r="T227" s="300"/>
      <c r="U227" s="300"/>
      <c r="V227" s="300"/>
      <c r="W227" s="300"/>
      <c r="X227" s="300"/>
      <c r="Y227" s="300"/>
      <c r="Z227" s="300"/>
      <c r="AA227" s="300"/>
      <c r="AB227" s="300"/>
      <c r="AC227" s="300"/>
    </row>
    <row r="228" customFormat="false" ht="15.75" hidden="false" customHeight="true" outlineLevel="0" collapsed="false">
      <c r="A228" s="300"/>
      <c r="B228" s="300"/>
      <c r="C228" s="300"/>
      <c r="D228" s="300"/>
      <c r="E228" s="300"/>
      <c r="F228" s="300"/>
      <c r="G228" s="300"/>
      <c r="H228" s="300"/>
      <c r="I228" s="300"/>
      <c r="J228" s="300"/>
      <c r="K228" s="300"/>
      <c r="L228" s="300"/>
      <c r="M228" s="300"/>
      <c r="N228" s="300"/>
      <c r="O228" s="300"/>
      <c r="P228" s="300"/>
      <c r="Q228" s="300"/>
      <c r="R228" s="300"/>
      <c r="S228" s="300"/>
      <c r="T228" s="300"/>
      <c r="U228" s="300"/>
      <c r="V228" s="300"/>
      <c r="W228" s="300"/>
      <c r="X228" s="300"/>
      <c r="Y228" s="300"/>
      <c r="Z228" s="300"/>
      <c r="AA228" s="300"/>
      <c r="AB228" s="300"/>
      <c r="AC228" s="300"/>
    </row>
    <row r="229" customFormat="false" ht="15.75" hidden="false" customHeight="true" outlineLevel="0" collapsed="false">
      <c r="A229" s="300"/>
      <c r="B229" s="300"/>
      <c r="C229" s="300"/>
      <c r="D229" s="300"/>
      <c r="E229" s="300"/>
      <c r="F229" s="300"/>
      <c r="G229" s="300"/>
      <c r="H229" s="300"/>
      <c r="I229" s="300"/>
      <c r="J229" s="300"/>
      <c r="K229" s="300"/>
      <c r="L229" s="300"/>
      <c r="M229" s="300"/>
      <c r="N229" s="300"/>
      <c r="O229" s="300"/>
      <c r="P229" s="300"/>
      <c r="Q229" s="300"/>
      <c r="R229" s="300"/>
      <c r="S229" s="300"/>
      <c r="T229" s="300"/>
      <c r="U229" s="300"/>
      <c r="V229" s="300"/>
      <c r="W229" s="300"/>
      <c r="X229" s="300"/>
      <c r="Y229" s="300"/>
      <c r="Z229" s="300"/>
      <c r="AA229" s="300"/>
      <c r="AB229" s="300"/>
      <c r="AC229" s="300"/>
    </row>
    <row r="230" customFormat="false" ht="15.75" hidden="false" customHeight="true" outlineLevel="0" collapsed="false">
      <c r="A230" s="300"/>
      <c r="B230" s="300"/>
      <c r="C230" s="300"/>
      <c r="D230" s="300"/>
      <c r="E230" s="300"/>
      <c r="F230" s="300"/>
      <c r="G230" s="300"/>
      <c r="H230" s="300"/>
      <c r="I230" s="300"/>
      <c r="J230" s="300"/>
      <c r="K230" s="300"/>
      <c r="L230" s="300"/>
      <c r="M230" s="300"/>
      <c r="N230" s="300"/>
      <c r="O230" s="300"/>
      <c r="P230" s="300"/>
      <c r="Q230" s="300"/>
      <c r="R230" s="300"/>
      <c r="S230" s="300"/>
      <c r="T230" s="300"/>
      <c r="U230" s="300"/>
      <c r="V230" s="300"/>
      <c r="W230" s="300"/>
      <c r="X230" s="300"/>
      <c r="Y230" s="300"/>
      <c r="Z230" s="300"/>
      <c r="AA230" s="300"/>
      <c r="AB230" s="300"/>
      <c r="AC230" s="300"/>
    </row>
    <row r="231" customFormat="false" ht="15.75" hidden="false" customHeight="true" outlineLevel="0" collapsed="false">
      <c r="A231" s="300"/>
      <c r="B231" s="300"/>
      <c r="C231" s="300"/>
      <c r="D231" s="300"/>
      <c r="E231" s="300"/>
      <c r="F231" s="300"/>
      <c r="G231" s="300"/>
      <c r="H231" s="300"/>
      <c r="I231" s="300"/>
      <c r="J231" s="300"/>
      <c r="K231" s="300"/>
      <c r="L231" s="300"/>
      <c r="M231" s="300"/>
      <c r="N231" s="300"/>
      <c r="O231" s="300"/>
      <c r="P231" s="300"/>
      <c r="Q231" s="300"/>
      <c r="R231" s="300"/>
      <c r="S231" s="300"/>
      <c r="T231" s="300"/>
      <c r="U231" s="300"/>
      <c r="V231" s="300"/>
      <c r="W231" s="300"/>
      <c r="X231" s="300"/>
      <c r="Y231" s="300"/>
      <c r="Z231" s="300"/>
      <c r="AA231" s="300"/>
      <c r="AB231" s="300"/>
      <c r="AC231" s="300"/>
    </row>
    <row r="232" customFormat="false" ht="15.75" hidden="false" customHeight="true" outlineLevel="0" collapsed="false">
      <c r="A232" s="300"/>
      <c r="B232" s="300"/>
      <c r="C232" s="300"/>
      <c r="D232" s="300"/>
      <c r="E232" s="300"/>
      <c r="F232" s="300"/>
      <c r="G232" s="300"/>
      <c r="H232" s="300"/>
      <c r="I232" s="300"/>
      <c r="J232" s="300"/>
      <c r="K232" s="300"/>
      <c r="L232" s="300"/>
      <c r="M232" s="300"/>
      <c r="N232" s="300"/>
      <c r="O232" s="300"/>
      <c r="P232" s="300"/>
      <c r="Q232" s="300"/>
      <c r="R232" s="300"/>
      <c r="S232" s="300"/>
      <c r="T232" s="300"/>
      <c r="U232" s="300"/>
      <c r="V232" s="300"/>
      <c r="W232" s="300"/>
      <c r="X232" s="300"/>
      <c r="Y232" s="300"/>
      <c r="Z232" s="300"/>
      <c r="AA232" s="300"/>
      <c r="AB232" s="300"/>
      <c r="AC232" s="300"/>
    </row>
    <row r="233" customFormat="false" ht="15.75" hidden="false" customHeight="true" outlineLevel="0" collapsed="false">
      <c r="A233" s="300"/>
      <c r="B233" s="300"/>
      <c r="C233" s="300"/>
      <c r="D233" s="300"/>
      <c r="E233" s="300"/>
      <c r="F233" s="300"/>
      <c r="G233" s="300"/>
      <c r="H233" s="300"/>
      <c r="I233" s="300"/>
      <c r="J233" s="300"/>
      <c r="K233" s="300"/>
      <c r="L233" s="300"/>
      <c r="M233" s="300"/>
      <c r="N233" s="300"/>
      <c r="O233" s="300"/>
      <c r="P233" s="300"/>
      <c r="Q233" s="300"/>
      <c r="R233" s="300"/>
      <c r="S233" s="300"/>
      <c r="T233" s="300"/>
      <c r="U233" s="300"/>
      <c r="V233" s="300"/>
      <c r="W233" s="300"/>
      <c r="X233" s="300"/>
      <c r="Y233" s="300"/>
      <c r="Z233" s="300"/>
      <c r="AA233" s="300"/>
      <c r="AB233" s="300"/>
      <c r="AC233" s="300"/>
    </row>
    <row r="234" customFormat="false" ht="15.75" hidden="false" customHeight="true" outlineLevel="0" collapsed="false">
      <c r="A234" s="300"/>
      <c r="B234" s="300"/>
      <c r="C234" s="300"/>
      <c r="D234" s="300"/>
      <c r="E234" s="300"/>
      <c r="F234" s="300"/>
      <c r="G234" s="300"/>
      <c r="H234" s="300"/>
      <c r="I234" s="300"/>
      <c r="J234" s="300"/>
      <c r="K234" s="300"/>
      <c r="L234" s="300"/>
      <c r="M234" s="300"/>
      <c r="N234" s="300"/>
      <c r="O234" s="300"/>
      <c r="P234" s="300"/>
      <c r="Q234" s="300"/>
      <c r="R234" s="300"/>
      <c r="S234" s="300"/>
      <c r="T234" s="300"/>
      <c r="U234" s="300"/>
      <c r="V234" s="300"/>
      <c r="W234" s="300"/>
      <c r="X234" s="300"/>
      <c r="Y234" s="300"/>
      <c r="Z234" s="300"/>
      <c r="AA234" s="300"/>
      <c r="AB234" s="300"/>
      <c r="AC234" s="300"/>
    </row>
    <row r="235" customFormat="false" ht="15.75" hidden="false" customHeight="true" outlineLevel="0" collapsed="false">
      <c r="A235" s="300"/>
      <c r="B235" s="300"/>
      <c r="C235" s="300"/>
      <c r="D235" s="300"/>
      <c r="E235" s="300"/>
      <c r="F235" s="300"/>
      <c r="G235" s="300"/>
      <c r="H235" s="300"/>
      <c r="I235" s="300"/>
      <c r="J235" s="300"/>
      <c r="K235" s="300"/>
      <c r="L235" s="300"/>
      <c r="M235" s="300"/>
      <c r="N235" s="300"/>
      <c r="O235" s="300"/>
      <c r="P235" s="300"/>
      <c r="Q235" s="300"/>
      <c r="R235" s="300"/>
      <c r="S235" s="300"/>
      <c r="T235" s="300"/>
      <c r="U235" s="300"/>
      <c r="V235" s="300"/>
      <c r="W235" s="300"/>
      <c r="X235" s="300"/>
      <c r="Y235" s="300"/>
      <c r="Z235" s="300"/>
      <c r="AA235" s="300"/>
      <c r="AB235" s="300"/>
      <c r="AC235" s="300"/>
    </row>
    <row r="236" customFormat="false" ht="15.75" hidden="false" customHeight="true" outlineLevel="0" collapsed="false">
      <c r="A236" s="300"/>
      <c r="B236" s="300"/>
      <c r="C236" s="300"/>
      <c r="D236" s="300"/>
      <c r="E236" s="300"/>
      <c r="F236" s="300"/>
      <c r="G236" s="300"/>
      <c r="H236" s="300"/>
      <c r="I236" s="300"/>
      <c r="J236" s="300"/>
      <c r="K236" s="300"/>
      <c r="L236" s="300"/>
      <c r="M236" s="300"/>
      <c r="N236" s="300"/>
      <c r="O236" s="300"/>
      <c r="P236" s="300"/>
      <c r="Q236" s="300"/>
      <c r="R236" s="300"/>
      <c r="S236" s="300"/>
      <c r="T236" s="300"/>
      <c r="U236" s="300"/>
      <c r="V236" s="300"/>
      <c r="W236" s="300"/>
      <c r="X236" s="300"/>
      <c r="Y236" s="300"/>
      <c r="Z236" s="300"/>
      <c r="AA236" s="300"/>
      <c r="AB236" s="300"/>
      <c r="AC236" s="300"/>
    </row>
    <row r="237" customFormat="false" ht="15.75" hidden="false" customHeight="true" outlineLevel="0" collapsed="false">
      <c r="A237" s="300"/>
      <c r="B237" s="300"/>
      <c r="C237" s="300"/>
      <c r="D237" s="300"/>
      <c r="E237" s="300"/>
      <c r="F237" s="300"/>
      <c r="G237" s="300"/>
      <c r="H237" s="300"/>
      <c r="I237" s="300"/>
      <c r="J237" s="300"/>
      <c r="K237" s="300"/>
      <c r="L237" s="300"/>
      <c r="M237" s="300"/>
      <c r="N237" s="300"/>
      <c r="O237" s="300"/>
      <c r="P237" s="300"/>
      <c r="Q237" s="300"/>
      <c r="R237" s="300"/>
      <c r="S237" s="300"/>
      <c r="T237" s="300"/>
      <c r="U237" s="300"/>
      <c r="V237" s="300"/>
      <c r="W237" s="300"/>
      <c r="X237" s="300"/>
      <c r="Y237" s="300"/>
      <c r="Z237" s="300"/>
      <c r="AA237" s="300"/>
      <c r="AB237" s="300"/>
      <c r="AC237" s="300"/>
    </row>
    <row r="238" customFormat="false" ht="15.75" hidden="false" customHeight="true" outlineLevel="0" collapsed="false">
      <c r="A238" s="300"/>
      <c r="B238" s="300"/>
      <c r="C238" s="300"/>
      <c r="D238" s="300"/>
      <c r="E238" s="300"/>
      <c r="F238" s="300"/>
      <c r="G238" s="300"/>
      <c r="H238" s="300"/>
      <c r="I238" s="300"/>
      <c r="J238" s="300"/>
      <c r="K238" s="300"/>
      <c r="L238" s="300"/>
      <c r="M238" s="300"/>
      <c r="N238" s="300"/>
      <c r="O238" s="300"/>
      <c r="P238" s="300"/>
      <c r="Q238" s="300"/>
      <c r="R238" s="300"/>
      <c r="S238" s="300"/>
      <c r="T238" s="300"/>
      <c r="U238" s="300"/>
      <c r="V238" s="300"/>
      <c r="W238" s="300"/>
      <c r="X238" s="300"/>
      <c r="Y238" s="300"/>
      <c r="Z238" s="300"/>
      <c r="AA238" s="300"/>
      <c r="AB238" s="300"/>
      <c r="AC238" s="300"/>
    </row>
    <row r="239" customFormat="false" ht="15.75" hidden="false" customHeight="true" outlineLevel="0" collapsed="false">
      <c r="A239" s="300"/>
      <c r="B239" s="300"/>
      <c r="C239" s="300"/>
      <c r="D239" s="300"/>
      <c r="E239" s="300"/>
      <c r="F239" s="300"/>
      <c r="G239" s="300"/>
      <c r="H239" s="300"/>
      <c r="I239" s="300"/>
      <c r="J239" s="300"/>
      <c r="K239" s="300"/>
      <c r="L239" s="300"/>
      <c r="M239" s="300"/>
      <c r="N239" s="300"/>
      <c r="O239" s="300"/>
      <c r="P239" s="300"/>
      <c r="Q239" s="300"/>
      <c r="R239" s="300"/>
      <c r="S239" s="300"/>
      <c r="T239" s="300"/>
      <c r="U239" s="300"/>
      <c r="V239" s="300"/>
      <c r="W239" s="300"/>
      <c r="X239" s="300"/>
      <c r="Y239" s="300"/>
      <c r="Z239" s="300"/>
      <c r="AA239" s="300"/>
      <c r="AB239" s="300"/>
      <c r="AC239" s="300"/>
    </row>
    <row r="240" customFormat="false" ht="15.75" hidden="false" customHeight="true" outlineLevel="0" collapsed="false">
      <c r="A240" s="300"/>
      <c r="B240" s="300"/>
      <c r="C240" s="300"/>
      <c r="D240" s="300"/>
      <c r="E240" s="300"/>
      <c r="F240" s="300"/>
      <c r="G240" s="300"/>
      <c r="H240" s="300"/>
      <c r="I240" s="300"/>
      <c r="J240" s="300"/>
      <c r="K240" s="300"/>
      <c r="L240" s="300"/>
      <c r="M240" s="300"/>
      <c r="N240" s="300"/>
      <c r="O240" s="300"/>
      <c r="P240" s="300"/>
      <c r="Q240" s="300"/>
      <c r="R240" s="300"/>
      <c r="S240" s="300"/>
      <c r="T240" s="300"/>
      <c r="U240" s="300"/>
      <c r="V240" s="300"/>
      <c r="W240" s="300"/>
      <c r="X240" s="300"/>
      <c r="Y240" s="300"/>
      <c r="Z240" s="300"/>
      <c r="AA240" s="300"/>
      <c r="AB240" s="300"/>
      <c r="AC240" s="300"/>
    </row>
    <row r="241" customFormat="false" ht="15.75" hidden="false" customHeight="true" outlineLevel="0" collapsed="false">
      <c r="A241" s="300"/>
      <c r="B241" s="300"/>
      <c r="C241" s="300"/>
      <c r="D241" s="300"/>
      <c r="E241" s="300"/>
      <c r="F241" s="300"/>
      <c r="G241" s="300"/>
      <c r="H241" s="300"/>
      <c r="I241" s="300"/>
      <c r="J241" s="300"/>
      <c r="K241" s="300"/>
      <c r="L241" s="300"/>
      <c r="M241" s="300"/>
      <c r="N241" s="300"/>
      <c r="O241" s="300"/>
      <c r="P241" s="300"/>
      <c r="Q241" s="300"/>
      <c r="R241" s="300"/>
      <c r="S241" s="300"/>
      <c r="T241" s="300"/>
      <c r="U241" s="300"/>
      <c r="V241" s="300"/>
      <c r="W241" s="300"/>
      <c r="X241" s="300"/>
      <c r="Y241" s="300"/>
      <c r="Z241" s="300"/>
      <c r="AA241" s="300"/>
      <c r="AB241" s="300"/>
      <c r="AC241" s="300"/>
    </row>
    <row r="242" customFormat="false" ht="15.75" hidden="false" customHeight="true" outlineLevel="0" collapsed="false">
      <c r="A242" s="300"/>
      <c r="B242" s="300"/>
      <c r="C242" s="300"/>
      <c r="D242" s="300"/>
      <c r="E242" s="300"/>
      <c r="F242" s="300"/>
      <c r="G242" s="300"/>
      <c r="H242" s="300"/>
      <c r="I242" s="300"/>
      <c r="J242" s="300"/>
      <c r="K242" s="300"/>
      <c r="L242" s="300"/>
      <c r="M242" s="300"/>
      <c r="N242" s="300"/>
      <c r="O242" s="300"/>
      <c r="P242" s="300"/>
      <c r="Q242" s="300"/>
      <c r="R242" s="300"/>
      <c r="S242" s="300"/>
      <c r="T242" s="300"/>
      <c r="U242" s="300"/>
      <c r="V242" s="300"/>
      <c r="W242" s="300"/>
      <c r="X242" s="300"/>
      <c r="Y242" s="300"/>
      <c r="Z242" s="300"/>
      <c r="AA242" s="300"/>
      <c r="AB242" s="300"/>
      <c r="AC242" s="300"/>
    </row>
    <row r="243" customFormat="false" ht="15.75" hidden="false" customHeight="true" outlineLevel="0" collapsed="false">
      <c r="A243" s="300"/>
      <c r="B243" s="300"/>
      <c r="C243" s="300"/>
      <c r="D243" s="300"/>
      <c r="E243" s="300"/>
      <c r="F243" s="300"/>
      <c r="G243" s="300"/>
      <c r="H243" s="300"/>
      <c r="I243" s="300"/>
      <c r="J243" s="300"/>
      <c r="K243" s="300"/>
      <c r="L243" s="300"/>
      <c r="M243" s="300"/>
      <c r="N243" s="300"/>
      <c r="O243" s="300"/>
      <c r="P243" s="300"/>
      <c r="Q243" s="300"/>
      <c r="R243" s="300"/>
      <c r="S243" s="300"/>
      <c r="T243" s="300"/>
      <c r="U243" s="300"/>
      <c r="V243" s="300"/>
      <c r="W243" s="300"/>
      <c r="X243" s="300"/>
      <c r="Y243" s="300"/>
      <c r="Z243" s="300"/>
      <c r="AA243" s="300"/>
      <c r="AB243" s="300"/>
      <c r="AC243" s="300"/>
    </row>
    <row r="244" customFormat="false" ht="15.75" hidden="false" customHeight="true" outlineLevel="0" collapsed="false">
      <c r="A244" s="300"/>
      <c r="B244" s="300"/>
      <c r="C244" s="300"/>
      <c r="D244" s="300"/>
      <c r="E244" s="300"/>
      <c r="F244" s="300"/>
      <c r="G244" s="300"/>
      <c r="H244" s="300"/>
      <c r="I244" s="300"/>
      <c r="J244" s="300"/>
      <c r="K244" s="300"/>
      <c r="L244" s="300"/>
      <c r="M244" s="300"/>
      <c r="N244" s="300"/>
      <c r="O244" s="300"/>
      <c r="P244" s="300"/>
      <c r="Q244" s="300"/>
      <c r="R244" s="300"/>
      <c r="S244" s="300"/>
      <c r="T244" s="300"/>
      <c r="U244" s="300"/>
      <c r="V244" s="300"/>
      <c r="W244" s="300"/>
      <c r="X244" s="300"/>
      <c r="Y244" s="300"/>
      <c r="Z244" s="300"/>
      <c r="AA244" s="300"/>
      <c r="AB244" s="300"/>
      <c r="AC244" s="300"/>
    </row>
    <row r="245" customFormat="false" ht="15.75" hidden="false" customHeight="true" outlineLevel="0" collapsed="false">
      <c r="A245" s="300"/>
      <c r="B245" s="300"/>
      <c r="C245" s="300"/>
      <c r="D245" s="300"/>
      <c r="E245" s="300"/>
      <c r="F245" s="300"/>
      <c r="G245" s="300"/>
      <c r="H245" s="300"/>
      <c r="I245" s="300"/>
      <c r="J245" s="300"/>
      <c r="K245" s="300"/>
      <c r="L245" s="300"/>
      <c r="M245" s="300"/>
      <c r="N245" s="300"/>
      <c r="O245" s="300"/>
      <c r="P245" s="300"/>
      <c r="Q245" s="300"/>
      <c r="R245" s="300"/>
      <c r="S245" s="300"/>
      <c r="T245" s="300"/>
      <c r="U245" s="300"/>
      <c r="V245" s="300"/>
      <c r="W245" s="300"/>
      <c r="X245" s="300"/>
      <c r="Y245" s="300"/>
      <c r="Z245" s="300"/>
      <c r="AA245" s="300"/>
      <c r="AB245" s="300"/>
      <c r="AC245" s="300"/>
    </row>
    <row r="246" customFormat="false" ht="15.75" hidden="false" customHeight="true" outlineLevel="0" collapsed="false">
      <c r="A246" s="300"/>
      <c r="B246" s="300"/>
      <c r="C246" s="300"/>
      <c r="D246" s="300"/>
      <c r="E246" s="300"/>
      <c r="F246" s="300"/>
      <c r="G246" s="300"/>
      <c r="H246" s="300"/>
      <c r="I246" s="300"/>
      <c r="J246" s="300"/>
      <c r="K246" s="300"/>
      <c r="L246" s="300"/>
      <c r="M246" s="300"/>
      <c r="N246" s="300"/>
      <c r="O246" s="300"/>
      <c r="P246" s="300"/>
      <c r="Q246" s="300"/>
      <c r="R246" s="300"/>
      <c r="S246" s="300"/>
      <c r="T246" s="300"/>
      <c r="U246" s="300"/>
      <c r="V246" s="300"/>
      <c r="W246" s="300"/>
      <c r="X246" s="300"/>
      <c r="Y246" s="300"/>
      <c r="Z246" s="300"/>
      <c r="AA246" s="300"/>
      <c r="AB246" s="300"/>
      <c r="AC246" s="300"/>
    </row>
    <row r="247" customFormat="false" ht="15.75" hidden="false" customHeight="true" outlineLevel="0" collapsed="false">
      <c r="A247" s="300"/>
      <c r="B247" s="300"/>
      <c r="C247" s="300"/>
      <c r="D247" s="300"/>
      <c r="E247" s="300"/>
      <c r="F247" s="300"/>
      <c r="G247" s="300"/>
      <c r="H247" s="300"/>
      <c r="I247" s="300"/>
      <c r="J247" s="300"/>
      <c r="K247" s="300"/>
      <c r="L247" s="300"/>
      <c r="M247" s="300"/>
      <c r="N247" s="300"/>
      <c r="O247" s="300"/>
      <c r="P247" s="300"/>
      <c r="Q247" s="300"/>
      <c r="R247" s="300"/>
      <c r="S247" s="300"/>
      <c r="T247" s="300"/>
      <c r="U247" s="300"/>
      <c r="V247" s="300"/>
      <c r="W247" s="300"/>
      <c r="X247" s="300"/>
      <c r="Y247" s="300"/>
      <c r="Z247" s="300"/>
      <c r="AA247" s="300"/>
      <c r="AB247" s="300"/>
      <c r="AC247" s="300"/>
    </row>
    <row r="248" customFormat="false" ht="15.75" hidden="false" customHeight="true" outlineLevel="0" collapsed="false">
      <c r="A248" s="300"/>
      <c r="B248" s="300"/>
      <c r="C248" s="300"/>
      <c r="D248" s="300"/>
      <c r="E248" s="300"/>
      <c r="F248" s="300"/>
      <c r="G248" s="300"/>
      <c r="H248" s="300"/>
      <c r="I248" s="300"/>
      <c r="J248" s="300"/>
      <c r="K248" s="300"/>
      <c r="L248" s="300"/>
      <c r="M248" s="300"/>
      <c r="N248" s="300"/>
      <c r="O248" s="300"/>
      <c r="P248" s="300"/>
      <c r="Q248" s="300"/>
      <c r="R248" s="300"/>
      <c r="S248" s="300"/>
      <c r="T248" s="300"/>
      <c r="U248" s="300"/>
      <c r="V248" s="300"/>
      <c r="W248" s="300"/>
      <c r="X248" s="300"/>
      <c r="Y248" s="300"/>
      <c r="Z248" s="300"/>
      <c r="AA248" s="300"/>
      <c r="AB248" s="300"/>
      <c r="AC248" s="300"/>
    </row>
    <row r="249" customFormat="false" ht="15.75" hidden="false" customHeight="true" outlineLevel="0" collapsed="false">
      <c r="A249" s="300"/>
      <c r="B249" s="300"/>
      <c r="C249" s="300"/>
      <c r="D249" s="300"/>
      <c r="E249" s="300"/>
      <c r="F249" s="300"/>
      <c r="G249" s="300"/>
      <c r="H249" s="300"/>
      <c r="I249" s="300"/>
      <c r="J249" s="300"/>
      <c r="K249" s="300"/>
      <c r="L249" s="300"/>
      <c r="M249" s="300"/>
      <c r="N249" s="300"/>
      <c r="O249" s="300"/>
      <c r="P249" s="300"/>
      <c r="Q249" s="300"/>
      <c r="R249" s="300"/>
      <c r="S249" s="300"/>
      <c r="T249" s="300"/>
      <c r="U249" s="300"/>
      <c r="V249" s="300"/>
      <c r="W249" s="300"/>
      <c r="X249" s="300"/>
      <c r="Y249" s="300"/>
      <c r="Z249" s="300"/>
      <c r="AA249" s="300"/>
      <c r="AB249" s="300"/>
      <c r="AC249" s="300"/>
    </row>
    <row r="250" customFormat="false" ht="15.75" hidden="false" customHeight="true" outlineLevel="0" collapsed="false">
      <c r="A250" s="300"/>
      <c r="B250" s="300"/>
      <c r="C250" s="300"/>
      <c r="D250" s="300"/>
      <c r="E250" s="300"/>
      <c r="F250" s="300"/>
      <c r="G250" s="300"/>
      <c r="H250" s="300"/>
      <c r="I250" s="300"/>
      <c r="J250" s="300"/>
      <c r="K250" s="300"/>
      <c r="L250" s="300"/>
      <c r="M250" s="300"/>
      <c r="N250" s="300"/>
      <c r="O250" s="300"/>
      <c r="P250" s="300"/>
      <c r="Q250" s="300"/>
      <c r="R250" s="300"/>
      <c r="S250" s="300"/>
      <c r="T250" s="300"/>
      <c r="U250" s="300"/>
      <c r="V250" s="300"/>
      <c r="W250" s="300"/>
      <c r="X250" s="300"/>
      <c r="Y250" s="300"/>
      <c r="Z250" s="300"/>
      <c r="AA250" s="300"/>
      <c r="AB250" s="300"/>
      <c r="AC250" s="300"/>
    </row>
    <row r="251" customFormat="false" ht="15.75" hidden="false" customHeight="true" outlineLevel="0" collapsed="false">
      <c r="A251" s="300"/>
      <c r="B251" s="300"/>
      <c r="C251" s="300"/>
      <c r="D251" s="300"/>
      <c r="E251" s="300"/>
      <c r="F251" s="300"/>
      <c r="G251" s="300"/>
      <c r="H251" s="300"/>
      <c r="I251" s="300"/>
      <c r="J251" s="300"/>
      <c r="K251" s="300"/>
      <c r="L251" s="300"/>
      <c r="M251" s="300"/>
      <c r="N251" s="300"/>
      <c r="O251" s="300"/>
      <c r="P251" s="300"/>
      <c r="Q251" s="300"/>
      <c r="R251" s="300"/>
      <c r="S251" s="300"/>
      <c r="T251" s="300"/>
      <c r="U251" s="300"/>
      <c r="V251" s="300"/>
      <c r="W251" s="300"/>
      <c r="X251" s="300"/>
      <c r="Y251" s="300"/>
      <c r="Z251" s="300"/>
      <c r="AA251" s="300"/>
      <c r="AB251" s="300"/>
      <c r="AC251" s="300"/>
    </row>
    <row r="252" customFormat="false" ht="15.75" hidden="false" customHeight="true" outlineLevel="0" collapsed="false">
      <c r="A252" s="300"/>
      <c r="B252" s="300"/>
      <c r="C252" s="300"/>
      <c r="D252" s="300"/>
      <c r="E252" s="300"/>
      <c r="F252" s="300"/>
      <c r="G252" s="300"/>
      <c r="H252" s="300"/>
      <c r="I252" s="300"/>
      <c r="J252" s="300"/>
      <c r="K252" s="300"/>
      <c r="L252" s="300"/>
      <c r="M252" s="300"/>
      <c r="N252" s="300"/>
      <c r="O252" s="300"/>
      <c r="P252" s="300"/>
      <c r="Q252" s="300"/>
      <c r="R252" s="300"/>
      <c r="S252" s="300"/>
      <c r="T252" s="300"/>
      <c r="U252" s="300"/>
      <c r="V252" s="300"/>
      <c r="W252" s="300"/>
      <c r="X252" s="300"/>
      <c r="Y252" s="300"/>
      <c r="Z252" s="300"/>
      <c r="AA252" s="300"/>
      <c r="AB252" s="300"/>
      <c r="AC252" s="300"/>
    </row>
    <row r="253" customFormat="false" ht="15.75" hidden="false" customHeight="true" outlineLevel="0" collapsed="false">
      <c r="A253" s="300"/>
      <c r="B253" s="300"/>
      <c r="C253" s="300"/>
      <c r="D253" s="300"/>
      <c r="E253" s="300"/>
      <c r="F253" s="300"/>
      <c r="G253" s="300"/>
      <c r="H253" s="300"/>
      <c r="I253" s="300"/>
      <c r="J253" s="300"/>
      <c r="K253" s="300"/>
      <c r="L253" s="300"/>
      <c r="M253" s="300"/>
      <c r="N253" s="300"/>
      <c r="O253" s="300"/>
      <c r="P253" s="300"/>
      <c r="Q253" s="300"/>
      <c r="R253" s="300"/>
      <c r="S253" s="300"/>
      <c r="T253" s="300"/>
      <c r="U253" s="300"/>
      <c r="V253" s="300"/>
      <c r="W253" s="300"/>
      <c r="X253" s="300"/>
      <c r="Y253" s="300"/>
      <c r="Z253" s="300"/>
      <c r="AA253" s="300"/>
      <c r="AB253" s="300"/>
      <c r="AC253" s="300"/>
    </row>
    <row r="254" customFormat="false" ht="15.75" hidden="false" customHeight="true" outlineLevel="0" collapsed="false">
      <c r="A254" s="300"/>
      <c r="B254" s="300"/>
      <c r="C254" s="300"/>
      <c r="D254" s="300"/>
      <c r="E254" s="300"/>
      <c r="F254" s="300"/>
      <c r="G254" s="300"/>
      <c r="H254" s="300"/>
      <c r="I254" s="300"/>
      <c r="J254" s="300"/>
      <c r="K254" s="300"/>
      <c r="L254" s="300"/>
      <c r="M254" s="300"/>
      <c r="N254" s="300"/>
      <c r="O254" s="300"/>
      <c r="P254" s="300"/>
      <c r="Q254" s="300"/>
      <c r="R254" s="300"/>
      <c r="S254" s="300"/>
      <c r="T254" s="300"/>
      <c r="U254" s="300"/>
      <c r="V254" s="300"/>
      <c r="W254" s="300"/>
      <c r="X254" s="300"/>
      <c r="Y254" s="300"/>
      <c r="Z254" s="300"/>
      <c r="AA254" s="300"/>
      <c r="AB254" s="300"/>
      <c r="AC254" s="300"/>
    </row>
    <row r="255" customFormat="false" ht="15.75" hidden="false" customHeight="true" outlineLevel="0" collapsed="false">
      <c r="A255" s="300"/>
      <c r="B255" s="300"/>
      <c r="C255" s="300"/>
      <c r="D255" s="300"/>
      <c r="E255" s="300"/>
      <c r="F255" s="300"/>
      <c r="G255" s="300"/>
      <c r="H255" s="300"/>
      <c r="I255" s="300"/>
      <c r="J255" s="300"/>
      <c r="K255" s="300"/>
      <c r="L255" s="300"/>
      <c r="M255" s="300"/>
      <c r="N255" s="300"/>
      <c r="O255" s="300"/>
      <c r="P255" s="300"/>
      <c r="Q255" s="300"/>
      <c r="R255" s="300"/>
      <c r="S255" s="300"/>
      <c r="T255" s="300"/>
      <c r="U255" s="300"/>
      <c r="V255" s="300"/>
      <c r="W255" s="300"/>
      <c r="X255" s="300"/>
      <c r="Y255" s="300"/>
      <c r="Z255" s="300"/>
      <c r="AA255" s="300"/>
      <c r="AB255" s="300"/>
      <c r="AC255" s="300"/>
    </row>
    <row r="256" customFormat="false" ht="15.75" hidden="false" customHeight="true" outlineLevel="0" collapsed="false">
      <c r="A256" s="300"/>
      <c r="B256" s="300"/>
      <c r="C256" s="300"/>
      <c r="D256" s="300"/>
      <c r="E256" s="300"/>
      <c r="F256" s="300"/>
      <c r="G256" s="300"/>
      <c r="H256" s="300"/>
      <c r="I256" s="300"/>
      <c r="J256" s="300"/>
      <c r="K256" s="300"/>
      <c r="L256" s="300"/>
      <c r="M256" s="300"/>
      <c r="N256" s="300"/>
      <c r="O256" s="300"/>
      <c r="P256" s="300"/>
      <c r="Q256" s="300"/>
      <c r="R256" s="300"/>
      <c r="S256" s="300"/>
      <c r="T256" s="300"/>
      <c r="U256" s="300"/>
      <c r="V256" s="300"/>
      <c r="W256" s="300"/>
      <c r="X256" s="300"/>
      <c r="Y256" s="300"/>
      <c r="Z256" s="300"/>
      <c r="AA256" s="300"/>
      <c r="AB256" s="300"/>
      <c r="AC256" s="300"/>
    </row>
    <row r="257" customFormat="false" ht="15.75" hidden="false" customHeight="true" outlineLevel="0" collapsed="false">
      <c r="A257" s="300"/>
      <c r="B257" s="300"/>
      <c r="C257" s="300"/>
      <c r="D257" s="300"/>
      <c r="E257" s="300"/>
      <c r="F257" s="300"/>
      <c r="G257" s="300"/>
      <c r="H257" s="300"/>
      <c r="I257" s="300"/>
      <c r="J257" s="300"/>
      <c r="K257" s="300"/>
      <c r="L257" s="300"/>
      <c r="M257" s="300"/>
      <c r="N257" s="300"/>
      <c r="O257" s="300"/>
      <c r="P257" s="300"/>
      <c r="Q257" s="300"/>
      <c r="R257" s="300"/>
      <c r="S257" s="300"/>
      <c r="T257" s="300"/>
      <c r="U257" s="300"/>
      <c r="V257" s="300"/>
      <c r="W257" s="300"/>
      <c r="X257" s="300"/>
      <c r="Y257" s="300"/>
      <c r="Z257" s="300"/>
      <c r="AA257" s="300"/>
      <c r="AB257" s="300"/>
      <c r="AC257" s="300"/>
    </row>
    <row r="258" customFormat="false" ht="15.75" hidden="false" customHeight="true" outlineLevel="0" collapsed="false">
      <c r="A258" s="300"/>
      <c r="B258" s="300"/>
      <c r="C258" s="300"/>
      <c r="D258" s="300"/>
      <c r="E258" s="300"/>
      <c r="F258" s="300"/>
      <c r="G258" s="300"/>
      <c r="H258" s="300"/>
      <c r="I258" s="300"/>
      <c r="J258" s="300"/>
      <c r="K258" s="300"/>
      <c r="L258" s="300"/>
      <c r="M258" s="300"/>
      <c r="N258" s="300"/>
      <c r="O258" s="300"/>
      <c r="P258" s="300"/>
      <c r="Q258" s="300"/>
      <c r="R258" s="300"/>
      <c r="S258" s="300"/>
      <c r="T258" s="300"/>
      <c r="U258" s="300"/>
      <c r="V258" s="300"/>
      <c r="W258" s="300"/>
      <c r="X258" s="300"/>
      <c r="Y258" s="300"/>
      <c r="Z258" s="300"/>
      <c r="AA258" s="300"/>
      <c r="AB258" s="300"/>
      <c r="AC258" s="300"/>
    </row>
    <row r="259" customFormat="false" ht="15.75" hidden="false" customHeight="true" outlineLevel="0" collapsed="false">
      <c r="A259" s="300"/>
      <c r="B259" s="300"/>
      <c r="C259" s="300"/>
      <c r="D259" s="300"/>
      <c r="E259" s="300"/>
      <c r="F259" s="300"/>
      <c r="G259" s="300"/>
      <c r="H259" s="300"/>
      <c r="I259" s="300"/>
      <c r="J259" s="300"/>
      <c r="K259" s="300"/>
      <c r="L259" s="300"/>
      <c r="M259" s="300"/>
      <c r="N259" s="300"/>
      <c r="O259" s="300"/>
      <c r="P259" s="300"/>
      <c r="Q259" s="300"/>
      <c r="R259" s="300"/>
      <c r="S259" s="300"/>
      <c r="T259" s="300"/>
      <c r="U259" s="300"/>
      <c r="V259" s="300"/>
      <c r="W259" s="300"/>
      <c r="X259" s="300"/>
      <c r="Y259" s="300"/>
      <c r="Z259" s="300"/>
      <c r="AA259" s="300"/>
      <c r="AB259" s="300"/>
      <c r="AC259" s="300"/>
    </row>
    <row r="260" customFormat="false" ht="15.75" hidden="false" customHeight="true" outlineLevel="0" collapsed="false">
      <c r="A260" s="300"/>
      <c r="B260" s="300"/>
      <c r="C260" s="300"/>
      <c r="D260" s="300"/>
      <c r="E260" s="300"/>
      <c r="F260" s="300"/>
      <c r="G260" s="300"/>
      <c r="H260" s="300"/>
      <c r="I260" s="300"/>
      <c r="J260" s="300"/>
      <c r="K260" s="300"/>
      <c r="L260" s="300"/>
      <c r="M260" s="300"/>
      <c r="N260" s="300"/>
      <c r="O260" s="300"/>
      <c r="P260" s="300"/>
      <c r="Q260" s="300"/>
      <c r="R260" s="300"/>
      <c r="S260" s="300"/>
      <c r="T260" s="300"/>
      <c r="U260" s="300"/>
      <c r="V260" s="300"/>
      <c r="W260" s="300"/>
      <c r="X260" s="300"/>
      <c r="Y260" s="300"/>
      <c r="Z260" s="300"/>
      <c r="AA260" s="300"/>
      <c r="AB260" s="300"/>
      <c r="AC260" s="300"/>
    </row>
    <row r="261" customFormat="false" ht="15.75" hidden="false" customHeight="true" outlineLevel="0" collapsed="false">
      <c r="A261" s="300"/>
      <c r="B261" s="300"/>
      <c r="C261" s="300"/>
      <c r="D261" s="300"/>
      <c r="E261" s="300"/>
      <c r="F261" s="300"/>
      <c r="G261" s="300"/>
      <c r="H261" s="300"/>
      <c r="I261" s="300"/>
      <c r="J261" s="300"/>
      <c r="K261" s="300"/>
      <c r="L261" s="300"/>
      <c r="M261" s="300"/>
      <c r="N261" s="300"/>
      <c r="O261" s="300"/>
      <c r="P261" s="300"/>
      <c r="Q261" s="300"/>
      <c r="R261" s="300"/>
      <c r="S261" s="300"/>
      <c r="T261" s="300"/>
      <c r="U261" s="300"/>
      <c r="V261" s="300"/>
      <c r="W261" s="300"/>
      <c r="X261" s="300"/>
      <c r="Y261" s="300"/>
      <c r="Z261" s="300"/>
      <c r="AA261" s="300"/>
      <c r="AB261" s="300"/>
      <c r="AC261" s="300"/>
    </row>
    <row r="262" customFormat="false" ht="15.75" hidden="false" customHeight="true" outlineLevel="0" collapsed="false">
      <c r="A262" s="300"/>
      <c r="B262" s="300"/>
      <c r="C262" s="300"/>
      <c r="D262" s="300"/>
      <c r="E262" s="300"/>
      <c r="F262" s="300"/>
      <c r="G262" s="300"/>
      <c r="H262" s="300"/>
      <c r="I262" s="300"/>
      <c r="J262" s="300"/>
      <c r="K262" s="300"/>
      <c r="L262" s="300"/>
      <c r="M262" s="300"/>
      <c r="N262" s="300"/>
      <c r="O262" s="300"/>
      <c r="P262" s="300"/>
      <c r="Q262" s="300"/>
      <c r="R262" s="300"/>
      <c r="S262" s="300"/>
      <c r="T262" s="300"/>
      <c r="U262" s="300"/>
      <c r="V262" s="300"/>
      <c r="W262" s="300"/>
      <c r="X262" s="300"/>
      <c r="Y262" s="300"/>
      <c r="Z262" s="300"/>
      <c r="AA262" s="300"/>
      <c r="AB262" s="300"/>
      <c r="AC262" s="300"/>
    </row>
    <row r="263" customFormat="false" ht="15.75" hidden="false" customHeight="true" outlineLevel="0" collapsed="false">
      <c r="A263" s="300"/>
      <c r="B263" s="300"/>
      <c r="C263" s="300"/>
      <c r="D263" s="300"/>
      <c r="E263" s="300"/>
      <c r="F263" s="300"/>
      <c r="G263" s="300"/>
      <c r="H263" s="300"/>
      <c r="I263" s="300"/>
      <c r="J263" s="300"/>
      <c r="K263" s="300"/>
      <c r="L263" s="300"/>
      <c r="M263" s="300"/>
      <c r="N263" s="300"/>
      <c r="O263" s="300"/>
      <c r="P263" s="300"/>
      <c r="Q263" s="300"/>
      <c r="R263" s="300"/>
      <c r="S263" s="300"/>
      <c r="T263" s="300"/>
      <c r="U263" s="300"/>
      <c r="V263" s="300"/>
      <c r="W263" s="300"/>
      <c r="X263" s="300"/>
      <c r="Y263" s="300"/>
      <c r="Z263" s="300"/>
      <c r="AA263" s="300"/>
      <c r="AB263" s="300"/>
      <c r="AC263" s="300"/>
    </row>
    <row r="264" customFormat="false" ht="15.75" hidden="false" customHeight="true" outlineLevel="0" collapsed="false">
      <c r="A264" s="300"/>
      <c r="B264" s="300"/>
      <c r="C264" s="300"/>
      <c r="D264" s="300"/>
      <c r="E264" s="300"/>
      <c r="F264" s="300"/>
      <c r="G264" s="300"/>
      <c r="H264" s="300"/>
      <c r="I264" s="300"/>
      <c r="J264" s="300"/>
      <c r="K264" s="300"/>
      <c r="L264" s="300"/>
      <c r="M264" s="300"/>
      <c r="N264" s="300"/>
      <c r="O264" s="300"/>
      <c r="P264" s="300"/>
      <c r="Q264" s="300"/>
      <c r="R264" s="300"/>
      <c r="S264" s="300"/>
      <c r="T264" s="300"/>
      <c r="U264" s="300"/>
      <c r="V264" s="300"/>
      <c r="W264" s="300"/>
      <c r="X264" s="300"/>
      <c r="Y264" s="300"/>
      <c r="Z264" s="300"/>
      <c r="AA264" s="300"/>
      <c r="AB264" s="300"/>
      <c r="AC264" s="300"/>
    </row>
    <row r="265" customFormat="false" ht="15.75" hidden="false" customHeight="true" outlineLevel="0" collapsed="false">
      <c r="A265" s="300"/>
      <c r="B265" s="300"/>
      <c r="C265" s="300"/>
      <c r="D265" s="300"/>
      <c r="E265" s="300"/>
      <c r="F265" s="300"/>
      <c r="G265" s="300"/>
      <c r="H265" s="300"/>
      <c r="I265" s="300"/>
      <c r="J265" s="300"/>
      <c r="K265" s="300"/>
      <c r="L265" s="300"/>
      <c r="M265" s="300"/>
      <c r="N265" s="300"/>
      <c r="O265" s="300"/>
      <c r="P265" s="300"/>
      <c r="Q265" s="300"/>
      <c r="R265" s="300"/>
      <c r="S265" s="300"/>
      <c r="T265" s="300"/>
      <c r="U265" s="300"/>
      <c r="V265" s="300"/>
      <c r="W265" s="300"/>
      <c r="X265" s="300"/>
      <c r="Y265" s="300"/>
      <c r="Z265" s="300"/>
      <c r="AA265" s="300"/>
      <c r="AB265" s="300"/>
      <c r="AC265" s="300"/>
    </row>
    <row r="266" customFormat="false" ht="15.75" hidden="false" customHeight="true" outlineLevel="0" collapsed="false">
      <c r="A266" s="300"/>
      <c r="B266" s="300"/>
      <c r="C266" s="300"/>
      <c r="D266" s="300"/>
      <c r="E266" s="300"/>
      <c r="F266" s="300"/>
      <c r="G266" s="300"/>
      <c r="H266" s="300"/>
      <c r="I266" s="300"/>
      <c r="J266" s="300"/>
      <c r="K266" s="300"/>
      <c r="L266" s="300"/>
      <c r="M266" s="300"/>
      <c r="N266" s="300"/>
      <c r="O266" s="300"/>
      <c r="P266" s="300"/>
      <c r="Q266" s="300"/>
      <c r="R266" s="300"/>
      <c r="S266" s="300"/>
      <c r="T266" s="300"/>
      <c r="U266" s="300"/>
      <c r="V266" s="300"/>
      <c r="W266" s="300"/>
      <c r="X266" s="300"/>
      <c r="Y266" s="300"/>
      <c r="Z266" s="300"/>
      <c r="AA266" s="300"/>
      <c r="AB266" s="300"/>
      <c r="AC266" s="300"/>
    </row>
    <row r="267" customFormat="false" ht="15.75" hidden="false" customHeight="true" outlineLevel="0" collapsed="false">
      <c r="A267" s="300"/>
      <c r="B267" s="300"/>
      <c r="C267" s="300"/>
      <c r="D267" s="300"/>
      <c r="E267" s="300"/>
      <c r="F267" s="300"/>
      <c r="G267" s="300"/>
      <c r="H267" s="300"/>
      <c r="I267" s="300"/>
      <c r="J267" s="300"/>
      <c r="K267" s="300"/>
      <c r="L267" s="300"/>
      <c r="M267" s="300"/>
      <c r="N267" s="300"/>
      <c r="O267" s="300"/>
      <c r="P267" s="300"/>
      <c r="Q267" s="300"/>
      <c r="R267" s="300"/>
      <c r="S267" s="300"/>
      <c r="T267" s="300"/>
      <c r="U267" s="300"/>
      <c r="V267" s="300"/>
      <c r="W267" s="300"/>
      <c r="X267" s="300"/>
      <c r="Y267" s="300"/>
      <c r="Z267" s="300"/>
      <c r="AA267" s="300"/>
      <c r="AB267" s="300"/>
      <c r="AC267" s="300"/>
    </row>
    <row r="268" customFormat="false" ht="15.75" hidden="false" customHeight="true" outlineLevel="0" collapsed="false">
      <c r="A268" s="300"/>
      <c r="B268" s="300"/>
      <c r="C268" s="300"/>
      <c r="D268" s="300"/>
      <c r="E268" s="300"/>
      <c r="F268" s="300"/>
      <c r="G268" s="300"/>
      <c r="H268" s="300"/>
      <c r="I268" s="300"/>
      <c r="J268" s="300"/>
      <c r="K268" s="300"/>
      <c r="L268" s="300"/>
      <c r="M268" s="300"/>
      <c r="N268" s="300"/>
      <c r="O268" s="300"/>
      <c r="P268" s="300"/>
      <c r="Q268" s="300"/>
      <c r="R268" s="300"/>
      <c r="S268" s="300"/>
      <c r="T268" s="300"/>
      <c r="U268" s="300"/>
      <c r="V268" s="300"/>
      <c r="W268" s="300"/>
      <c r="X268" s="300"/>
      <c r="Y268" s="300"/>
      <c r="Z268" s="300"/>
      <c r="AA268" s="300"/>
      <c r="AB268" s="300"/>
      <c r="AC268" s="300"/>
    </row>
    <row r="269" customFormat="false" ht="15.75" hidden="false" customHeight="true" outlineLevel="0" collapsed="false">
      <c r="A269" s="300"/>
      <c r="B269" s="300"/>
      <c r="C269" s="300"/>
      <c r="D269" s="300"/>
      <c r="E269" s="300"/>
      <c r="F269" s="300"/>
      <c r="G269" s="300"/>
      <c r="H269" s="300"/>
      <c r="I269" s="300"/>
      <c r="J269" s="300"/>
      <c r="K269" s="300"/>
      <c r="L269" s="300"/>
      <c r="M269" s="300"/>
      <c r="N269" s="300"/>
      <c r="O269" s="300"/>
      <c r="P269" s="300"/>
      <c r="Q269" s="300"/>
      <c r="R269" s="300"/>
      <c r="S269" s="300"/>
      <c r="T269" s="300"/>
      <c r="U269" s="300"/>
      <c r="V269" s="300"/>
      <c r="W269" s="300"/>
      <c r="X269" s="300"/>
      <c r="Y269" s="300"/>
      <c r="Z269" s="300"/>
      <c r="AA269" s="300"/>
      <c r="AB269" s="300"/>
      <c r="AC269" s="300"/>
    </row>
    <row r="270" customFormat="false" ht="15.75" hidden="false" customHeight="true" outlineLevel="0" collapsed="false">
      <c r="A270" s="300"/>
      <c r="B270" s="300"/>
      <c r="C270" s="300"/>
      <c r="D270" s="300"/>
      <c r="E270" s="300"/>
      <c r="F270" s="300"/>
      <c r="G270" s="300"/>
      <c r="H270" s="300"/>
      <c r="I270" s="300"/>
      <c r="J270" s="300"/>
      <c r="K270" s="300"/>
      <c r="L270" s="300"/>
      <c r="M270" s="300"/>
      <c r="N270" s="300"/>
      <c r="O270" s="300"/>
      <c r="P270" s="300"/>
      <c r="Q270" s="300"/>
      <c r="R270" s="300"/>
      <c r="S270" s="300"/>
      <c r="T270" s="300"/>
      <c r="U270" s="300"/>
      <c r="V270" s="300"/>
      <c r="W270" s="300"/>
      <c r="X270" s="300"/>
      <c r="Y270" s="300"/>
      <c r="Z270" s="300"/>
      <c r="AA270" s="300"/>
      <c r="AB270" s="300"/>
      <c r="AC270" s="300"/>
    </row>
    <row r="271" customFormat="false" ht="15.75" hidden="false" customHeight="true" outlineLevel="0" collapsed="false">
      <c r="A271" s="300"/>
      <c r="B271" s="300"/>
      <c r="C271" s="300"/>
      <c r="D271" s="300"/>
      <c r="E271" s="300"/>
      <c r="F271" s="300"/>
      <c r="G271" s="300"/>
      <c r="H271" s="300"/>
      <c r="I271" s="300"/>
      <c r="J271" s="300"/>
      <c r="K271" s="300"/>
      <c r="L271" s="300"/>
      <c r="M271" s="300"/>
      <c r="N271" s="300"/>
      <c r="O271" s="300"/>
      <c r="P271" s="300"/>
      <c r="Q271" s="300"/>
      <c r="R271" s="300"/>
      <c r="S271" s="300"/>
      <c r="T271" s="300"/>
      <c r="U271" s="300"/>
      <c r="V271" s="300"/>
      <c r="W271" s="300"/>
      <c r="X271" s="300"/>
      <c r="Y271" s="300"/>
      <c r="Z271" s="300"/>
      <c r="AA271" s="300"/>
      <c r="AB271" s="300"/>
      <c r="AC271" s="300"/>
    </row>
    <row r="272" customFormat="false" ht="15.75" hidden="false" customHeight="true" outlineLevel="0" collapsed="false">
      <c r="A272" s="511"/>
      <c r="B272" s="511"/>
      <c r="C272" s="511"/>
      <c r="D272" s="511"/>
      <c r="E272" s="511"/>
      <c r="F272" s="511"/>
      <c r="G272" s="511"/>
      <c r="H272" s="511"/>
      <c r="I272" s="511"/>
      <c r="J272" s="300"/>
      <c r="K272" s="300"/>
      <c r="L272" s="300"/>
      <c r="M272" s="300"/>
      <c r="N272" s="300"/>
      <c r="O272" s="300"/>
      <c r="P272" s="300"/>
      <c r="Q272" s="300"/>
      <c r="R272" s="300"/>
      <c r="S272" s="300"/>
      <c r="T272" s="300"/>
      <c r="U272" s="300"/>
      <c r="V272" s="300"/>
      <c r="W272" s="300"/>
      <c r="X272" s="300"/>
      <c r="Y272" s="300"/>
      <c r="Z272" s="300"/>
      <c r="AA272" s="300"/>
      <c r="AB272" s="300"/>
      <c r="AC272" s="300"/>
    </row>
    <row r="273" customFormat="false" ht="15.75" hidden="false" customHeight="true" outlineLevel="0" collapsed="false">
      <c r="A273" s="511"/>
      <c r="B273" s="511"/>
      <c r="C273" s="511"/>
      <c r="D273" s="511"/>
      <c r="E273" s="511"/>
      <c r="F273" s="511"/>
      <c r="G273" s="511"/>
      <c r="H273" s="511"/>
      <c r="I273" s="511"/>
      <c r="J273" s="300"/>
      <c r="K273" s="300"/>
      <c r="L273" s="300"/>
      <c r="M273" s="300"/>
      <c r="N273" s="300"/>
      <c r="O273" s="300"/>
      <c r="P273" s="300"/>
      <c r="Q273" s="300"/>
      <c r="R273" s="300"/>
      <c r="S273" s="300"/>
      <c r="T273" s="300"/>
      <c r="U273" s="300"/>
      <c r="V273" s="300"/>
      <c r="W273" s="300"/>
      <c r="X273" s="300"/>
      <c r="Y273" s="300"/>
      <c r="Z273" s="300"/>
      <c r="AA273" s="300"/>
      <c r="AB273" s="300"/>
      <c r="AC273" s="300"/>
    </row>
    <row r="274" customFormat="false" ht="15.75" hidden="false" customHeight="true" outlineLevel="0" collapsed="false">
      <c r="A274" s="511"/>
      <c r="B274" s="511"/>
      <c r="C274" s="511"/>
      <c r="D274" s="511"/>
      <c r="E274" s="511"/>
      <c r="F274" s="511"/>
      <c r="G274" s="511"/>
      <c r="H274" s="511"/>
      <c r="I274" s="511"/>
      <c r="J274" s="300"/>
      <c r="K274" s="300"/>
      <c r="L274" s="300"/>
      <c r="M274" s="300"/>
      <c r="N274" s="300"/>
      <c r="O274" s="300"/>
      <c r="P274" s="300"/>
      <c r="Q274" s="300"/>
      <c r="R274" s="300"/>
      <c r="S274" s="300"/>
      <c r="T274" s="300"/>
      <c r="U274" s="300"/>
      <c r="V274" s="300"/>
      <c r="W274" s="300"/>
      <c r="X274" s="300"/>
      <c r="Y274" s="300"/>
      <c r="Z274" s="300"/>
      <c r="AA274" s="300"/>
      <c r="AB274" s="300"/>
      <c r="AC274" s="300"/>
    </row>
    <row r="275" customFormat="false" ht="15.75" hidden="false" customHeight="true" outlineLevel="0" collapsed="false">
      <c r="A275" s="511"/>
      <c r="B275" s="511"/>
      <c r="C275" s="511"/>
      <c r="D275" s="511"/>
      <c r="E275" s="511"/>
      <c r="F275" s="511"/>
      <c r="G275" s="511"/>
      <c r="H275" s="511"/>
      <c r="I275" s="511"/>
      <c r="J275" s="300"/>
      <c r="K275" s="300"/>
      <c r="L275" s="300"/>
      <c r="M275" s="300"/>
      <c r="N275" s="300"/>
      <c r="O275" s="300"/>
      <c r="P275" s="300"/>
      <c r="Q275" s="300"/>
      <c r="R275" s="300"/>
      <c r="S275" s="300"/>
      <c r="T275" s="300"/>
      <c r="U275" s="300"/>
      <c r="V275" s="300"/>
      <c r="W275" s="300"/>
      <c r="X275" s="300"/>
      <c r="Y275" s="300"/>
      <c r="Z275" s="300"/>
      <c r="AA275" s="300"/>
      <c r="AB275" s="300"/>
      <c r="AC275" s="300"/>
    </row>
    <row r="276" customFormat="false" ht="15.75" hidden="false" customHeight="true" outlineLevel="0" collapsed="false">
      <c r="A276" s="511"/>
      <c r="B276" s="511"/>
      <c r="C276" s="511"/>
      <c r="D276" s="511"/>
      <c r="E276" s="511"/>
      <c r="F276" s="511"/>
      <c r="G276" s="511"/>
      <c r="H276" s="511"/>
      <c r="I276" s="511"/>
      <c r="J276" s="300"/>
      <c r="K276" s="300"/>
      <c r="L276" s="300"/>
      <c r="M276" s="300"/>
      <c r="N276" s="300"/>
      <c r="O276" s="300"/>
      <c r="P276" s="300"/>
      <c r="Q276" s="300"/>
      <c r="R276" s="300"/>
      <c r="S276" s="300"/>
      <c r="T276" s="300"/>
      <c r="U276" s="300"/>
      <c r="V276" s="300"/>
      <c r="W276" s="300"/>
      <c r="X276" s="300"/>
      <c r="Y276" s="300"/>
      <c r="Z276" s="300"/>
      <c r="AA276" s="300"/>
      <c r="AB276" s="300"/>
      <c r="AC276" s="300"/>
    </row>
    <row r="277" customFormat="false" ht="15.75" hidden="false" customHeight="true" outlineLevel="0" collapsed="false">
      <c r="A277" s="511"/>
      <c r="B277" s="511"/>
      <c r="C277" s="511"/>
      <c r="D277" s="511"/>
      <c r="E277" s="511"/>
      <c r="F277" s="511"/>
      <c r="G277" s="511"/>
      <c r="H277" s="511"/>
      <c r="I277" s="511"/>
      <c r="J277" s="300"/>
      <c r="K277" s="300"/>
      <c r="L277" s="300"/>
      <c r="M277" s="300"/>
      <c r="N277" s="300"/>
      <c r="O277" s="300"/>
      <c r="P277" s="300"/>
      <c r="Q277" s="300"/>
      <c r="R277" s="300"/>
      <c r="S277" s="300"/>
      <c r="T277" s="300"/>
      <c r="U277" s="300"/>
      <c r="V277" s="300"/>
      <c r="W277" s="300"/>
      <c r="X277" s="300"/>
      <c r="Y277" s="300"/>
      <c r="Z277" s="300"/>
      <c r="AA277" s="300"/>
      <c r="AB277" s="300"/>
      <c r="AC277" s="300"/>
    </row>
    <row r="278" customFormat="false" ht="15.75" hidden="false" customHeight="true" outlineLevel="0" collapsed="false">
      <c r="A278" s="511"/>
      <c r="B278" s="511"/>
      <c r="C278" s="511"/>
      <c r="D278" s="511"/>
      <c r="E278" s="511"/>
      <c r="F278" s="511"/>
      <c r="G278" s="511"/>
      <c r="H278" s="511"/>
      <c r="I278" s="511"/>
      <c r="J278" s="300"/>
      <c r="K278" s="300"/>
      <c r="L278" s="300"/>
      <c r="M278" s="300"/>
      <c r="N278" s="300"/>
      <c r="O278" s="300"/>
      <c r="P278" s="300"/>
      <c r="Q278" s="300"/>
      <c r="R278" s="300"/>
      <c r="S278" s="300"/>
      <c r="T278" s="300"/>
      <c r="U278" s="300"/>
      <c r="V278" s="300"/>
      <c r="W278" s="300"/>
      <c r="X278" s="300"/>
      <c r="Y278" s="300"/>
      <c r="Z278" s="300"/>
      <c r="AA278" s="300"/>
      <c r="AB278" s="300"/>
      <c r="AC278" s="300"/>
    </row>
    <row r="279" customFormat="false" ht="15.75" hidden="false" customHeight="true" outlineLevel="0" collapsed="false">
      <c r="A279" s="511"/>
      <c r="B279" s="511"/>
      <c r="C279" s="511"/>
      <c r="D279" s="511"/>
      <c r="E279" s="511"/>
      <c r="F279" s="511"/>
      <c r="G279" s="511"/>
      <c r="H279" s="511"/>
      <c r="I279" s="511"/>
      <c r="J279" s="300"/>
      <c r="K279" s="300"/>
      <c r="L279" s="300"/>
      <c r="M279" s="300"/>
      <c r="N279" s="300"/>
      <c r="O279" s="300"/>
      <c r="P279" s="300"/>
      <c r="Q279" s="300"/>
      <c r="R279" s="300"/>
      <c r="S279" s="300"/>
      <c r="T279" s="300"/>
      <c r="U279" s="300"/>
      <c r="V279" s="300"/>
      <c r="W279" s="300"/>
      <c r="X279" s="300"/>
      <c r="Y279" s="300"/>
      <c r="Z279" s="300"/>
      <c r="AA279" s="300"/>
      <c r="AB279" s="300"/>
      <c r="AC279" s="300"/>
    </row>
    <row r="280" customFormat="false" ht="15.75" hidden="false" customHeight="true" outlineLevel="0" collapsed="false">
      <c r="A280" s="511"/>
      <c r="B280" s="511"/>
      <c r="C280" s="511"/>
      <c r="D280" s="511"/>
      <c r="E280" s="511"/>
      <c r="F280" s="511"/>
      <c r="G280" s="511"/>
      <c r="H280" s="511"/>
      <c r="I280" s="511"/>
      <c r="J280" s="300"/>
      <c r="K280" s="300"/>
      <c r="L280" s="300"/>
      <c r="M280" s="300"/>
      <c r="N280" s="300"/>
      <c r="O280" s="300"/>
      <c r="P280" s="300"/>
      <c r="Q280" s="300"/>
      <c r="R280" s="300"/>
      <c r="S280" s="300"/>
      <c r="T280" s="300"/>
      <c r="U280" s="300"/>
      <c r="V280" s="300"/>
      <c r="W280" s="300"/>
      <c r="X280" s="300"/>
      <c r="Y280" s="300"/>
      <c r="Z280" s="300"/>
      <c r="AA280" s="300"/>
      <c r="AB280" s="300"/>
      <c r="AC280" s="300"/>
    </row>
    <row r="281" customFormat="false" ht="15.75" hidden="false" customHeight="true" outlineLevel="0" collapsed="false">
      <c r="A281" s="511"/>
      <c r="B281" s="511"/>
      <c r="C281" s="511"/>
      <c r="D281" s="511"/>
      <c r="E281" s="511"/>
      <c r="F281" s="511"/>
      <c r="G281" s="511"/>
      <c r="H281" s="511"/>
      <c r="I281" s="511"/>
      <c r="J281" s="300"/>
      <c r="K281" s="300"/>
      <c r="L281" s="300"/>
      <c r="M281" s="300"/>
      <c r="N281" s="300"/>
      <c r="O281" s="300"/>
      <c r="P281" s="300"/>
      <c r="Q281" s="300"/>
      <c r="R281" s="300"/>
      <c r="S281" s="300"/>
      <c r="T281" s="300"/>
      <c r="U281" s="300"/>
      <c r="V281" s="300"/>
      <c r="W281" s="300"/>
      <c r="X281" s="300"/>
      <c r="Y281" s="300"/>
      <c r="Z281" s="300"/>
      <c r="AA281" s="300"/>
      <c r="AB281" s="300"/>
      <c r="AC281" s="300"/>
    </row>
    <row r="282" customFormat="false" ht="15.75" hidden="false" customHeight="true" outlineLevel="0" collapsed="false">
      <c r="A282" s="511"/>
      <c r="B282" s="511"/>
      <c r="C282" s="511"/>
      <c r="D282" s="511"/>
      <c r="E282" s="511"/>
      <c r="F282" s="511"/>
      <c r="G282" s="511"/>
      <c r="H282" s="511"/>
      <c r="I282" s="511"/>
      <c r="J282" s="300"/>
      <c r="K282" s="300"/>
      <c r="L282" s="300"/>
      <c r="M282" s="300"/>
      <c r="N282" s="300"/>
      <c r="O282" s="300"/>
      <c r="P282" s="300"/>
      <c r="Q282" s="300"/>
      <c r="R282" s="300"/>
      <c r="S282" s="300"/>
      <c r="T282" s="300"/>
      <c r="U282" s="300"/>
      <c r="V282" s="300"/>
      <c r="W282" s="300"/>
      <c r="X282" s="300"/>
      <c r="Y282" s="300"/>
      <c r="Z282" s="300"/>
      <c r="AA282" s="300"/>
      <c r="AB282" s="300"/>
      <c r="AC282" s="300"/>
    </row>
    <row r="283" customFormat="false" ht="15.75" hidden="false" customHeight="true" outlineLevel="0" collapsed="false">
      <c r="A283" s="511"/>
      <c r="B283" s="511"/>
      <c r="C283" s="511"/>
      <c r="D283" s="511"/>
      <c r="E283" s="511"/>
      <c r="F283" s="511"/>
      <c r="G283" s="511"/>
      <c r="H283" s="511"/>
      <c r="I283" s="511"/>
      <c r="J283" s="300"/>
      <c r="K283" s="300"/>
      <c r="L283" s="300"/>
      <c r="M283" s="300"/>
      <c r="N283" s="300"/>
      <c r="O283" s="300"/>
      <c r="P283" s="300"/>
      <c r="Q283" s="300"/>
      <c r="R283" s="300"/>
      <c r="S283" s="300"/>
      <c r="T283" s="300"/>
      <c r="U283" s="300"/>
      <c r="V283" s="300"/>
      <c r="W283" s="300"/>
      <c r="X283" s="300"/>
      <c r="Y283" s="300"/>
      <c r="Z283" s="300"/>
      <c r="AA283" s="300"/>
      <c r="AB283" s="300"/>
      <c r="AC283" s="300"/>
    </row>
    <row r="284" customFormat="false" ht="15.75" hidden="false" customHeight="true" outlineLevel="0" collapsed="false">
      <c r="A284" s="511"/>
      <c r="B284" s="511"/>
      <c r="C284" s="511"/>
      <c r="D284" s="511"/>
      <c r="E284" s="511"/>
      <c r="F284" s="511"/>
      <c r="G284" s="511"/>
      <c r="H284" s="511"/>
      <c r="I284" s="511"/>
      <c r="J284" s="300"/>
      <c r="K284" s="300"/>
      <c r="L284" s="300"/>
      <c r="M284" s="300"/>
      <c r="N284" s="300"/>
      <c r="O284" s="300"/>
      <c r="P284" s="300"/>
      <c r="Q284" s="300"/>
      <c r="R284" s="300"/>
      <c r="S284" s="300"/>
      <c r="T284" s="300"/>
      <c r="U284" s="300"/>
      <c r="V284" s="300"/>
      <c r="W284" s="300"/>
      <c r="X284" s="300"/>
      <c r="Y284" s="300"/>
      <c r="Z284" s="300"/>
      <c r="AA284" s="300"/>
      <c r="AB284" s="300"/>
      <c r="AC284" s="300"/>
    </row>
    <row r="285" customFormat="false" ht="15.75" hidden="false" customHeight="true" outlineLevel="0" collapsed="false">
      <c r="A285" s="511"/>
      <c r="B285" s="511"/>
      <c r="C285" s="511"/>
      <c r="D285" s="511"/>
      <c r="E285" s="511"/>
      <c r="F285" s="511"/>
      <c r="G285" s="511"/>
      <c r="H285" s="511"/>
      <c r="I285" s="511"/>
      <c r="J285" s="300"/>
      <c r="K285" s="300"/>
      <c r="L285" s="300"/>
      <c r="M285" s="300"/>
      <c r="N285" s="300"/>
      <c r="O285" s="300"/>
      <c r="P285" s="300"/>
      <c r="Q285" s="300"/>
      <c r="R285" s="300"/>
      <c r="S285" s="300"/>
      <c r="T285" s="300"/>
      <c r="U285" s="300"/>
      <c r="V285" s="300"/>
      <c r="W285" s="300"/>
      <c r="X285" s="300"/>
      <c r="Y285" s="300"/>
      <c r="Z285" s="300"/>
      <c r="AA285" s="300"/>
      <c r="AB285" s="300"/>
      <c r="AC285" s="300"/>
    </row>
    <row r="286" customFormat="false" ht="15.75" hidden="false" customHeight="true" outlineLevel="0" collapsed="false">
      <c r="A286" s="511"/>
      <c r="B286" s="511"/>
      <c r="C286" s="511"/>
      <c r="D286" s="511"/>
      <c r="E286" s="511"/>
      <c r="F286" s="511"/>
      <c r="G286" s="511"/>
      <c r="H286" s="511"/>
      <c r="I286" s="511"/>
      <c r="J286" s="300"/>
      <c r="K286" s="300"/>
      <c r="L286" s="300"/>
      <c r="M286" s="300"/>
      <c r="N286" s="300"/>
      <c r="O286" s="300"/>
      <c r="P286" s="300"/>
      <c r="Q286" s="300"/>
      <c r="R286" s="300"/>
      <c r="S286" s="300"/>
      <c r="T286" s="300"/>
      <c r="U286" s="300"/>
      <c r="V286" s="300"/>
      <c r="W286" s="300"/>
      <c r="X286" s="300"/>
      <c r="Y286" s="300"/>
      <c r="Z286" s="300"/>
      <c r="AA286" s="300"/>
      <c r="AB286" s="300"/>
      <c r="AC286" s="300"/>
    </row>
    <row r="287" customFormat="false" ht="15.75" hidden="false" customHeight="true" outlineLevel="0" collapsed="false">
      <c r="A287" s="511"/>
      <c r="B287" s="511"/>
      <c r="C287" s="511"/>
      <c r="D287" s="511"/>
      <c r="E287" s="511"/>
      <c r="F287" s="511"/>
      <c r="G287" s="511"/>
      <c r="H287" s="511"/>
      <c r="I287" s="511"/>
      <c r="J287" s="300"/>
      <c r="K287" s="300"/>
      <c r="L287" s="300"/>
      <c r="M287" s="300"/>
      <c r="N287" s="300"/>
      <c r="O287" s="300"/>
      <c r="P287" s="300"/>
      <c r="Q287" s="300"/>
      <c r="R287" s="300"/>
      <c r="S287" s="300"/>
      <c r="T287" s="300"/>
      <c r="U287" s="300"/>
      <c r="V287" s="300"/>
      <c r="W287" s="300"/>
      <c r="X287" s="300"/>
      <c r="Y287" s="300"/>
      <c r="Z287" s="300"/>
      <c r="AA287" s="300"/>
      <c r="AB287" s="300"/>
      <c r="AC287" s="300"/>
    </row>
    <row r="288" customFormat="false" ht="15.75" hidden="false" customHeight="true" outlineLevel="0" collapsed="false">
      <c r="A288" s="511"/>
      <c r="B288" s="511"/>
      <c r="C288" s="511"/>
      <c r="D288" s="511"/>
      <c r="E288" s="511"/>
      <c r="F288" s="511"/>
      <c r="G288" s="511"/>
      <c r="H288" s="511"/>
      <c r="I288" s="511"/>
      <c r="J288" s="300"/>
      <c r="K288" s="300"/>
      <c r="L288" s="300"/>
      <c r="M288" s="300"/>
      <c r="N288" s="300"/>
      <c r="O288" s="300"/>
      <c r="P288" s="300"/>
      <c r="Q288" s="300"/>
      <c r="R288" s="300"/>
      <c r="S288" s="300"/>
      <c r="T288" s="300"/>
      <c r="U288" s="300"/>
      <c r="V288" s="300"/>
      <c r="W288" s="300"/>
      <c r="X288" s="300"/>
      <c r="Y288" s="300"/>
      <c r="Z288" s="300"/>
      <c r="AA288" s="300"/>
      <c r="AB288" s="300"/>
      <c r="AC288" s="300"/>
    </row>
    <row r="289" customFormat="false" ht="15.75" hidden="false" customHeight="true" outlineLevel="0" collapsed="false">
      <c r="A289" s="511"/>
      <c r="B289" s="511"/>
      <c r="C289" s="511"/>
      <c r="D289" s="511"/>
      <c r="E289" s="511"/>
      <c r="F289" s="511"/>
      <c r="G289" s="511"/>
      <c r="H289" s="511"/>
      <c r="I289" s="511"/>
      <c r="J289" s="300"/>
      <c r="K289" s="300"/>
      <c r="L289" s="300"/>
      <c r="M289" s="300"/>
      <c r="N289" s="300"/>
      <c r="O289" s="300"/>
      <c r="P289" s="300"/>
      <c r="Q289" s="300"/>
      <c r="R289" s="300"/>
      <c r="S289" s="300"/>
      <c r="T289" s="300"/>
      <c r="U289" s="300"/>
      <c r="V289" s="300"/>
      <c r="W289" s="300"/>
      <c r="X289" s="300"/>
      <c r="Y289" s="300"/>
      <c r="Z289" s="300"/>
      <c r="AA289" s="300"/>
      <c r="AB289" s="300"/>
      <c r="AC289" s="300"/>
    </row>
    <row r="290" customFormat="false" ht="15.75" hidden="false" customHeight="true" outlineLevel="0" collapsed="false">
      <c r="A290" s="511"/>
      <c r="B290" s="511"/>
      <c r="C290" s="511"/>
      <c r="D290" s="511"/>
      <c r="E290" s="511"/>
      <c r="F290" s="511"/>
      <c r="G290" s="511"/>
      <c r="H290" s="511"/>
      <c r="I290" s="511"/>
      <c r="J290" s="300"/>
      <c r="K290" s="300"/>
      <c r="L290" s="300"/>
      <c r="M290" s="300"/>
      <c r="N290" s="300"/>
      <c r="O290" s="300"/>
      <c r="P290" s="300"/>
      <c r="Q290" s="300"/>
      <c r="R290" s="300"/>
      <c r="S290" s="300"/>
      <c r="T290" s="300"/>
      <c r="U290" s="300"/>
      <c r="V290" s="300"/>
      <c r="W290" s="300"/>
      <c r="X290" s="300"/>
      <c r="Y290" s="300"/>
      <c r="Z290" s="300"/>
      <c r="AA290" s="300"/>
      <c r="AB290" s="300"/>
      <c r="AC290" s="300"/>
    </row>
    <row r="291" customFormat="false" ht="15.75" hidden="false" customHeight="true" outlineLevel="0" collapsed="false">
      <c r="A291" s="511"/>
      <c r="B291" s="511"/>
      <c r="C291" s="511"/>
      <c r="D291" s="511"/>
      <c r="E291" s="511"/>
      <c r="F291" s="511"/>
      <c r="G291" s="511"/>
      <c r="H291" s="511"/>
      <c r="I291" s="511"/>
      <c r="J291" s="300"/>
      <c r="K291" s="300"/>
      <c r="L291" s="300"/>
      <c r="M291" s="300"/>
      <c r="N291" s="300"/>
      <c r="O291" s="300"/>
      <c r="P291" s="300"/>
      <c r="Q291" s="300"/>
      <c r="R291" s="300"/>
      <c r="S291" s="300"/>
      <c r="T291" s="300"/>
      <c r="U291" s="300"/>
      <c r="V291" s="300"/>
      <c r="W291" s="300"/>
      <c r="X291" s="300"/>
      <c r="Y291" s="300"/>
      <c r="Z291" s="300"/>
      <c r="AA291" s="300"/>
      <c r="AB291" s="300"/>
      <c r="AC291" s="300"/>
    </row>
    <row r="292" customFormat="false" ht="15.75" hidden="false" customHeight="true" outlineLevel="0" collapsed="false">
      <c r="A292" s="511"/>
      <c r="B292" s="511"/>
      <c r="C292" s="511"/>
      <c r="D292" s="511"/>
      <c r="E292" s="511"/>
      <c r="F292" s="511"/>
      <c r="G292" s="511"/>
      <c r="H292" s="511"/>
      <c r="I292" s="511"/>
      <c r="J292" s="300"/>
      <c r="K292" s="300"/>
      <c r="L292" s="300"/>
      <c r="M292" s="300"/>
      <c r="N292" s="300"/>
      <c r="O292" s="300"/>
      <c r="P292" s="300"/>
      <c r="Q292" s="300"/>
      <c r="R292" s="300"/>
      <c r="S292" s="300"/>
      <c r="T292" s="300"/>
      <c r="U292" s="300"/>
      <c r="V292" s="300"/>
      <c r="W292" s="300"/>
      <c r="X292" s="300"/>
      <c r="Y292" s="300"/>
      <c r="Z292" s="300"/>
      <c r="AA292" s="300"/>
      <c r="AB292" s="300"/>
      <c r="AC292" s="300"/>
    </row>
    <row r="293" customFormat="false" ht="15.75" hidden="false" customHeight="true" outlineLevel="0" collapsed="false">
      <c r="A293" s="511"/>
      <c r="B293" s="511"/>
      <c r="C293" s="511"/>
      <c r="D293" s="511"/>
      <c r="E293" s="511"/>
      <c r="F293" s="511"/>
      <c r="G293" s="511"/>
      <c r="H293" s="511"/>
      <c r="I293" s="511"/>
      <c r="J293" s="300"/>
      <c r="K293" s="300"/>
      <c r="L293" s="300"/>
      <c r="M293" s="300"/>
      <c r="N293" s="300"/>
      <c r="O293" s="300"/>
      <c r="P293" s="300"/>
      <c r="Q293" s="300"/>
      <c r="R293" s="300"/>
      <c r="S293" s="300"/>
      <c r="T293" s="300"/>
      <c r="U293" s="300"/>
      <c r="V293" s="300"/>
      <c r="W293" s="300"/>
      <c r="X293" s="300"/>
      <c r="Y293" s="300"/>
      <c r="Z293" s="300"/>
      <c r="AA293" s="300"/>
      <c r="AB293" s="300"/>
      <c r="AC293" s="300"/>
    </row>
    <row r="294" customFormat="false" ht="15.75" hidden="false" customHeight="true" outlineLevel="0" collapsed="false">
      <c r="A294" s="511"/>
      <c r="B294" s="511"/>
      <c r="C294" s="511"/>
      <c r="D294" s="511"/>
      <c r="E294" s="511"/>
      <c r="F294" s="511"/>
      <c r="G294" s="511"/>
      <c r="H294" s="511"/>
      <c r="I294" s="511"/>
      <c r="J294" s="300"/>
      <c r="K294" s="300"/>
      <c r="L294" s="300"/>
      <c r="M294" s="300"/>
      <c r="N294" s="300"/>
      <c r="O294" s="300"/>
      <c r="P294" s="300"/>
      <c r="Q294" s="300"/>
      <c r="R294" s="300"/>
      <c r="S294" s="300"/>
      <c r="T294" s="300"/>
      <c r="U294" s="300"/>
      <c r="V294" s="300"/>
      <c r="W294" s="300"/>
      <c r="X294" s="300"/>
      <c r="Y294" s="300"/>
      <c r="Z294" s="300"/>
      <c r="AA294" s="300"/>
      <c r="AB294" s="300"/>
      <c r="AC294" s="300"/>
    </row>
    <row r="295" customFormat="false" ht="15.75" hidden="false" customHeight="true" outlineLevel="0" collapsed="false">
      <c r="A295" s="511"/>
      <c r="B295" s="511"/>
      <c r="C295" s="511"/>
      <c r="D295" s="511"/>
      <c r="E295" s="511"/>
      <c r="F295" s="511"/>
      <c r="G295" s="511"/>
      <c r="H295" s="511"/>
      <c r="I295" s="511"/>
      <c r="J295" s="300"/>
      <c r="K295" s="300"/>
      <c r="L295" s="300"/>
      <c r="M295" s="300"/>
      <c r="N295" s="300"/>
      <c r="O295" s="300"/>
      <c r="P295" s="300"/>
      <c r="Q295" s="300"/>
      <c r="R295" s="300"/>
      <c r="S295" s="300"/>
      <c r="T295" s="300"/>
      <c r="U295" s="300"/>
      <c r="V295" s="300"/>
      <c r="W295" s="300"/>
      <c r="X295" s="300"/>
      <c r="Y295" s="300"/>
      <c r="Z295" s="300"/>
      <c r="AA295" s="300"/>
      <c r="AB295" s="300"/>
      <c r="AC295" s="300"/>
    </row>
    <row r="296" customFormat="false" ht="15.75" hidden="false" customHeight="true" outlineLevel="0" collapsed="false">
      <c r="A296" s="511"/>
      <c r="B296" s="511"/>
      <c r="C296" s="511"/>
      <c r="D296" s="511"/>
      <c r="E296" s="511"/>
      <c r="F296" s="511"/>
      <c r="G296" s="511"/>
      <c r="H296" s="511"/>
      <c r="I296" s="511"/>
      <c r="J296" s="300"/>
      <c r="K296" s="300"/>
      <c r="L296" s="300"/>
      <c r="M296" s="300"/>
      <c r="N296" s="300"/>
      <c r="O296" s="300"/>
      <c r="P296" s="300"/>
      <c r="Q296" s="300"/>
      <c r="R296" s="300"/>
      <c r="S296" s="300"/>
      <c r="T296" s="300"/>
      <c r="U296" s="300"/>
      <c r="V296" s="300"/>
      <c r="W296" s="300"/>
      <c r="X296" s="300"/>
      <c r="Y296" s="300"/>
      <c r="Z296" s="300"/>
      <c r="AA296" s="300"/>
      <c r="AB296" s="300"/>
      <c r="AC296" s="300"/>
    </row>
    <row r="297" customFormat="false" ht="15.75" hidden="false" customHeight="true" outlineLevel="0" collapsed="false">
      <c r="A297" s="511"/>
      <c r="B297" s="511"/>
      <c r="C297" s="511"/>
      <c r="D297" s="511"/>
      <c r="E297" s="511"/>
      <c r="F297" s="511"/>
      <c r="G297" s="511"/>
      <c r="H297" s="511"/>
      <c r="I297" s="511"/>
      <c r="J297" s="300"/>
      <c r="K297" s="300"/>
      <c r="L297" s="300"/>
      <c r="M297" s="300"/>
      <c r="N297" s="300"/>
      <c r="O297" s="300"/>
      <c r="P297" s="300"/>
      <c r="Q297" s="300"/>
      <c r="R297" s="300"/>
      <c r="S297" s="300"/>
      <c r="T297" s="300"/>
      <c r="U297" s="300"/>
      <c r="V297" s="300"/>
      <c r="W297" s="300"/>
      <c r="X297" s="300"/>
      <c r="Y297" s="300"/>
      <c r="Z297" s="300"/>
      <c r="AA297" s="300"/>
      <c r="AB297" s="300"/>
      <c r="AC297" s="300"/>
    </row>
    <row r="298" customFormat="false" ht="15.75" hidden="false" customHeight="true" outlineLevel="0" collapsed="false">
      <c r="A298" s="511"/>
      <c r="B298" s="511"/>
      <c r="C298" s="511"/>
      <c r="D298" s="511"/>
      <c r="E298" s="511"/>
      <c r="F298" s="511"/>
      <c r="G298" s="511"/>
      <c r="H298" s="511"/>
      <c r="I298" s="511"/>
      <c r="J298" s="300"/>
      <c r="K298" s="300"/>
      <c r="L298" s="300"/>
      <c r="M298" s="300"/>
      <c r="N298" s="300"/>
      <c r="O298" s="300"/>
      <c r="P298" s="300"/>
      <c r="Q298" s="300"/>
      <c r="R298" s="300"/>
      <c r="S298" s="300"/>
      <c r="T298" s="300"/>
      <c r="U298" s="300"/>
      <c r="V298" s="300"/>
      <c r="W298" s="300"/>
      <c r="X298" s="300"/>
      <c r="Y298" s="300"/>
      <c r="Z298" s="300"/>
      <c r="AA298" s="300"/>
      <c r="AB298" s="300"/>
      <c r="AC298" s="300"/>
    </row>
    <row r="299" customFormat="false" ht="15.75" hidden="false" customHeight="true" outlineLevel="0" collapsed="false">
      <c r="A299" s="511"/>
      <c r="B299" s="511"/>
      <c r="C299" s="511"/>
      <c r="D299" s="511"/>
      <c r="E299" s="511"/>
      <c r="F299" s="511"/>
      <c r="G299" s="511"/>
      <c r="H299" s="511"/>
      <c r="I299" s="511"/>
      <c r="J299" s="300"/>
      <c r="K299" s="300"/>
      <c r="L299" s="300"/>
      <c r="M299" s="300"/>
      <c r="N299" s="300"/>
      <c r="O299" s="300"/>
      <c r="P299" s="300"/>
      <c r="Q299" s="300"/>
      <c r="R299" s="300"/>
      <c r="S299" s="300"/>
      <c r="T299" s="300"/>
      <c r="U299" s="300"/>
      <c r="V299" s="300"/>
      <c r="W299" s="300"/>
      <c r="X299" s="300"/>
      <c r="Y299" s="300"/>
      <c r="Z299" s="300"/>
      <c r="AA299" s="300"/>
      <c r="AB299" s="300"/>
      <c r="AC299" s="300"/>
    </row>
    <row r="300" customFormat="false" ht="15.75" hidden="false" customHeight="true" outlineLevel="0" collapsed="false">
      <c r="A300" s="511"/>
      <c r="B300" s="511"/>
      <c r="C300" s="511"/>
      <c r="D300" s="511"/>
      <c r="E300" s="511"/>
      <c r="F300" s="511"/>
      <c r="G300" s="511"/>
      <c r="H300" s="511"/>
      <c r="I300" s="511"/>
      <c r="J300" s="300"/>
      <c r="K300" s="300"/>
      <c r="L300" s="300"/>
      <c r="M300" s="300"/>
      <c r="N300" s="300"/>
      <c r="O300" s="300"/>
      <c r="P300" s="300"/>
      <c r="Q300" s="300"/>
      <c r="R300" s="300"/>
      <c r="S300" s="300"/>
      <c r="T300" s="300"/>
      <c r="U300" s="300"/>
      <c r="V300" s="300"/>
      <c r="W300" s="300"/>
      <c r="X300" s="300"/>
      <c r="Y300" s="300"/>
      <c r="Z300" s="300"/>
      <c r="AA300" s="300"/>
      <c r="AB300" s="300"/>
      <c r="AC300" s="300"/>
    </row>
    <row r="301" customFormat="false" ht="15.75" hidden="false" customHeight="true" outlineLevel="0" collapsed="false">
      <c r="A301" s="511"/>
      <c r="B301" s="511"/>
      <c r="C301" s="511"/>
      <c r="D301" s="511"/>
      <c r="E301" s="511"/>
      <c r="F301" s="511"/>
      <c r="G301" s="511"/>
      <c r="H301" s="511"/>
      <c r="I301" s="511"/>
      <c r="J301" s="300"/>
      <c r="K301" s="300"/>
      <c r="L301" s="300"/>
      <c r="M301" s="300"/>
      <c r="N301" s="300"/>
      <c r="O301" s="300"/>
      <c r="P301" s="300"/>
      <c r="Q301" s="300"/>
      <c r="R301" s="300"/>
      <c r="S301" s="300"/>
      <c r="T301" s="300"/>
      <c r="U301" s="300"/>
      <c r="V301" s="300"/>
      <c r="W301" s="300"/>
      <c r="X301" s="300"/>
      <c r="Y301" s="300"/>
      <c r="Z301" s="300"/>
      <c r="AA301" s="300"/>
      <c r="AB301" s="300"/>
      <c r="AC301" s="300"/>
    </row>
    <row r="302" customFormat="false" ht="15.75" hidden="false" customHeight="true" outlineLevel="0" collapsed="false">
      <c r="A302" s="511"/>
      <c r="B302" s="511"/>
      <c r="C302" s="511"/>
      <c r="D302" s="511"/>
      <c r="E302" s="511"/>
      <c r="F302" s="511"/>
      <c r="G302" s="511"/>
      <c r="H302" s="511"/>
      <c r="I302" s="511"/>
      <c r="J302" s="300"/>
      <c r="K302" s="300"/>
      <c r="L302" s="300"/>
      <c r="M302" s="300"/>
      <c r="N302" s="300"/>
      <c r="O302" s="300"/>
      <c r="P302" s="300"/>
      <c r="Q302" s="300"/>
      <c r="R302" s="300"/>
      <c r="S302" s="300"/>
      <c r="T302" s="300"/>
      <c r="U302" s="300"/>
      <c r="V302" s="300"/>
      <c r="W302" s="300"/>
      <c r="X302" s="300"/>
      <c r="Y302" s="300"/>
      <c r="Z302" s="300"/>
      <c r="AA302" s="300"/>
      <c r="AB302" s="300"/>
      <c r="AC302" s="300"/>
    </row>
    <row r="303" customFormat="false" ht="15.75" hidden="false" customHeight="true" outlineLevel="0" collapsed="false">
      <c r="A303" s="319"/>
      <c r="B303" s="319"/>
      <c r="C303" s="319"/>
      <c r="D303" s="319"/>
      <c r="E303" s="319"/>
      <c r="F303" s="319"/>
      <c r="G303" s="319"/>
      <c r="H303" s="319"/>
      <c r="I303" s="319"/>
      <c r="J303" s="300"/>
      <c r="K303" s="300"/>
      <c r="L303" s="300"/>
      <c r="M303" s="300"/>
      <c r="N303" s="300"/>
      <c r="O303" s="300"/>
      <c r="P303" s="300"/>
      <c r="Q303" s="300"/>
      <c r="R303" s="300"/>
      <c r="S303" s="300"/>
      <c r="T303" s="300"/>
      <c r="U303" s="300"/>
      <c r="V303" s="300"/>
      <c r="W303" s="300"/>
      <c r="X303" s="300"/>
      <c r="Y303" s="300"/>
      <c r="Z303" s="300"/>
      <c r="AA303" s="300"/>
      <c r="AB303" s="300"/>
      <c r="AC303" s="300"/>
    </row>
    <row r="304" customFormat="false" ht="15.75" hidden="false" customHeight="true" outlineLevel="0" collapsed="false">
      <c r="A304" s="319"/>
      <c r="B304" s="319"/>
      <c r="C304" s="319"/>
      <c r="D304" s="319"/>
      <c r="E304" s="319"/>
      <c r="F304" s="319"/>
      <c r="G304" s="319"/>
      <c r="H304" s="319"/>
      <c r="I304" s="319"/>
      <c r="J304" s="300"/>
      <c r="K304" s="300"/>
      <c r="L304" s="300"/>
      <c r="M304" s="300"/>
      <c r="N304" s="300"/>
      <c r="O304" s="300"/>
      <c r="P304" s="300"/>
      <c r="Q304" s="300"/>
      <c r="R304" s="300"/>
      <c r="S304" s="300"/>
      <c r="T304" s="300"/>
      <c r="U304" s="300"/>
      <c r="V304" s="300"/>
      <c r="W304" s="300"/>
      <c r="X304" s="300"/>
      <c r="Y304" s="300"/>
      <c r="Z304" s="300"/>
      <c r="AA304" s="300"/>
      <c r="AB304" s="300"/>
      <c r="AC304" s="300"/>
    </row>
    <row r="305" customFormat="false" ht="15.75" hidden="false" customHeight="true" outlineLevel="0" collapsed="false">
      <c r="A305" s="319"/>
      <c r="B305" s="319"/>
      <c r="C305" s="319"/>
      <c r="D305" s="319"/>
      <c r="E305" s="319"/>
      <c r="F305" s="319"/>
      <c r="G305" s="319"/>
      <c r="H305" s="319"/>
      <c r="I305" s="319"/>
      <c r="J305" s="300"/>
      <c r="K305" s="300"/>
      <c r="L305" s="300"/>
      <c r="M305" s="300"/>
      <c r="N305" s="300"/>
      <c r="O305" s="300"/>
      <c r="P305" s="300"/>
      <c r="Q305" s="300"/>
      <c r="R305" s="300"/>
      <c r="S305" s="300"/>
      <c r="T305" s="300"/>
      <c r="U305" s="300"/>
      <c r="V305" s="300"/>
      <c r="W305" s="300"/>
      <c r="X305" s="300"/>
      <c r="Y305" s="300"/>
      <c r="Z305" s="300"/>
      <c r="AA305" s="300"/>
      <c r="AB305" s="300"/>
      <c r="AC305" s="300"/>
    </row>
    <row r="306" customFormat="false" ht="15.75" hidden="false" customHeight="true" outlineLevel="0" collapsed="false">
      <c r="A306" s="319"/>
      <c r="B306" s="319"/>
      <c r="C306" s="319"/>
      <c r="D306" s="319"/>
      <c r="E306" s="319"/>
      <c r="F306" s="319"/>
      <c r="G306" s="319"/>
      <c r="H306" s="319"/>
      <c r="I306" s="319"/>
      <c r="J306" s="300"/>
      <c r="K306" s="300"/>
      <c r="L306" s="300"/>
      <c r="M306" s="300"/>
      <c r="N306" s="300"/>
      <c r="O306" s="300"/>
      <c r="P306" s="300"/>
      <c r="Q306" s="300"/>
      <c r="R306" s="300"/>
      <c r="S306" s="300"/>
      <c r="T306" s="300"/>
      <c r="U306" s="300"/>
      <c r="V306" s="300"/>
      <c r="W306" s="300"/>
      <c r="X306" s="300"/>
      <c r="Y306" s="300"/>
      <c r="Z306" s="300"/>
      <c r="AA306" s="300"/>
      <c r="AB306" s="300"/>
      <c r="AC306" s="300"/>
    </row>
    <row r="307" customFormat="false" ht="15.75" hidden="false" customHeight="true" outlineLevel="0" collapsed="false">
      <c r="A307" s="319"/>
      <c r="B307" s="319"/>
      <c r="C307" s="319"/>
      <c r="D307" s="319"/>
      <c r="E307" s="319"/>
      <c r="F307" s="319"/>
      <c r="G307" s="319"/>
      <c r="H307" s="319"/>
      <c r="I307" s="319"/>
      <c r="J307" s="300"/>
      <c r="K307" s="300"/>
      <c r="L307" s="300"/>
      <c r="M307" s="300"/>
      <c r="N307" s="300"/>
      <c r="O307" s="300"/>
      <c r="P307" s="300"/>
      <c r="Q307" s="300"/>
      <c r="R307" s="300"/>
      <c r="S307" s="300"/>
      <c r="T307" s="300"/>
      <c r="U307" s="300"/>
      <c r="V307" s="300"/>
      <c r="W307" s="300"/>
      <c r="X307" s="300"/>
      <c r="Y307" s="300"/>
      <c r="Z307" s="300"/>
      <c r="AA307" s="300"/>
      <c r="AB307" s="300"/>
      <c r="AC307" s="300"/>
    </row>
    <row r="308" customFormat="false" ht="15.75" hidden="false" customHeight="true" outlineLevel="0" collapsed="false">
      <c r="A308" s="319"/>
      <c r="B308" s="319"/>
      <c r="C308" s="319"/>
      <c r="D308" s="319"/>
      <c r="E308" s="319"/>
      <c r="F308" s="319"/>
      <c r="G308" s="319"/>
      <c r="H308" s="319"/>
      <c r="I308" s="319"/>
      <c r="J308" s="300"/>
      <c r="K308" s="300"/>
      <c r="L308" s="300"/>
      <c r="M308" s="300"/>
      <c r="N308" s="300"/>
      <c r="O308" s="300"/>
      <c r="P308" s="300"/>
      <c r="Q308" s="300"/>
      <c r="R308" s="300"/>
      <c r="S308" s="300"/>
      <c r="T308" s="300"/>
      <c r="U308" s="300"/>
      <c r="V308" s="300"/>
      <c r="W308" s="300"/>
      <c r="X308" s="300"/>
      <c r="Y308" s="300"/>
      <c r="Z308" s="300"/>
      <c r="AA308" s="300"/>
      <c r="AB308" s="300"/>
      <c r="AC308" s="300"/>
    </row>
    <row r="309" customFormat="false" ht="15.75" hidden="false" customHeight="true" outlineLevel="0" collapsed="false">
      <c r="A309" s="319"/>
      <c r="B309" s="319"/>
      <c r="C309" s="319"/>
      <c r="D309" s="319"/>
      <c r="E309" s="319"/>
      <c r="F309" s="319"/>
      <c r="G309" s="319"/>
      <c r="H309" s="319"/>
      <c r="I309" s="319"/>
      <c r="J309" s="300"/>
      <c r="K309" s="300"/>
      <c r="L309" s="300"/>
      <c r="M309" s="300"/>
      <c r="N309" s="300"/>
      <c r="O309" s="300"/>
      <c r="P309" s="300"/>
      <c r="Q309" s="300"/>
      <c r="R309" s="300"/>
      <c r="S309" s="300"/>
      <c r="T309" s="300"/>
      <c r="U309" s="300"/>
      <c r="V309" s="300"/>
      <c r="W309" s="300"/>
      <c r="X309" s="300"/>
      <c r="Y309" s="300"/>
      <c r="Z309" s="300"/>
      <c r="AA309" s="300"/>
      <c r="AB309" s="300"/>
      <c r="AC309" s="300"/>
    </row>
    <row r="310" customFormat="false" ht="15.75" hidden="false" customHeight="true" outlineLevel="0" collapsed="false">
      <c r="A310" s="319"/>
      <c r="B310" s="319"/>
      <c r="C310" s="319"/>
      <c r="D310" s="319"/>
      <c r="E310" s="319"/>
      <c r="F310" s="319"/>
      <c r="G310" s="319"/>
      <c r="H310" s="319"/>
      <c r="I310" s="319"/>
      <c r="J310" s="300"/>
      <c r="K310" s="300"/>
      <c r="L310" s="300"/>
      <c r="M310" s="300"/>
      <c r="N310" s="300"/>
      <c r="O310" s="300"/>
      <c r="P310" s="300"/>
      <c r="Q310" s="300"/>
      <c r="R310" s="300"/>
      <c r="S310" s="300"/>
      <c r="T310" s="300"/>
      <c r="U310" s="300"/>
      <c r="V310" s="300"/>
      <c r="W310" s="300"/>
      <c r="X310" s="300"/>
      <c r="Y310" s="300"/>
      <c r="Z310" s="300"/>
      <c r="AA310" s="300"/>
      <c r="AB310" s="300"/>
      <c r="AC310" s="300"/>
    </row>
    <row r="311" customFormat="false" ht="15.75" hidden="false" customHeight="true" outlineLevel="0" collapsed="false">
      <c r="A311" s="319"/>
      <c r="B311" s="319"/>
      <c r="C311" s="319"/>
      <c r="D311" s="319"/>
      <c r="E311" s="319"/>
      <c r="F311" s="319"/>
      <c r="G311" s="319"/>
      <c r="H311" s="319"/>
      <c r="I311" s="319"/>
      <c r="J311" s="300"/>
      <c r="K311" s="300"/>
      <c r="L311" s="300"/>
      <c r="M311" s="300"/>
      <c r="N311" s="300"/>
      <c r="O311" s="300"/>
      <c r="P311" s="300"/>
      <c r="Q311" s="300"/>
      <c r="R311" s="300"/>
      <c r="S311" s="300"/>
      <c r="T311" s="300"/>
      <c r="U311" s="300"/>
      <c r="V311" s="300"/>
      <c r="W311" s="300"/>
      <c r="X311" s="300"/>
      <c r="Y311" s="300"/>
      <c r="Z311" s="300"/>
      <c r="AA311" s="300"/>
      <c r="AB311" s="300"/>
      <c r="AC311" s="300"/>
    </row>
    <row r="312" customFormat="false" ht="15.75" hidden="false" customHeight="true" outlineLevel="0" collapsed="false">
      <c r="A312" s="319"/>
      <c r="B312" s="319"/>
      <c r="C312" s="319"/>
      <c r="D312" s="319"/>
      <c r="E312" s="319"/>
      <c r="F312" s="319"/>
      <c r="G312" s="319"/>
      <c r="H312" s="319"/>
      <c r="I312" s="319"/>
      <c r="J312" s="300"/>
      <c r="K312" s="300"/>
      <c r="L312" s="300"/>
      <c r="M312" s="300"/>
      <c r="N312" s="300"/>
      <c r="O312" s="300"/>
      <c r="P312" s="300"/>
      <c r="Q312" s="300"/>
      <c r="R312" s="300"/>
      <c r="S312" s="300"/>
      <c r="T312" s="300"/>
      <c r="U312" s="300"/>
      <c r="V312" s="300"/>
      <c r="W312" s="300"/>
      <c r="X312" s="300"/>
      <c r="Y312" s="300"/>
      <c r="Z312" s="300"/>
      <c r="AA312" s="300"/>
      <c r="AB312" s="300"/>
      <c r="AC312" s="300"/>
    </row>
    <row r="313" customFormat="false" ht="15.75" hidden="false" customHeight="true" outlineLevel="0" collapsed="false">
      <c r="A313" s="319"/>
      <c r="B313" s="319"/>
      <c r="C313" s="319"/>
      <c r="D313" s="319"/>
      <c r="E313" s="319"/>
      <c r="F313" s="319"/>
      <c r="G313" s="319"/>
      <c r="H313" s="319"/>
      <c r="I313" s="319"/>
      <c r="J313" s="300"/>
      <c r="K313" s="300"/>
      <c r="L313" s="300"/>
      <c r="M313" s="300"/>
      <c r="N313" s="300"/>
      <c r="O313" s="300"/>
      <c r="P313" s="300"/>
      <c r="Q313" s="300"/>
      <c r="R313" s="300"/>
      <c r="S313" s="300"/>
      <c r="T313" s="300"/>
      <c r="U313" s="300"/>
      <c r="V313" s="300"/>
      <c r="W313" s="300"/>
      <c r="X313" s="300"/>
      <c r="Y313" s="300"/>
      <c r="Z313" s="300"/>
      <c r="AA313" s="300"/>
      <c r="AB313" s="300"/>
      <c r="AC313" s="300"/>
    </row>
    <row r="314" customFormat="false" ht="15.75" hidden="false" customHeight="true" outlineLevel="0" collapsed="false">
      <c r="A314" s="319"/>
      <c r="B314" s="319"/>
      <c r="C314" s="319"/>
      <c r="D314" s="319"/>
      <c r="E314" s="319"/>
      <c r="F314" s="319"/>
      <c r="G314" s="319"/>
      <c r="H314" s="319"/>
      <c r="I314" s="319"/>
      <c r="J314" s="300"/>
      <c r="K314" s="300"/>
      <c r="L314" s="300"/>
      <c r="M314" s="300"/>
      <c r="N314" s="300"/>
      <c r="O314" s="300"/>
      <c r="P314" s="300"/>
      <c r="Q314" s="300"/>
      <c r="R314" s="300"/>
      <c r="S314" s="300"/>
      <c r="T314" s="300"/>
      <c r="U314" s="300"/>
      <c r="V314" s="300"/>
      <c r="W314" s="300"/>
      <c r="X314" s="300"/>
      <c r="Y314" s="300"/>
      <c r="Z314" s="300"/>
      <c r="AA314" s="300"/>
      <c r="AB314" s="300"/>
      <c r="AC314" s="300"/>
    </row>
    <row r="315" customFormat="false" ht="15.75" hidden="false" customHeight="true" outlineLevel="0" collapsed="false">
      <c r="A315" s="319"/>
      <c r="B315" s="319"/>
      <c r="C315" s="319"/>
      <c r="D315" s="319"/>
      <c r="E315" s="319"/>
      <c r="F315" s="319"/>
      <c r="G315" s="319"/>
      <c r="H315" s="319"/>
      <c r="I315" s="319"/>
      <c r="J315" s="300"/>
      <c r="K315" s="300"/>
      <c r="L315" s="300"/>
      <c r="M315" s="300"/>
      <c r="N315" s="300"/>
      <c r="O315" s="300"/>
      <c r="P315" s="300"/>
      <c r="Q315" s="300"/>
      <c r="R315" s="300"/>
      <c r="S315" s="300"/>
      <c r="T315" s="300"/>
      <c r="U315" s="300"/>
      <c r="V315" s="300"/>
      <c r="W315" s="300"/>
      <c r="X315" s="300"/>
      <c r="Y315" s="300"/>
      <c r="Z315" s="300"/>
      <c r="AA315" s="300"/>
      <c r="AB315" s="300"/>
      <c r="AC315" s="300"/>
    </row>
    <row r="316" customFormat="false" ht="15.75" hidden="false" customHeight="true" outlineLevel="0" collapsed="false">
      <c r="A316" s="319"/>
      <c r="B316" s="319"/>
      <c r="C316" s="319"/>
      <c r="D316" s="319"/>
      <c r="E316" s="319"/>
      <c r="F316" s="319"/>
      <c r="G316" s="319"/>
      <c r="H316" s="319"/>
      <c r="I316" s="319"/>
      <c r="J316" s="300"/>
      <c r="K316" s="300"/>
      <c r="L316" s="300"/>
      <c r="M316" s="300"/>
      <c r="N316" s="300"/>
      <c r="O316" s="300"/>
      <c r="P316" s="300"/>
      <c r="Q316" s="300"/>
      <c r="R316" s="300"/>
      <c r="S316" s="300"/>
      <c r="T316" s="300"/>
      <c r="U316" s="300"/>
      <c r="V316" s="300"/>
      <c r="W316" s="300"/>
      <c r="X316" s="300"/>
      <c r="Y316" s="300"/>
      <c r="Z316" s="300"/>
      <c r="AA316" s="300"/>
      <c r="AB316" s="300"/>
      <c r="AC316" s="300"/>
    </row>
    <row r="317" customFormat="false" ht="15.75" hidden="false" customHeight="true" outlineLevel="0" collapsed="false">
      <c r="A317" s="319"/>
      <c r="B317" s="319"/>
      <c r="C317" s="319"/>
      <c r="D317" s="319"/>
      <c r="E317" s="319"/>
      <c r="F317" s="319"/>
      <c r="G317" s="319"/>
      <c r="H317" s="319"/>
      <c r="I317" s="319"/>
      <c r="J317" s="300"/>
      <c r="K317" s="300"/>
      <c r="L317" s="300"/>
      <c r="M317" s="300"/>
      <c r="N317" s="300"/>
      <c r="O317" s="300"/>
      <c r="P317" s="300"/>
      <c r="Q317" s="300"/>
      <c r="R317" s="300"/>
      <c r="S317" s="300"/>
      <c r="T317" s="300"/>
      <c r="U317" s="300"/>
      <c r="V317" s="300"/>
      <c r="W317" s="300"/>
      <c r="X317" s="300"/>
      <c r="Y317" s="300"/>
      <c r="Z317" s="300"/>
      <c r="AA317" s="300"/>
      <c r="AB317" s="300"/>
      <c r="AC317" s="300"/>
    </row>
    <row r="318" customFormat="false" ht="15.75" hidden="false" customHeight="true" outlineLevel="0" collapsed="false">
      <c r="A318" s="319"/>
      <c r="B318" s="319"/>
      <c r="C318" s="319"/>
      <c r="D318" s="319"/>
      <c r="E318" s="319"/>
      <c r="F318" s="319"/>
      <c r="G318" s="319"/>
      <c r="H318" s="319"/>
      <c r="I318" s="319"/>
      <c r="J318" s="300"/>
      <c r="K318" s="300"/>
      <c r="L318" s="300"/>
      <c r="M318" s="300"/>
      <c r="N318" s="300"/>
      <c r="O318" s="300"/>
      <c r="P318" s="300"/>
      <c r="Q318" s="300"/>
      <c r="R318" s="300"/>
      <c r="S318" s="300"/>
      <c r="T318" s="300"/>
      <c r="U318" s="300"/>
      <c r="V318" s="300"/>
      <c r="W318" s="300"/>
      <c r="X318" s="300"/>
      <c r="Y318" s="300"/>
      <c r="Z318" s="300"/>
      <c r="AA318" s="300"/>
      <c r="AB318" s="300"/>
      <c r="AC318" s="300"/>
    </row>
    <row r="319" customFormat="false" ht="15.75" hidden="false" customHeight="true" outlineLevel="0" collapsed="false">
      <c r="A319" s="319"/>
      <c r="B319" s="319"/>
      <c r="C319" s="319"/>
      <c r="D319" s="319"/>
      <c r="E319" s="319"/>
      <c r="F319" s="319"/>
      <c r="G319" s="319"/>
      <c r="H319" s="319"/>
      <c r="I319" s="319"/>
      <c r="J319" s="300"/>
      <c r="K319" s="300"/>
      <c r="L319" s="300"/>
      <c r="M319" s="300"/>
      <c r="N319" s="300"/>
      <c r="O319" s="300"/>
      <c r="P319" s="300"/>
      <c r="Q319" s="300"/>
      <c r="R319" s="300"/>
      <c r="S319" s="300"/>
      <c r="T319" s="300"/>
      <c r="U319" s="300"/>
      <c r="V319" s="300"/>
      <c r="W319" s="300"/>
      <c r="X319" s="300"/>
      <c r="Y319" s="300"/>
      <c r="Z319" s="300"/>
      <c r="AA319" s="300"/>
      <c r="AB319" s="300"/>
      <c r="AC319" s="300"/>
    </row>
    <row r="320" customFormat="false" ht="15.75" hidden="false" customHeight="true" outlineLevel="0" collapsed="false">
      <c r="A320" s="319"/>
      <c r="B320" s="319"/>
      <c r="C320" s="319"/>
      <c r="D320" s="319"/>
      <c r="E320" s="319"/>
      <c r="F320" s="319"/>
      <c r="G320" s="319"/>
      <c r="H320" s="319"/>
      <c r="I320" s="319"/>
      <c r="J320" s="300"/>
      <c r="K320" s="300"/>
      <c r="L320" s="300"/>
      <c r="M320" s="300"/>
      <c r="N320" s="300"/>
      <c r="O320" s="300"/>
      <c r="P320" s="300"/>
      <c r="Q320" s="300"/>
      <c r="R320" s="300"/>
      <c r="S320" s="300"/>
      <c r="T320" s="300"/>
      <c r="U320" s="300"/>
      <c r="V320" s="300"/>
      <c r="W320" s="300"/>
      <c r="X320" s="300"/>
      <c r="Y320" s="300"/>
      <c r="Z320" s="300"/>
      <c r="AA320" s="300"/>
      <c r="AB320" s="300"/>
      <c r="AC320" s="300"/>
    </row>
    <row r="321" customFormat="false" ht="15.75" hidden="false" customHeight="true" outlineLevel="0" collapsed="false">
      <c r="A321" s="319"/>
      <c r="B321" s="319"/>
      <c r="C321" s="319"/>
      <c r="D321" s="319"/>
      <c r="E321" s="319"/>
      <c r="F321" s="319"/>
      <c r="G321" s="319"/>
      <c r="H321" s="319"/>
      <c r="I321" s="319"/>
      <c r="J321" s="300"/>
      <c r="K321" s="300"/>
      <c r="L321" s="300"/>
      <c r="M321" s="300"/>
      <c r="N321" s="300"/>
      <c r="O321" s="300"/>
      <c r="P321" s="300"/>
      <c r="Q321" s="300"/>
      <c r="R321" s="300"/>
      <c r="S321" s="300"/>
      <c r="T321" s="300"/>
      <c r="U321" s="300"/>
      <c r="V321" s="300"/>
      <c r="W321" s="300"/>
      <c r="X321" s="300"/>
      <c r="Y321" s="300"/>
      <c r="Z321" s="300"/>
      <c r="AA321" s="300"/>
      <c r="AB321" s="300"/>
      <c r="AC321" s="300"/>
    </row>
    <row r="322" customFormat="false" ht="15.75" hidden="false" customHeight="true" outlineLevel="0" collapsed="false">
      <c r="A322" s="319"/>
      <c r="B322" s="319"/>
      <c r="C322" s="319"/>
      <c r="D322" s="319"/>
      <c r="E322" s="319"/>
      <c r="F322" s="319"/>
      <c r="G322" s="319"/>
      <c r="H322" s="319"/>
      <c r="I322" s="319"/>
      <c r="J322" s="300"/>
      <c r="K322" s="300"/>
      <c r="L322" s="300"/>
      <c r="M322" s="300"/>
      <c r="N322" s="300"/>
      <c r="O322" s="300"/>
      <c r="P322" s="300"/>
      <c r="Q322" s="300"/>
      <c r="R322" s="300"/>
      <c r="S322" s="300"/>
      <c r="T322" s="300"/>
      <c r="U322" s="300"/>
      <c r="V322" s="300"/>
      <c r="W322" s="300"/>
      <c r="X322" s="300"/>
      <c r="Y322" s="300"/>
      <c r="Z322" s="300"/>
      <c r="AA322" s="300"/>
      <c r="AB322" s="300"/>
      <c r="AC322" s="300"/>
    </row>
    <row r="323" customFormat="false" ht="15.75" hidden="false" customHeight="true" outlineLevel="0" collapsed="false">
      <c r="A323" s="319"/>
      <c r="B323" s="319"/>
      <c r="C323" s="319"/>
      <c r="D323" s="319"/>
      <c r="E323" s="319"/>
      <c r="F323" s="319"/>
      <c r="G323" s="319"/>
      <c r="H323" s="319"/>
      <c r="I323" s="319"/>
      <c r="J323" s="300"/>
      <c r="K323" s="300"/>
      <c r="L323" s="300"/>
      <c r="M323" s="300"/>
      <c r="N323" s="300"/>
      <c r="O323" s="300"/>
      <c r="P323" s="300"/>
      <c r="Q323" s="300"/>
      <c r="R323" s="300"/>
      <c r="S323" s="300"/>
      <c r="T323" s="300"/>
      <c r="U323" s="300"/>
      <c r="V323" s="300"/>
      <c r="W323" s="300"/>
      <c r="X323" s="300"/>
      <c r="Y323" s="300"/>
      <c r="Z323" s="300"/>
      <c r="AA323" s="300"/>
      <c r="AB323" s="300"/>
      <c r="AC323" s="300"/>
    </row>
    <row r="324" customFormat="false" ht="15.75" hidden="false" customHeight="true" outlineLevel="0" collapsed="false">
      <c r="A324" s="319"/>
      <c r="B324" s="319"/>
      <c r="C324" s="319"/>
      <c r="D324" s="319"/>
      <c r="E324" s="319"/>
      <c r="F324" s="319"/>
      <c r="G324" s="319"/>
      <c r="H324" s="319"/>
      <c r="I324" s="319"/>
      <c r="J324" s="300"/>
      <c r="K324" s="300"/>
      <c r="L324" s="300"/>
      <c r="M324" s="300"/>
      <c r="N324" s="300"/>
      <c r="O324" s="300"/>
      <c r="P324" s="300"/>
      <c r="Q324" s="300"/>
      <c r="R324" s="300"/>
      <c r="S324" s="300"/>
      <c r="T324" s="300"/>
      <c r="U324" s="300"/>
      <c r="V324" s="300"/>
      <c r="W324" s="300"/>
      <c r="X324" s="300"/>
      <c r="Y324" s="300"/>
      <c r="Z324" s="300"/>
      <c r="AA324" s="300"/>
      <c r="AB324" s="300"/>
      <c r="AC324" s="300"/>
    </row>
    <row r="325" customFormat="false" ht="15.75" hidden="false" customHeight="true" outlineLevel="0" collapsed="false">
      <c r="A325" s="319"/>
      <c r="B325" s="319"/>
      <c r="C325" s="319"/>
      <c r="D325" s="319"/>
      <c r="E325" s="319"/>
      <c r="F325" s="319"/>
      <c r="G325" s="319"/>
      <c r="H325" s="319"/>
      <c r="I325" s="319"/>
      <c r="J325" s="300"/>
      <c r="K325" s="300"/>
      <c r="L325" s="300"/>
      <c r="M325" s="300"/>
      <c r="N325" s="300"/>
      <c r="O325" s="300"/>
      <c r="P325" s="300"/>
      <c r="Q325" s="300"/>
      <c r="R325" s="300"/>
      <c r="S325" s="300"/>
      <c r="T325" s="300"/>
      <c r="U325" s="300"/>
      <c r="V325" s="300"/>
      <c r="W325" s="300"/>
      <c r="X325" s="300"/>
      <c r="Y325" s="300"/>
      <c r="Z325" s="300"/>
      <c r="AA325" s="300"/>
      <c r="AB325" s="300"/>
      <c r="AC325" s="300"/>
    </row>
    <row r="326" customFormat="false" ht="15.75" hidden="false" customHeight="true" outlineLevel="0" collapsed="false">
      <c r="A326" s="319"/>
      <c r="B326" s="319"/>
      <c r="C326" s="319"/>
      <c r="D326" s="319"/>
      <c r="E326" s="319"/>
      <c r="F326" s="319"/>
      <c r="G326" s="319"/>
      <c r="H326" s="319"/>
      <c r="I326" s="319"/>
      <c r="J326" s="300"/>
      <c r="K326" s="300"/>
      <c r="L326" s="300"/>
      <c r="M326" s="300"/>
      <c r="N326" s="300"/>
      <c r="O326" s="300"/>
      <c r="P326" s="300"/>
      <c r="Q326" s="300"/>
      <c r="R326" s="300"/>
      <c r="S326" s="300"/>
      <c r="T326" s="300"/>
      <c r="U326" s="300"/>
      <c r="V326" s="300"/>
      <c r="W326" s="300"/>
      <c r="X326" s="300"/>
      <c r="Y326" s="300"/>
      <c r="Z326" s="300"/>
      <c r="AA326" s="300"/>
      <c r="AB326" s="300"/>
      <c r="AC326" s="300"/>
    </row>
    <row r="327" customFormat="false" ht="15.75" hidden="false" customHeight="true" outlineLevel="0" collapsed="false">
      <c r="A327" s="319"/>
      <c r="B327" s="319"/>
      <c r="C327" s="319"/>
      <c r="D327" s="319"/>
      <c r="E327" s="319"/>
      <c r="F327" s="319"/>
      <c r="G327" s="319"/>
      <c r="H327" s="319"/>
      <c r="I327" s="319"/>
      <c r="J327" s="300"/>
      <c r="K327" s="300"/>
      <c r="L327" s="300"/>
      <c r="M327" s="300"/>
      <c r="N327" s="300"/>
      <c r="O327" s="300"/>
      <c r="P327" s="300"/>
      <c r="Q327" s="300"/>
      <c r="R327" s="300"/>
      <c r="S327" s="300"/>
      <c r="T327" s="300"/>
      <c r="U327" s="300"/>
      <c r="V327" s="300"/>
      <c r="W327" s="300"/>
      <c r="X327" s="300"/>
      <c r="Y327" s="300"/>
      <c r="Z327" s="300"/>
      <c r="AA327" s="300"/>
      <c r="AB327" s="300"/>
      <c r="AC327" s="300"/>
    </row>
    <row r="328" customFormat="false" ht="15.75" hidden="false" customHeight="true" outlineLevel="0" collapsed="false">
      <c r="A328" s="319"/>
      <c r="B328" s="319"/>
      <c r="C328" s="319"/>
      <c r="D328" s="319"/>
      <c r="E328" s="319"/>
      <c r="F328" s="319"/>
      <c r="G328" s="319"/>
      <c r="H328" s="319"/>
      <c r="I328" s="319"/>
      <c r="J328" s="300"/>
      <c r="K328" s="300"/>
      <c r="L328" s="300"/>
      <c r="M328" s="300"/>
      <c r="N328" s="300"/>
      <c r="O328" s="300"/>
      <c r="P328" s="300"/>
      <c r="Q328" s="300"/>
      <c r="R328" s="300"/>
      <c r="S328" s="300"/>
      <c r="T328" s="300"/>
      <c r="U328" s="300"/>
      <c r="V328" s="300"/>
      <c r="W328" s="300"/>
      <c r="X328" s="300"/>
      <c r="Y328" s="300"/>
      <c r="Z328" s="300"/>
      <c r="AA328" s="300"/>
      <c r="AB328" s="300"/>
      <c r="AC328" s="300"/>
    </row>
    <row r="329" customFormat="false" ht="15.75" hidden="false" customHeight="true" outlineLevel="0" collapsed="false">
      <c r="A329" s="319"/>
      <c r="B329" s="319"/>
      <c r="C329" s="319"/>
      <c r="D329" s="319"/>
      <c r="E329" s="319"/>
      <c r="F329" s="319"/>
      <c r="G329" s="319"/>
      <c r="H329" s="319"/>
      <c r="I329" s="319"/>
      <c r="J329" s="300"/>
      <c r="K329" s="300"/>
      <c r="L329" s="300"/>
      <c r="M329" s="300"/>
      <c r="N329" s="300"/>
      <c r="O329" s="300"/>
      <c r="P329" s="300"/>
      <c r="Q329" s="300"/>
      <c r="R329" s="300"/>
      <c r="S329" s="300"/>
      <c r="T329" s="300"/>
      <c r="U329" s="300"/>
      <c r="V329" s="300"/>
      <c r="W329" s="300"/>
      <c r="X329" s="300"/>
      <c r="Y329" s="300"/>
      <c r="Z329" s="300"/>
      <c r="AA329" s="300"/>
      <c r="AB329" s="300"/>
      <c r="AC329" s="300"/>
    </row>
    <row r="330" customFormat="false" ht="15.75" hidden="false" customHeight="true" outlineLevel="0" collapsed="false">
      <c r="A330" s="319"/>
      <c r="B330" s="319"/>
      <c r="C330" s="319"/>
      <c r="D330" s="319"/>
      <c r="E330" s="319"/>
      <c r="F330" s="319"/>
      <c r="G330" s="319"/>
      <c r="H330" s="319"/>
      <c r="I330" s="319"/>
      <c r="J330" s="300"/>
      <c r="K330" s="300"/>
      <c r="L330" s="300"/>
      <c r="M330" s="300"/>
      <c r="N330" s="300"/>
      <c r="O330" s="300"/>
      <c r="P330" s="300"/>
      <c r="Q330" s="300"/>
      <c r="R330" s="300"/>
      <c r="S330" s="300"/>
      <c r="T330" s="300"/>
      <c r="U330" s="300"/>
      <c r="V330" s="300"/>
      <c r="W330" s="300"/>
      <c r="X330" s="300"/>
      <c r="Y330" s="300"/>
      <c r="Z330" s="300"/>
      <c r="AA330" s="300"/>
      <c r="AB330" s="300"/>
      <c r="AC330" s="300"/>
    </row>
    <row r="331" customFormat="false" ht="15.75" hidden="false" customHeight="true" outlineLevel="0" collapsed="false">
      <c r="A331" s="319"/>
      <c r="B331" s="319"/>
      <c r="C331" s="319"/>
      <c r="D331" s="319"/>
      <c r="E331" s="319"/>
      <c r="F331" s="319"/>
      <c r="G331" s="319"/>
      <c r="H331" s="319"/>
      <c r="I331" s="319"/>
      <c r="J331" s="300"/>
      <c r="K331" s="300"/>
      <c r="L331" s="300"/>
      <c r="M331" s="300"/>
      <c r="N331" s="300"/>
      <c r="O331" s="300"/>
      <c r="P331" s="300"/>
      <c r="Q331" s="300"/>
      <c r="R331" s="300"/>
      <c r="S331" s="300"/>
      <c r="T331" s="300"/>
      <c r="U331" s="300"/>
      <c r="V331" s="300"/>
      <c r="W331" s="300"/>
      <c r="X331" s="300"/>
      <c r="Y331" s="300"/>
      <c r="Z331" s="300"/>
      <c r="AA331" s="300"/>
      <c r="AB331" s="300"/>
      <c r="AC331" s="300"/>
    </row>
    <row r="332" customFormat="false" ht="15.75" hidden="false" customHeight="true" outlineLevel="0" collapsed="false">
      <c r="A332" s="319"/>
      <c r="B332" s="319"/>
      <c r="C332" s="319"/>
      <c r="D332" s="319"/>
      <c r="E332" s="319"/>
      <c r="F332" s="319"/>
      <c r="G332" s="319"/>
      <c r="H332" s="319"/>
      <c r="I332" s="319"/>
      <c r="J332" s="300"/>
      <c r="K332" s="300"/>
      <c r="L332" s="300"/>
      <c r="M332" s="300"/>
      <c r="N332" s="300"/>
      <c r="O332" s="300"/>
      <c r="P332" s="300"/>
      <c r="Q332" s="300"/>
      <c r="R332" s="300"/>
      <c r="S332" s="300"/>
      <c r="T332" s="300"/>
      <c r="U332" s="300"/>
      <c r="V332" s="300"/>
      <c r="W332" s="300"/>
      <c r="X332" s="300"/>
      <c r="Y332" s="300"/>
      <c r="Z332" s="300"/>
      <c r="AA332" s="300"/>
      <c r="AB332" s="300"/>
      <c r="AC332" s="300"/>
    </row>
    <row r="333" customFormat="false" ht="15.75" hidden="false" customHeight="true" outlineLevel="0" collapsed="false">
      <c r="A333" s="319"/>
      <c r="B333" s="319"/>
      <c r="C333" s="319"/>
      <c r="D333" s="319"/>
      <c r="E333" s="319"/>
      <c r="F333" s="319"/>
      <c r="G333" s="319"/>
      <c r="H333" s="319"/>
      <c r="I333" s="319"/>
      <c r="J333" s="300"/>
      <c r="K333" s="300"/>
      <c r="L333" s="300"/>
      <c r="M333" s="300"/>
      <c r="N333" s="300"/>
      <c r="O333" s="300"/>
      <c r="P333" s="300"/>
      <c r="Q333" s="300"/>
      <c r="R333" s="300"/>
      <c r="S333" s="300"/>
      <c r="T333" s="300"/>
      <c r="U333" s="300"/>
      <c r="V333" s="300"/>
      <c r="W333" s="300"/>
      <c r="X333" s="300"/>
      <c r="Y333" s="300"/>
      <c r="Z333" s="300"/>
      <c r="AA333" s="300"/>
      <c r="AB333" s="300"/>
      <c r="AC333" s="300"/>
    </row>
    <row r="334" customFormat="false" ht="15.75" hidden="false" customHeight="true" outlineLevel="0" collapsed="false">
      <c r="A334" s="319"/>
      <c r="B334" s="319"/>
      <c r="C334" s="319"/>
      <c r="D334" s="319"/>
      <c r="E334" s="319"/>
      <c r="F334" s="319"/>
      <c r="G334" s="319"/>
      <c r="H334" s="319"/>
      <c r="I334" s="319"/>
      <c r="J334" s="300"/>
      <c r="K334" s="300"/>
      <c r="L334" s="300"/>
      <c r="M334" s="300"/>
      <c r="N334" s="300"/>
      <c r="O334" s="300"/>
      <c r="P334" s="300"/>
      <c r="Q334" s="300"/>
      <c r="R334" s="300"/>
      <c r="S334" s="300"/>
      <c r="T334" s="300"/>
      <c r="U334" s="300"/>
      <c r="V334" s="300"/>
      <c r="W334" s="300"/>
      <c r="X334" s="300"/>
      <c r="Y334" s="300"/>
      <c r="Z334" s="300"/>
      <c r="AA334" s="300"/>
      <c r="AB334" s="300"/>
      <c r="AC334" s="300"/>
    </row>
    <row r="335" customFormat="false" ht="15.75" hidden="false" customHeight="true" outlineLevel="0" collapsed="false">
      <c r="A335" s="319"/>
      <c r="B335" s="319"/>
      <c r="C335" s="319"/>
      <c r="D335" s="319"/>
      <c r="E335" s="319"/>
      <c r="F335" s="319"/>
      <c r="G335" s="319"/>
      <c r="H335" s="319"/>
      <c r="I335" s="319"/>
      <c r="J335" s="300"/>
      <c r="K335" s="300"/>
      <c r="L335" s="300"/>
      <c r="M335" s="300"/>
      <c r="N335" s="300"/>
      <c r="O335" s="300"/>
      <c r="P335" s="300"/>
      <c r="Q335" s="300"/>
      <c r="R335" s="300"/>
      <c r="S335" s="300"/>
      <c r="T335" s="300"/>
      <c r="U335" s="300"/>
      <c r="V335" s="300"/>
      <c r="W335" s="300"/>
      <c r="X335" s="300"/>
      <c r="Y335" s="300"/>
      <c r="Z335" s="300"/>
      <c r="AA335" s="300"/>
      <c r="AB335" s="300"/>
      <c r="AC335" s="300"/>
    </row>
    <row r="336" customFormat="false" ht="15.75" hidden="false" customHeight="true" outlineLevel="0" collapsed="false">
      <c r="A336" s="319"/>
      <c r="B336" s="319"/>
      <c r="C336" s="319"/>
      <c r="D336" s="319"/>
      <c r="E336" s="319"/>
      <c r="F336" s="319"/>
      <c r="G336" s="319"/>
      <c r="H336" s="319"/>
      <c r="I336" s="319"/>
      <c r="J336" s="300"/>
      <c r="K336" s="300"/>
      <c r="L336" s="300"/>
      <c r="M336" s="300"/>
      <c r="N336" s="300"/>
      <c r="O336" s="300"/>
      <c r="P336" s="300"/>
      <c r="Q336" s="300"/>
      <c r="R336" s="300"/>
      <c r="S336" s="300"/>
      <c r="T336" s="300"/>
      <c r="U336" s="300"/>
      <c r="V336" s="300"/>
      <c r="W336" s="300"/>
      <c r="X336" s="300"/>
      <c r="Y336" s="300"/>
      <c r="Z336" s="300"/>
      <c r="AA336" s="300"/>
      <c r="AB336" s="300"/>
      <c r="AC336" s="300"/>
    </row>
    <row r="337" customFormat="false" ht="15.75" hidden="false" customHeight="true" outlineLevel="0" collapsed="false">
      <c r="A337" s="319"/>
      <c r="B337" s="319"/>
      <c r="C337" s="319"/>
      <c r="D337" s="319"/>
      <c r="E337" s="319"/>
      <c r="F337" s="319"/>
      <c r="G337" s="319"/>
      <c r="H337" s="319"/>
      <c r="I337" s="319"/>
      <c r="J337" s="300"/>
      <c r="K337" s="300"/>
      <c r="L337" s="300"/>
      <c r="M337" s="300"/>
      <c r="N337" s="300"/>
      <c r="O337" s="300"/>
      <c r="P337" s="300"/>
      <c r="Q337" s="300"/>
      <c r="R337" s="300"/>
      <c r="S337" s="300"/>
      <c r="T337" s="300"/>
      <c r="U337" s="300"/>
      <c r="V337" s="300"/>
      <c r="W337" s="300"/>
      <c r="X337" s="300"/>
      <c r="Y337" s="300"/>
      <c r="Z337" s="300"/>
      <c r="AA337" s="300"/>
      <c r="AB337" s="300"/>
      <c r="AC337" s="300"/>
    </row>
    <row r="338" customFormat="false" ht="15.75" hidden="false" customHeight="true" outlineLevel="0" collapsed="false">
      <c r="A338" s="319"/>
      <c r="B338" s="319"/>
      <c r="C338" s="319"/>
      <c r="D338" s="319"/>
      <c r="E338" s="319"/>
      <c r="F338" s="319"/>
      <c r="G338" s="319"/>
      <c r="H338" s="319"/>
      <c r="I338" s="319"/>
      <c r="J338" s="300"/>
      <c r="K338" s="300"/>
      <c r="L338" s="300"/>
      <c r="M338" s="300"/>
      <c r="N338" s="300"/>
      <c r="O338" s="300"/>
      <c r="P338" s="300"/>
      <c r="Q338" s="300"/>
      <c r="R338" s="300"/>
      <c r="S338" s="300"/>
      <c r="T338" s="300"/>
      <c r="U338" s="300"/>
      <c r="V338" s="300"/>
      <c r="W338" s="300"/>
      <c r="X338" s="300"/>
      <c r="Y338" s="300"/>
      <c r="Z338" s="300"/>
      <c r="AA338" s="300"/>
      <c r="AB338" s="300"/>
      <c r="AC338" s="300"/>
    </row>
    <row r="339" customFormat="false" ht="15.75" hidden="false" customHeight="true" outlineLevel="0" collapsed="false">
      <c r="A339" s="319"/>
      <c r="B339" s="319"/>
      <c r="C339" s="319"/>
      <c r="D339" s="319"/>
      <c r="E339" s="319"/>
      <c r="F339" s="319"/>
      <c r="G339" s="319"/>
      <c r="H339" s="319"/>
      <c r="I339" s="319"/>
      <c r="J339" s="300"/>
      <c r="K339" s="300"/>
      <c r="L339" s="300"/>
      <c r="M339" s="300"/>
      <c r="N339" s="300"/>
      <c r="O339" s="300"/>
      <c r="P339" s="300"/>
      <c r="Q339" s="300"/>
      <c r="R339" s="300"/>
      <c r="S339" s="300"/>
      <c r="T339" s="300"/>
      <c r="U339" s="300"/>
      <c r="V339" s="300"/>
      <c r="W339" s="300"/>
      <c r="X339" s="300"/>
      <c r="Y339" s="300"/>
      <c r="Z339" s="300"/>
      <c r="AA339" s="300"/>
      <c r="AB339" s="300"/>
      <c r="AC339" s="300"/>
    </row>
    <row r="340" customFormat="false" ht="15.75" hidden="false" customHeight="true" outlineLevel="0" collapsed="false">
      <c r="A340" s="319"/>
      <c r="B340" s="319"/>
      <c r="C340" s="319"/>
      <c r="D340" s="319"/>
      <c r="E340" s="319"/>
      <c r="F340" s="319"/>
      <c r="G340" s="319"/>
      <c r="H340" s="319"/>
      <c r="I340" s="319"/>
      <c r="J340" s="300"/>
      <c r="K340" s="300"/>
      <c r="L340" s="300"/>
      <c r="M340" s="300"/>
      <c r="N340" s="300"/>
      <c r="O340" s="300"/>
      <c r="P340" s="300"/>
      <c r="Q340" s="300"/>
      <c r="R340" s="300"/>
      <c r="S340" s="300"/>
      <c r="T340" s="300"/>
      <c r="U340" s="300"/>
      <c r="V340" s="300"/>
      <c r="W340" s="300"/>
      <c r="X340" s="300"/>
      <c r="Y340" s="300"/>
      <c r="Z340" s="300"/>
      <c r="AA340" s="300"/>
      <c r="AB340" s="300"/>
      <c r="AC340" s="300"/>
    </row>
    <row r="341" customFormat="false" ht="15.75" hidden="false" customHeight="true" outlineLevel="0" collapsed="false">
      <c r="A341" s="319"/>
      <c r="B341" s="319"/>
      <c r="C341" s="319"/>
      <c r="D341" s="319"/>
      <c r="E341" s="319"/>
      <c r="F341" s="319"/>
      <c r="G341" s="319"/>
      <c r="H341" s="319"/>
      <c r="I341" s="319"/>
      <c r="J341" s="300"/>
      <c r="K341" s="300"/>
      <c r="L341" s="300"/>
      <c r="M341" s="300"/>
      <c r="N341" s="300"/>
      <c r="O341" s="300"/>
      <c r="P341" s="300"/>
      <c r="Q341" s="300"/>
      <c r="R341" s="300"/>
      <c r="S341" s="300"/>
      <c r="T341" s="300"/>
      <c r="U341" s="300"/>
      <c r="V341" s="300"/>
      <c r="W341" s="300"/>
      <c r="X341" s="300"/>
      <c r="Y341" s="300"/>
      <c r="Z341" s="300"/>
      <c r="AA341" s="300"/>
      <c r="AB341" s="300"/>
      <c r="AC341" s="300"/>
    </row>
    <row r="342" customFormat="false" ht="15.75" hidden="false" customHeight="true" outlineLevel="0" collapsed="false">
      <c r="A342" s="319"/>
      <c r="B342" s="319"/>
      <c r="C342" s="319"/>
      <c r="D342" s="319"/>
      <c r="E342" s="319"/>
      <c r="F342" s="319"/>
      <c r="G342" s="319"/>
      <c r="H342" s="319"/>
      <c r="I342" s="319"/>
      <c r="J342" s="300"/>
      <c r="K342" s="300"/>
      <c r="L342" s="300"/>
      <c r="M342" s="300"/>
      <c r="N342" s="300"/>
      <c r="O342" s="300"/>
      <c r="P342" s="300"/>
      <c r="Q342" s="300"/>
      <c r="R342" s="300"/>
      <c r="S342" s="300"/>
      <c r="T342" s="300"/>
      <c r="U342" s="300"/>
      <c r="V342" s="300"/>
      <c r="W342" s="300"/>
      <c r="X342" s="300"/>
      <c r="Y342" s="300"/>
      <c r="Z342" s="300"/>
      <c r="AA342" s="300"/>
      <c r="AB342" s="300"/>
      <c r="AC342" s="300"/>
    </row>
    <row r="343" customFormat="false" ht="15.75" hidden="false" customHeight="true" outlineLevel="0" collapsed="false">
      <c r="A343" s="319"/>
      <c r="B343" s="319"/>
      <c r="C343" s="319"/>
      <c r="D343" s="319"/>
      <c r="E343" s="319"/>
      <c r="F343" s="319"/>
      <c r="G343" s="319"/>
      <c r="H343" s="319"/>
      <c r="I343" s="319"/>
      <c r="J343" s="300"/>
      <c r="K343" s="300"/>
      <c r="L343" s="300"/>
      <c r="M343" s="300"/>
      <c r="N343" s="300"/>
      <c r="O343" s="300"/>
      <c r="P343" s="300"/>
      <c r="Q343" s="300"/>
      <c r="R343" s="300"/>
      <c r="S343" s="300"/>
      <c r="T343" s="300"/>
      <c r="U343" s="300"/>
      <c r="V343" s="300"/>
      <c r="W343" s="300"/>
      <c r="X343" s="300"/>
      <c r="Y343" s="300"/>
      <c r="Z343" s="300"/>
      <c r="AA343" s="300"/>
      <c r="AB343" s="300"/>
      <c r="AC343" s="300"/>
    </row>
    <row r="344" customFormat="false" ht="15.75" hidden="false" customHeight="true" outlineLevel="0" collapsed="false">
      <c r="A344" s="319"/>
      <c r="B344" s="319"/>
      <c r="C344" s="319"/>
      <c r="D344" s="319"/>
      <c r="E344" s="319"/>
      <c r="F344" s="319"/>
      <c r="G344" s="319"/>
      <c r="H344" s="319"/>
      <c r="I344" s="319"/>
      <c r="J344" s="300"/>
      <c r="K344" s="300"/>
      <c r="L344" s="300"/>
      <c r="M344" s="300"/>
      <c r="N344" s="300"/>
      <c r="O344" s="300"/>
      <c r="P344" s="300"/>
      <c r="Q344" s="300"/>
      <c r="R344" s="300"/>
      <c r="S344" s="300"/>
      <c r="T344" s="300"/>
      <c r="U344" s="300"/>
      <c r="V344" s="300"/>
      <c r="W344" s="300"/>
      <c r="X344" s="300"/>
      <c r="Y344" s="300"/>
      <c r="Z344" s="300"/>
      <c r="AA344" s="300"/>
      <c r="AB344" s="300"/>
      <c r="AC344" s="300"/>
    </row>
    <row r="345" customFormat="false" ht="15.75" hidden="false" customHeight="true" outlineLevel="0" collapsed="false">
      <c r="A345" s="319"/>
      <c r="B345" s="319"/>
      <c r="C345" s="319"/>
      <c r="D345" s="319"/>
      <c r="E345" s="319"/>
      <c r="F345" s="319"/>
      <c r="G345" s="319"/>
      <c r="H345" s="319"/>
      <c r="I345" s="319"/>
      <c r="J345" s="300"/>
      <c r="K345" s="300"/>
      <c r="L345" s="300"/>
      <c r="M345" s="300"/>
      <c r="N345" s="300"/>
      <c r="O345" s="300"/>
      <c r="P345" s="300"/>
      <c r="Q345" s="300"/>
      <c r="R345" s="300"/>
      <c r="S345" s="300"/>
      <c r="T345" s="300"/>
      <c r="U345" s="300"/>
      <c r="V345" s="300"/>
      <c r="W345" s="300"/>
      <c r="X345" s="300"/>
      <c r="Y345" s="300"/>
      <c r="Z345" s="300"/>
      <c r="AA345" s="300"/>
      <c r="AB345" s="300"/>
      <c r="AC345" s="300"/>
    </row>
    <row r="346" customFormat="false" ht="15.75" hidden="false" customHeight="true" outlineLevel="0" collapsed="false">
      <c r="A346" s="319"/>
      <c r="B346" s="319"/>
      <c r="C346" s="319"/>
      <c r="D346" s="319"/>
      <c r="E346" s="319"/>
      <c r="F346" s="319"/>
      <c r="G346" s="319"/>
      <c r="H346" s="319"/>
      <c r="I346" s="319"/>
      <c r="J346" s="300"/>
      <c r="K346" s="300"/>
      <c r="L346" s="300"/>
      <c r="M346" s="300"/>
      <c r="N346" s="300"/>
      <c r="O346" s="300"/>
      <c r="P346" s="300"/>
      <c r="Q346" s="300"/>
      <c r="R346" s="300"/>
      <c r="S346" s="300"/>
      <c r="T346" s="300"/>
      <c r="U346" s="300"/>
      <c r="V346" s="300"/>
      <c r="W346" s="300"/>
      <c r="X346" s="300"/>
      <c r="Y346" s="300"/>
      <c r="Z346" s="300"/>
      <c r="AA346" s="300"/>
      <c r="AB346" s="300"/>
      <c r="AC346" s="300"/>
    </row>
    <row r="347" customFormat="false" ht="15.75" hidden="false" customHeight="true" outlineLevel="0" collapsed="false">
      <c r="A347" s="319"/>
      <c r="B347" s="319"/>
      <c r="C347" s="319"/>
      <c r="D347" s="319"/>
      <c r="E347" s="319"/>
      <c r="F347" s="319"/>
      <c r="G347" s="319"/>
      <c r="H347" s="319"/>
      <c r="I347" s="319"/>
      <c r="J347" s="300"/>
      <c r="K347" s="300"/>
      <c r="L347" s="300"/>
      <c r="M347" s="300"/>
      <c r="N347" s="300"/>
      <c r="O347" s="300"/>
      <c r="P347" s="300"/>
      <c r="Q347" s="300"/>
      <c r="R347" s="300"/>
      <c r="S347" s="300"/>
      <c r="T347" s="300"/>
      <c r="U347" s="300"/>
      <c r="V347" s="300"/>
      <c r="W347" s="300"/>
      <c r="X347" s="300"/>
      <c r="Y347" s="300"/>
      <c r="Z347" s="300"/>
      <c r="AA347" s="300"/>
      <c r="AB347" s="300"/>
      <c r="AC347" s="300"/>
    </row>
    <row r="348" customFormat="false" ht="15.75" hidden="false" customHeight="true" outlineLevel="0" collapsed="false">
      <c r="A348" s="319"/>
      <c r="B348" s="319"/>
      <c r="C348" s="319"/>
      <c r="D348" s="319"/>
      <c r="E348" s="319"/>
      <c r="F348" s="319"/>
      <c r="G348" s="319"/>
      <c r="H348" s="319"/>
      <c r="I348" s="319"/>
      <c r="J348" s="300"/>
      <c r="K348" s="300"/>
      <c r="L348" s="300"/>
      <c r="M348" s="300"/>
      <c r="N348" s="300"/>
      <c r="O348" s="300"/>
      <c r="P348" s="300"/>
      <c r="Q348" s="300"/>
      <c r="R348" s="300"/>
      <c r="S348" s="300"/>
      <c r="T348" s="300"/>
      <c r="U348" s="300"/>
      <c r="V348" s="300"/>
      <c r="W348" s="300"/>
      <c r="X348" s="300"/>
      <c r="Y348" s="300"/>
      <c r="Z348" s="300"/>
      <c r="AA348" s="300"/>
      <c r="AB348" s="300"/>
      <c r="AC348" s="300"/>
    </row>
    <row r="349" customFormat="false" ht="15.75" hidden="false" customHeight="true" outlineLevel="0" collapsed="false">
      <c r="A349" s="319"/>
      <c r="B349" s="319"/>
      <c r="C349" s="319"/>
      <c r="D349" s="319"/>
      <c r="E349" s="319"/>
      <c r="F349" s="319"/>
      <c r="G349" s="319"/>
      <c r="H349" s="319"/>
      <c r="I349" s="319"/>
      <c r="J349" s="300"/>
      <c r="K349" s="300"/>
      <c r="L349" s="300"/>
      <c r="M349" s="300"/>
      <c r="N349" s="300"/>
      <c r="O349" s="300"/>
      <c r="P349" s="300"/>
      <c r="Q349" s="300"/>
      <c r="R349" s="300"/>
      <c r="S349" s="300"/>
      <c r="T349" s="300"/>
      <c r="U349" s="300"/>
      <c r="V349" s="300"/>
      <c r="W349" s="300"/>
      <c r="X349" s="300"/>
      <c r="Y349" s="300"/>
      <c r="Z349" s="300"/>
      <c r="AA349" s="300"/>
      <c r="AB349" s="300"/>
      <c r="AC349" s="300"/>
    </row>
    <row r="350" customFormat="false" ht="15.75" hidden="false" customHeight="true" outlineLevel="0" collapsed="false">
      <c r="A350" s="319"/>
      <c r="B350" s="319"/>
      <c r="C350" s="319"/>
      <c r="D350" s="319"/>
      <c r="E350" s="319"/>
      <c r="F350" s="319"/>
      <c r="G350" s="319"/>
      <c r="H350" s="319"/>
      <c r="I350" s="319"/>
      <c r="J350" s="300"/>
      <c r="K350" s="300"/>
      <c r="L350" s="300"/>
      <c r="M350" s="300"/>
      <c r="N350" s="300"/>
      <c r="O350" s="300"/>
      <c r="P350" s="300"/>
      <c r="Q350" s="300"/>
      <c r="R350" s="300"/>
      <c r="S350" s="300"/>
      <c r="T350" s="300"/>
      <c r="U350" s="300"/>
      <c r="V350" s="300"/>
      <c r="W350" s="300"/>
      <c r="X350" s="300"/>
      <c r="Y350" s="300"/>
      <c r="Z350" s="300"/>
      <c r="AA350" s="300"/>
      <c r="AB350" s="300"/>
      <c r="AC350" s="300"/>
    </row>
    <row r="351" customFormat="false" ht="15.75" hidden="false" customHeight="true" outlineLevel="0" collapsed="false">
      <c r="A351" s="319"/>
      <c r="B351" s="319"/>
      <c r="C351" s="319"/>
      <c r="D351" s="319"/>
      <c r="E351" s="319"/>
      <c r="F351" s="319"/>
      <c r="G351" s="319"/>
      <c r="H351" s="319"/>
      <c r="I351" s="319"/>
      <c r="J351" s="300"/>
      <c r="K351" s="300"/>
      <c r="L351" s="300"/>
      <c r="M351" s="300"/>
      <c r="N351" s="300"/>
      <c r="O351" s="300"/>
      <c r="P351" s="300"/>
      <c r="Q351" s="300"/>
      <c r="R351" s="300"/>
      <c r="S351" s="300"/>
      <c r="T351" s="300"/>
      <c r="U351" s="300"/>
      <c r="V351" s="300"/>
      <c r="W351" s="300"/>
      <c r="X351" s="300"/>
      <c r="Y351" s="300"/>
      <c r="Z351" s="300"/>
      <c r="AA351" s="300"/>
      <c r="AB351" s="300"/>
      <c r="AC351" s="300"/>
    </row>
    <row r="352" customFormat="false" ht="15.75" hidden="false" customHeight="true" outlineLevel="0" collapsed="false">
      <c r="A352" s="319"/>
      <c r="B352" s="319"/>
      <c r="C352" s="319"/>
      <c r="D352" s="319"/>
      <c r="E352" s="319"/>
      <c r="F352" s="319"/>
      <c r="G352" s="319"/>
      <c r="H352" s="319"/>
      <c r="I352" s="319"/>
      <c r="J352" s="300"/>
      <c r="K352" s="300"/>
      <c r="L352" s="300"/>
      <c r="M352" s="300"/>
      <c r="N352" s="300"/>
      <c r="O352" s="300"/>
      <c r="P352" s="300"/>
      <c r="Q352" s="300"/>
      <c r="R352" s="300"/>
      <c r="S352" s="300"/>
      <c r="T352" s="300"/>
      <c r="U352" s="300"/>
      <c r="V352" s="300"/>
      <c r="W352" s="300"/>
      <c r="X352" s="300"/>
      <c r="Y352" s="300"/>
      <c r="Z352" s="300"/>
      <c r="AA352" s="300"/>
      <c r="AB352" s="300"/>
      <c r="AC352" s="300"/>
    </row>
    <row r="353" customFormat="false" ht="15.75" hidden="false" customHeight="true" outlineLevel="0" collapsed="false">
      <c r="A353" s="319"/>
      <c r="B353" s="319"/>
      <c r="C353" s="319"/>
      <c r="D353" s="319"/>
      <c r="E353" s="319"/>
      <c r="F353" s="319"/>
      <c r="G353" s="319"/>
      <c r="H353" s="319"/>
      <c r="I353" s="319"/>
      <c r="J353" s="300"/>
      <c r="K353" s="300"/>
      <c r="L353" s="300"/>
      <c r="M353" s="300"/>
      <c r="N353" s="300"/>
      <c r="O353" s="300"/>
      <c r="P353" s="300"/>
      <c r="Q353" s="300"/>
      <c r="R353" s="300"/>
      <c r="S353" s="300"/>
      <c r="T353" s="300"/>
      <c r="U353" s="300"/>
      <c r="V353" s="300"/>
      <c r="W353" s="300"/>
      <c r="X353" s="300"/>
      <c r="Y353" s="300"/>
      <c r="Z353" s="300"/>
      <c r="AA353" s="300"/>
      <c r="AB353" s="300"/>
      <c r="AC353" s="300"/>
    </row>
    <row r="354" customFormat="false" ht="15.75" hidden="false" customHeight="true" outlineLevel="0" collapsed="false">
      <c r="A354" s="319"/>
      <c r="B354" s="319"/>
      <c r="C354" s="319"/>
      <c r="D354" s="319"/>
      <c r="E354" s="319"/>
      <c r="F354" s="319"/>
      <c r="G354" s="319"/>
      <c r="H354" s="319"/>
      <c r="I354" s="319"/>
      <c r="J354" s="300"/>
      <c r="K354" s="300"/>
      <c r="L354" s="300"/>
      <c r="M354" s="300"/>
      <c r="N354" s="300"/>
      <c r="O354" s="300"/>
      <c r="P354" s="300"/>
      <c r="Q354" s="300"/>
      <c r="R354" s="300"/>
      <c r="S354" s="300"/>
      <c r="T354" s="300"/>
      <c r="U354" s="300"/>
      <c r="V354" s="300"/>
      <c r="W354" s="300"/>
      <c r="X354" s="300"/>
      <c r="Y354" s="300"/>
      <c r="Z354" s="300"/>
      <c r="AA354" s="300"/>
      <c r="AB354" s="300"/>
      <c r="AC354" s="300"/>
    </row>
    <row r="355" customFormat="false" ht="15.75" hidden="false" customHeight="true" outlineLevel="0" collapsed="false">
      <c r="A355" s="319"/>
      <c r="B355" s="319"/>
      <c r="C355" s="319"/>
      <c r="D355" s="319"/>
      <c r="E355" s="319"/>
      <c r="F355" s="319"/>
      <c r="G355" s="319"/>
      <c r="H355" s="319"/>
      <c r="I355" s="319"/>
      <c r="J355" s="300"/>
      <c r="K355" s="300"/>
      <c r="L355" s="300"/>
      <c r="M355" s="300"/>
      <c r="N355" s="300"/>
      <c r="O355" s="300"/>
      <c r="P355" s="300"/>
      <c r="Q355" s="300"/>
      <c r="R355" s="300"/>
      <c r="S355" s="300"/>
      <c r="T355" s="300"/>
      <c r="U355" s="300"/>
      <c r="V355" s="300"/>
      <c r="W355" s="300"/>
      <c r="X355" s="300"/>
      <c r="Y355" s="300"/>
      <c r="Z355" s="300"/>
      <c r="AA355" s="300"/>
      <c r="AB355" s="300"/>
      <c r="AC355" s="300"/>
    </row>
    <row r="356" customFormat="false" ht="15.75" hidden="false" customHeight="true" outlineLevel="0" collapsed="false">
      <c r="A356" s="319"/>
      <c r="B356" s="319"/>
      <c r="C356" s="319"/>
      <c r="D356" s="319"/>
      <c r="E356" s="319"/>
      <c r="F356" s="319"/>
      <c r="G356" s="319"/>
      <c r="H356" s="319"/>
      <c r="I356" s="319"/>
      <c r="J356" s="300"/>
      <c r="K356" s="300"/>
      <c r="L356" s="300"/>
      <c r="M356" s="300"/>
      <c r="N356" s="300"/>
      <c r="O356" s="300"/>
      <c r="P356" s="300"/>
      <c r="Q356" s="300"/>
      <c r="R356" s="300"/>
      <c r="S356" s="300"/>
      <c r="T356" s="300"/>
      <c r="U356" s="300"/>
      <c r="V356" s="300"/>
      <c r="W356" s="300"/>
      <c r="X356" s="300"/>
      <c r="Y356" s="300"/>
      <c r="Z356" s="300"/>
      <c r="AA356" s="300"/>
      <c r="AB356" s="300"/>
      <c r="AC356" s="300"/>
    </row>
    <row r="357" customFormat="false" ht="15.75" hidden="false" customHeight="true" outlineLevel="0" collapsed="false">
      <c r="A357" s="319"/>
      <c r="B357" s="319"/>
      <c r="C357" s="319"/>
      <c r="D357" s="319"/>
      <c r="E357" s="319"/>
      <c r="F357" s="319"/>
      <c r="G357" s="319"/>
      <c r="H357" s="319"/>
      <c r="I357" s="319"/>
      <c r="J357" s="300"/>
      <c r="K357" s="300"/>
      <c r="L357" s="300"/>
      <c r="M357" s="300"/>
      <c r="N357" s="300"/>
      <c r="O357" s="300"/>
      <c r="P357" s="300"/>
      <c r="Q357" s="300"/>
      <c r="R357" s="300"/>
      <c r="S357" s="300"/>
      <c r="T357" s="300"/>
      <c r="U357" s="300"/>
      <c r="V357" s="300"/>
      <c r="W357" s="300"/>
      <c r="X357" s="300"/>
      <c r="Y357" s="300"/>
      <c r="Z357" s="300"/>
      <c r="AA357" s="300"/>
      <c r="AB357" s="300"/>
      <c r="AC357" s="300"/>
    </row>
    <row r="358" customFormat="false" ht="15.75" hidden="false" customHeight="true" outlineLevel="0" collapsed="false">
      <c r="A358" s="319"/>
      <c r="B358" s="319"/>
      <c r="C358" s="319"/>
      <c r="D358" s="319"/>
      <c r="E358" s="319"/>
      <c r="F358" s="319"/>
      <c r="G358" s="319"/>
      <c r="H358" s="319"/>
      <c r="I358" s="319"/>
      <c r="J358" s="300"/>
      <c r="K358" s="300"/>
      <c r="L358" s="300"/>
      <c r="M358" s="300"/>
      <c r="N358" s="300"/>
      <c r="O358" s="300"/>
      <c r="P358" s="300"/>
      <c r="Q358" s="300"/>
      <c r="R358" s="300"/>
      <c r="S358" s="300"/>
      <c r="T358" s="300"/>
      <c r="U358" s="300"/>
      <c r="V358" s="300"/>
      <c r="W358" s="300"/>
      <c r="X358" s="300"/>
      <c r="Y358" s="300"/>
      <c r="Z358" s="300"/>
      <c r="AA358" s="300"/>
      <c r="AB358" s="300"/>
      <c r="AC358" s="300"/>
    </row>
    <row r="359" customFormat="false" ht="15.75" hidden="false" customHeight="true" outlineLevel="0" collapsed="false">
      <c r="A359" s="319"/>
      <c r="B359" s="319"/>
      <c r="C359" s="319"/>
      <c r="D359" s="319"/>
      <c r="E359" s="319"/>
      <c r="F359" s="319"/>
      <c r="G359" s="319"/>
      <c r="H359" s="319"/>
      <c r="I359" s="319"/>
      <c r="J359" s="300"/>
      <c r="K359" s="300"/>
      <c r="L359" s="300"/>
      <c r="M359" s="300"/>
      <c r="N359" s="300"/>
      <c r="O359" s="300"/>
      <c r="P359" s="300"/>
      <c r="Q359" s="300"/>
      <c r="R359" s="300"/>
      <c r="S359" s="300"/>
      <c r="T359" s="300"/>
      <c r="U359" s="300"/>
      <c r="V359" s="300"/>
      <c r="W359" s="300"/>
      <c r="X359" s="300"/>
      <c r="Y359" s="300"/>
      <c r="Z359" s="300"/>
      <c r="AA359" s="300"/>
      <c r="AB359" s="300"/>
      <c r="AC359" s="300"/>
    </row>
    <row r="360" customFormat="false" ht="15.75" hidden="false" customHeight="true" outlineLevel="0" collapsed="false">
      <c r="A360" s="319"/>
      <c r="B360" s="319"/>
      <c r="C360" s="319"/>
      <c r="D360" s="319"/>
      <c r="E360" s="319"/>
      <c r="F360" s="319"/>
      <c r="G360" s="319"/>
      <c r="H360" s="319"/>
      <c r="I360" s="319"/>
      <c r="J360" s="300"/>
      <c r="K360" s="300"/>
      <c r="L360" s="300"/>
      <c r="M360" s="300"/>
      <c r="N360" s="300"/>
      <c r="O360" s="300"/>
      <c r="P360" s="300"/>
      <c r="Q360" s="300"/>
      <c r="R360" s="300"/>
      <c r="S360" s="300"/>
      <c r="T360" s="300"/>
      <c r="U360" s="300"/>
      <c r="V360" s="300"/>
      <c r="W360" s="300"/>
      <c r="X360" s="300"/>
      <c r="Y360" s="300"/>
      <c r="Z360" s="300"/>
      <c r="AA360" s="300"/>
      <c r="AB360" s="300"/>
      <c r="AC360" s="300"/>
    </row>
    <row r="361" customFormat="false" ht="15.75" hidden="false" customHeight="true" outlineLevel="0" collapsed="false">
      <c r="A361" s="319"/>
      <c r="B361" s="319"/>
      <c r="C361" s="319"/>
      <c r="D361" s="319"/>
      <c r="E361" s="319"/>
      <c r="F361" s="319"/>
      <c r="G361" s="319"/>
      <c r="H361" s="319"/>
      <c r="I361" s="319"/>
      <c r="J361" s="300"/>
      <c r="K361" s="300"/>
      <c r="L361" s="300"/>
      <c r="M361" s="300"/>
      <c r="N361" s="300"/>
      <c r="O361" s="300"/>
      <c r="P361" s="300"/>
      <c r="Q361" s="300"/>
      <c r="R361" s="300"/>
      <c r="S361" s="300"/>
      <c r="T361" s="300"/>
      <c r="U361" s="300"/>
      <c r="V361" s="300"/>
      <c r="W361" s="300"/>
      <c r="X361" s="300"/>
      <c r="Y361" s="300"/>
      <c r="Z361" s="300"/>
      <c r="AA361" s="300"/>
      <c r="AB361" s="300"/>
      <c r="AC361" s="300"/>
    </row>
    <row r="362" customFormat="false" ht="15.75" hidden="false" customHeight="true" outlineLevel="0" collapsed="false">
      <c r="A362" s="319"/>
      <c r="B362" s="319"/>
      <c r="C362" s="319"/>
      <c r="D362" s="319"/>
      <c r="E362" s="319"/>
      <c r="F362" s="319"/>
      <c r="G362" s="319"/>
      <c r="H362" s="319"/>
      <c r="I362" s="319"/>
      <c r="J362" s="300"/>
      <c r="K362" s="300"/>
      <c r="L362" s="300"/>
      <c r="M362" s="300"/>
      <c r="N362" s="300"/>
      <c r="O362" s="300"/>
      <c r="P362" s="300"/>
      <c r="Q362" s="300"/>
      <c r="R362" s="300"/>
      <c r="S362" s="300"/>
      <c r="T362" s="300"/>
      <c r="U362" s="300"/>
      <c r="V362" s="300"/>
      <c r="W362" s="300"/>
      <c r="X362" s="300"/>
      <c r="Y362" s="300"/>
      <c r="Z362" s="300"/>
      <c r="AA362" s="300"/>
      <c r="AB362" s="300"/>
      <c r="AC362" s="300"/>
    </row>
    <row r="363" customFormat="false" ht="15.75" hidden="false" customHeight="true" outlineLevel="0" collapsed="false">
      <c r="A363" s="319"/>
      <c r="B363" s="319"/>
      <c r="C363" s="319"/>
      <c r="D363" s="319"/>
      <c r="E363" s="319"/>
      <c r="F363" s="319"/>
      <c r="G363" s="319"/>
      <c r="H363" s="319"/>
      <c r="I363" s="319"/>
      <c r="J363" s="300"/>
      <c r="K363" s="300"/>
      <c r="L363" s="300"/>
      <c r="M363" s="300"/>
      <c r="N363" s="300"/>
      <c r="O363" s="300"/>
      <c r="P363" s="300"/>
      <c r="Q363" s="300"/>
      <c r="R363" s="300"/>
      <c r="S363" s="300"/>
      <c r="T363" s="300"/>
      <c r="U363" s="300"/>
      <c r="V363" s="300"/>
      <c r="W363" s="300"/>
      <c r="X363" s="300"/>
      <c r="Y363" s="300"/>
      <c r="Z363" s="300"/>
      <c r="AA363" s="300"/>
      <c r="AB363" s="300"/>
      <c r="AC363" s="300"/>
    </row>
    <row r="364" customFormat="false" ht="15.75" hidden="false" customHeight="true" outlineLevel="0" collapsed="false">
      <c r="A364" s="319"/>
      <c r="B364" s="319"/>
      <c r="C364" s="319"/>
      <c r="D364" s="319"/>
      <c r="E364" s="319"/>
      <c r="F364" s="319"/>
      <c r="G364" s="319"/>
      <c r="H364" s="319"/>
      <c r="I364" s="319"/>
      <c r="J364" s="300"/>
      <c r="K364" s="300"/>
      <c r="L364" s="300"/>
      <c r="M364" s="300"/>
      <c r="N364" s="300"/>
      <c r="O364" s="300"/>
      <c r="P364" s="300"/>
      <c r="Q364" s="300"/>
      <c r="R364" s="300"/>
      <c r="S364" s="300"/>
      <c r="T364" s="300"/>
      <c r="U364" s="300"/>
      <c r="V364" s="300"/>
      <c r="W364" s="300"/>
      <c r="X364" s="300"/>
      <c r="Y364" s="300"/>
      <c r="Z364" s="300"/>
      <c r="AA364" s="300"/>
      <c r="AB364" s="300"/>
      <c r="AC364" s="300"/>
    </row>
    <row r="365" customFormat="false" ht="15.75" hidden="false" customHeight="true" outlineLevel="0" collapsed="false">
      <c r="A365" s="319"/>
      <c r="B365" s="319"/>
      <c r="C365" s="319"/>
      <c r="D365" s="319"/>
      <c r="E365" s="319"/>
      <c r="F365" s="319"/>
      <c r="G365" s="319"/>
      <c r="H365" s="319"/>
      <c r="I365" s="319"/>
      <c r="J365" s="300"/>
      <c r="K365" s="300"/>
      <c r="L365" s="300"/>
      <c r="M365" s="300"/>
      <c r="N365" s="300"/>
      <c r="O365" s="300"/>
      <c r="P365" s="300"/>
      <c r="Q365" s="300"/>
      <c r="R365" s="300"/>
      <c r="S365" s="300"/>
      <c r="T365" s="300"/>
      <c r="U365" s="300"/>
      <c r="V365" s="300"/>
      <c r="W365" s="300"/>
      <c r="X365" s="300"/>
      <c r="Y365" s="300"/>
      <c r="Z365" s="300"/>
      <c r="AA365" s="300"/>
      <c r="AB365" s="300"/>
      <c r="AC365" s="300"/>
    </row>
    <row r="366" customFormat="false" ht="15.75" hidden="false" customHeight="true" outlineLevel="0" collapsed="false">
      <c r="A366" s="319"/>
      <c r="B366" s="319"/>
      <c r="C366" s="319"/>
      <c r="D366" s="319"/>
      <c r="E366" s="319"/>
      <c r="F366" s="319"/>
      <c r="G366" s="319"/>
      <c r="H366" s="319"/>
      <c r="I366" s="319"/>
      <c r="J366" s="300"/>
      <c r="K366" s="300"/>
      <c r="L366" s="300"/>
      <c r="M366" s="300"/>
      <c r="N366" s="300"/>
      <c r="O366" s="300"/>
      <c r="P366" s="300"/>
      <c r="Q366" s="300"/>
      <c r="R366" s="300"/>
      <c r="S366" s="300"/>
      <c r="T366" s="300"/>
      <c r="U366" s="300"/>
      <c r="V366" s="300"/>
      <c r="W366" s="300"/>
      <c r="X366" s="300"/>
      <c r="Y366" s="300"/>
      <c r="Z366" s="300"/>
      <c r="AA366" s="300"/>
      <c r="AB366" s="300"/>
      <c r="AC366" s="300"/>
    </row>
    <row r="367" customFormat="false" ht="15.75" hidden="false" customHeight="true" outlineLevel="0" collapsed="false">
      <c r="A367" s="319"/>
      <c r="B367" s="319"/>
      <c r="C367" s="319"/>
      <c r="D367" s="319"/>
      <c r="E367" s="319"/>
      <c r="F367" s="319"/>
      <c r="G367" s="319"/>
      <c r="H367" s="319"/>
      <c r="I367" s="319"/>
      <c r="J367" s="300"/>
      <c r="K367" s="300"/>
      <c r="L367" s="300"/>
      <c r="M367" s="300"/>
      <c r="N367" s="300"/>
      <c r="O367" s="300"/>
      <c r="P367" s="300"/>
      <c r="Q367" s="300"/>
      <c r="R367" s="300"/>
      <c r="S367" s="300"/>
      <c r="T367" s="300"/>
      <c r="U367" s="300"/>
      <c r="V367" s="300"/>
      <c r="W367" s="300"/>
      <c r="X367" s="300"/>
      <c r="Y367" s="300"/>
      <c r="Z367" s="300"/>
      <c r="AA367" s="300"/>
      <c r="AB367" s="300"/>
      <c r="AC367" s="300"/>
    </row>
    <row r="368" customFormat="false" ht="15.75" hidden="false" customHeight="true" outlineLevel="0" collapsed="false">
      <c r="A368" s="319"/>
      <c r="B368" s="319"/>
      <c r="C368" s="319"/>
      <c r="D368" s="319"/>
      <c r="E368" s="319"/>
      <c r="F368" s="319"/>
      <c r="G368" s="319"/>
      <c r="H368" s="319"/>
      <c r="I368" s="319"/>
      <c r="J368" s="300"/>
      <c r="K368" s="300"/>
      <c r="L368" s="300"/>
      <c r="M368" s="300"/>
      <c r="N368" s="300"/>
      <c r="O368" s="300"/>
      <c r="P368" s="300"/>
      <c r="Q368" s="300"/>
      <c r="R368" s="300"/>
      <c r="S368" s="300"/>
      <c r="T368" s="300"/>
      <c r="U368" s="300"/>
      <c r="V368" s="300"/>
      <c r="W368" s="300"/>
      <c r="X368" s="300"/>
      <c r="Y368" s="300"/>
      <c r="Z368" s="300"/>
      <c r="AA368" s="300"/>
      <c r="AB368" s="300"/>
      <c r="AC368" s="300"/>
    </row>
    <row r="369" customFormat="false" ht="15.75" hidden="false" customHeight="true" outlineLevel="0" collapsed="false">
      <c r="A369" s="319"/>
      <c r="B369" s="319"/>
      <c r="C369" s="319"/>
      <c r="D369" s="319"/>
      <c r="E369" s="319"/>
      <c r="F369" s="319"/>
      <c r="G369" s="319"/>
      <c r="H369" s="319"/>
      <c r="I369" s="319"/>
      <c r="J369" s="300"/>
      <c r="K369" s="300"/>
      <c r="L369" s="300"/>
      <c r="M369" s="300"/>
      <c r="N369" s="300"/>
      <c r="O369" s="300"/>
      <c r="P369" s="300"/>
      <c r="Q369" s="300"/>
      <c r="R369" s="300"/>
      <c r="S369" s="300"/>
      <c r="T369" s="300"/>
      <c r="U369" s="300"/>
      <c r="V369" s="300"/>
      <c r="W369" s="300"/>
      <c r="X369" s="300"/>
      <c r="Y369" s="300"/>
      <c r="Z369" s="300"/>
      <c r="AA369" s="300"/>
      <c r="AB369" s="300"/>
      <c r="AC369" s="300"/>
    </row>
    <row r="370" customFormat="false" ht="15.75" hidden="false" customHeight="true" outlineLevel="0" collapsed="false">
      <c r="A370" s="319"/>
      <c r="B370" s="319"/>
      <c r="C370" s="319"/>
      <c r="D370" s="319"/>
      <c r="E370" s="319"/>
      <c r="F370" s="319"/>
      <c r="G370" s="319"/>
      <c r="H370" s="319"/>
      <c r="I370" s="319"/>
      <c r="J370" s="300"/>
      <c r="K370" s="300"/>
      <c r="L370" s="300"/>
      <c r="M370" s="300"/>
      <c r="N370" s="300"/>
      <c r="O370" s="300"/>
      <c r="P370" s="300"/>
      <c r="Q370" s="300"/>
      <c r="R370" s="300"/>
      <c r="S370" s="300"/>
      <c r="T370" s="300"/>
      <c r="U370" s="300"/>
      <c r="V370" s="300"/>
      <c r="W370" s="300"/>
      <c r="X370" s="300"/>
      <c r="Y370" s="300"/>
      <c r="Z370" s="300"/>
      <c r="AA370" s="300"/>
      <c r="AB370" s="300"/>
      <c r="AC370" s="300"/>
    </row>
    <row r="371" customFormat="false" ht="15.75" hidden="false" customHeight="true" outlineLevel="0" collapsed="false">
      <c r="A371" s="319"/>
      <c r="B371" s="319"/>
      <c r="C371" s="319"/>
      <c r="D371" s="319"/>
      <c r="E371" s="319"/>
      <c r="F371" s="319"/>
      <c r="G371" s="319"/>
      <c r="H371" s="319"/>
      <c r="I371" s="319"/>
      <c r="J371" s="300"/>
      <c r="K371" s="300"/>
      <c r="L371" s="300"/>
      <c r="M371" s="300"/>
      <c r="N371" s="300"/>
      <c r="O371" s="300"/>
      <c r="P371" s="300"/>
      <c r="Q371" s="300"/>
      <c r="R371" s="300"/>
      <c r="S371" s="300"/>
      <c r="T371" s="300"/>
      <c r="U371" s="300"/>
      <c r="V371" s="300"/>
      <c r="W371" s="300"/>
      <c r="X371" s="300"/>
      <c r="Y371" s="300"/>
      <c r="Z371" s="300"/>
      <c r="AA371" s="300"/>
      <c r="AB371" s="300"/>
      <c r="AC371" s="300"/>
    </row>
    <row r="372" customFormat="false" ht="15.75" hidden="false" customHeight="true" outlineLevel="0" collapsed="false">
      <c r="A372" s="319"/>
      <c r="B372" s="319"/>
      <c r="C372" s="319"/>
      <c r="D372" s="319"/>
      <c r="E372" s="319"/>
      <c r="F372" s="319"/>
      <c r="G372" s="319"/>
      <c r="H372" s="319"/>
      <c r="I372" s="319"/>
      <c r="J372" s="300"/>
      <c r="K372" s="300"/>
      <c r="L372" s="300"/>
      <c r="M372" s="300"/>
      <c r="N372" s="300"/>
      <c r="O372" s="300"/>
      <c r="P372" s="300"/>
      <c r="Q372" s="300"/>
      <c r="R372" s="300"/>
      <c r="S372" s="300"/>
      <c r="T372" s="300"/>
      <c r="U372" s="300"/>
      <c r="V372" s="300"/>
      <c r="W372" s="300"/>
      <c r="X372" s="300"/>
      <c r="Y372" s="300"/>
      <c r="Z372" s="300"/>
      <c r="AA372" s="300"/>
      <c r="AB372" s="300"/>
      <c r="AC372" s="300"/>
    </row>
    <row r="373" customFormat="false" ht="15.75" hidden="false" customHeight="true" outlineLevel="0" collapsed="false">
      <c r="A373" s="319"/>
      <c r="B373" s="319"/>
      <c r="C373" s="319"/>
      <c r="D373" s="319"/>
      <c r="E373" s="319"/>
      <c r="F373" s="319"/>
      <c r="G373" s="319"/>
      <c r="H373" s="319"/>
      <c r="I373" s="319"/>
      <c r="J373" s="300"/>
      <c r="K373" s="300"/>
      <c r="L373" s="300"/>
      <c r="M373" s="300"/>
      <c r="N373" s="300"/>
      <c r="O373" s="300"/>
      <c r="P373" s="300"/>
      <c r="Q373" s="300"/>
      <c r="R373" s="300"/>
      <c r="S373" s="300"/>
      <c r="T373" s="300"/>
      <c r="U373" s="300"/>
      <c r="V373" s="300"/>
      <c r="W373" s="300"/>
      <c r="X373" s="300"/>
      <c r="Y373" s="300"/>
      <c r="Z373" s="300"/>
      <c r="AA373" s="300"/>
      <c r="AB373" s="300"/>
      <c r="AC373" s="300"/>
    </row>
    <row r="374" customFormat="false" ht="15.75" hidden="false" customHeight="true" outlineLevel="0" collapsed="false">
      <c r="A374" s="319"/>
      <c r="B374" s="319"/>
      <c r="C374" s="319"/>
      <c r="D374" s="319"/>
      <c r="E374" s="319"/>
      <c r="F374" s="319"/>
      <c r="G374" s="319"/>
      <c r="H374" s="319"/>
      <c r="I374" s="319"/>
      <c r="J374" s="300"/>
      <c r="K374" s="300"/>
      <c r="L374" s="300"/>
      <c r="M374" s="300"/>
      <c r="N374" s="300"/>
      <c r="O374" s="300"/>
      <c r="P374" s="300"/>
      <c r="Q374" s="300"/>
      <c r="R374" s="300"/>
      <c r="S374" s="300"/>
      <c r="T374" s="300"/>
      <c r="U374" s="300"/>
      <c r="V374" s="300"/>
      <c r="W374" s="300"/>
      <c r="X374" s="300"/>
      <c r="Y374" s="300"/>
      <c r="Z374" s="300"/>
      <c r="AA374" s="300"/>
      <c r="AB374" s="300"/>
      <c r="AC374" s="300"/>
    </row>
    <row r="375" customFormat="false" ht="15.75" hidden="false" customHeight="true" outlineLevel="0" collapsed="false">
      <c r="A375" s="319"/>
      <c r="B375" s="319"/>
      <c r="C375" s="319"/>
      <c r="D375" s="319"/>
      <c r="E375" s="319"/>
      <c r="F375" s="319"/>
      <c r="G375" s="319"/>
      <c r="H375" s="319"/>
      <c r="I375" s="319"/>
      <c r="J375" s="300"/>
      <c r="K375" s="300"/>
      <c r="L375" s="300"/>
      <c r="M375" s="300"/>
      <c r="N375" s="300"/>
      <c r="O375" s="300"/>
      <c r="P375" s="300"/>
      <c r="Q375" s="300"/>
      <c r="R375" s="300"/>
      <c r="S375" s="300"/>
      <c r="T375" s="300"/>
      <c r="U375" s="300"/>
      <c r="V375" s="300"/>
      <c r="W375" s="300"/>
      <c r="X375" s="300"/>
      <c r="Y375" s="300"/>
      <c r="Z375" s="300"/>
      <c r="AA375" s="300"/>
      <c r="AB375" s="300"/>
      <c r="AC375" s="300"/>
    </row>
    <row r="376" customFormat="false" ht="15.75" hidden="false" customHeight="true" outlineLevel="0" collapsed="false">
      <c r="A376" s="319"/>
      <c r="B376" s="319"/>
      <c r="C376" s="319"/>
      <c r="D376" s="319"/>
      <c r="E376" s="319"/>
      <c r="F376" s="319"/>
      <c r="G376" s="319"/>
      <c r="H376" s="319"/>
      <c r="I376" s="319"/>
      <c r="J376" s="300"/>
      <c r="K376" s="300"/>
      <c r="L376" s="300"/>
      <c r="M376" s="300"/>
      <c r="N376" s="300"/>
      <c r="O376" s="300"/>
      <c r="P376" s="300"/>
      <c r="Q376" s="300"/>
      <c r="R376" s="300"/>
      <c r="S376" s="300"/>
      <c r="T376" s="300"/>
      <c r="U376" s="300"/>
      <c r="V376" s="300"/>
      <c r="W376" s="300"/>
      <c r="X376" s="300"/>
      <c r="Y376" s="300"/>
      <c r="Z376" s="300"/>
      <c r="AA376" s="300"/>
      <c r="AB376" s="300"/>
      <c r="AC376" s="300"/>
    </row>
    <row r="377" customFormat="false" ht="15.75" hidden="false" customHeight="true" outlineLevel="0" collapsed="false">
      <c r="A377" s="319"/>
      <c r="B377" s="319"/>
      <c r="C377" s="319"/>
      <c r="D377" s="319"/>
      <c r="E377" s="319"/>
      <c r="F377" s="319"/>
      <c r="G377" s="319"/>
      <c r="H377" s="319"/>
      <c r="I377" s="319"/>
      <c r="J377" s="300"/>
      <c r="K377" s="300"/>
      <c r="L377" s="300"/>
      <c r="M377" s="300"/>
      <c r="N377" s="300"/>
      <c r="O377" s="300"/>
      <c r="P377" s="300"/>
      <c r="Q377" s="300"/>
      <c r="R377" s="300"/>
      <c r="S377" s="300"/>
      <c r="T377" s="300"/>
      <c r="U377" s="300"/>
      <c r="V377" s="300"/>
      <c r="W377" s="300"/>
      <c r="X377" s="300"/>
      <c r="Y377" s="300"/>
      <c r="Z377" s="300"/>
      <c r="AA377" s="300"/>
      <c r="AB377" s="300"/>
      <c r="AC377" s="300"/>
    </row>
    <row r="378" customFormat="false" ht="15.75" hidden="false" customHeight="true" outlineLevel="0" collapsed="false">
      <c r="A378" s="319"/>
      <c r="B378" s="319"/>
      <c r="C378" s="319"/>
      <c r="D378" s="319"/>
      <c r="E378" s="319"/>
      <c r="F378" s="319"/>
      <c r="G378" s="319"/>
      <c r="H378" s="319"/>
      <c r="I378" s="319"/>
      <c r="J378" s="300"/>
      <c r="K378" s="300"/>
      <c r="L378" s="300"/>
      <c r="M378" s="300"/>
      <c r="N378" s="300"/>
      <c r="O378" s="300"/>
      <c r="P378" s="300"/>
      <c r="Q378" s="300"/>
      <c r="R378" s="300"/>
      <c r="S378" s="300"/>
      <c r="T378" s="300"/>
      <c r="U378" s="300"/>
      <c r="V378" s="300"/>
      <c r="W378" s="300"/>
      <c r="X378" s="300"/>
      <c r="Y378" s="300"/>
      <c r="Z378" s="300"/>
      <c r="AA378" s="300"/>
      <c r="AB378" s="300"/>
      <c r="AC378" s="300"/>
    </row>
    <row r="379" customFormat="false" ht="15.75" hidden="false" customHeight="true" outlineLevel="0" collapsed="false">
      <c r="A379" s="319"/>
      <c r="B379" s="319"/>
      <c r="C379" s="319"/>
      <c r="D379" s="319"/>
      <c r="E379" s="319"/>
      <c r="F379" s="319"/>
      <c r="G379" s="319"/>
      <c r="H379" s="319"/>
      <c r="I379" s="319"/>
      <c r="J379" s="300"/>
      <c r="K379" s="300"/>
      <c r="L379" s="300"/>
      <c r="M379" s="300"/>
      <c r="N379" s="300"/>
      <c r="O379" s="300"/>
      <c r="P379" s="300"/>
      <c r="Q379" s="300"/>
      <c r="R379" s="300"/>
      <c r="S379" s="300"/>
      <c r="T379" s="300"/>
      <c r="U379" s="300"/>
      <c r="V379" s="300"/>
      <c r="W379" s="300"/>
      <c r="X379" s="300"/>
      <c r="Y379" s="300"/>
      <c r="Z379" s="300"/>
      <c r="AA379" s="300"/>
      <c r="AB379" s="300"/>
      <c r="AC379" s="300"/>
    </row>
    <row r="380" customFormat="false" ht="15.75" hidden="false" customHeight="true" outlineLevel="0" collapsed="false">
      <c r="A380" s="319"/>
      <c r="B380" s="319"/>
      <c r="C380" s="319"/>
      <c r="D380" s="319"/>
      <c r="E380" s="319"/>
      <c r="F380" s="319"/>
      <c r="G380" s="319"/>
      <c r="H380" s="319"/>
      <c r="I380" s="319"/>
      <c r="J380" s="300"/>
      <c r="K380" s="300"/>
      <c r="L380" s="300"/>
      <c r="M380" s="300"/>
      <c r="N380" s="300"/>
      <c r="O380" s="300"/>
      <c r="P380" s="300"/>
      <c r="Q380" s="300"/>
      <c r="R380" s="300"/>
      <c r="S380" s="300"/>
      <c r="T380" s="300"/>
      <c r="U380" s="300"/>
      <c r="V380" s="300"/>
      <c r="W380" s="300"/>
      <c r="X380" s="300"/>
      <c r="Y380" s="300"/>
      <c r="Z380" s="300"/>
      <c r="AA380" s="300"/>
      <c r="AB380" s="300"/>
      <c r="AC380" s="300"/>
    </row>
    <row r="381" customFormat="false" ht="15.75" hidden="false" customHeight="true" outlineLevel="0" collapsed="false">
      <c r="A381" s="319"/>
      <c r="B381" s="319"/>
      <c r="C381" s="319"/>
      <c r="D381" s="319"/>
      <c r="E381" s="319"/>
      <c r="F381" s="319"/>
      <c r="G381" s="319"/>
      <c r="H381" s="319"/>
      <c r="I381" s="319"/>
      <c r="J381" s="300"/>
      <c r="K381" s="300"/>
      <c r="L381" s="300"/>
      <c r="M381" s="300"/>
      <c r="N381" s="300"/>
      <c r="O381" s="300"/>
      <c r="P381" s="300"/>
      <c r="Q381" s="300"/>
      <c r="R381" s="300"/>
      <c r="S381" s="300"/>
      <c r="T381" s="300"/>
      <c r="U381" s="300"/>
      <c r="V381" s="300"/>
      <c r="W381" s="300"/>
      <c r="X381" s="300"/>
      <c r="Y381" s="300"/>
      <c r="Z381" s="300"/>
      <c r="AA381" s="300"/>
      <c r="AB381" s="300"/>
      <c r="AC381" s="300"/>
    </row>
    <row r="382" customFormat="false" ht="15.75" hidden="false" customHeight="true" outlineLevel="0" collapsed="false">
      <c r="A382" s="319"/>
      <c r="B382" s="319"/>
      <c r="C382" s="319"/>
      <c r="D382" s="319"/>
      <c r="E382" s="319"/>
      <c r="F382" s="319"/>
      <c r="G382" s="319"/>
      <c r="H382" s="319"/>
      <c r="I382" s="319"/>
      <c r="J382" s="300"/>
      <c r="K382" s="300"/>
      <c r="L382" s="300"/>
      <c r="M382" s="300"/>
      <c r="N382" s="300"/>
      <c r="O382" s="300"/>
      <c r="P382" s="300"/>
      <c r="Q382" s="300"/>
      <c r="R382" s="300"/>
      <c r="S382" s="300"/>
      <c r="T382" s="300"/>
      <c r="U382" s="300"/>
      <c r="V382" s="300"/>
      <c r="W382" s="300"/>
      <c r="X382" s="300"/>
      <c r="Y382" s="300"/>
      <c r="Z382" s="300"/>
      <c r="AA382" s="300"/>
      <c r="AB382" s="300"/>
      <c r="AC382" s="300"/>
    </row>
    <row r="383" customFormat="false" ht="15.75" hidden="false" customHeight="true" outlineLevel="0" collapsed="false">
      <c r="A383" s="319"/>
      <c r="B383" s="319"/>
      <c r="C383" s="319"/>
      <c r="D383" s="319"/>
      <c r="E383" s="319"/>
      <c r="F383" s="319"/>
      <c r="G383" s="319"/>
      <c r="H383" s="319"/>
      <c r="I383" s="319"/>
      <c r="J383" s="300"/>
      <c r="K383" s="300"/>
      <c r="L383" s="300"/>
      <c r="M383" s="300"/>
      <c r="N383" s="300"/>
      <c r="O383" s="300"/>
      <c r="P383" s="300"/>
      <c r="Q383" s="300"/>
      <c r="R383" s="300"/>
      <c r="S383" s="300"/>
      <c r="T383" s="300"/>
      <c r="U383" s="300"/>
      <c r="V383" s="300"/>
      <c r="W383" s="300"/>
      <c r="X383" s="300"/>
      <c r="Y383" s="300"/>
      <c r="Z383" s="300"/>
      <c r="AA383" s="300"/>
      <c r="AB383" s="300"/>
      <c r="AC383" s="300"/>
    </row>
    <row r="384" customFormat="false" ht="15.75" hidden="false" customHeight="true" outlineLevel="0" collapsed="false">
      <c r="A384" s="319"/>
      <c r="B384" s="319"/>
      <c r="C384" s="319"/>
      <c r="D384" s="319"/>
      <c r="E384" s="319"/>
      <c r="F384" s="319"/>
      <c r="G384" s="319"/>
      <c r="H384" s="319"/>
      <c r="I384" s="319"/>
      <c r="J384" s="300"/>
      <c r="K384" s="300"/>
      <c r="L384" s="300"/>
      <c r="M384" s="300"/>
      <c r="N384" s="300"/>
      <c r="O384" s="300"/>
      <c r="P384" s="300"/>
      <c r="Q384" s="300"/>
      <c r="R384" s="300"/>
      <c r="S384" s="300"/>
      <c r="T384" s="300"/>
      <c r="U384" s="300"/>
      <c r="V384" s="300"/>
      <c r="W384" s="300"/>
      <c r="X384" s="300"/>
      <c r="Y384" s="300"/>
      <c r="Z384" s="300"/>
      <c r="AA384" s="300"/>
      <c r="AB384" s="300"/>
      <c r="AC384" s="300"/>
    </row>
    <row r="385" customFormat="false" ht="15.75" hidden="false" customHeight="true" outlineLevel="0" collapsed="false">
      <c r="A385" s="319"/>
      <c r="B385" s="319"/>
      <c r="C385" s="319"/>
      <c r="D385" s="319"/>
      <c r="E385" s="319"/>
      <c r="F385" s="319"/>
      <c r="G385" s="319"/>
      <c r="H385" s="319"/>
      <c r="I385" s="319"/>
      <c r="J385" s="300"/>
      <c r="K385" s="300"/>
      <c r="L385" s="300"/>
      <c r="M385" s="300"/>
      <c r="N385" s="300"/>
      <c r="O385" s="300"/>
      <c r="P385" s="300"/>
      <c r="Q385" s="300"/>
      <c r="R385" s="300"/>
      <c r="S385" s="300"/>
      <c r="T385" s="300"/>
      <c r="U385" s="300"/>
      <c r="V385" s="300"/>
      <c r="W385" s="300"/>
      <c r="X385" s="300"/>
      <c r="Y385" s="300"/>
      <c r="Z385" s="300"/>
      <c r="AA385" s="300"/>
      <c r="AB385" s="300"/>
      <c r="AC385" s="300"/>
    </row>
    <row r="386" customFormat="false" ht="15.75" hidden="false" customHeight="true" outlineLevel="0" collapsed="false">
      <c r="A386" s="319"/>
      <c r="B386" s="319"/>
      <c r="C386" s="319"/>
      <c r="D386" s="319"/>
      <c r="E386" s="319"/>
      <c r="F386" s="319"/>
      <c r="G386" s="319"/>
      <c r="H386" s="319"/>
      <c r="I386" s="319"/>
      <c r="J386" s="300"/>
      <c r="K386" s="300"/>
      <c r="L386" s="300"/>
      <c r="M386" s="300"/>
      <c r="N386" s="300"/>
      <c r="O386" s="300"/>
      <c r="P386" s="300"/>
      <c r="Q386" s="300"/>
      <c r="R386" s="300"/>
      <c r="S386" s="300"/>
      <c r="T386" s="300"/>
      <c r="U386" s="300"/>
      <c r="V386" s="300"/>
      <c r="W386" s="300"/>
      <c r="X386" s="300"/>
      <c r="Y386" s="300"/>
      <c r="Z386" s="300"/>
      <c r="AA386" s="300"/>
      <c r="AB386" s="300"/>
      <c r="AC386" s="300"/>
    </row>
    <row r="387" customFormat="false" ht="15.75" hidden="false" customHeight="true" outlineLevel="0" collapsed="false">
      <c r="A387" s="319"/>
      <c r="B387" s="319"/>
      <c r="C387" s="319"/>
      <c r="D387" s="319"/>
      <c r="E387" s="319"/>
      <c r="F387" s="319"/>
      <c r="G387" s="319"/>
      <c r="H387" s="319"/>
      <c r="I387" s="319"/>
      <c r="J387" s="300"/>
      <c r="K387" s="300"/>
      <c r="L387" s="300"/>
      <c r="M387" s="300"/>
      <c r="N387" s="300"/>
      <c r="O387" s="300"/>
      <c r="P387" s="300"/>
      <c r="Q387" s="300"/>
      <c r="R387" s="300"/>
      <c r="S387" s="300"/>
      <c r="T387" s="300"/>
      <c r="U387" s="300"/>
      <c r="V387" s="300"/>
      <c r="W387" s="300"/>
      <c r="X387" s="300"/>
      <c r="Y387" s="300"/>
      <c r="Z387" s="300"/>
      <c r="AA387" s="300"/>
      <c r="AB387" s="300"/>
      <c r="AC387" s="300"/>
    </row>
    <row r="388" customFormat="false" ht="15.75" hidden="false" customHeight="true" outlineLevel="0" collapsed="false">
      <c r="A388" s="319"/>
      <c r="B388" s="319"/>
      <c r="C388" s="319"/>
      <c r="D388" s="319"/>
      <c r="E388" s="319"/>
      <c r="F388" s="319"/>
      <c r="G388" s="319"/>
      <c r="H388" s="319"/>
      <c r="I388" s="319"/>
      <c r="J388" s="300"/>
      <c r="K388" s="300"/>
      <c r="L388" s="300"/>
      <c r="M388" s="300"/>
      <c r="N388" s="300"/>
      <c r="O388" s="300"/>
      <c r="P388" s="300"/>
      <c r="Q388" s="300"/>
      <c r="R388" s="300"/>
      <c r="S388" s="300"/>
      <c r="T388" s="300"/>
      <c r="U388" s="300"/>
      <c r="V388" s="300"/>
      <c r="W388" s="300"/>
      <c r="X388" s="300"/>
      <c r="Y388" s="300"/>
      <c r="Z388" s="300"/>
      <c r="AA388" s="300"/>
      <c r="AB388" s="300"/>
      <c r="AC388" s="300"/>
    </row>
    <row r="389" customFormat="false" ht="15.75" hidden="false" customHeight="true" outlineLevel="0" collapsed="false">
      <c r="A389" s="319"/>
      <c r="B389" s="319"/>
      <c r="C389" s="319"/>
      <c r="D389" s="319"/>
      <c r="E389" s="319"/>
      <c r="F389" s="319"/>
      <c r="G389" s="319"/>
      <c r="H389" s="319"/>
      <c r="I389" s="319"/>
      <c r="J389" s="300"/>
      <c r="K389" s="300"/>
      <c r="L389" s="300"/>
      <c r="M389" s="300"/>
      <c r="N389" s="300"/>
      <c r="O389" s="300"/>
      <c r="P389" s="300"/>
      <c r="Q389" s="300"/>
      <c r="R389" s="300"/>
      <c r="S389" s="300"/>
      <c r="T389" s="300"/>
      <c r="U389" s="300"/>
      <c r="V389" s="300"/>
      <c r="W389" s="300"/>
      <c r="X389" s="300"/>
      <c r="Y389" s="300"/>
      <c r="Z389" s="300"/>
      <c r="AA389" s="300"/>
      <c r="AB389" s="300"/>
      <c r="AC389" s="300"/>
    </row>
    <row r="390" customFormat="false" ht="15.75" hidden="false" customHeight="true" outlineLevel="0" collapsed="false">
      <c r="A390" s="319"/>
      <c r="B390" s="319"/>
      <c r="C390" s="319"/>
      <c r="D390" s="319"/>
      <c r="E390" s="319"/>
      <c r="F390" s="319"/>
      <c r="G390" s="319"/>
      <c r="H390" s="319"/>
      <c r="I390" s="319"/>
      <c r="J390" s="300"/>
      <c r="K390" s="300"/>
      <c r="L390" s="300"/>
      <c r="M390" s="300"/>
      <c r="N390" s="300"/>
      <c r="O390" s="300"/>
      <c r="P390" s="300"/>
      <c r="Q390" s="300"/>
      <c r="R390" s="300"/>
      <c r="S390" s="300"/>
      <c r="T390" s="300"/>
      <c r="U390" s="300"/>
      <c r="V390" s="300"/>
      <c r="W390" s="300"/>
      <c r="X390" s="300"/>
      <c r="Y390" s="300"/>
      <c r="Z390" s="300"/>
      <c r="AA390" s="300"/>
      <c r="AB390" s="300"/>
      <c r="AC390" s="300"/>
    </row>
    <row r="391" customFormat="false" ht="15.75" hidden="false" customHeight="true" outlineLevel="0" collapsed="false">
      <c r="A391" s="319"/>
      <c r="B391" s="319"/>
      <c r="C391" s="319"/>
      <c r="D391" s="319"/>
      <c r="E391" s="319"/>
      <c r="F391" s="319"/>
      <c r="G391" s="319"/>
      <c r="H391" s="319"/>
      <c r="I391" s="319"/>
      <c r="J391" s="300"/>
      <c r="K391" s="300"/>
      <c r="L391" s="300"/>
      <c r="M391" s="300"/>
      <c r="N391" s="300"/>
      <c r="O391" s="300"/>
      <c r="P391" s="300"/>
      <c r="Q391" s="300"/>
      <c r="R391" s="300"/>
      <c r="S391" s="300"/>
      <c r="T391" s="300"/>
      <c r="U391" s="300"/>
      <c r="V391" s="300"/>
      <c r="W391" s="300"/>
      <c r="X391" s="300"/>
      <c r="Y391" s="300"/>
      <c r="Z391" s="300"/>
      <c r="AA391" s="300"/>
      <c r="AB391" s="300"/>
      <c r="AC391" s="300"/>
    </row>
    <row r="392" customFormat="false" ht="15.75" hidden="false" customHeight="true" outlineLevel="0" collapsed="false">
      <c r="A392" s="319"/>
      <c r="B392" s="319"/>
      <c r="C392" s="319"/>
      <c r="D392" s="319"/>
      <c r="E392" s="319"/>
      <c r="F392" s="319"/>
      <c r="G392" s="319"/>
      <c r="H392" s="319"/>
      <c r="I392" s="319"/>
      <c r="J392" s="300"/>
      <c r="K392" s="300"/>
      <c r="L392" s="300"/>
      <c r="M392" s="300"/>
      <c r="N392" s="300"/>
      <c r="O392" s="300"/>
      <c r="P392" s="300"/>
      <c r="Q392" s="300"/>
      <c r="R392" s="300"/>
      <c r="S392" s="300"/>
      <c r="T392" s="300"/>
      <c r="U392" s="300"/>
      <c r="V392" s="300"/>
      <c r="W392" s="300"/>
      <c r="X392" s="300"/>
      <c r="Y392" s="300"/>
      <c r="Z392" s="300"/>
      <c r="AA392" s="300"/>
      <c r="AB392" s="300"/>
      <c r="AC392" s="300"/>
    </row>
    <row r="393" customFormat="false" ht="15.75" hidden="false" customHeight="true" outlineLevel="0" collapsed="false">
      <c r="A393" s="319"/>
      <c r="B393" s="319"/>
      <c r="C393" s="319"/>
      <c r="D393" s="319"/>
      <c r="E393" s="319"/>
      <c r="F393" s="319"/>
      <c r="G393" s="319"/>
      <c r="H393" s="319"/>
      <c r="I393" s="319"/>
      <c r="J393" s="300"/>
      <c r="K393" s="300"/>
      <c r="L393" s="300"/>
      <c r="M393" s="300"/>
      <c r="N393" s="300"/>
      <c r="O393" s="300"/>
      <c r="P393" s="300"/>
      <c r="Q393" s="300"/>
      <c r="R393" s="300"/>
      <c r="S393" s="300"/>
      <c r="T393" s="300"/>
      <c r="U393" s="300"/>
      <c r="V393" s="300"/>
      <c r="W393" s="300"/>
      <c r="X393" s="300"/>
      <c r="Y393" s="300"/>
      <c r="Z393" s="300"/>
      <c r="AA393" s="300"/>
      <c r="AB393" s="300"/>
      <c r="AC393" s="300"/>
    </row>
    <row r="394" customFormat="false" ht="15.75" hidden="false" customHeight="true" outlineLevel="0" collapsed="false">
      <c r="A394" s="319"/>
      <c r="B394" s="319"/>
      <c r="C394" s="319"/>
      <c r="D394" s="319"/>
      <c r="E394" s="319"/>
      <c r="F394" s="319"/>
      <c r="G394" s="319"/>
      <c r="H394" s="319"/>
      <c r="I394" s="319"/>
      <c r="J394" s="300"/>
      <c r="K394" s="300"/>
      <c r="L394" s="300"/>
      <c r="M394" s="300"/>
      <c r="N394" s="300"/>
      <c r="O394" s="300"/>
      <c r="P394" s="300"/>
      <c r="Q394" s="300"/>
      <c r="R394" s="300"/>
      <c r="S394" s="300"/>
      <c r="T394" s="300"/>
      <c r="U394" s="300"/>
      <c r="V394" s="300"/>
      <c r="W394" s="300"/>
      <c r="X394" s="300"/>
      <c r="Y394" s="300"/>
      <c r="Z394" s="300"/>
      <c r="AA394" s="300"/>
      <c r="AB394" s="300"/>
      <c r="AC394" s="300"/>
    </row>
    <row r="395" customFormat="false" ht="15.75" hidden="false" customHeight="true" outlineLevel="0" collapsed="false">
      <c r="A395" s="319"/>
      <c r="B395" s="319"/>
      <c r="C395" s="319"/>
      <c r="D395" s="319"/>
      <c r="E395" s="319"/>
      <c r="F395" s="319"/>
      <c r="G395" s="319"/>
      <c r="H395" s="319"/>
      <c r="I395" s="319"/>
      <c r="J395" s="300"/>
      <c r="K395" s="300"/>
      <c r="L395" s="300"/>
      <c r="M395" s="300"/>
      <c r="N395" s="300"/>
      <c r="O395" s="300"/>
      <c r="P395" s="300"/>
      <c r="Q395" s="300"/>
      <c r="R395" s="300"/>
      <c r="S395" s="300"/>
      <c r="T395" s="300"/>
      <c r="U395" s="300"/>
      <c r="V395" s="300"/>
      <c r="W395" s="300"/>
      <c r="X395" s="300"/>
      <c r="Y395" s="300"/>
      <c r="Z395" s="300"/>
      <c r="AA395" s="300"/>
      <c r="AB395" s="300"/>
      <c r="AC395" s="300"/>
    </row>
    <row r="396" customFormat="false" ht="15.75" hidden="false" customHeight="true" outlineLevel="0" collapsed="false">
      <c r="A396" s="319"/>
      <c r="B396" s="319"/>
      <c r="C396" s="319"/>
      <c r="D396" s="319"/>
      <c r="E396" s="319"/>
      <c r="F396" s="319"/>
      <c r="G396" s="319"/>
      <c r="H396" s="319"/>
      <c r="I396" s="319"/>
      <c r="J396" s="300"/>
      <c r="K396" s="300"/>
      <c r="L396" s="300"/>
      <c r="M396" s="300"/>
      <c r="N396" s="300"/>
      <c r="O396" s="300"/>
      <c r="P396" s="300"/>
      <c r="Q396" s="300"/>
      <c r="R396" s="300"/>
      <c r="S396" s="300"/>
      <c r="T396" s="300"/>
      <c r="U396" s="300"/>
      <c r="V396" s="300"/>
      <c r="W396" s="300"/>
      <c r="X396" s="300"/>
      <c r="Y396" s="300"/>
      <c r="Z396" s="300"/>
      <c r="AA396" s="300"/>
      <c r="AB396" s="300"/>
      <c r="AC396" s="300"/>
    </row>
    <row r="397" customFormat="false" ht="15.75" hidden="false" customHeight="true" outlineLevel="0" collapsed="false">
      <c r="A397" s="319"/>
      <c r="B397" s="319"/>
      <c r="C397" s="319"/>
      <c r="D397" s="319"/>
      <c r="E397" s="319"/>
      <c r="F397" s="319"/>
      <c r="G397" s="319"/>
      <c r="H397" s="319"/>
      <c r="I397" s="319"/>
      <c r="J397" s="300"/>
      <c r="K397" s="300"/>
      <c r="L397" s="300"/>
      <c r="M397" s="300"/>
      <c r="N397" s="300"/>
      <c r="O397" s="300"/>
      <c r="P397" s="300"/>
      <c r="Q397" s="300"/>
      <c r="R397" s="300"/>
      <c r="S397" s="300"/>
      <c r="T397" s="300"/>
      <c r="U397" s="300"/>
      <c r="V397" s="300"/>
      <c r="W397" s="300"/>
      <c r="X397" s="300"/>
      <c r="Y397" s="300"/>
      <c r="Z397" s="300"/>
      <c r="AA397" s="300"/>
      <c r="AB397" s="300"/>
      <c r="AC397" s="300"/>
    </row>
    <row r="398" customFormat="false" ht="15.75" hidden="false" customHeight="true" outlineLevel="0" collapsed="false">
      <c r="A398" s="319"/>
      <c r="B398" s="319"/>
      <c r="C398" s="319"/>
      <c r="D398" s="319"/>
      <c r="E398" s="319"/>
      <c r="F398" s="319"/>
      <c r="G398" s="319"/>
      <c r="H398" s="319"/>
      <c r="I398" s="319"/>
      <c r="J398" s="300"/>
      <c r="K398" s="300"/>
      <c r="L398" s="300"/>
      <c r="M398" s="300"/>
      <c r="N398" s="300"/>
      <c r="O398" s="300"/>
      <c r="P398" s="300"/>
      <c r="Q398" s="300"/>
      <c r="R398" s="300"/>
      <c r="S398" s="300"/>
      <c r="T398" s="300"/>
      <c r="U398" s="300"/>
      <c r="V398" s="300"/>
      <c r="W398" s="300"/>
      <c r="X398" s="300"/>
      <c r="Y398" s="300"/>
      <c r="Z398" s="300"/>
      <c r="AA398" s="300"/>
      <c r="AB398" s="300"/>
      <c r="AC398" s="300"/>
    </row>
    <row r="399" customFormat="false" ht="15.75" hidden="false" customHeight="true" outlineLevel="0" collapsed="false">
      <c r="A399" s="319"/>
      <c r="B399" s="319"/>
      <c r="C399" s="319"/>
      <c r="D399" s="319"/>
      <c r="E399" s="319"/>
      <c r="F399" s="319"/>
      <c r="G399" s="319"/>
      <c r="H399" s="319"/>
      <c r="I399" s="319"/>
      <c r="J399" s="300"/>
      <c r="K399" s="300"/>
      <c r="L399" s="300"/>
      <c r="M399" s="300"/>
      <c r="N399" s="300"/>
      <c r="O399" s="300"/>
      <c r="P399" s="300"/>
      <c r="Q399" s="300"/>
      <c r="R399" s="300"/>
      <c r="S399" s="300"/>
      <c r="T399" s="300"/>
      <c r="U399" s="300"/>
      <c r="V399" s="300"/>
      <c r="W399" s="300"/>
      <c r="X399" s="300"/>
      <c r="Y399" s="300"/>
      <c r="Z399" s="300"/>
      <c r="AA399" s="300"/>
      <c r="AB399" s="300"/>
      <c r="AC399" s="300"/>
    </row>
    <row r="400" customFormat="false" ht="15.75" hidden="false" customHeight="true" outlineLevel="0" collapsed="false">
      <c r="A400" s="319"/>
      <c r="B400" s="319"/>
      <c r="C400" s="319"/>
      <c r="D400" s="319"/>
      <c r="E400" s="319"/>
      <c r="F400" s="319"/>
      <c r="G400" s="319"/>
      <c r="H400" s="319"/>
      <c r="I400" s="319"/>
      <c r="J400" s="300"/>
      <c r="K400" s="300"/>
      <c r="L400" s="300"/>
      <c r="M400" s="300"/>
      <c r="N400" s="300"/>
      <c r="O400" s="300"/>
      <c r="P400" s="300"/>
      <c r="Q400" s="300"/>
      <c r="R400" s="300"/>
      <c r="S400" s="300"/>
      <c r="T400" s="300"/>
      <c r="U400" s="300"/>
      <c r="V400" s="300"/>
      <c r="W400" s="300"/>
      <c r="X400" s="300"/>
      <c r="Y400" s="300"/>
      <c r="Z400" s="300"/>
      <c r="AA400" s="300"/>
      <c r="AB400" s="300"/>
      <c r="AC400" s="300"/>
    </row>
    <row r="401" customFormat="false" ht="15.75" hidden="false" customHeight="true" outlineLevel="0" collapsed="false">
      <c r="A401" s="319"/>
      <c r="B401" s="319"/>
      <c r="C401" s="319"/>
      <c r="D401" s="319"/>
      <c r="E401" s="319"/>
      <c r="F401" s="319"/>
      <c r="G401" s="319"/>
      <c r="H401" s="319"/>
      <c r="I401" s="319"/>
      <c r="J401" s="300"/>
      <c r="K401" s="300"/>
      <c r="L401" s="300"/>
      <c r="M401" s="300"/>
      <c r="N401" s="300"/>
      <c r="O401" s="300"/>
      <c r="P401" s="300"/>
      <c r="Q401" s="300"/>
      <c r="R401" s="300"/>
      <c r="S401" s="300"/>
      <c r="T401" s="300"/>
      <c r="U401" s="300"/>
      <c r="V401" s="300"/>
      <c r="W401" s="300"/>
      <c r="X401" s="300"/>
      <c r="Y401" s="300"/>
      <c r="Z401" s="300"/>
      <c r="AA401" s="300"/>
      <c r="AB401" s="300"/>
      <c r="AC401" s="300"/>
    </row>
    <row r="402" customFormat="false" ht="15.75" hidden="false" customHeight="true" outlineLevel="0" collapsed="false">
      <c r="A402" s="319"/>
      <c r="B402" s="319"/>
      <c r="C402" s="319"/>
      <c r="D402" s="319"/>
      <c r="E402" s="319"/>
      <c r="F402" s="319"/>
      <c r="G402" s="319"/>
      <c r="H402" s="319"/>
      <c r="I402" s="319"/>
      <c r="J402" s="300"/>
      <c r="K402" s="300"/>
      <c r="L402" s="300"/>
      <c r="M402" s="300"/>
      <c r="N402" s="300"/>
      <c r="O402" s="300"/>
      <c r="P402" s="300"/>
      <c r="Q402" s="300"/>
      <c r="R402" s="300"/>
      <c r="S402" s="300"/>
      <c r="T402" s="300"/>
      <c r="U402" s="300"/>
      <c r="V402" s="300"/>
      <c r="W402" s="300"/>
      <c r="X402" s="300"/>
      <c r="Y402" s="300"/>
      <c r="Z402" s="300"/>
      <c r="AA402" s="300"/>
      <c r="AB402" s="300"/>
      <c r="AC402" s="300"/>
    </row>
    <row r="403" customFormat="false" ht="15.75" hidden="false" customHeight="true" outlineLevel="0" collapsed="false">
      <c r="A403" s="319"/>
      <c r="B403" s="319"/>
      <c r="C403" s="319"/>
      <c r="D403" s="319"/>
      <c r="E403" s="319"/>
      <c r="F403" s="319"/>
      <c r="G403" s="319"/>
      <c r="H403" s="319"/>
      <c r="I403" s="319"/>
      <c r="J403" s="300"/>
      <c r="K403" s="300"/>
      <c r="L403" s="300"/>
      <c r="M403" s="300"/>
      <c r="N403" s="300"/>
      <c r="O403" s="300"/>
      <c r="P403" s="300"/>
      <c r="Q403" s="300"/>
      <c r="R403" s="300"/>
      <c r="S403" s="300"/>
      <c r="T403" s="300"/>
      <c r="U403" s="300"/>
      <c r="V403" s="300"/>
      <c r="W403" s="300"/>
      <c r="X403" s="300"/>
      <c r="Y403" s="300"/>
      <c r="Z403" s="300"/>
      <c r="AA403" s="300"/>
      <c r="AB403" s="300"/>
      <c r="AC403" s="300"/>
    </row>
    <row r="404" customFormat="false" ht="15.75" hidden="false" customHeight="true" outlineLevel="0" collapsed="false">
      <c r="A404" s="319"/>
      <c r="B404" s="319"/>
      <c r="C404" s="319"/>
      <c r="D404" s="319"/>
      <c r="E404" s="319"/>
      <c r="F404" s="319"/>
      <c r="G404" s="319"/>
      <c r="H404" s="319"/>
      <c r="I404" s="319"/>
      <c r="J404" s="300"/>
      <c r="K404" s="300"/>
      <c r="L404" s="300"/>
      <c r="M404" s="300"/>
      <c r="N404" s="300"/>
      <c r="O404" s="300"/>
      <c r="P404" s="300"/>
      <c r="Q404" s="300"/>
      <c r="R404" s="300"/>
      <c r="S404" s="300"/>
      <c r="T404" s="300"/>
      <c r="U404" s="300"/>
      <c r="V404" s="300"/>
      <c r="W404" s="300"/>
      <c r="X404" s="300"/>
      <c r="Y404" s="300"/>
      <c r="Z404" s="300"/>
      <c r="AA404" s="300"/>
      <c r="AB404" s="300"/>
      <c r="AC404" s="300"/>
    </row>
    <row r="405" customFormat="false" ht="15.75" hidden="false" customHeight="true" outlineLevel="0" collapsed="false">
      <c r="A405" s="319"/>
      <c r="B405" s="319"/>
      <c r="C405" s="319"/>
      <c r="D405" s="319"/>
      <c r="E405" s="319"/>
      <c r="F405" s="319"/>
      <c r="G405" s="319"/>
      <c r="H405" s="319"/>
      <c r="I405" s="319"/>
      <c r="J405" s="300"/>
      <c r="K405" s="300"/>
      <c r="L405" s="300"/>
      <c r="M405" s="300"/>
      <c r="N405" s="300"/>
      <c r="O405" s="300"/>
      <c r="P405" s="300"/>
      <c r="Q405" s="300"/>
      <c r="R405" s="300"/>
      <c r="S405" s="300"/>
      <c r="T405" s="300"/>
      <c r="U405" s="300"/>
      <c r="V405" s="300"/>
      <c r="W405" s="300"/>
      <c r="X405" s="300"/>
      <c r="Y405" s="300"/>
      <c r="Z405" s="300"/>
      <c r="AA405" s="300"/>
      <c r="AB405" s="300"/>
      <c r="AC405" s="300"/>
    </row>
    <row r="406" customFormat="false" ht="15.75" hidden="false" customHeight="true" outlineLevel="0" collapsed="false">
      <c r="A406" s="319"/>
      <c r="B406" s="319"/>
      <c r="C406" s="319"/>
      <c r="D406" s="319"/>
      <c r="E406" s="319"/>
      <c r="F406" s="319"/>
      <c r="G406" s="319"/>
      <c r="H406" s="319"/>
      <c r="I406" s="319"/>
      <c r="J406" s="300"/>
      <c r="K406" s="300"/>
      <c r="L406" s="300"/>
      <c r="M406" s="300"/>
      <c r="N406" s="300"/>
      <c r="O406" s="300"/>
      <c r="P406" s="300"/>
      <c r="Q406" s="300"/>
      <c r="R406" s="300"/>
      <c r="S406" s="300"/>
      <c r="T406" s="300"/>
      <c r="U406" s="300"/>
      <c r="V406" s="300"/>
      <c r="W406" s="300"/>
      <c r="X406" s="300"/>
      <c r="Y406" s="300"/>
      <c r="Z406" s="300"/>
      <c r="AA406" s="300"/>
      <c r="AB406" s="300"/>
      <c r="AC406" s="300"/>
    </row>
    <row r="407" customFormat="false" ht="15.75" hidden="false" customHeight="true" outlineLevel="0" collapsed="false">
      <c r="A407" s="319"/>
      <c r="B407" s="319"/>
      <c r="C407" s="319"/>
      <c r="D407" s="319"/>
      <c r="E407" s="319"/>
      <c r="F407" s="319"/>
      <c r="G407" s="319"/>
      <c r="H407" s="319"/>
      <c r="I407" s="319"/>
      <c r="J407" s="300"/>
      <c r="K407" s="300"/>
      <c r="L407" s="300"/>
      <c r="M407" s="300"/>
      <c r="N407" s="300"/>
      <c r="O407" s="300"/>
      <c r="P407" s="300"/>
      <c r="Q407" s="300"/>
      <c r="R407" s="300"/>
      <c r="S407" s="300"/>
      <c r="T407" s="300"/>
      <c r="U407" s="300"/>
      <c r="V407" s="300"/>
      <c r="W407" s="300"/>
      <c r="X407" s="300"/>
      <c r="Y407" s="300"/>
      <c r="Z407" s="300"/>
      <c r="AA407" s="300"/>
      <c r="AB407" s="300"/>
      <c r="AC407" s="300"/>
    </row>
    <row r="408" customFormat="false" ht="15.75" hidden="false" customHeight="true" outlineLevel="0" collapsed="false">
      <c r="A408" s="319"/>
      <c r="B408" s="319"/>
      <c r="C408" s="319"/>
      <c r="D408" s="319"/>
      <c r="E408" s="319"/>
      <c r="F408" s="319"/>
      <c r="G408" s="319"/>
      <c r="H408" s="319"/>
      <c r="I408" s="319"/>
      <c r="J408" s="300"/>
      <c r="K408" s="300"/>
      <c r="L408" s="300"/>
      <c r="M408" s="300"/>
      <c r="N408" s="300"/>
      <c r="O408" s="300"/>
      <c r="P408" s="300"/>
      <c r="Q408" s="300"/>
      <c r="R408" s="300"/>
      <c r="S408" s="300"/>
      <c r="T408" s="300"/>
      <c r="U408" s="300"/>
      <c r="V408" s="300"/>
      <c r="W408" s="300"/>
      <c r="X408" s="300"/>
      <c r="Y408" s="300"/>
      <c r="Z408" s="300"/>
      <c r="AA408" s="300"/>
      <c r="AB408" s="300"/>
      <c r="AC408" s="300"/>
    </row>
    <row r="409" customFormat="false" ht="15.75" hidden="false" customHeight="true" outlineLevel="0" collapsed="false">
      <c r="A409" s="319"/>
      <c r="B409" s="319"/>
      <c r="C409" s="319"/>
      <c r="D409" s="319"/>
      <c r="E409" s="319"/>
      <c r="F409" s="319"/>
      <c r="G409" s="319"/>
      <c r="H409" s="319"/>
      <c r="I409" s="319"/>
      <c r="J409" s="300"/>
      <c r="K409" s="300"/>
      <c r="L409" s="300"/>
      <c r="M409" s="300"/>
      <c r="N409" s="300"/>
      <c r="O409" s="300"/>
      <c r="P409" s="300"/>
      <c r="Q409" s="300"/>
      <c r="R409" s="300"/>
      <c r="S409" s="300"/>
      <c r="T409" s="300"/>
      <c r="U409" s="300"/>
      <c r="V409" s="300"/>
      <c r="W409" s="300"/>
      <c r="X409" s="300"/>
      <c r="Y409" s="300"/>
      <c r="Z409" s="300"/>
      <c r="AA409" s="300"/>
      <c r="AB409" s="300"/>
      <c r="AC409" s="300"/>
    </row>
    <row r="410" customFormat="false" ht="15.75" hidden="false" customHeight="true" outlineLevel="0" collapsed="false">
      <c r="A410" s="319"/>
      <c r="B410" s="319"/>
      <c r="C410" s="319"/>
      <c r="D410" s="319"/>
      <c r="E410" s="319"/>
      <c r="F410" s="319"/>
      <c r="G410" s="319"/>
      <c r="H410" s="319"/>
      <c r="I410" s="319"/>
      <c r="J410" s="300"/>
      <c r="K410" s="300"/>
      <c r="L410" s="300"/>
      <c r="M410" s="300"/>
      <c r="N410" s="300"/>
      <c r="O410" s="300"/>
      <c r="P410" s="300"/>
      <c r="Q410" s="300"/>
      <c r="R410" s="300"/>
      <c r="S410" s="300"/>
      <c r="T410" s="300"/>
      <c r="U410" s="300"/>
      <c r="V410" s="300"/>
      <c r="W410" s="300"/>
      <c r="X410" s="300"/>
      <c r="Y410" s="300"/>
      <c r="Z410" s="300"/>
      <c r="AA410" s="300"/>
      <c r="AB410" s="300"/>
      <c r="AC410" s="300"/>
    </row>
    <row r="411" customFormat="false" ht="15.75" hidden="false" customHeight="true" outlineLevel="0" collapsed="false">
      <c r="A411" s="319"/>
      <c r="B411" s="319"/>
      <c r="C411" s="319"/>
      <c r="D411" s="319"/>
      <c r="E411" s="319"/>
      <c r="F411" s="319"/>
      <c r="G411" s="319"/>
      <c r="H411" s="319"/>
      <c r="I411" s="319"/>
      <c r="J411" s="300"/>
      <c r="K411" s="300"/>
      <c r="L411" s="300"/>
      <c r="M411" s="300"/>
      <c r="N411" s="300"/>
      <c r="O411" s="300"/>
      <c r="P411" s="300"/>
      <c r="Q411" s="300"/>
      <c r="R411" s="300"/>
      <c r="S411" s="300"/>
      <c r="T411" s="300"/>
      <c r="U411" s="300"/>
      <c r="V411" s="300"/>
      <c r="W411" s="300"/>
      <c r="X411" s="300"/>
      <c r="Y411" s="300"/>
      <c r="Z411" s="300"/>
      <c r="AA411" s="300"/>
      <c r="AB411" s="300"/>
      <c r="AC411" s="300"/>
    </row>
    <row r="412" customFormat="false" ht="15.75" hidden="false" customHeight="true" outlineLevel="0" collapsed="false">
      <c r="A412" s="319"/>
      <c r="B412" s="319"/>
      <c r="C412" s="319"/>
      <c r="D412" s="319"/>
      <c r="E412" s="319"/>
      <c r="F412" s="319"/>
      <c r="G412" s="319"/>
      <c r="H412" s="319"/>
      <c r="I412" s="319"/>
      <c r="J412" s="300"/>
      <c r="K412" s="300"/>
      <c r="L412" s="300"/>
      <c r="M412" s="300"/>
      <c r="N412" s="300"/>
      <c r="O412" s="300"/>
      <c r="P412" s="300"/>
      <c r="Q412" s="300"/>
      <c r="R412" s="300"/>
      <c r="S412" s="300"/>
      <c r="T412" s="300"/>
      <c r="U412" s="300"/>
      <c r="V412" s="300"/>
      <c r="W412" s="300"/>
      <c r="X412" s="300"/>
      <c r="Y412" s="300"/>
      <c r="Z412" s="300"/>
      <c r="AA412" s="300"/>
      <c r="AB412" s="300"/>
      <c r="AC412" s="300"/>
    </row>
    <row r="413" customFormat="false" ht="15.75" hidden="false" customHeight="true" outlineLevel="0" collapsed="false">
      <c r="A413" s="319"/>
      <c r="B413" s="319"/>
      <c r="C413" s="319"/>
      <c r="D413" s="319"/>
      <c r="E413" s="319"/>
      <c r="F413" s="319"/>
      <c r="G413" s="319"/>
      <c r="H413" s="319"/>
      <c r="I413" s="319"/>
      <c r="J413" s="300"/>
      <c r="K413" s="300"/>
      <c r="L413" s="300"/>
      <c r="M413" s="300"/>
      <c r="N413" s="300"/>
      <c r="O413" s="300"/>
      <c r="P413" s="300"/>
      <c r="Q413" s="300"/>
      <c r="R413" s="300"/>
      <c r="S413" s="300"/>
      <c r="T413" s="300"/>
      <c r="U413" s="300"/>
      <c r="V413" s="300"/>
      <c r="W413" s="300"/>
      <c r="X413" s="300"/>
      <c r="Y413" s="300"/>
      <c r="Z413" s="300"/>
      <c r="AA413" s="300"/>
      <c r="AB413" s="300"/>
      <c r="AC413" s="300"/>
    </row>
    <row r="414" customFormat="false" ht="15.75" hidden="false" customHeight="true" outlineLevel="0" collapsed="false">
      <c r="A414" s="319"/>
      <c r="B414" s="319"/>
      <c r="C414" s="319"/>
      <c r="D414" s="319"/>
      <c r="E414" s="319"/>
      <c r="F414" s="319"/>
      <c r="G414" s="319"/>
      <c r="H414" s="319"/>
      <c r="I414" s="319"/>
      <c r="J414" s="300"/>
      <c r="K414" s="300"/>
      <c r="L414" s="300"/>
      <c r="M414" s="300"/>
      <c r="N414" s="300"/>
      <c r="O414" s="300"/>
      <c r="P414" s="300"/>
      <c r="Q414" s="300"/>
      <c r="R414" s="300"/>
      <c r="S414" s="300"/>
      <c r="T414" s="300"/>
      <c r="U414" s="300"/>
      <c r="V414" s="300"/>
      <c r="W414" s="300"/>
      <c r="X414" s="300"/>
      <c r="Y414" s="300"/>
      <c r="Z414" s="300"/>
      <c r="AA414" s="300"/>
      <c r="AB414" s="300"/>
      <c r="AC414" s="300"/>
    </row>
    <row r="415" customFormat="false" ht="15.75" hidden="false" customHeight="true" outlineLevel="0" collapsed="false">
      <c r="A415" s="319"/>
      <c r="B415" s="319"/>
      <c r="C415" s="319"/>
      <c r="D415" s="319"/>
      <c r="E415" s="319"/>
      <c r="F415" s="319"/>
      <c r="G415" s="319"/>
      <c r="H415" s="319"/>
      <c r="I415" s="319"/>
      <c r="J415" s="300"/>
      <c r="K415" s="300"/>
      <c r="L415" s="300"/>
      <c r="M415" s="300"/>
      <c r="N415" s="300"/>
      <c r="O415" s="300"/>
      <c r="P415" s="300"/>
      <c r="Q415" s="300"/>
      <c r="R415" s="300"/>
      <c r="S415" s="300"/>
      <c r="T415" s="300"/>
      <c r="U415" s="300"/>
      <c r="V415" s="300"/>
      <c r="W415" s="300"/>
      <c r="X415" s="300"/>
      <c r="Y415" s="300"/>
      <c r="Z415" s="300"/>
      <c r="AA415" s="300"/>
      <c r="AB415" s="300"/>
      <c r="AC415" s="300"/>
    </row>
    <row r="416" customFormat="false" ht="15.75" hidden="false" customHeight="true" outlineLevel="0" collapsed="false">
      <c r="A416" s="319"/>
      <c r="B416" s="319"/>
      <c r="C416" s="319"/>
      <c r="D416" s="319"/>
      <c r="E416" s="319"/>
      <c r="F416" s="319"/>
      <c r="G416" s="319"/>
      <c r="H416" s="319"/>
      <c r="I416" s="319"/>
      <c r="J416" s="300"/>
      <c r="K416" s="300"/>
      <c r="L416" s="300"/>
      <c r="M416" s="300"/>
      <c r="N416" s="300"/>
      <c r="O416" s="300"/>
      <c r="P416" s="300"/>
      <c r="Q416" s="300"/>
      <c r="R416" s="300"/>
      <c r="S416" s="300"/>
      <c r="T416" s="300"/>
      <c r="U416" s="300"/>
      <c r="V416" s="300"/>
      <c r="W416" s="300"/>
      <c r="X416" s="300"/>
      <c r="Y416" s="300"/>
      <c r="Z416" s="300"/>
      <c r="AA416" s="300"/>
      <c r="AB416" s="300"/>
      <c r="AC416" s="300"/>
    </row>
    <row r="417" customFormat="false" ht="15.75" hidden="false" customHeight="true" outlineLevel="0" collapsed="false">
      <c r="A417" s="319"/>
      <c r="B417" s="319"/>
      <c r="C417" s="319"/>
      <c r="D417" s="319"/>
      <c r="E417" s="319"/>
      <c r="F417" s="319"/>
      <c r="G417" s="319"/>
      <c r="H417" s="319"/>
      <c r="I417" s="319"/>
      <c r="J417" s="300"/>
      <c r="K417" s="300"/>
      <c r="L417" s="300"/>
      <c r="M417" s="300"/>
      <c r="N417" s="300"/>
      <c r="O417" s="300"/>
      <c r="P417" s="300"/>
      <c r="Q417" s="300"/>
      <c r="R417" s="300"/>
      <c r="S417" s="300"/>
      <c r="T417" s="300"/>
      <c r="U417" s="300"/>
      <c r="V417" s="300"/>
      <c r="W417" s="300"/>
      <c r="X417" s="300"/>
      <c r="Y417" s="300"/>
      <c r="Z417" s="300"/>
      <c r="AA417" s="300"/>
      <c r="AB417" s="300"/>
      <c r="AC417" s="300"/>
    </row>
    <row r="418" customFormat="false" ht="15.75" hidden="false" customHeight="true" outlineLevel="0" collapsed="false">
      <c r="A418" s="319"/>
      <c r="B418" s="319"/>
      <c r="C418" s="319"/>
      <c r="D418" s="319"/>
      <c r="E418" s="319"/>
      <c r="F418" s="319"/>
      <c r="G418" s="319"/>
      <c r="H418" s="319"/>
      <c r="I418" s="319"/>
      <c r="J418" s="300"/>
      <c r="K418" s="300"/>
      <c r="L418" s="300"/>
      <c r="M418" s="300"/>
      <c r="N418" s="300"/>
      <c r="O418" s="300"/>
      <c r="P418" s="300"/>
      <c r="Q418" s="300"/>
      <c r="R418" s="300"/>
      <c r="S418" s="300"/>
      <c r="T418" s="300"/>
      <c r="U418" s="300"/>
      <c r="V418" s="300"/>
      <c r="W418" s="300"/>
      <c r="X418" s="300"/>
      <c r="Y418" s="300"/>
      <c r="Z418" s="300"/>
      <c r="AA418" s="300"/>
      <c r="AB418" s="300"/>
      <c r="AC418" s="300"/>
    </row>
    <row r="419" customFormat="false" ht="15.75" hidden="false" customHeight="true" outlineLevel="0" collapsed="false">
      <c r="A419" s="319"/>
      <c r="B419" s="319"/>
      <c r="C419" s="319"/>
      <c r="D419" s="319"/>
      <c r="E419" s="319"/>
      <c r="F419" s="319"/>
      <c r="G419" s="319"/>
      <c r="H419" s="319"/>
      <c r="I419" s="319"/>
      <c r="J419" s="300"/>
      <c r="K419" s="300"/>
      <c r="L419" s="300"/>
      <c r="M419" s="300"/>
      <c r="N419" s="300"/>
      <c r="O419" s="300"/>
      <c r="P419" s="300"/>
      <c r="Q419" s="300"/>
      <c r="R419" s="300"/>
      <c r="S419" s="300"/>
      <c r="T419" s="300"/>
      <c r="U419" s="300"/>
      <c r="V419" s="300"/>
      <c r="W419" s="300"/>
      <c r="X419" s="300"/>
      <c r="Y419" s="300"/>
      <c r="Z419" s="300"/>
      <c r="AA419" s="300"/>
      <c r="AB419" s="300"/>
      <c r="AC419" s="300"/>
    </row>
    <row r="420" customFormat="false" ht="15.75" hidden="false" customHeight="true" outlineLevel="0" collapsed="false">
      <c r="A420" s="319"/>
      <c r="B420" s="319"/>
      <c r="C420" s="319"/>
      <c r="D420" s="319"/>
      <c r="E420" s="319"/>
      <c r="F420" s="319"/>
      <c r="G420" s="319"/>
      <c r="H420" s="319"/>
      <c r="I420" s="319"/>
      <c r="J420" s="300"/>
      <c r="K420" s="300"/>
      <c r="L420" s="300"/>
      <c r="M420" s="300"/>
      <c r="N420" s="300"/>
      <c r="O420" s="300"/>
      <c r="P420" s="300"/>
      <c r="Q420" s="300"/>
      <c r="R420" s="300"/>
      <c r="S420" s="300"/>
      <c r="T420" s="300"/>
      <c r="U420" s="300"/>
      <c r="V420" s="300"/>
      <c r="W420" s="300"/>
      <c r="X420" s="300"/>
      <c r="Y420" s="300"/>
      <c r="Z420" s="300"/>
      <c r="AA420" s="300"/>
      <c r="AB420" s="300"/>
      <c r="AC420" s="300"/>
    </row>
    <row r="421" customFormat="false" ht="15.75" hidden="false" customHeight="true" outlineLevel="0" collapsed="false">
      <c r="A421" s="319"/>
      <c r="B421" s="319"/>
      <c r="C421" s="319"/>
      <c r="D421" s="319"/>
      <c r="E421" s="319"/>
      <c r="F421" s="319"/>
      <c r="G421" s="319"/>
      <c r="H421" s="319"/>
      <c r="I421" s="319"/>
      <c r="J421" s="300"/>
      <c r="K421" s="300"/>
      <c r="L421" s="300"/>
      <c r="M421" s="300"/>
      <c r="N421" s="300"/>
      <c r="O421" s="300"/>
      <c r="P421" s="300"/>
      <c r="Q421" s="300"/>
      <c r="R421" s="300"/>
      <c r="S421" s="300"/>
      <c r="T421" s="300"/>
      <c r="U421" s="300"/>
      <c r="V421" s="300"/>
      <c r="W421" s="300"/>
      <c r="X421" s="300"/>
      <c r="Y421" s="300"/>
      <c r="Z421" s="300"/>
      <c r="AA421" s="300"/>
      <c r="AB421" s="300"/>
      <c r="AC421" s="300"/>
    </row>
    <row r="422" customFormat="false" ht="15.75" hidden="false" customHeight="true" outlineLevel="0" collapsed="false">
      <c r="A422" s="319"/>
      <c r="B422" s="319"/>
      <c r="C422" s="319"/>
      <c r="D422" s="319"/>
      <c r="E422" s="319"/>
      <c r="F422" s="319"/>
      <c r="G422" s="319"/>
      <c r="H422" s="319"/>
      <c r="I422" s="319"/>
      <c r="J422" s="300"/>
      <c r="K422" s="300"/>
      <c r="L422" s="300"/>
      <c r="M422" s="300"/>
      <c r="N422" s="300"/>
      <c r="O422" s="300"/>
      <c r="P422" s="300"/>
      <c r="Q422" s="300"/>
      <c r="R422" s="300"/>
      <c r="S422" s="300"/>
      <c r="T422" s="300"/>
      <c r="U422" s="300"/>
      <c r="V422" s="300"/>
      <c r="W422" s="300"/>
      <c r="X422" s="300"/>
      <c r="Y422" s="300"/>
      <c r="Z422" s="300"/>
      <c r="AA422" s="300"/>
      <c r="AB422" s="300"/>
      <c r="AC422" s="300"/>
    </row>
    <row r="423" customFormat="false" ht="15.75" hidden="false" customHeight="true" outlineLevel="0" collapsed="false">
      <c r="A423" s="319"/>
      <c r="B423" s="319"/>
      <c r="C423" s="319"/>
      <c r="D423" s="319"/>
      <c r="E423" s="319"/>
      <c r="F423" s="319"/>
      <c r="G423" s="319"/>
      <c r="H423" s="319"/>
      <c r="I423" s="319"/>
      <c r="J423" s="300"/>
      <c r="K423" s="300"/>
      <c r="L423" s="300"/>
      <c r="M423" s="300"/>
      <c r="N423" s="300"/>
      <c r="O423" s="300"/>
      <c r="P423" s="300"/>
      <c r="Q423" s="300"/>
      <c r="R423" s="300"/>
      <c r="S423" s="300"/>
      <c r="T423" s="300"/>
      <c r="U423" s="300"/>
      <c r="V423" s="300"/>
      <c r="W423" s="300"/>
      <c r="X423" s="300"/>
      <c r="Y423" s="300"/>
      <c r="Z423" s="300"/>
      <c r="AA423" s="300"/>
      <c r="AB423" s="300"/>
      <c r="AC423" s="300"/>
    </row>
    <row r="424" customFormat="false" ht="15.75" hidden="false" customHeight="true" outlineLevel="0" collapsed="false">
      <c r="A424" s="319"/>
      <c r="B424" s="319"/>
      <c r="C424" s="319"/>
      <c r="D424" s="319"/>
      <c r="E424" s="319"/>
      <c r="F424" s="319"/>
      <c r="G424" s="319"/>
      <c r="H424" s="319"/>
      <c r="I424" s="319"/>
      <c r="J424" s="300"/>
      <c r="K424" s="300"/>
      <c r="L424" s="300"/>
      <c r="M424" s="300"/>
      <c r="N424" s="300"/>
      <c r="O424" s="300"/>
      <c r="P424" s="300"/>
      <c r="Q424" s="300"/>
      <c r="R424" s="300"/>
      <c r="S424" s="300"/>
      <c r="T424" s="300"/>
      <c r="U424" s="300"/>
      <c r="V424" s="300"/>
      <c r="W424" s="300"/>
      <c r="X424" s="300"/>
      <c r="Y424" s="300"/>
      <c r="Z424" s="300"/>
      <c r="AA424" s="300"/>
      <c r="AB424" s="300"/>
      <c r="AC424" s="300"/>
    </row>
    <row r="425" customFormat="false" ht="15.75" hidden="false" customHeight="true" outlineLevel="0" collapsed="false">
      <c r="A425" s="319"/>
      <c r="B425" s="319"/>
      <c r="C425" s="319"/>
      <c r="D425" s="319"/>
      <c r="E425" s="319"/>
      <c r="F425" s="319"/>
      <c r="G425" s="319"/>
      <c r="H425" s="319"/>
      <c r="I425" s="319"/>
      <c r="J425" s="300"/>
      <c r="K425" s="300"/>
      <c r="L425" s="300"/>
      <c r="M425" s="300"/>
      <c r="N425" s="300"/>
      <c r="O425" s="300"/>
      <c r="P425" s="300"/>
      <c r="Q425" s="300"/>
      <c r="R425" s="300"/>
      <c r="S425" s="300"/>
      <c r="T425" s="300"/>
      <c r="U425" s="300"/>
      <c r="V425" s="300"/>
      <c r="W425" s="300"/>
      <c r="X425" s="300"/>
      <c r="Y425" s="300"/>
      <c r="Z425" s="300"/>
      <c r="AA425" s="300"/>
      <c r="AB425" s="300"/>
      <c r="AC425" s="300"/>
    </row>
    <row r="426" customFormat="false" ht="15.75" hidden="false" customHeight="true" outlineLevel="0" collapsed="false">
      <c r="A426" s="319"/>
      <c r="B426" s="319"/>
      <c r="C426" s="319"/>
      <c r="D426" s="319"/>
      <c r="E426" s="319"/>
      <c r="F426" s="319"/>
      <c r="G426" s="319"/>
      <c r="H426" s="319"/>
      <c r="I426" s="319"/>
      <c r="J426" s="300"/>
      <c r="K426" s="300"/>
      <c r="L426" s="300"/>
      <c r="M426" s="300"/>
      <c r="N426" s="300"/>
      <c r="O426" s="300"/>
      <c r="P426" s="300"/>
      <c r="Q426" s="300"/>
      <c r="R426" s="300"/>
      <c r="S426" s="300"/>
      <c r="T426" s="300"/>
      <c r="U426" s="300"/>
      <c r="V426" s="300"/>
      <c r="W426" s="300"/>
      <c r="X426" s="300"/>
      <c r="Y426" s="300"/>
      <c r="Z426" s="300"/>
      <c r="AA426" s="300"/>
      <c r="AB426" s="300"/>
      <c r="AC426" s="300"/>
    </row>
    <row r="427" customFormat="false" ht="15.75" hidden="false" customHeight="true" outlineLevel="0" collapsed="false">
      <c r="A427" s="319"/>
      <c r="B427" s="319"/>
      <c r="C427" s="319"/>
      <c r="D427" s="319"/>
      <c r="E427" s="319"/>
      <c r="F427" s="319"/>
      <c r="G427" s="319"/>
      <c r="H427" s="319"/>
      <c r="I427" s="319"/>
      <c r="J427" s="300"/>
      <c r="K427" s="300"/>
      <c r="L427" s="300"/>
      <c r="M427" s="300"/>
      <c r="N427" s="300"/>
      <c r="O427" s="300"/>
      <c r="P427" s="300"/>
      <c r="Q427" s="300"/>
      <c r="R427" s="300"/>
      <c r="S427" s="300"/>
      <c r="T427" s="300"/>
      <c r="U427" s="300"/>
      <c r="V427" s="300"/>
      <c r="W427" s="300"/>
      <c r="X427" s="300"/>
      <c r="Y427" s="300"/>
      <c r="Z427" s="300"/>
      <c r="AA427" s="300"/>
      <c r="AB427" s="300"/>
      <c r="AC427" s="300"/>
    </row>
    <row r="428" customFormat="false" ht="15.75" hidden="false" customHeight="true" outlineLevel="0" collapsed="false">
      <c r="A428" s="319"/>
      <c r="B428" s="319"/>
      <c r="C428" s="319"/>
      <c r="D428" s="319"/>
      <c r="E428" s="319"/>
      <c r="F428" s="319"/>
      <c r="G428" s="319"/>
      <c r="H428" s="319"/>
      <c r="I428" s="319"/>
      <c r="J428" s="300"/>
      <c r="K428" s="300"/>
      <c r="L428" s="300"/>
      <c r="M428" s="300"/>
      <c r="N428" s="300"/>
      <c r="O428" s="300"/>
      <c r="P428" s="300"/>
      <c r="Q428" s="300"/>
      <c r="R428" s="300"/>
      <c r="S428" s="300"/>
      <c r="T428" s="300"/>
      <c r="U428" s="300"/>
      <c r="V428" s="300"/>
      <c r="W428" s="300"/>
      <c r="X428" s="300"/>
      <c r="Y428" s="300"/>
      <c r="Z428" s="300"/>
      <c r="AA428" s="300"/>
      <c r="AB428" s="300"/>
      <c r="AC428" s="300"/>
    </row>
    <row r="429" customFormat="false" ht="15.75" hidden="false" customHeight="true" outlineLevel="0" collapsed="false">
      <c r="A429" s="319"/>
      <c r="B429" s="319"/>
      <c r="C429" s="319"/>
      <c r="D429" s="319"/>
      <c r="E429" s="319"/>
      <c r="F429" s="319"/>
      <c r="G429" s="319"/>
      <c r="H429" s="319"/>
      <c r="I429" s="319"/>
      <c r="J429" s="300"/>
      <c r="K429" s="300"/>
      <c r="L429" s="300"/>
      <c r="M429" s="300"/>
      <c r="N429" s="300"/>
      <c r="O429" s="300"/>
      <c r="P429" s="300"/>
      <c r="Q429" s="300"/>
      <c r="R429" s="300"/>
      <c r="S429" s="300"/>
      <c r="T429" s="300"/>
      <c r="U429" s="300"/>
      <c r="V429" s="300"/>
      <c r="W429" s="300"/>
      <c r="X429" s="300"/>
      <c r="Y429" s="300"/>
      <c r="Z429" s="300"/>
      <c r="AA429" s="300"/>
      <c r="AB429" s="300"/>
      <c r="AC429" s="300"/>
    </row>
    <row r="430" customFormat="false" ht="15.75" hidden="false" customHeight="true" outlineLevel="0" collapsed="false">
      <c r="A430" s="319"/>
      <c r="B430" s="319"/>
      <c r="C430" s="319"/>
      <c r="D430" s="319"/>
      <c r="E430" s="319"/>
      <c r="F430" s="319"/>
      <c r="G430" s="319"/>
      <c r="H430" s="319"/>
      <c r="I430" s="319"/>
      <c r="J430" s="300"/>
      <c r="K430" s="300"/>
      <c r="L430" s="300"/>
      <c r="M430" s="300"/>
      <c r="N430" s="300"/>
      <c r="O430" s="300"/>
      <c r="P430" s="300"/>
      <c r="Q430" s="300"/>
      <c r="R430" s="300"/>
      <c r="S430" s="300"/>
      <c r="T430" s="300"/>
      <c r="U430" s="300"/>
      <c r="V430" s="300"/>
      <c r="W430" s="300"/>
      <c r="X430" s="300"/>
      <c r="Y430" s="300"/>
      <c r="Z430" s="300"/>
      <c r="AA430" s="300"/>
      <c r="AB430" s="300"/>
      <c r="AC430" s="300"/>
    </row>
    <row r="431" customFormat="false" ht="15.75" hidden="false" customHeight="true" outlineLevel="0" collapsed="false">
      <c r="A431" s="319"/>
      <c r="B431" s="319"/>
      <c r="C431" s="319"/>
      <c r="D431" s="319"/>
      <c r="E431" s="319"/>
      <c r="F431" s="319"/>
      <c r="G431" s="319"/>
      <c r="H431" s="319"/>
      <c r="I431" s="319"/>
      <c r="J431" s="300"/>
      <c r="K431" s="300"/>
      <c r="L431" s="300"/>
      <c r="M431" s="300"/>
      <c r="N431" s="300"/>
      <c r="O431" s="300"/>
      <c r="P431" s="300"/>
      <c r="Q431" s="300"/>
      <c r="R431" s="300"/>
      <c r="S431" s="300"/>
      <c r="T431" s="300"/>
      <c r="U431" s="300"/>
      <c r="V431" s="300"/>
      <c r="W431" s="300"/>
      <c r="X431" s="300"/>
      <c r="Y431" s="300"/>
      <c r="Z431" s="300"/>
      <c r="AA431" s="300"/>
      <c r="AB431" s="300"/>
      <c r="AC431" s="300"/>
    </row>
    <row r="432" customFormat="false" ht="15.75" hidden="false" customHeight="true" outlineLevel="0" collapsed="false">
      <c r="A432" s="319"/>
      <c r="B432" s="319"/>
      <c r="C432" s="319"/>
      <c r="D432" s="319"/>
      <c r="E432" s="319"/>
      <c r="F432" s="319"/>
      <c r="G432" s="319"/>
      <c r="H432" s="319"/>
      <c r="I432" s="319"/>
      <c r="J432" s="300"/>
      <c r="K432" s="300"/>
      <c r="L432" s="300"/>
      <c r="M432" s="300"/>
      <c r="N432" s="300"/>
      <c r="O432" s="300"/>
      <c r="P432" s="300"/>
      <c r="Q432" s="300"/>
      <c r="R432" s="300"/>
      <c r="S432" s="300"/>
      <c r="T432" s="300"/>
      <c r="U432" s="300"/>
      <c r="V432" s="300"/>
      <c r="W432" s="300"/>
      <c r="X432" s="300"/>
      <c r="Y432" s="300"/>
      <c r="Z432" s="300"/>
      <c r="AA432" s="300"/>
      <c r="AB432" s="300"/>
      <c r="AC432" s="300"/>
    </row>
    <row r="433" customFormat="false" ht="15.75" hidden="false" customHeight="true" outlineLevel="0" collapsed="false">
      <c r="A433" s="319"/>
      <c r="B433" s="319"/>
      <c r="C433" s="319"/>
      <c r="D433" s="319"/>
      <c r="E433" s="319"/>
      <c r="F433" s="319"/>
      <c r="G433" s="319"/>
      <c r="H433" s="319"/>
      <c r="I433" s="319"/>
      <c r="J433" s="300"/>
      <c r="K433" s="300"/>
      <c r="L433" s="300"/>
      <c r="M433" s="300"/>
      <c r="N433" s="300"/>
      <c r="O433" s="300"/>
      <c r="P433" s="300"/>
      <c r="Q433" s="300"/>
      <c r="R433" s="300"/>
      <c r="S433" s="300"/>
      <c r="T433" s="300"/>
      <c r="U433" s="300"/>
      <c r="V433" s="300"/>
      <c r="W433" s="300"/>
      <c r="X433" s="300"/>
      <c r="Y433" s="300"/>
      <c r="Z433" s="300"/>
      <c r="AA433" s="300"/>
      <c r="AB433" s="300"/>
      <c r="AC433" s="300"/>
    </row>
    <row r="434" customFormat="false" ht="15.75" hidden="false" customHeight="true" outlineLevel="0" collapsed="false">
      <c r="A434" s="319"/>
      <c r="B434" s="319"/>
      <c r="C434" s="319"/>
      <c r="D434" s="319"/>
      <c r="E434" s="319"/>
      <c r="F434" s="319"/>
      <c r="G434" s="319"/>
      <c r="H434" s="319"/>
      <c r="I434" s="319"/>
      <c r="J434" s="300"/>
      <c r="K434" s="300"/>
      <c r="L434" s="300"/>
      <c r="M434" s="300"/>
      <c r="N434" s="300"/>
      <c r="O434" s="300"/>
      <c r="P434" s="300"/>
      <c r="Q434" s="300"/>
      <c r="R434" s="300"/>
      <c r="S434" s="300"/>
      <c r="T434" s="300"/>
      <c r="U434" s="300"/>
      <c r="V434" s="300"/>
      <c r="W434" s="300"/>
      <c r="X434" s="300"/>
      <c r="Y434" s="300"/>
      <c r="Z434" s="300"/>
      <c r="AA434" s="300"/>
      <c r="AB434" s="300"/>
      <c r="AC434" s="300"/>
    </row>
    <row r="435" customFormat="false" ht="15.75" hidden="false" customHeight="true" outlineLevel="0" collapsed="false">
      <c r="A435" s="319"/>
      <c r="B435" s="319"/>
      <c r="C435" s="319"/>
      <c r="D435" s="319"/>
      <c r="E435" s="319"/>
      <c r="F435" s="319"/>
      <c r="G435" s="319"/>
      <c r="H435" s="319"/>
      <c r="I435" s="319"/>
      <c r="J435" s="300"/>
      <c r="K435" s="300"/>
      <c r="L435" s="300"/>
      <c r="M435" s="300"/>
      <c r="N435" s="300"/>
      <c r="O435" s="300"/>
      <c r="P435" s="300"/>
      <c r="Q435" s="300"/>
      <c r="R435" s="300"/>
      <c r="S435" s="300"/>
      <c r="T435" s="300"/>
      <c r="U435" s="300"/>
      <c r="V435" s="300"/>
      <c r="W435" s="300"/>
      <c r="X435" s="300"/>
      <c r="Y435" s="300"/>
      <c r="Z435" s="300"/>
      <c r="AA435" s="300"/>
      <c r="AB435" s="300"/>
      <c r="AC435" s="300"/>
    </row>
    <row r="436" customFormat="false" ht="15.75" hidden="false" customHeight="true" outlineLevel="0" collapsed="false">
      <c r="A436" s="319"/>
      <c r="B436" s="319"/>
      <c r="C436" s="319"/>
      <c r="D436" s="319"/>
      <c r="E436" s="319"/>
      <c r="F436" s="319"/>
      <c r="G436" s="319"/>
      <c r="H436" s="319"/>
      <c r="I436" s="319"/>
      <c r="J436" s="300"/>
      <c r="K436" s="300"/>
      <c r="L436" s="300"/>
      <c r="M436" s="300"/>
      <c r="N436" s="300"/>
      <c r="O436" s="300"/>
      <c r="P436" s="300"/>
      <c r="Q436" s="300"/>
      <c r="R436" s="300"/>
      <c r="S436" s="300"/>
      <c r="T436" s="300"/>
      <c r="U436" s="300"/>
      <c r="V436" s="300"/>
      <c r="W436" s="300"/>
      <c r="X436" s="300"/>
      <c r="Y436" s="300"/>
      <c r="Z436" s="300"/>
      <c r="AA436" s="300"/>
      <c r="AB436" s="300"/>
      <c r="AC436" s="300"/>
    </row>
    <row r="437" customFormat="false" ht="15.75" hidden="false" customHeight="true" outlineLevel="0" collapsed="false">
      <c r="A437" s="319"/>
      <c r="B437" s="319"/>
      <c r="C437" s="319"/>
      <c r="D437" s="319"/>
      <c r="E437" s="319"/>
      <c r="F437" s="319"/>
      <c r="G437" s="319"/>
      <c r="H437" s="319"/>
      <c r="I437" s="319"/>
      <c r="J437" s="300"/>
      <c r="K437" s="300"/>
      <c r="L437" s="300"/>
      <c r="M437" s="300"/>
      <c r="N437" s="300"/>
      <c r="O437" s="300"/>
      <c r="P437" s="300"/>
      <c r="Q437" s="300"/>
      <c r="R437" s="300"/>
      <c r="S437" s="300"/>
      <c r="T437" s="300"/>
      <c r="U437" s="300"/>
      <c r="V437" s="300"/>
      <c r="W437" s="300"/>
      <c r="X437" s="300"/>
      <c r="Y437" s="300"/>
      <c r="Z437" s="300"/>
      <c r="AA437" s="300"/>
      <c r="AB437" s="300"/>
      <c r="AC437" s="300"/>
    </row>
    <row r="438" customFormat="false" ht="15.75" hidden="false" customHeight="true" outlineLevel="0" collapsed="false">
      <c r="A438" s="319"/>
      <c r="B438" s="319"/>
      <c r="C438" s="319"/>
      <c r="D438" s="319"/>
      <c r="E438" s="319"/>
      <c r="F438" s="319"/>
      <c r="G438" s="319"/>
      <c r="H438" s="319"/>
      <c r="I438" s="319"/>
      <c r="J438" s="300"/>
      <c r="K438" s="300"/>
      <c r="L438" s="300"/>
      <c r="M438" s="300"/>
      <c r="N438" s="300"/>
      <c r="O438" s="300"/>
      <c r="P438" s="300"/>
      <c r="Q438" s="300"/>
      <c r="R438" s="300"/>
      <c r="S438" s="300"/>
      <c r="T438" s="300"/>
      <c r="U438" s="300"/>
      <c r="V438" s="300"/>
      <c r="W438" s="300"/>
      <c r="X438" s="300"/>
      <c r="Y438" s="300"/>
      <c r="Z438" s="300"/>
      <c r="AA438" s="300"/>
      <c r="AB438" s="300"/>
      <c r="AC438" s="300"/>
    </row>
    <row r="439" customFormat="false" ht="15.75" hidden="false" customHeight="true" outlineLevel="0" collapsed="false">
      <c r="A439" s="319"/>
      <c r="B439" s="319"/>
      <c r="C439" s="319"/>
      <c r="D439" s="319"/>
      <c r="E439" s="319"/>
      <c r="F439" s="319"/>
      <c r="G439" s="319"/>
      <c r="H439" s="319"/>
      <c r="I439" s="319"/>
      <c r="J439" s="300"/>
      <c r="K439" s="300"/>
      <c r="L439" s="300"/>
      <c r="M439" s="300"/>
      <c r="N439" s="300"/>
      <c r="O439" s="300"/>
      <c r="P439" s="300"/>
      <c r="Q439" s="300"/>
      <c r="R439" s="300"/>
      <c r="S439" s="300"/>
      <c r="T439" s="300"/>
      <c r="U439" s="300"/>
      <c r="V439" s="300"/>
      <c r="W439" s="300"/>
      <c r="X439" s="300"/>
      <c r="Y439" s="300"/>
      <c r="Z439" s="300"/>
      <c r="AA439" s="300"/>
      <c r="AB439" s="300"/>
      <c r="AC439" s="300"/>
    </row>
    <row r="440" customFormat="false" ht="15.75" hidden="false" customHeight="true" outlineLevel="0" collapsed="false">
      <c r="A440" s="319"/>
      <c r="B440" s="319"/>
      <c r="C440" s="319"/>
      <c r="D440" s="319"/>
      <c r="E440" s="319"/>
      <c r="F440" s="319"/>
      <c r="G440" s="319"/>
      <c r="H440" s="319"/>
      <c r="I440" s="319"/>
      <c r="J440" s="300"/>
      <c r="K440" s="300"/>
      <c r="L440" s="300"/>
      <c r="M440" s="300"/>
      <c r="N440" s="300"/>
      <c r="O440" s="300"/>
      <c r="P440" s="300"/>
      <c r="Q440" s="300"/>
      <c r="R440" s="300"/>
      <c r="S440" s="300"/>
      <c r="T440" s="300"/>
      <c r="U440" s="300"/>
      <c r="V440" s="300"/>
      <c r="W440" s="300"/>
      <c r="X440" s="300"/>
      <c r="Y440" s="300"/>
      <c r="Z440" s="300"/>
      <c r="AA440" s="300"/>
      <c r="AB440" s="300"/>
      <c r="AC440" s="300"/>
    </row>
    <row r="441" customFormat="false" ht="15.75" hidden="false" customHeight="true" outlineLevel="0" collapsed="false">
      <c r="A441" s="319"/>
      <c r="B441" s="319"/>
      <c r="C441" s="319"/>
      <c r="D441" s="319"/>
      <c r="E441" s="319"/>
      <c r="F441" s="319"/>
      <c r="G441" s="319"/>
      <c r="H441" s="319"/>
      <c r="I441" s="319"/>
      <c r="J441" s="300"/>
      <c r="K441" s="300"/>
      <c r="L441" s="300"/>
      <c r="M441" s="300"/>
      <c r="N441" s="300"/>
      <c r="O441" s="300"/>
      <c r="P441" s="300"/>
      <c r="Q441" s="300"/>
      <c r="R441" s="300"/>
      <c r="S441" s="300"/>
      <c r="T441" s="300"/>
      <c r="U441" s="300"/>
      <c r="V441" s="300"/>
      <c r="W441" s="300"/>
      <c r="X441" s="300"/>
      <c r="Y441" s="300"/>
      <c r="Z441" s="300"/>
      <c r="AA441" s="300"/>
      <c r="AB441" s="300"/>
      <c r="AC441" s="300"/>
    </row>
    <row r="442" customFormat="false" ht="15.75" hidden="false" customHeight="true" outlineLevel="0" collapsed="false">
      <c r="A442" s="319"/>
      <c r="B442" s="319"/>
      <c r="C442" s="319"/>
      <c r="D442" s="319"/>
      <c r="E442" s="319"/>
      <c r="F442" s="319"/>
      <c r="G442" s="319"/>
      <c r="H442" s="319"/>
      <c r="I442" s="319"/>
      <c r="J442" s="300"/>
      <c r="K442" s="300"/>
      <c r="L442" s="300"/>
      <c r="M442" s="300"/>
      <c r="N442" s="300"/>
      <c r="O442" s="300"/>
      <c r="P442" s="300"/>
      <c r="Q442" s="300"/>
      <c r="R442" s="300"/>
      <c r="S442" s="300"/>
      <c r="T442" s="300"/>
      <c r="U442" s="300"/>
      <c r="V442" s="300"/>
      <c r="W442" s="300"/>
      <c r="X442" s="300"/>
      <c r="Y442" s="300"/>
      <c r="Z442" s="300"/>
      <c r="AA442" s="300"/>
      <c r="AB442" s="300"/>
      <c r="AC442" s="300"/>
    </row>
    <row r="443" customFormat="false" ht="15.75" hidden="false" customHeight="true" outlineLevel="0" collapsed="false">
      <c r="A443" s="319"/>
      <c r="B443" s="319"/>
      <c r="C443" s="319"/>
      <c r="D443" s="319"/>
      <c r="E443" s="319"/>
      <c r="F443" s="319"/>
      <c r="G443" s="319"/>
      <c r="H443" s="319"/>
      <c r="I443" s="319"/>
      <c r="J443" s="300"/>
      <c r="K443" s="300"/>
      <c r="L443" s="300"/>
      <c r="M443" s="300"/>
      <c r="N443" s="300"/>
      <c r="O443" s="300"/>
      <c r="P443" s="300"/>
      <c r="Q443" s="300"/>
      <c r="R443" s="300"/>
      <c r="S443" s="300"/>
      <c r="T443" s="300"/>
      <c r="U443" s="300"/>
      <c r="V443" s="300"/>
      <c r="W443" s="300"/>
      <c r="X443" s="300"/>
      <c r="Y443" s="300"/>
      <c r="Z443" s="300"/>
      <c r="AA443" s="300"/>
      <c r="AB443" s="300"/>
      <c r="AC443" s="300"/>
    </row>
    <row r="444" customFormat="false" ht="15.75" hidden="false" customHeight="true" outlineLevel="0" collapsed="false">
      <c r="A444" s="319"/>
      <c r="B444" s="319"/>
      <c r="C444" s="319"/>
      <c r="D444" s="319"/>
      <c r="E444" s="319"/>
      <c r="F444" s="319"/>
      <c r="G444" s="319"/>
      <c r="H444" s="319"/>
      <c r="I444" s="319"/>
      <c r="J444" s="300"/>
      <c r="K444" s="300"/>
      <c r="L444" s="300"/>
      <c r="M444" s="300"/>
      <c r="N444" s="300"/>
      <c r="O444" s="300"/>
      <c r="P444" s="300"/>
      <c r="Q444" s="300"/>
      <c r="R444" s="300"/>
      <c r="S444" s="300"/>
      <c r="T444" s="300"/>
      <c r="U444" s="300"/>
      <c r="V444" s="300"/>
      <c r="W444" s="300"/>
      <c r="X444" s="300"/>
      <c r="Y444" s="300"/>
      <c r="Z444" s="300"/>
      <c r="AA444" s="300"/>
      <c r="AB444" s="300"/>
      <c r="AC444" s="300"/>
    </row>
    <row r="445" customFormat="false" ht="15.75" hidden="false" customHeight="true" outlineLevel="0" collapsed="false">
      <c r="A445" s="319"/>
      <c r="B445" s="319"/>
      <c r="C445" s="319"/>
      <c r="D445" s="319"/>
      <c r="E445" s="319"/>
      <c r="F445" s="319"/>
      <c r="G445" s="319"/>
      <c r="H445" s="319"/>
      <c r="I445" s="319"/>
      <c r="J445" s="300"/>
      <c r="K445" s="300"/>
      <c r="L445" s="300"/>
      <c r="M445" s="300"/>
      <c r="N445" s="300"/>
      <c r="O445" s="300"/>
      <c r="P445" s="300"/>
      <c r="Q445" s="300"/>
      <c r="R445" s="300"/>
      <c r="S445" s="300"/>
      <c r="T445" s="300"/>
      <c r="U445" s="300"/>
      <c r="V445" s="300"/>
      <c r="W445" s="300"/>
      <c r="X445" s="300"/>
      <c r="Y445" s="300"/>
      <c r="Z445" s="300"/>
      <c r="AA445" s="300"/>
      <c r="AB445" s="300"/>
      <c r="AC445" s="300"/>
    </row>
    <row r="446" customFormat="false" ht="15.75" hidden="false" customHeight="true" outlineLevel="0" collapsed="false">
      <c r="A446" s="319"/>
      <c r="B446" s="319"/>
      <c r="C446" s="319"/>
      <c r="D446" s="319"/>
      <c r="E446" s="319"/>
      <c r="F446" s="319"/>
      <c r="G446" s="319"/>
      <c r="H446" s="319"/>
      <c r="I446" s="319"/>
      <c r="J446" s="300"/>
      <c r="K446" s="300"/>
      <c r="L446" s="300"/>
      <c r="M446" s="300"/>
      <c r="N446" s="300"/>
      <c r="O446" s="300"/>
      <c r="P446" s="300"/>
      <c r="Q446" s="300"/>
      <c r="R446" s="300"/>
      <c r="S446" s="300"/>
      <c r="T446" s="300"/>
      <c r="U446" s="300"/>
      <c r="V446" s="300"/>
      <c r="W446" s="300"/>
      <c r="X446" s="300"/>
      <c r="Y446" s="300"/>
      <c r="Z446" s="300"/>
      <c r="AA446" s="300"/>
      <c r="AB446" s="300"/>
      <c r="AC446" s="300"/>
    </row>
    <row r="447" customFormat="false" ht="15.75" hidden="false" customHeight="true" outlineLevel="0" collapsed="false">
      <c r="A447" s="319"/>
      <c r="B447" s="319"/>
      <c r="C447" s="319"/>
      <c r="D447" s="319"/>
      <c r="E447" s="319"/>
      <c r="F447" s="319"/>
      <c r="G447" s="319"/>
      <c r="H447" s="319"/>
      <c r="I447" s="319"/>
      <c r="J447" s="300"/>
      <c r="K447" s="300"/>
      <c r="L447" s="300"/>
      <c r="M447" s="300"/>
      <c r="N447" s="300"/>
      <c r="O447" s="300"/>
      <c r="P447" s="300"/>
      <c r="Q447" s="300"/>
      <c r="R447" s="300"/>
      <c r="S447" s="300"/>
      <c r="T447" s="300"/>
      <c r="U447" s="300"/>
      <c r="V447" s="300"/>
      <c r="W447" s="300"/>
      <c r="X447" s="300"/>
      <c r="Y447" s="300"/>
      <c r="Z447" s="300"/>
      <c r="AA447" s="300"/>
      <c r="AB447" s="300"/>
      <c r="AC447" s="300"/>
    </row>
    <row r="448" customFormat="false" ht="15.75" hidden="false" customHeight="true" outlineLevel="0" collapsed="false">
      <c r="A448" s="319"/>
      <c r="B448" s="319"/>
      <c r="C448" s="319"/>
      <c r="D448" s="319"/>
      <c r="E448" s="319"/>
      <c r="F448" s="319"/>
      <c r="G448" s="319"/>
      <c r="H448" s="319"/>
      <c r="I448" s="319"/>
      <c r="J448" s="300"/>
      <c r="K448" s="300"/>
      <c r="L448" s="300"/>
      <c r="M448" s="300"/>
      <c r="N448" s="300"/>
      <c r="O448" s="300"/>
      <c r="P448" s="300"/>
      <c r="Q448" s="300"/>
      <c r="R448" s="300"/>
      <c r="S448" s="300"/>
      <c r="T448" s="300"/>
      <c r="U448" s="300"/>
      <c r="V448" s="300"/>
      <c r="W448" s="300"/>
      <c r="X448" s="300"/>
      <c r="Y448" s="300"/>
      <c r="Z448" s="300"/>
      <c r="AA448" s="300"/>
      <c r="AB448" s="300"/>
      <c r="AC448" s="300"/>
    </row>
    <row r="449" customFormat="false" ht="15.75" hidden="false" customHeight="true" outlineLevel="0" collapsed="false">
      <c r="A449" s="319"/>
      <c r="B449" s="319"/>
      <c r="C449" s="319"/>
      <c r="D449" s="319"/>
      <c r="E449" s="319"/>
      <c r="F449" s="319"/>
      <c r="G449" s="319"/>
      <c r="H449" s="319"/>
      <c r="I449" s="319"/>
      <c r="J449" s="300"/>
      <c r="K449" s="300"/>
      <c r="L449" s="300"/>
      <c r="M449" s="300"/>
      <c r="N449" s="300"/>
      <c r="O449" s="300"/>
      <c r="P449" s="300"/>
      <c r="Q449" s="300"/>
      <c r="R449" s="300"/>
      <c r="S449" s="300"/>
      <c r="T449" s="300"/>
      <c r="U449" s="300"/>
      <c r="V449" s="300"/>
      <c r="W449" s="300"/>
      <c r="X449" s="300"/>
      <c r="Y449" s="300"/>
      <c r="Z449" s="300"/>
      <c r="AA449" s="300"/>
      <c r="AB449" s="300"/>
      <c r="AC449" s="300"/>
    </row>
    <row r="450" customFormat="false" ht="15.75" hidden="false" customHeight="true" outlineLevel="0" collapsed="false">
      <c r="A450" s="319"/>
      <c r="B450" s="319"/>
      <c r="C450" s="319"/>
      <c r="D450" s="319"/>
      <c r="E450" s="319"/>
      <c r="F450" s="319"/>
      <c r="G450" s="319"/>
      <c r="H450" s="319"/>
      <c r="I450" s="319"/>
      <c r="J450" s="300"/>
      <c r="K450" s="300"/>
      <c r="L450" s="300"/>
      <c r="M450" s="300"/>
      <c r="N450" s="300"/>
      <c r="O450" s="300"/>
      <c r="P450" s="300"/>
      <c r="Q450" s="300"/>
      <c r="R450" s="300"/>
      <c r="S450" s="300"/>
      <c r="T450" s="300"/>
      <c r="U450" s="300"/>
      <c r="V450" s="300"/>
      <c r="W450" s="300"/>
      <c r="X450" s="300"/>
      <c r="Y450" s="300"/>
      <c r="Z450" s="300"/>
      <c r="AA450" s="300"/>
      <c r="AB450" s="300"/>
      <c r="AC450" s="300"/>
    </row>
    <row r="451" customFormat="false" ht="15.75" hidden="false" customHeight="true" outlineLevel="0" collapsed="false">
      <c r="A451" s="319"/>
      <c r="B451" s="319"/>
      <c r="C451" s="319"/>
      <c r="D451" s="319"/>
      <c r="E451" s="319"/>
      <c r="F451" s="319"/>
      <c r="G451" s="319"/>
      <c r="H451" s="319"/>
      <c r="I451" s="319"/>
      <c r="J451" s="300"/>
      <c r="K451" s="300"/>
      <c r="L451" s="300"/>
      <c r="M451" s="300"/>
      <c r="N451" s="300"/>
      <c r="O451" s="300"/>
      <c r="P451" s="300"/>
      <c r="Q451" s="300"/>
      <c r="R451" s="300"/>
      <c r="S451" s="300"/>
      <c r="T451" s="300"/>
      <c r="U451" s="300"/>
      <c r="V451" s="300"/>
      <c r="W451" s="300"/>
      <c r="X451" s="300"/>
      <c r="Y451" s="300"/>
      <c r="Z451" s="300"/>
      <c r="AA451" s="300"/>
      <c r="AB451" s="300"/>
      <c r="AC451" s="300"/>
    </row>
    <row r="452" customFormat="false" ht="15.75" hidden="false" customHeight="true" outlineLevel="0" collapsed="false">
      <c r="A452" s="319"/>
      <c r="B452" s="319"/>
      <c r="C452" s="319"/>
      <c r="D452" s="319"/>
      <c r="E452" s="319"/>
      <c r="F452" s="319"/>
      <c r="G452" s="319"/>
      <c r="H452" s="319"/>
      <c r="I452" s="319"/>
      <c r="J452" s="300"/>
      <c r="K452" s="300"/>
      <c r="L452" s="300"/>
      <c r="M452" s="300"/>
      <c r="N452" s="300"/>
      <c r="O452" s="300"/>
      <c r="P452" s="300"/>
      <c r="Q452" s="300"/>
      <c r="R452" s="300"/>
      <c r="S452" s="300"/>
      <c r="T452" s="300"/>
      <c r="U452" s="300"/>
      <c r="V452" s="300"/>
      <c r="W452" s="300"/>
      <c r="X452" s="300"/>
      <c r="Y452" s="300"/>
      <c r="Z452" s="300"/>
      <c r="AA452" s="300"/>
      <c r="AB452" s="300"/>
      <c r="AC452" s="300"/>
    </row>
    <row r="453" customFormat="false" ht="15.75" hidden="false" customHeight="true" outlineLevel="0" collapsed="false">
      <c r="A453" s="319"/>
      <c r="B453" s="319"/>
      <c r="C453" s="319"/>
      <c r="D453" s="319"/>
      <c r="E453" s="319"/>
      <c r="F453" s="319"/>
      <c r="G453" s="319"/>
      <c r="H453" s="319"/>
      <c r="I453" s="319"/>
      <c r="J453" s="300"/>
      <c r="K453" s="300"/>
      <c r="L453" s="300"/>
      <c r="M453" s="300"/>
      <c r="N453" s="300"/>
      <c r="O453" s="300"/>
      <c r="P453" s="300"/>
      <c r="Q453" s="300"/>
      <c r="R453" s="300"/>
      <c r="S453" s="300"/>
      <c r="T453" s="300"/>
      <c r="U453" s="300"/>
      <c r="V453" s="300"/>
      <c r="W453" s="300"/>
      <c r="X453" s="300"/>
      <c r="Y453" s="300"/>
      <c r="Z453" s="300"/>
      <c r="AA453" s="300"/>
      <c r="AB453" s="300"/>
      <c r="AC453" s="300"/>
    </row>
    <row r="454" customFormat="false" ht="15.75" hidden="false" customHeight="true" outlineLevel="0" collapsed="false">
      <c r="A454" s="319"/>
      <c r="B454" s="319"/>
      <c r="C454" s="319"/>
      <c r="D454" s="319"/>
      <c r="E454" s="319"/>
      <c r="F454" s="319"/>
      <c r="G454" s="319"/>
      <c r="H454" s="319"/>
      <c r="I454" s="319"/>
      <c r="J454" s="300"/>
      <c r="K454" s="300"/>
      <c r="L454" s="300"/>
      <c r="M454" s="300"/>
      <c r="N454" s="300"/>
      <c r="O454" s="300"/>
      <c r="P454" s="300"/>
      <c r="Q454" s="300"/>
      <c r="R454" s="300"/>
      <c r="S454" s="300"/>
      <c r="T454" s="300"/>
      <c r="U454" s="300"/>
      <c r="V454" s="300"/>
      <c r="W454" s="300"/>
      <c r="X454" s="300"/>
      <c r="Y454" s="300"/>
      <c r="Z454" s="300"/>
      <c r="AA454" s="300"/>
      <c r="AB454" s="300"/>
      <c r="AC454" s="300"/>
    </row>
    <row r="455" customFormat="false" ht="15.75" hidden="false" customHeight="true" outlineLevel="0" collapsed="false">
      <c r="A455" s="319"/>
      <c r="B455" s="319"/>
      <c r="C455" s="319"/>
      <c r="D455" s="319"/>
      <c r="E455" s="319"/>
      <c r="F455" s="319"/>
      <c r="G455" s="319"/>
      <c r="H455" s="319"/>
      <c r="I455" s="319"/>
      <c r="J455" s="300"/>
      <c r="K455" s="300"/>
      <c r="L455" s="300"/>
      <c r="M455" s="300"/>
      <c r="N455" s="300"/>
      <c r="O455" s="300"/>
      <c r="P455" s="300"/>
      <c r="Q455" s="300"/>
      <c r="R455" s="300"/>
      <c r="S455" s="300"/>
      <c r="T455" s="300"/>
      <c r="U455" s="300"/>
      <c r="V455" s="300"/>
      <c r="W455" s="300"/>
      <c r="X455" s="300"/>
      <c r="Y455" s="300"/>
      <c r="Z455" s="300"/>
      <c r="AA455" s="300"/>
      <c r="AB455" s="300"/>
      <c r="AC455" s="300"/>
    </row>
    <row r="456" customFormat="false" ht="15.75" hidden="false" customHeight="true" outlineLevel="0" collapsed="false">
      <c r="A456" s="319"/>
      <c r="B456" s="319"/>
      <c r="C456" s="319"/>
      <c r="D456" s="319"/>
      <c r="E456" s="319"/>
      <c r="F456" s="319"/>
      <c r="G456" s="319"/>
      <c r="H456" s="319"/>
      <c r="I456" s="319"/>
      <c r="J456" s="300"/>
      <c r="K456" s="300"/>
      <c r="L456" s="300"/>
      <c r="M456" s="300"/>
      <c r="N456" s="300"/>
      <c r="O456" s="300"/>
      <c r="P456" s="300"/>
      <c r="Q456" s="300"/>
      <c r="R456" s="300"/>
      <c r="S456" s="300"/>
      <c r="T456" s="300"/>
      <c r="U456" s="300"/>
      <c r="V456" s="300"/>
      <c r="W456" s="300"/>
      <c r="X456" s="300"/>
      <c r="Y456" s="300"/>
      <c r="Z456" s="300"/>
      <c r="AA456" s="300"/>
      <c r="AB456" s="300"/>
      <c r="AC456" s="300"/>
    </row>
    <row r="457" customFormat="false" ht="15.75" hidden="false" customHeight="true" outlineLevel="0" collapsed="false">
      <c r="A457" s="319"/>
      <c r="B457" s="319"/>
      <c r="C457" s="319"/>
      <c r="D457" s="319"/>
      <c r="E457" s="319"/>
      <c r="F457" s="319"/>
      <c r="G457" s="319"/>
      <c r="H457" s="319"/>
      <c r="I457" s="319"/>
      <c r="J457" s="300"/>
      <c r="K457" s="300"/>
      <c r="L457" s="300"/>
      <c r="M457" s="300"/>
      <c r="N457" s="300"/>
      <c r="O457" s="300"/>
      <c r="P457" s="300"/>
      <c r="Q457" s="300"/>
      <c r="R457" s="300"/>
      <c r="S457" s="300"/>
      <c r="T457" s="300"/>
      <c r="U457" s="300"/>
      <c r="V457" s="300"/>
      <c r="W457" s="300"/>
      <c r="X457" s="300"/>
      <c r="Y457" s="300"/>
      <c r="Z457" s="300"/>
      <c r="AA457" s="300"/>
      <c r="AB457" s="300"/>
      <c r="AC457" s="300"/>
    </row>
    <row r="458" customFormat="false" ht="15.75" hidden="false" customHeight="true" outlineLevel="0" collapsed="false">
      <c r="A458" s="319"/>
      <c r="B458" s="319"/>
      <c r="C458" s="319"/>
      <c r="D458" s="319"/>
      <c r="E458" s="319"/>
      <c r="F458" s="319"/>
      <c r="G458" s="319"/>
      <c r="H458" s="319"/>
      <c r="I458" s="319"/>
      <c r="J458" s="300"/>
      <c r="K458" s="300"/>
      <c r="L458" s="300"/>
      <c r="M458" s="300"/>
      <c r="N458" s="300"/>
      <c r="O458" s="300"/>
      <c r="P458" s="300"/>
      <c r="Q458" s="300"/>
      <c r="R458" s="300"/>
      <c r="S458" s="300"/>
      <c r="T458" s="300"/>
      <c r="U458" s="300"/>
      <c r="V458" s="300"/>
      <c r="W458" s="300"/>
      <c r="X458" s="300"/>
      <c r="Y458" s="300"/>
      <c r="Z458" s="300"/>
      <c r="AA458" s="300"/>
      <c r="AB458" s="300"/>
      <c r="AC458" s="300"/>
    </row>
    <row r="459" customFormat="false" ht="15.75" hidden="false" customHeight="true" outlineLevel="0" collapsed="false">
      <c r="A459" s="319"/>
      <c r="B459" s="319"/>
      <c r="C459" s="319"/>
      <c r="D459" s="319"/>
      <c r="E459" s="319"/>
      <c r="F459" s="319"/>
      <c r="G459" s="319"/>
      <c r="H459" s="319"/>
      <c r="I459" s="319"/>
      <c r="J459" s="300"/>
      <c r="K459" s="300"/>
      <c r="L459" s="300"/>
      <c r="M459" s="300"/>
      <c r="N459" s="300"/>
      <c r="O459" s="300"/>
      <c r="P459" s="300"/>
      <c r="Q459" s="300"/>
      <c r="R459" s="300"/>
      <c r="S459" s="300"/>
      <c r="T459" s="300"/>
      <c r="U459" s="300"/>
      <c r="V459" s="300"/>
      <c r="W459" s="300"/>
      <c r="X459" s="300"/>
      <c r="Y459" s="300"/>
      <c r="Z459" s="300"/>
      <c r="AA459" s="300"/>
      <c r="AB459" s="300"/>
      <c r="AC459" s="300"/>
    </row>
    <row r="460" customFormat="false" ht="15.75" hidden="false" customHeight="true" outlineLevel="0" collapsed="false">
      <c r="A460" s="319"/>
      <c r="B460" s="319"/>
      <c r="C460" s="319"/>
      <c r="D460" s="319"/>
      <c r="E460" s="319"/>
      <c r="F460" s="319"/>
      <c r="G460" s="319"/>
      <c r="H460" s="319"/>
      <c r="I460" s="319"/>
      <c r="J460" s="300"/>
      <c r="K460" s="300"/>
      <c r="L460" s="300"/>
      <c r="M460" s="300"/>
      <c r="N460" s="300"/>
      <c r="O460" s="300"/>
      <c r="P460" s="300"/>
      <c r="Q460" s="300"/>
      <c r="R460" s="300"/>
      <c r="S460" s="300"/>
      <c r="T460" s="300"/>
      <c r="U460" s="300"/>
      <c r="V460" s="300"/>
      <c r="W460" s="300"/>
      <c r="X460" s="300"/>
      <c r="Y460" s="300"/>
      <c r="Z460" s="300"/>
      <c r="AA460" s="300"/>
      <c r="AB460" s="300"/>
      <c r="AC460" s="300"/>
    </row>
    <row r="461" customFormat="false" ht="15.75" hidden="false" customHeight="true" outlineLevel="0" collapsed="false">
      <c r="A461" s="319"/>
      <c r="B461" s="319"/>
      <c r="C461" s="319"/>
      <c r="D461" s="319"/>
      <c r="E461" s="319"/>
      <c r="F461" s="319"/>
      <c r="G461" s="319"/>
      <c r="H461" s="319"/>
      <c r="I461" s="319"/>
      <c r="J461" s="300"/>
      <c r="K461" s="300"/>
      <c r="L461" s="300"/>
      <c r="M461" s="300"/>
      <c r="N461" s="300"/>
      <c r="O461" s="300"/>
      <c r="P461" s="300"/>
      <c r="Q461" s="300"/>
      <c r="R461" s="300"/>
      <c r="S461" s="300"/>
      <c r="T461" s="300"/>
      <c r="U461" s="300"/>
      <c r="V461" s="300"/>
      <c r="W461" s="300"/>
      <c r="X461" s="300"/>
      <c r="Y461" s="300"/>
      <c r="Z461" s="300"/>
      <c r="AA461" s="300"/>
      <c r="AB461" s="300"/>
      <c r="AC461" s="300"/>
    </row>
    <row r="462" customFormat="false" ht="15.75" hidden="false" customHeight="true" outlineLevel="0" collapsed="false">
      <c r="A462" s="319"/>
      <c r="B462" s="319"/>
      <c r="C462" s="319"/>
      <c r="D462" s="319"/>
      <c r="E462" s="319"/>
      <c r="F462" s="319"/>
      <c r="G462" s="319"/>
      <c r="H462" s="319"/>
      <c r="I462" s="319"/>
      <c r="J462" s="300"/>
      <c r="K462" s="300"/>
      <c r="L462" s="300"/>
      <c r="M462" s="300"/>
      <c r="N462" s="300"/>
      <c r="O462" s="300"/>
      <c r="P462" s="300"/>
      <c r="Q462" s="300"/>
      <c r="R462" s="300"/>
      <c r="S462" s="300"/>
      <c r="T462" s="300"/>
      <c r="U462" s="300"/>
      <c r="V462" s="300"/>
      <c r="W462" s="300"/>
      <c r="X462" s="300"/>
      <c r="Y462" s="300"/>
      <c r="Z462" s="300"/>
      <c r="AA462" s="300"/>
      <c r="AB462" s="300"/>
      <c r="AC462" s="300"/>
    </row>
    <row r="463" customFormat="false" ht="15.75" hidden="false" customHeight="true" outlineLevel="0" collapsed="false">
      <c r="A463" s="319"/>
      <c r="B463" s="319"/>
      <c r="C463" s="319"/>
      <c r="D463" s="319"/>
      <c r="E463" s="319"/>
      <c r="F463" s="319"/>
      <c r="G463" s="319"/>
      <c r="H463" s="319"/>
      <c r="I463" s="319"/>
      <c r="J463" s="300"/>
      <c r="K463" s="300"/>
      <c r="L463" s="300"/>
      <c r="M463" s="300"/>
      <c r="N463" s="300"/>
      <c r="O463" s="300"/>
      <c r="P463" s="300"/>
      <c r="Q463" s="300"/>
      <c r="R463" s="300"/>
      <c r="S463" s="300"/>
      <c r="T463" s="300"/>
      <c r="U463" s="300"/>
      <c r="V463" s="300"/>
      <c r="W463" s="300"/>
      <c r="X463" s="300"/>
      <c r="Y463" s="300"/>
      <c r="Z463" s="300"/>
      <c r="AA463" s="300"/>
      <c r="AB463" s="300"/>
      <c r="AC463" s="300"/>
    </row>
    <row r="464" customFormat="false" ht="15.75" hidden="false" customHeight="true" outlineLevel="0" collapsed="false">
      <c r="A464" s="319"/>
      <c r="B464" s="319"/>
      <c r="C464" s="319"/>
      <c r="D464" s="319"/>
      <c r="E464" s="319"/>
      <c r="F464" s="319"/>
      <c r="G464" s="319"/>
      <c r="H464" s="319"/>
      <c r="I464" s="319"/>
      <c r="J464" s="300"/>
      <c r="K464" s="300"/>
      <c r="L464" s="300"/>
      <c r="M464" s="300"/>
      <c r="N464" s="300"/>
      <c r="O464" s="300"/>
      <c r="P464" s="300"/>
      <c r="Q464" s="300"/>
      <c r="R464" s="300"/>
      <c r="S464" s="300"/>
      <c r="T464" s="300"/>
      <c r="U464" s="300"/>
      <c r="V464" s="300"/>
      <c r="W464" s="300"/>
      <c r="X464" s="300"/>
      <c r="Y464" s="300"/>
      <c r="Z464" s="300"/>
      <c r="AA464" s="300"/>
      <c r="AB464" s="300"/>
      <c r="AC464" s="300"/>
    </row>
    <row r="465" customFormat="false" ht="15.75" hidden="false" customHeight="true" outlineLevel="0" collapsed="false">
      <c r="A465" s="319"/>
      <c r="B465" s="319"/>
      <c r="C465" s="319"/>
      <c r="D465" s="319"/>
      <c r="E465" s="319"/>
      <c r="F465" s="319"/>
      <c r="G465" s="319"/>
      <c r="H465" s="319"/>
      <c r="I465" s="319"/>
      <c r="J465" s="300"/>
      <c r="K465" s="300"/>
      <c r="L465" s="300"/>
      <c r="M465" s="300"/>
      <c r="N465" s="300"/>
      <c r="O465" s="300"/>
      <c r="P465" s="300"/>
      <c r="Q465" s="300"/>
      <c r="R465" s="300"/>
      <c r="S465" s="300"/>
      <c r="T465" s="300"/>
      <c r="U465" s="300"/>
      <c r="V465" s="300"/>
      <c r="W465" s="300"/>
      <c r="X465" s="300"/>
      <c r="Y465" s="300"/>
      <c r="Z465" s="300"/>
      <c r="AA465" s="300"/>
      <c r="AB465" s="300"/>
      <c r="AC465" s="300"/>
    </row>
    <row r="466" customFormat="false" ht="15.75" hidden="false" customHeight="true" outlineLevel="0" collapsed="false">
      <c r="A466" s="319"/>
      <c r="B466" s="319"/>
      <c r="C466" s="319"/>
      <c r="D466" s="319"/>
      <c r="E466" s="319"/>
      <c r="F466" s="319"/>
      <c r="G466" s="319"/>
      <c r="H466" s="319"/>
      <c r="I466" s="319"/>
      <c r="J466" s="300"/>
      <c r="K466" s="300"/>
      <c r="L466" s="300"/>
      <c r="M466" s="300"/>
      <c r="N466" s="300"/>
      <c r="O466" s="300"/>
      <c r="P466" s="300"/>
      <c r="Q466" s="300"/>
      <c r="R466" s="300"/>
      <c r="S466" s="300"/>
      <c r="T466" s="300"/>
      <c r="U466" s="300"/>
      <c r="V466" s="300"/>
      <c r="W466" s="300"/>
      <c r="X466" s="300"/>
      <c r="Y466" s="300"/>
      <c r="Z466" s="300"/>
      <c r="AA466" s="300"/>
      <c r="AB466" s="300"/>
      <c r="AC466" s="300"/>
    </row>
    <row r="467" customFormat="false" ht="15.75" hidden="false" customHeight="true" outlineLevel="0" collapsed="false">
      <c r="A467" s="319"/>
      <c r="B467" s="319"/>
      <c r="C467" s="319"/>
      <c r="D467" s="319"/>
      <c r="E467" s="319"/>
      <c r="F467" s="319"/>
      <c r="G467" s="319"/>
      <c r="H467" s="319"/>
      <c r="I467" s="319"/>
      <c r="J467" s="300"/>
      <c r="K467" s="300"/>
      <c r="L467" s="300"/>
      <c r="M467" s="300"/>
      <c r="N467" s="300"/>
      <c r="O467" s="300"/>
      <c r="P467" s="300"/>
      <c r="Q467" s="300"/>
      <c r="R467" s="300"/>
      <c r="S467" s="300"/>
      <c r="T467" s="300"/>
      <c r="U467" s="300"/>
      <c r="V467" s="300"/>
      <c r="W467" s="300"/>
      <c r="X467" s="300"/>
      <c r="Y467" s="300"/>
      <c r="Z467" s="300"/>
      <c r="AA467" s="300"/>
      <c r="AB467" s="300"/>
      <c r="AC467" s="300"/>
    </row>
    <row r="468" customFormat="false" ht="15.75" hidden="false" customHeight="true" outlineLevel="0" collapsed="false">
      <c r="A468" s="319"/>
      <c r="B468" s="319"/>
      <c r="C468" s="319"/>
      <c r="D468" s="319"/>
      <c r="E468" s="319"/>
      <c r="F468" s="319"/>
      <c r="G468" s="319"/>
      <c r="H468" s="319"/>
      <c r="I468" s="319"/>
      <c r="J468" s="300"/>
      <c r="K468" s="300"/>
      <c r="L468" s="300"/>
      <c r="M468" s="300"/>
      <c r="N468" s="300"/>
      <c r="O468" s="300"/>
      <c r="P468" s="300"/>
      <c r="Q468" s="300"/>
      <c r="R468" s="300"/>
      <c r="S468" s="300"/>
      <c r="T468" s="300"/>
      <c r="U468" s="300"/>
      <c r="V468" s="300"/>
      <c r="W468" s="300"/>
      <c r="X468" s="300"/>
      <c r="Y468" s="300"/>
      <c r="Z468" s="300"/>
      <c r="AA468" s="300"/>
      <c r="AB468" s="300"/>
      <c r="AC468" s="300"/>
    </row>
    <row r="469" customFormat="false" ht="15.75" hidden="false" customHeight="true" outlineLevel="0" collapsed="false">
      <c r="A469" s="319"/>
      <c r="B469" s="319"/>
      <c r="C469" s="319"/>
      <c r="D469" s="319"/>
      <c r="E469" s="319"/>
      <c r="F469" s="319"/>
      <c r="G469" s="319"/>
      <c r="H469" s="319"/>
      <c r="I469" s="319"/>
      <c r="J469" s="300"/>
      <c r="K469" s="300"/>
      <c r="L469" s="300"/>
      <c r="M469" s="300"/>
      <c r="N469" s="300"/>
      <c r="O469" s="300"/>
      <c r="P469" s="300"/>
      <c r="Q469" s="300"/>
      <c r="R469" s="300"/>
      <c r="S469" s="300"/>
      <c r="T469" s="300"/>
      <c r="U469" s="300"/>
      <c r="V469" s="300"/>
      <c r="W469" s="300"/>
      <c r="X469" s="300"/>
      <c r="Y469" s="300"/>
      <c r="Z469" s="300"/>
      <c r="AA469" s="300"/>
      <c r="AB469" s="300"/>
      <c r="AC469" s="300"/>
    </row>
    <row r="470" customFormat="false" ht="15.75" hidden="false" customHeight="true" outlineLevel="0" collapsed="false">
      <c r="A470" s="319"/>
      <c r="B470" s="319"/>
      <c r="C470" s="319"/>
      <c r="D470" s="319"/>
      <c r="E470" s="319"/>
      <c r="F470" s="319"/>
      <c r="G470" s="319"/>
      <c r="H470" s="319"/>
      <c r="I470" s="319"/>
      <c r="J470" s="300"/>
      <c r="K470" s="300"/>
      <c r="L470" s="300"/>
      <c r="M470" s="300"/>
      <c r="N470" s="300"/>
      <c r="O470" s="300"/>
      <c r="P470" s="300"/>
      <c r="Q470" s="300"/>
      <c r="R470" s="300"/>
      <c r="S470" s="300"/>
      <c r="T470" s="300"/>
      <c r="U470" s="300"/>
      <c r="V470" s="300"/>
      <c r="W470" s="300"/>
      <c r="X470" s="300"/>
      <c r="Y470" s="300"/>
      <c r="Z470" s="300"/>
      <c r="AA470" s="300"/>
      <c r="AB470" s="300"/>
      <c r="AC470" s="300"/>
    </row>
    <row r="471" customFormat="false" ht="15.75" hidden="false" customHeight="true" outlineLevel="0" collapsed="false">
      <c r="A471" s="319"/>
      <c r="B471" s="319"/>
      <c r="C471" s="319"/>
      <c r="D471" s="319"/>
      <c r="E471" s="319"/>
      <c r="F471" s="319"/>
      <c r="G471" s="319"/>
      <c r="H471" s="319"/>
      <c r="I471" s="319"/>
      <c r="J471" s="300"/>
      <c r="K471" s="300"/>
      <c r="L471" s="300"/>
      <c r="M471" s="300"/>
      <c r="N471" s="300"/>
      <c r="O471" s="300"/>
      <c r="P471" s="300"/>
      <c r="Q471" s="300"/>
      <c r="R471" s="300"/>
      <c r="S471" s="300"/>
      <c r="T471" s="300"/>
      <c r="U471" s="300"/>
      <c r="V471" s="300"/>
      <c r="W471" s="300"/>
      <c r="X471" s="300"/>
      <c r="Y471" s="300"/>
      <c r="Z471" s="300"/>
      <c r="AA471" s="300"/>
      <c r="AB471" s="300"/>
      <c r="AC471" s="300"/>
    </row>
    <row r="472" customFormat="false" ht="15.75" hidden="false" customHeight="true" outlineLevel="0" collapsed="false">
      <c r="A472" s="319"/>
      <c r="B472" s="319"/>
      <c r="C472" s="319"/>
      <c r="D472" s="319"/>
      <c r="E472" s="319"/>
      <c r="F472" s="319"/>
      <c r="G472" s="319"/>
      <c r="H472" s="319"/>
      <c r="I472" s="319"/>
      <c r="J472" s="300"/>
      <c r="K472" s="300"/>
      <c r="L472" s="300"/>
      <c r="M472" s="300"/>
      <c r="N472" s="300"/>
      <c r="O472" s="300"/>
      <c r="P472" s="300"/>
      <c r="Q472" s="300"/>
      <c r="R472" s="300"/>
      <c r="S472" s="300"/>
      <c r="T472" s="300"/>
      <c r="U472" s="300"/>
      <c r="V472" s="300"/>
      <c r="W472" s="300"/>
      <c r="X472" s="300"/>
      <c r="Y472" s="300"/>
      <c r="Z472" s="300"/>
      <c r="AA472" s="300"/>
      <c r="AB472" s="300"/>
      <c r="AC472" s="300"/>
    </row>
    <row r="473" customFormat="false" ht="15.75" hidden="false" customHeight="true" outlineLevel="0" collapsed="false">
      <c r="A473" s="319"/>
      <c r="B473" s="319"/>
      <c r="C473" s="319"/>
      <c r="D473" s="319"/>
      <c r="E473" s="319"/>
      <c r="F473" s="319"/>
      <c r="G473" s="319"/>
      <c r="H473" s="319"/>
      <c r="I473" s="319"/>
      <c r="J473" s="300"/>
      <c r="K473" s="300"/>
      <c r="L473" s="300"/>
      <c r="M473" s="300"/>
      <c r="N473" s="300"/>
      <c r="O473" s="300"/>
      <c r="P473" s="300"/>
      <c r="Q473" s="300"/>
      <c r="R473" s="300"/>
      <c r="S473" s="300"/>
      <c r="T473" s="300"/>
      <c r="U473" s="300"/>
      <c r="V473" s="300"/>
      <c r="W473" s="300"/>
      <c r="X473" s="300"/>
      <c r="Y473" s="300"/>
      <c r="Z473" s="300"/>
      <c r="AA473" s="300"/>
      <c r="AB473" s="300"/>
      <c r="AC473" s="300"/>
    </row>
    <row r="474" customFormat="false" ht="15.75" hidden="false" customHeight="true" outlineLevel="0" collapsed="false">
      <c r="A474" s="319"/>
      <c r="B474" s="319"/>
      <c r="C474" s="319"/>
      <c r="D474" s="319"/>
      <c r="E474" s="319"/>
      <c r="F474" s="319"/>
      <c r="G474" s="319"/>
      <c r="H474" s="319"/>
      <c r="I474" s="319"/>
      <c r="J474" s="300"/>
      <c r="K474" s="300"/>
      <c r="L474" s="300"/>
      <c r="M474" s="300"/>
      <c r="N474" s="300"/>
      <c r="O474" s="300"/>
      <c r="P474" s="300"/>
      <c r="Q474" s="300"/>
      <c r="R474" s="300"/>
      <c r="S474" s="300"/>
      <c r="T474" s="300"/>
      <c r="U474" s="300"/>
      <c r="V474" s="300"/>
      <c r="W474" s="300"/>
      <c r="X474" s="300"/>
      <c r="Y474" s="300"/>
      <c r="Z474" s="300"/>
      <c r="AA474" s="300"/>
      <c r="AB474" s="300"/>
      <c r="AC474" s="300"/>
    </row>
    <row r="475" customFormat="false" ht="15.75" hidden="false" customHeight="true" outlineLevel="0" collapsed="false">
      <c r="A475" s="319"/>
      <c r="B475" s="319"/>
      <c r="C475" s="319"/>
      <c r="D475" s="319"/>
      <c r="E475" s="319"/>
      <c r="F475" s="319"/>
      <c r="G475" s="319"/>
      <c r="H475" s="319"/>
      <c r="I475" s="319"/>
      <c r="J475" s="300"/>
      <c r="K475" s="300"/>
      <c r="L475" s="300"/>
      <c r="M475" s="300"/>
      <c r="N475" s="300"/>
      <c r="O475" s="300"/>
      <c r="P475" s="300"/>
      <c r="Q475" s="300"/>
      <c r="R475" s="300"/>
      <c r="S475" s="300"/>
      <c r="T475" s="300"/>
      <c r="U475" s="300"/>
      <c r="V475" s="300"/>
      <c r="W475" s="300"/>
      <c r="X475" s="300"/>
      <c r="Y475" s="300"/>
      <c r="Z475" s="300"/>
      <c r="AA475" s="300"/>
      <c r="AB475" s="300"/>
      <c r="AC475" s="300"/>
    </row>
    <row r="476" customFormat="false" ht="15.75" hidden="false" customHeight="true" outlineLevel="0" collapsed="false">
      <c r="A476" s="319"/>
      <c r="B476" s="319"/>
      <c r="C476" s="319"/>
      <c r="D476" s="319"/>
      <c r="E476" s="319"/>
      <c r="F476" s="319"/>
      <c r="G476" s="319"/>
      <c r="H476" s="319"/>
      <c r="I476" s="319"/>
      <c r="J476" s="300"/>
      <c r="K476" s="300"/>
      <c r="L476" s="300"/>
      <c r="M476" s="300"/>
      <c r="N476" s="300"/>
      <c r="O476" s="300"/>
      <c r="P476" s="300"/>
      <c r="Q476" s="300"/>
      <c r="R476" s="300"/>
      <c r="S476" s="300"/>
      <c r="T476" s="300"/>
      <c r="U476" s="300"/>
      <c r="V476" s="300"/>
      <c r="W476" s="300"/>
      <c r="X476" s="300"/>
      <c r="Y476" s="300"/>
      <c r="Z476" s="300"/>
      <c r="AA476" s="300"/>
      <c r="AB476" s="300"/>
      <c r="AC476" s="300"/>
    </row>
    <row r="477" customFormat="false" ht="15.75" hidden="false" customHeight="true" outlineLevel="0" collapsed="false">
      <c r="A477" s="319"/>
      <c r="B477" s="319"/>
      <c r="C477" s="319"/>
      <c r="D477" s="319"/>
      <c r="E477" s="319"/>
      <c r="F477" s="319"/>
      <c r="G477" s="319"/>
      <c r="H477" s="319"/>
      <c r="I477" s="319"/>
      <c r="J477" s="300"/>
      <c r="K477" s="300"/>
      <c r="L477" s="300"/>
      <c r="M477" s="300"/>
      <c r="N477" s="300"/>
      <c r="O477" s="300"/>
      <c r="P477" s="300"/>
      <c r="Q477" s="300"/>
      <c r="R477" s="300"/>
      <c r="S477" s="300"/>
      <c r="T477" s="300"/>
      <c r="U477" s="300"/>
      <c r="V477" s="300"/>
      <c r="W477" s="300"/>
      <c r="X477" s="300"/>
      <c r="Y477" s="300"/>
      <c r="Z477" s="300"/>
      <c r="AA477" s="300"/>
      <c r="AB477" s="300"/>
      <c r="AC477" s="300"/>
    </row>
    <row r="478" customFormat="false" ht="15.75" hidden="false" customHeight="true" outlineLevel="0" collapsed="false">
      <c r="A478" s="319"/>
      <c r="B478" s="319"/>
      <c r="C478" s="319"/>
      <c r="D478" s="319"/>
      <c r="E478" s="319"/>
      <c r="F478" s="319"/>
      <c r="G478" s="319"/>
      <c r="H478" s="319"/>
      <c r="I478" s="319"/>
      <c r="J478" s="300"/>
      <c r="K478" s="300"/>
      <c r="L478" s="300"/>
      <c r="M478" s="300"/>
      <c r="N478" s="300"/>
      <c r="O478" s="300"/>
      <c r="P478" s="300"/>
      <c r="Q478" s="300"/>
      <c r="R478" s="300"/>
      <c r="S478" s="300"/>
      <c r="T478" s="300"/>
      <c r="U478" s="300"/>
      <c r="V478" s="300"/>
      <c r="W478" s="300"/>
      <c r="X478" s="300"/>
      <c r="Y478" s="300"/>
      <c r="Z478" s="300"/>
      <c r="AA478" s="300"/>
      <c r="AB478" s="300"/>
      <c r="AC478" s="300"/>
    </row>
    <row r="479" customFormat="false" ht="15.75" hidden="false" customHeight="true" outlineLevel="0" collapsed="false">
      <c r="A479" s="319"/>
      <c r="B479" s="319"/>
      <c r="C479" s="319"/>
      <c r="D479" s="319"/>
      <c r="E479" s="319"/>
      <c r="F479" s="319"/>
      <c r="G479" s="319"/>
      <c r="H479" s="319"/>
      <c r="I479" s="319"/>
      <c r="J479" s="300"/>
      <c r="K479" s="300"/>
      <c r="L479" s="300"/>
      <c r="M479" s="300"/>
      <c r="N479" s="300"/>
      <c r="O479" s="300"/>
      <c r="P479" s="300"/>
      <c r="Q479" s="300"/>
      <c r="R479" s="300"/>
      <c r="S479" s="300"/>
      <c r="T479" s="300"/>
      <c r="U479" s="300"/>
      <c r="V479" s="300"/>
      <c r="W479" s="300"/>
      <c r="X479" s="300"/>
      <c r="Y479" s="300"/>
      <c r="Z479" s="300"/>
      <c r="AA479" s="300"/>
      <c r="AB479" s="300"/>
      <c r="AC479" s="300"/>
    </row>
    <row r="480" customFormat="false" ht="15.75" hidden="false" customHeight="true" outlineLevel="0" collapsed="false">
      <c r="A480" s="319"/>
      <c r="B480" s="319"/>
      <c r="C480" s="319"/>
      <c r="D480" s="319"/>
      <c r="E480" s="319"/>
      <c r="F480" s="319"/>
      <c r="G480" s="319"/>
      <c r="H480" s="319"/>
      <c r="I480" s="319"/>
      <c r="J480" s="300"/>
      <c r="K480" s="300"/>
      <c r="L480" s="300"/>
      <c r="M480" s="300"/>
      <c r="N480" s="300"/>
      <c r="O480" s="300"/>
      <c r="P480" s="300"/>
      <c r="Q480" s="300"/>
      <c r="R480" s="300"/>
      <c r="S480" s="300"/>
      <c r="T480" s="300"/>
      <c r="U480" s="300"/>
      <c r="V480" s="300"/>
      <c r="W480" s="300"/>
      <c r="X480" s="300"/>
      <c r="Y480" s="300"/>
      <c r="Z480" s="300"/>
      <c r="AA480" s="300"/>
      <c r="AB480" s="300"/>
      <c r="AC480" s="300"/>
    </row>
    <row r="481" customFormat="false" ht="15.75" hidden="false" customHeight="true" outlineLevel="0" collapsed="false">
      <c r="A481" s="319"/>
      <c r="B481" s="319"/>
      <c r="C481" s="319"/>
      <c r="D481" s="319"/>
      <c r="E481" s="319"/>
      <c r="F481" s="319"/>
      <c r="G481" s="319"/>
      <c r="H481" s="319"/>
      <c r="I481" s="319"/>
      <c r="J481" s="300"/>
      <c r="K481" s="300"/>
      <c r="L481" s="300"/>
      <c r="M481" s="300"/>
      <c r="N481" s="300"/>
      <c r="O481" s="300"/>
      <c r="P481" s="300"/>
      <c r="Q481" s="300"/>
      <c r="R481" s="300"/>
      <c r="S481" s="300"/>
      <c r="T481" s="300"/>
      <c r="U481" s="300"/>
      <c r="V481" s="300"/>
      <c r="W481" s="300"/>
      <c r="X481" s="300"/>
      <c r="Y481" s="300"/>
      <c r="Z481" s="300"/>
      <c r="AA481" s="300"/>
      <c r="AB481" s="300"/>
      <c r="AC481" s="300"/>
    </row>
    <row r="482" customFormat="false" ht="15.75" hidden="false" customHeight="true" outlineLevel="0" collapsed="false">
      <c r="A482" s="319"/>
      <c r="B482" s="319"/>
      <c r="C482" s="319"/>
      <c r="D482" s="319"/>
      <c r="E482" s="319"/>
      <c r="F482" s="319"/>
      <c r="G482" s="319"/>
      <c r="H482" s="319"/>
      <c r="I482" s="319"/>
      <c r="J482" s="300"/>
      <c r="K482" s="300"/>
      <c r="L482" s="300"/>
      <c r="M482" s="300"/>
      <c r="N482" s="300"/>
      <c r="O482" s="300"/>
      <c r="P482" s="300"/>
      <c r="Q482" s="300"/>
      <c r="R482" s="300"/>
      <c r="S482" s="300"/>
      <c r="T482" s="300"/>
      <c r="U482" s="300"/>
      <c r="V482" s="300"/>
      <c r="W482" s="300"/>
      <c r="X482" s="300"/>
      <c r="Y482" s="300"/>
      <c r="Z482" s="300"/>
      <c r="AA482" s="300"/>
      <c r="AB482" s="300"/>
      <c r="AC482" s="300"/>
    </row>
    <row r="483" customFormat="false" ht="15.75" hidden="false" customHeight="true" outlineLevel="0" collapsed="false">
      <c r="A483" s="319"/>
      <c r="B483" s="319"/>
      <c r="C483" s="319"/>
      <c r="D483" s="319"/>
      <c r="E483" s="319"/>
      <c r="F483" s="319"/>
      <c r="G483" s="319"/>
      <c r="H483" s="319"/>
      <c r="I483" s="319"/>
      <c r="J483" s="300"/>
      <c r="K483" s="300"/>
      <c r="L483" s="300"/>
      <c r="M483" s="300"/>
      <c r="N483" s="300"/>
      <c r="O483" s="300"/>
      <c r="P483" s="300"/>
      <c r="Q483" s="300"/>
      <c r="R483" s="300"/>
      <c r="S483" s="300"/>
      <c r="T483" s="300"/>
      <c r="U483" s="300"/>
      <c r="V483" s="300"/>
      <c r="W483" s="300"/>
      <c r="X483" s="300"/>
      <c r="Y483" s="300"/>
      <c r="Z483" s="300"/>
      <c r="AA483" s="300"/>
      <c r="AB483" s="300"/>
      <c r="AC483" s="300"/>
    </row>
    <row r="484" customFormat="false" ht="15.75" hidden="false" customHeight="true" outlineLevel="0" collapsed="false">
      <c r="A484" s="319"/>
      <c r="B484" s="319"/>
      <c r="C484" s="319"/>
      <c r="D484" s="319"/>
      <c r="E484" s="319"/>
      <c r="F484" s="319"/>
      <c r="G484" s="319"/>
      <c r="H484" s="319"/>
      <c r="I484" s="319"/>
      <c r="J484" s="300"/>
      <c r="K484" s="300"/>
      <c r="L484" s="300"/>
      <c r="M484" s="300"/>
      <c r="N484" s="300"/>
      <c r="O484" s="300"/>
      <c r="P484" s="300"/>
      <c r="Q484" s="300"/>
      <c r="R484" s="300"/>
      <c r="S484" s="300"/>
      <c r="T484" s="300"/>
      <c r="U484" s="300"/>
      <c r="V484" s="300"/>
      <c r="W484" s="300"/>
      <c r="X484" s="300"/>
      <c r="Y484" s="300"/>
      <c r="Z484" s="300"/>
      <c r="AA484" s="300"/>
      <c r="AB484" s="300"/>
      <c r="AC484" s="300"/>
    </row>
    <row r="485" customFormat="false" ht="15.75" hidden="false" customHeight="true" outlineLevel="0" collapsed="false">
      <c r="A485" s="319"/>
      <c r="B485" s="319"/>
      <c r="C485" s="319"/>
      <c r="D485" s="319"/>
      <c r="E485" s="319"/>
      <c r="F485" s="319"/>
      <c r="G485" s="319"/>
      <c r="H485" s="319"/>
      <c r="I485" s="319"/>
      <c r="J485" s="300"/>
      <c r="K485" s="300"/>
      <c r="L485" s="300"/>
      <c r="M485" s="300"/>
      <c r="N485" s="300"/>
      <c r="O485" s="300"/>
      <c r="P485" s="300"/>
      <c r="Q485" s="300"/>
      <c r="R485" s="300"/>
      <c r="S485" s="300"/>
      <c r="T485" s="300"/>
      <c r="U485" s="300"/>
      <c r="V485" s="300"/>
      <c r="W485" s="300"/>
      <c r="X485" s="300"/>
      <c r="Y485" s="300"/>
      <c r="Z485" s="300"/>
      <c r="AA485" s="300"/>
      <c r="AB485" s="300"/>
      <c r="AC485" s="300"/>
    </row>
    <row r="486" customFormat="false" ht="15.75" hidden="false" customHeight="true" outlineLevel="0" collapsed="false">
      <c r="A486" s="319"/>
      <c r="B486" s="319"/>
      <c r="C486" s="319"/>
      <c r="D486" s="319"/>
      <c r="E486" s="319"/>
      <c r="F486" s="319"/>
      <c r="G486" s="319"/>
      <c r="H486" s="319"/>
      <c r="I486" s="319"/>
      <c r="J486" s="300"/>
      <c r="K486" s="300"/>
      <c r="L486" s="300"/>
      <c r="M486" s="300"/>
      <c r="N486" s="300"/>
      <c r="O486" s="300"/>
      <c r="P486" s="300"/>
      <c r="Q486" s="300"/>
      <c r="R486" s="300"/>
      <c r="S486" s="300"/>
      <c r="T486" s="300"/>
      <c r="U486" s="300"/>
      <c r="V486" s="300"/>
      <c r="W486" s="300"/>
      <c r="X486" s="300"/>
      <c r="Y486" s="300"/>
      <c r="Z486" s="300"/>
      <c r="AA486" s="300"/>
      <c r="AB486" s="300"/>
      <c r="AC486" s="300"/>
    </row>
    <row r="487" customFormat="false" ht="15.75" hidden="false" customHeight="true" outlineLevel="0" collapsed="false">
      <c r="A487" s="319"/>
      <c r="B487" s="319"/>
      <c r="C487" s="319"/>
      <c r="D487" s="319"/>
      <c r="E487" s="319"/>
      <c r="F487" s="319"/>
      <c r="G487" s="319"/>
      <c r="H487" s="319"/>
      <c r="I487" s="319"/>
      <c r="J487" s="300"/>
      <c r="K487" s="300"/>
      <c r="L487" s="300"/>
      <c r="M487" s="300"/>
      <c r="N487" s="300"/>
      <c r="O487" s="300"/>
      <c r="P487" s="300"/>
      <c r="Q487" s="300"/>
      <c r="R487" s="300"/>
      <c r="S487" s="300"/>
      <c r="T487" s="300"/>
      <c r="U487" s="300"/>
      <c r="V487" s="300"/>
      <c r="W487" s="300"/>
      <c r="X487" s="300"/>
      <c r="Y487" s="300"/>
      <c r="Z487" s="300"/>
      <c r="AA487" s="300"/>
      <c r="AB487" s="300"/>
      <c r="AC487" s="300"/>
    </row>
    <row r="488" customFormat="false" ht="15.75" hidden="false" customHeight="true" outlineLevel="0" collapsed="false">
      <c r="A488" s="319"/>
      <c r="B488" s="319"/>
      <c r="C488" s="319"/>
      <c r="D488" s="319"/>
      <c r="E488" s="319"/>
      <c r="F488" s="319"/>
      <c r="G488" s="319"/>
      <c r="H488" s="319"/>
      <c r="I488" s="319"/>
      <c r="J488" s="300"/>
      <c r="K488" s="300"/>
      <c r="L488" s="300"/>
      <c r="M488" s="300"/>
      <c r="N488" s="300"/>
      <c r="O488" s="300"/>
      <c r="P488" s="300"/>
      <c r="Q488" s="300"/>
      <c r="R488" s="300"/>
      <c r="S488" s="300"/>
      <c r="T488" s="300"/>
      <c r="U488" s="300"/>
      <c r="V488" s="300"/>
      <c r="W488" s="300"/>
      <c r="X488" s="300"/>
      <c r="Y488" s="300"/>
      <c r="Z488" s="300"/>
      <c r="AA488" s="300"/>
      <c r="AB488" s="300"/>
      <c r="AC488" s="300"/>
    </row>
    <row r="489" customFormat="false" ht="15.75" hidden="false" customHeight="true" outlineLevel="0" collapsed="false">
      <c r="A489" s="319"/>
      <c r="B489" s="319"/>
      <c r="C489" s="319"/>
      <c r="D489" s="319"/>
      <c r="E489" s="319"/>
      <c r="F489" s="319"/>
      <c r="G489" s="319"/>
      <c r="H489" s="319"/>
      <c r="I489" s="319"/>
      <c r="J489" s="300"/>
      <c r="K489" s="300"/>
      <c r="L489" s="300"/>
      <c r="M489" s="300"/>
      <c r="N489" s="300"/>
      <c r="O489" s="300"/>
      <c r="P489" s="300"/>
      <c r="Q489" s="300"/>
      <c r="R489" s="300"/>
      <c r="S489" s="300"/>
      <c r="T489" s="300"/>
      <c r="U489" s="300"/>
      <c r="V489" s="300"/>
      <c r="W489" s="300"/>
      <c r="X489" s="300"/>
      <c r="Y489" s="300"/>
      <c r="Z489" s="300"/>
      <c r="AA489" s="300"/>
      <c r="AB489" s="300"/>
      <c r="AC489" s="300"/>
    </row>
    <row r="490" customFormat="false" ht="15.75" hidden="false" customHeight="true" outlineLevel="0" collapsed="false">
      <c r="A490" s="319"/>
      <c r="B490" s="319"/>
      <c r="C490" s="319"/>
      <c r="D490" s="319"/>
      <c r="E490" s="319"/>
      <c r="F490" s="319"/>
      <c r="G490" s="319"/>
      <c r="H490" s="319"/>
      <c r="I490" s="319"/>
      <c r="J490" s="300"/>
      <c r="K490" s="300"/>
      <c r="L490" s="300"/>
      <c r="M490" s="300"/>
      <c r="N490" s="300"/>
      <c r="O490" s="300"/>
      <c r="P490" s="300"/>
      <c r="Q490" s="300"/>
      <c r="R490" s="300"/>
      <c r="S490" s="300"/>
      <c r="T490" s="300"/>
      <c r="U490" s="300"/>
      <c r="V490" s="300"/>
      <c r="W490" s="300"/>
      <c r="X490" s="300"/>
      <c r="Y490" s="300"/>
      <c r="Z490" s="300"/>
      <c r="AA490" s="300"/>
      <c r="AB490" s="300"/>
      <c r="AC490" s="300"/>
    </row>
    <row r="491" customFormat="false" ht="15.75" hidden="false" customHeight="true" outlineLevel="0" collapsed="false">
      <c r="A491" s="319"/>
      <c r="B491" s="319"/>
      <c r="C491" s="319"/>
      <c r="D491" s="319"/>
      <c r="E491" s="319"/>
      <c r="F491" s="319"/>
      <c r="G491" s="319"/>
      <c r="H491" s="319"/>
      <c r="I491" s="319"/>
      <c r="J491" s="300"/>
      <c r="K491" s="300"/>
      <c r="L491" s="300"/>
      <c r="M491" s="300"/>
      <c r="N491" s="300"/>
      <c r="O491" s="300"/>
      <c r="P491" s="300"/>
      <c r="Q491" s="300"/>
      <c r="R491" s="300"/>
      <c r="S491" s="300"/>
      <c r="T491" s="300"/>
      <c r="U491" s="300"/>
      <c r="V491" s="300"/>
      <c r="W491" s="300"/>
      <c r="X491" s="300"/>
      <c r="Y491" s="300"/>
      <c r="Z491" s="300"/>
      <c r="AA491" s="300"/>
      <c r="AB491" s="300"/>
      <c r="AC491" s="300"/>
    </row>
    <row r="492" customFormat="false" ht="15.75" hidden="false" customHeight="true" outlineLevel="0" collapsed="false">
      <c r="A492" s="319"/>
      <c r="B492" s="319"/>
      <c r="C492" s="319"/>
      <c r="D492" s="319"/>
      <c r="E492" s="319"/>
      <c r="F492" s="319"/>
      <c r="G492" s="319"/>
      <c r="H492" s="319"/>
      <c r="I492" s="319"/>
      <c r="J492" s="300"/>
      <c r="K492" s="300"/>
      <c r="L492" s="300"/>
      <c r="M492" s="300"/>
      <c r="N492" s="300"/>
      <c r="O492" s="300"/>
      <c r="P492" s="300"/>
      <c r="Q492" s="300"/>
      <c r="R492" s="300"/>
      <c r="S492" s="300"/>
      <c r="T492" s="300"/>
      <c r="U492" s="300"/>
      <c r="V492" s="300"/>
      <c r="W492" s="300"/>
      <c r="X492" s="300"/>
      <c r="Y492" s="300"/>
      <c r="Z492" s="300"/>
      <c r="AA492" s="300"/>
      <c r="AB492" s="300"/>
      <c r="AC492" s="300"/>
    </row>
    <row r="493" customFormat="false" ht="15.75" hidden="false" customHeight="true" outlineLevel="0" collapsed="false">
      <c r="A493" s="319"/>
      <c r="B493" s="319"/>
      <c r="C493" s="319"/>
      <c r="D493" s="319"/>
      <c r="E493" s="319"/>
      <c r="F493" s="319"/>
      <c r="G493" s="319"/>
      <c r="H493" s="319"/>
      <c r="I493" s="319"/>
      <c r="J493" s="300"/>
      <c r="K493" s="300"/>
      <c r="L493" s="300"/>
      <c r="M493" s="300"/>
      <c r="N493" s="300"/>
      <c r="O493" s="300"/>
      <c r="P493" s="300"/>
      <c r="Q493" s="300"/>
      <c r="R493" s="300"/>
      <c r="S493" s="300"/>
      <c r="T493" s="300"/>
      <c r="U493" s="300"/>
      <c r="V493" s="300"/>
      <c r="W493" s="300"/>
      <c r="X493" s="300"/>
      <c r="Y493" s="300"/>
      <c r="Z493" s="300"/>
      <c r="AA493" s="300"/>
      <c r="AB493" s="300"/>
      <c r="AC493" s="300"/>
    </row>
    <row r="494" customFormat="false" ht="15.75" hidden="false" customHeight="true" outlineLevel="0" collapsed="false">
      <c r="A494" s="319"/>
      <c r="B494" s="319"/>
      <c r="C494" s="319"/>
      <c r="D494" s="319"/>
      <c r="E494" s="319"/>
      <c r="F494" s="319"/>
      <c r="G494" s="319"/>
      <c r="H494" s="319"/>
      <c r="I494" s="319"/>
      <c r="J494" s="300"/>
      <c r="K494" s="300"/>
      <c r="L494" s="300"/>
      <c r="M494" s="300"/>
      <c r="N494" s="300"/>
      <c r="O494" s="300"/>
      <c r="P494" s="300"/>
      <c r="Q494" s="300"/>
      <c r="R494" s="300"/>
      <c r="S494" s="300"/>
      <c r="T494" s="300"/>
      <c r="U494" s="300"/>
      <c r="V494" s="300"/>
      <c r="W494" s="300"/>
      <c r="X494" s="300"/>
      <c r="Y494" s="300"/>
      <c r="Z494" s="300"/>
      <c r="AA494" s="300"/>
      <c r="AB494" s="300"/>
      <c r="AC494" s="300"/>
    </row>
    <row r="495" customFormat="false" ht="15.75" hidden="false" customHeight="true" outlineLevel="0" collapsed="false">
      <c r="A495" s="319"/>
      <c r="B495" s="319"/>
      <c r="C495" s="319"/>
      <c r="D495" s="319"/>
      <c r="E495" s="319"/>
      <c r="F495" s="319"/>
      <c r="G495" s="319"/>
      <c r="H495" s="319"/>
      <c r="I495" s="319"/>
      <c r="J495" s="300"/>
      <c r="K495" s="300"/>
      <c r="L495" s="300"/>
      <c r="M495" s="300"/>
      <c r="N495" s="300"/>
      <c r="O495" s="300"/>
      <c r="P495" s="300"/>
      <c r="Q495" s="300"/>
      <c r="R495" s="300"/>
      <c r="S495" s="300"/>
      <c r="T495" s="300"/>
      <c r="U495" s="300"/>
      <c r="V495" s="300"/>
      <c r="W495" s="300"/>
      <c r="X495" s="300"/>
      <c r="Y495" s="300"/>
      <c r="Z495" s="300"/>
      <c r="AA495" s="300"/>
      <c r="AB495" s="300"/>
      <c r="AC495" s="300"/>
    </row>
    <row r="496" customFormat="false" ht="15.75" hidden="false" customHeight="true" outlineLevel="0" collapsed="false">
      <c r="A496" s="319"/>
      <c r="B496" s="319"/>
      <c r="C496" s="319"/>
      <c r="D496" s="319"/>
      <c r="E496" s="319"/>
      <c r="F496" s="319"/>
      <c r="G496" s="319"/>
      <c r="H496" s="319"/>
      <c r="I496" s="319"/>
      <c r="J496" s="300"/>
      <c r="K496" s="300"/>
      <c r="L496" s="300"/>
      <c r="M496" s="300"/>
      <c r="N496" s="300"/>
      <c r="O496" s="300"/>
      <c r="P496" s="300"/>
      <c r="Q496" s="300"/>
      <c r="R496" s="300"/>
      <c r="S496" s="300"/>
      <c r="T496" s="300"/>
      <c r="U496" s="300"/>
      <c r="V496" s="300"/>
      <c r="W496" s="300"/>
      <c r="X496" s="300"/>
      <c r="Y496" s="300"/>
      <c r="Z496" s="300"/>
      <c r="AA496" s="300"/>
      <c r="AB496" s="300"/>
      <c r="AC496" s="300"/>
    </row>
    <row r="497" customFormat="false" ht="15.75" hidden="false" customHeight="true" outlineLevel="0" collapsed="false">
      <c r="A497" s="319"/>
      <c r="B497" s="319"/>
      <c r="C497" s="319"/>
      <c r="D497" s="319"/>
      <c r="E497" s="319"/>
      <c r="F497" s="319"/>
      <c r="G497" s="319"/>
      <c r="H497" s="319"/>
      <c r="I497" s="319"/>
      <c r="J497" s="300"/>
      <c r="K497" s="300"/>
      <c r="L497" s="300"/>
      <c r="M497" s="300"/>
      <c r="N497" s="300"/>
      <c r="O497" s="300"/>
      <c r="P497" s="300"/>
      <c r="Q497" s="300"/>
      <c r="R497" s="300"/>
      <c r="S497" s="300"/>
      <c r="T497" s="300"/>
      <c r="U497" s="300"/>
      <c r="V497" s="300"/>
      <c r="W497" s="300"/>
      <c r="X497" s="300"/>
      <c r="Y497" s="300"/>
      <c r="Z497" s="300"/>
      <c r="AA497" s="300"/>
      <c r="AB497" s="300"/>
      <c r="AC497" s="300"/>
    </row>
    <row r="498" customFormat="false" ht="15.75" hidden="false" customHeight="true" outlineLevel="0" collapsed="false">
      <c r="A498" s="319"/>
      <c r="B498" s="319"/>
      <c r="C498" s="319"/>
      <c r="D498" s="319"/>
      <c r="E498" s="319"/>
      <c r="F498" s="319"/>
      <c r="G498" s="319"/>
      <c r="H498" s="319"/>
      <c r="I498" s="319"/>
      <c r="J498" s="300"/>
      <c r="K498" s="300"/>
      <c r="L498" s="300"/>
      <c r="M498" s="300"/>
      <c r="N498" s="300"/>
      <c r="O498" s="300"/>
      <c r="P498" s="300"/>
      <c r="Q498" s="300"/>
      <c r="R498" s="300"/>
      <c r="S498" s="300"/>
      <c r="T498" s="300"/>
      <c r="U498" s="300"/>
      <c r="V498" s="300"/>
      <c r="W498" s="300"/>
      <c r="X498" s="300"/>
      <c r="Y498" s="300"/>
      <c r="Z498" s="300"/>
      <c r="AA498" s="300"/>
      <c r="AB498" s="300"/>
      <c r="AC498" s="300"/>
    </row>
    <row r="499" customFormat="false" ht="15.75" hidden="false" customHeight="true" outlineLevel="0" collapsed="false">
      <c r="A499" s="319"/>
      <c r="B499" s="319"/>
      <c r="C499" s="319"/>
      <c r="D499" s="319"/>
      <c r="E499" s="319"/>
      <c r="F499" s="319"/>
      <c r="G499" s="319"/>
      <c r="H499" s="319"/>
      <c r="I499" s="319"/>
      <c r="J499" s="300"/>
      <c r="K499" s="300"/>
      <c r="L499" s="300"/>
      <c r="M499" s="300"/>
      <c r="N499" s="300"/>
      <c r="O499" s="300"/>
      <c r="P499" s="300"/>
      <c r="Q499" s="300"/>
      <c r="R499" s="300"/>
      <c r="S499" s="300"/>
      <c r="T499" s="300"/>
      <c r="U499" s="300"/>
      <c r="V499" s="300"/>
      <c r="W499" s="300"/>
      <c r="X499" s="300"/>
      <c r="Y499" s="300"/>
      <c r="Z499" s="300"/>
      <c r="AA499" s="300"/>
      <c r="AB499" s="300"/>
      <c r="AC499" s="300"/>
    </row>
    <row r="500" customFormat="false" ht="15.75" hidden="false" customHeight="true" outlineLevel="0" collapsed="false">
      <c r="A500" s="319"/>
      <c r="B500" s="319"/>
      <c r="C500" s="319"/>
      <c r="D500" s="319"/>
      <c r="E500" s="319"/>
      <c r="F500" s="319"/>
      <c r="G500" s="319"/>
      <c r="H500" s="319"/>
      <c r="I500" s="319"/>
      <c r="J500" s="300"/>
      <c r="K500" s="300"/>
      <c r="L500" s="300"/>
      <c r="M500" s="300"/>
      <c r="N500" s="300"/>
      <c r="O500" s="300"/>
      <c r="P500" s="300"/>
      <c r="Q500" s="300"/>
      <c r="R500" s="300"/>
      <c r="S500" s="300"/>
      <c r="T500" s="300"/>
      <c r="U500" s="300"/>
      <c r="V500" s="300"/>
      <c r="W500" s="300"/>
      <c r="X500" s="300"/>
      <c r="Y500" s="300"/>
      <c r="Z500" s="300"/>
      <c r="AA500" s="300"/>
      <c r="AB500" s="300"/>
      <c r="AC500" s="300"/>
    </row>
    <row r="501" customFormat="false" ht="15.75" hidden="false" customHeight="true" outlineLevel="0" collapsed="false">
      <c r="A501" s="319"/>
      <c r="B501" s="319"/>
      <c r="C501" s="319"/>
      <c r="D501" s="319"/>
      <c r="E501" s="319"/>
      <c r="F501" s="319"/>
      <c r="G501" s="319"/>
      <c r="H501" s="319"/>
      <c r="I501" s="319"/>
      <c r="J501" s="300"/>
      <c r="K501" s="300"/>
      <c r="L501" s="300"/>
      <c r="M501" s="300"/>
      <c r="N501" s="300"/>
      <c r="O501" s="300"/>
      <c r="P501" s="300"/>
      <c r="Q501" s="300"/>
      <c r="R501" s="300"/>
      <c r="S501" s="300"/>
      <c r="T501" s="300"/>
      <c r="U501" s="300"/>
      <c r="V501" s="300"/>
      <c r="W501" s="300"/>
      <c r="X501" s="300"/>
      <c r="Y501" s="300"/>
      <c r="Z501" s="300"/>
      <c r="AA501" s="300"/>
      <c r="AB501" s="300"/>
      <c r="AC501" s="300"/>
    </row>
    <row r="502" customFormat="false" ht="15.75" hidden="false" customHeight="true" outlineLevel="0" collapsed="false">
      <c r="A502" s="319"/>
      <c r="B502" s="319"/>
      <c r="C502" s="319"/>
      <c r="D502" s="319"/>
      <c r="E502" s="319"/>
      <c r="F502" s="319"/>
      <c r="G502" s="319"/>
      <c r="H502" s="319"/>
      <c r="I502" s="319"/>
      <c r="J502" s="300"/>
      <c r="K502" s="300"/>
      <c r="L502" s="300"/>
      <c r="M502" s="300"/>
      <c r="N502" s="300"/>
      <c r="O502" s="300"/>
      <c r="P502" s="300"/>
      <c r="Q502" s="300"/>
      <c r="R502" s="300"/>
      <c r="S502" s="300"/>
      <c r="T502" s="300"/>
      <c r="U502" s="300"/>
      <c r="V502" s="300"/>
      <c r="W502" s="300"/>
      <c r="X502" s="300"/>
      <c r="Y502" s="300"/>
      <c r="Z502" s="300"/>
      <c r="AA502" s="300"/>
      <c r="AB502" s="300"/>
      <c r="AC502" s="300"/>
    </row>
    <row r="503" customFormat="false" ht="15.75" hidden="false" customHeight="true" outlineLevel="0" collapsed="false">
      <c r="A503" s="319"/>
      <c r="B503" s="319"/>
      <c r="C503" s="319"/>
      <c r="D503" s="319"/>
      <c r="E503" s="319"/>
      <c r="F503" s="319"/>
      <c r="G503" s="319"/>
      <c r="H503" s="319"/>
      <c r="I503" s="319"/>
      <c r="J503" s="300"/>
      <c r="K503" s="300"/>
      <c r="L503" s="300"/>
      <c r="M503" s="300"/>
      <c r="N503" s="300"/>
      <c r="O503" s="300"/>
      <c r="P503" s="300"/>
      <c r="Q503" s="300"/>
      <c r="R503" s="300"/>
      <c r="S503" s="300"/>
      <c r="T503" s="300"/>
      <c r="U503" s="300"/>
      <c r="V503" s="300"/>
      <c r="W503" s="300"/>
      <c r="X503" s="300"/>
      <c r="Y503" s="300"/>
      <c r="Z503" s="300"/>
      <c r="AA503" s="300"/>
      <c r="AB503" s="300"/>
      <c r="AC503" s="300"/>
    </row>
    <row r="504" customFormat="false" ht="15.75" hidden="false" customHeight="true" outlineLevel="0" collapsed="false">
      <c r="A504" s="319"/>
      <c r="B504" s="319"/>
      <c r="C504" s="319"/>
      <c r="D504" s="319"/>
      <c r="E504" s="319"/>
      <c r="F504" s="319"/>
      <c r="G504" s="319"/>
      <c r="H504" s="319"/>
      <c r="I504" s="319"/>
      <c r="J504" s="300"/>
      <c r="K504" s="300"/>
      <c r="L504" s="300"/>
      <c r="M504" s="300"/>
      <c r="N504" s="300"/>
      <c r="O504" s="300"/>
      <c r="P504" s="300"/>
      <c r="Q504" s="300"/>
      <c r="R504" s="300"/>
      <c r="S504" s="300"/>
      <c r="T504" s="300"/>
      <c r="U504" s="300"/>
      <c r="V504" s="300"/>
      <c r="W504" s="300"/>
      <c r="X504" s="300"/>
      <c r="Y504" s="300"/>
      <c r="Z504" s="300"/>
      <c r="AA504" s="300"/>
      <c r="AB504" s="300"/>
      <c r="AC504" s="300"/>
    </row>
    <row r="505" customFormat="false" ht="15.75" hidden="false" customHeight="true" outlineLevel="0" collapsed="false">
      <c r="A505" s="319"/>
      <c r="B505" s="319"/>
      <c r="C505" s="319"/>
      <c r="D505" s="319"/>
      <c r="E505" s="319"/>
      <c r="F505" s="319"/>
      <c r="G505" s="319"/>
      <c r="H505" s="319"/>
      <c r="I505" s="319"/>
      <c r="J505" s="300"/>
      <c r="K505" s="300"/>
      <c r="L505" s="300"/>
      <c r="M505" s="300"/>
      <c r="N505" s="300"/>
      <c r="O505" s="300"/>
      <c r="P505" s="300"/>
      <c r="Q505" s="300"/>
      <c r="R505" s="300"/>
      <c r="S505" s="300"/>
      <c r="T505" s="300"/>
      <c r="U505" s="300"/>
      <c r="V505" s="300"/>
      <c r="W505" s="300"/>
      <c r="X505" s="300"/>
      <c r="Y505" s="300"/>
      <c r="Z505" s="300"/>
      <c r="AA505" s="300"/>
      <c r="AB505" s="300"/>
      <c r="AC505" s="300"/>
    </row>
    <row r="506" customFormat="false" ht="15.75" hidden="false" customHeight="true" outlineLevel="0" collapsed="false">
      <c r="A506" s="319"/>
      <c r="B506" s="319"/>
      <c r="C506" s="319"/>
      <c r="D506" s="319"/>
      <c r="E506" s="319"/>
      <c r="F506" s="319"/>
      <c r="G506" s="319"/>
      <c r="H506" s="319"/>
      <c r="I506" s="319"/>
      <c r="J506" s="300"/>
      <c r="K506" s="300"/>
      <c r="L506" s="300"/>
      <c r="M506" s="300"/>
      <c r="N506" s="300"/>
      <c r="O506" s="300"/>
      <c r="P506" s="300"/>
      <c r="Q506" s="300"/>
      <c r="R506" s="300"/>
      <c r="S506" s="300"/>
      <c r="T506" s="300"/>
      <c r="U506" s="300"/>
      <c r="V506" s="300"/>
      <c r="W506" s="300"/>
      <c r="X506" s="300"/>
      <c r="Y506" s="300"/>
      <c r="Z506" s="300"/>
      <c r="AA506" s="300"/>
      <c r="AB506" s="300"/>
      <c r="AC506" s="300"/>
    </row>
    <row r="507" customFormat="false" ht="15.75" hidden="false" customHeight="true" outlineLevel="0" collapsed="false">
      <c r="A507" s="319"/>
      <c r="B507" s="319"/>
      <c r="C507" s="319"/>
      <c r="D507" s="319"/>
      <c r="E507" s="319"/>
      <c r="F507" s="319"/>
      <c r="G507" s="319"/>
      <c r="H507" s="319"/>
      <c r="I507" s="319"/>
      <c r="J507" s="300"/>
      <c r="K507" s="300"/>
      <c r="L507" s="300"/>
      <c r="M507" s="300"/>
      <c r="N507" s="300"/>
      <c r="O507" s="300"/>
      <c r="P507" s="300"/>
      <c r="Q507" s="300"/>
      <c r="R507" s="300"/>
      <c r="S507" s="300"/>
      <c r="T507" s="300"/>
      <c r="U507" s="300"/>
      <c r="V507" s="300"/>
      <c r="W507" s="300"/>
      <c r="X507" s="300"/>
      <c r="Y507" s="300"/>
      <c r="Z507" s="300"/>
      <c r="AA507" s="300"/>
      <c r="AB507" s="300"/>
      <c r="AC507" s="300"/>
    </row>
    <row r="508" customFormat="false" ht="15.75" hidden="false" customHeight="true" outlineLevel="0" collapsed="false">
      <c r="A508" s="319"/>
      <c r="B508" s="319"/>
      <c r="C508" s="319"/>
      <c r="D508" s="319"/>
      <c r="E508" s="319"/>
      <c r="F508" s="319"/>
      <c r="G508" s="319"/>
      <c r="H508" s="319"/>
      <c r="I508" s="319"/>
      <c r="J508" s="300"/>
      <c r="K508" s="300"/>
      <c r="L508" s="300"/>
      <c r="M508" s="300"/>
      <c r="N508" s="300"/>
      <c r="O508" s="300"/>
      <c r="P508" s="300"/>
      <c r="Q508" s="300"/>
      <c r="R508" s="300"/>
      <c r="S508" s="300"/>
      <c r="T508" s="300"/>
      <c r="U508" s="300"/>
      <c r="V508" s="300"/>
      <c r="W508" s="300"/>
      <c r="X508" s="300"/>
      <c r="Y508" s="300"/>
      <c r="Z508" s="300"/>
      <c r="AA508" s="300"/>
      <c r="AB508" s="300"/>
      <c r="AC508" s="300"/>
    </row>
    <row r="509" customFormat="false" ht="15.75" hidden="false" customHeight="true" outlineLevel="0" collapsed="false">
      <c r="A509" s="319"/>
      <c r="B509" s="319"/>
      <c r="C509" s="319"/>
      <c r="D509" s="319"/>
      <c r="E509" s="319"/>
      <c r="F509" s="319"/>
      <c r="G509" s="319"/>
      <c r="H509" s="319"/>
      <c r="I509" s="319"/>
      <c r="J509" s="300"/>
      <c r="K509" s="300"/>
      <c r="L509" s="300"/>
      <c r="M509" s="300"/>
      <c r="N509" s="300"/>
      <c r="O509" s="300"/>
      <c r="P509" s="300"/>
      <c r="Q509" s="300"/>
      <c r="R509" s="300"/>
      <c r="S509" s="300"/>
      <c r="T509" s="300"/>
      <c r="U509" s="300"/>
      <c r="V509" s="300"/>
      <c r="W509" s="300"/>
      <c r="X509" s="300"/>
      <c r="Y509" s="300"/>
      <c r="Z509" s="300"/>
      <c r="AA509" s="300"/>
      <c r="AB509" s="300"/>
      <c r="AC509" s="300"/>
    </row>
    <row r="510" customFormat="false" ht="15.75" hidden="false" customHeight="true" outlineLevel="0" collapsed="false">
      <c r="A510" s="319"/>
      <c r="B510" s="319"/>
      <c r="C510" s="319"/>
      <c r="D510" s="319"/>
      <c r="E510" s="319"/>
      <c r="F510" s="319"/>
      <c r="G510" s="319"/>
      <c r="H510" s="319"/>
      <c r="I510" s="319"/>
      <c r="J510" s="300"/>
      <c r="K510" s="300"/>
      <c r="L510" s="300"/>
      <c r="M510" s="300"/>
      <c r="N510" s="300"/>
      <c r="O510" s="300"/>
      <c r="P510" s="300"/>
      <c r="Q510" s="300"/>
      <c r="R510" s="300"/>
      <c r="S510" s="300"/>
      <c r="T510" s="300"/>
      <c r="U510" s="300"/>
      <c r="V510" s="300"/>
      <c r="W510" s="300"/>
      <c r="X510" s="300"/>
      <c r="Y510" s="300"/>
      <c r="Z510" s="300"/>
      <c r="AA510" s="300"/>
      <c r="AB510" s="300"/>
      <c r="AC510" s="300"/>
    </row>
    <row r="511" customFormat="false" ht="15.75" hidden="false" customHeight="true" outlineLevel="0" collapsed="false">
      <c r="A511" s="319"/>
      <c r="B511" s="319"/>
      <c r="C511" s="319"/>
      <c r="D511" s="319"/>
      <c r="E511" s="319"/>
      <c r="F511" s="319"/>
      <c r="G511" s="319"/>
      <c r="H511" s="319"/>
      <c r="I511" s="319"/>
      <c r="J511" s="300"/>
      <c r="K511" s="300"/>
      <c r="L511" s="300"/>
      <c r="M511" s="300"/>
      <c r="N511" s="300"/>
      <c r="O511" s="300"/>
      <c r="P511" s="300"/>
      <c r="Q511" s="300"/>
      <c r="R511" s="300"/>
      <c r="S511" s="300"/>
      <c r="T511" s="300"/>
      <c r="U511" s="300"/>
      <c r="V511" s="300"/>
      <c r="W511" s="300"/>
      <c r="X511" s="300"/>
      <c r="Y511" s="300"/>
      <c r="Z511" s="300"/>
      <c r="AA511" s="300"/>
      <c r="AB511" s="300"/>
      <c r="AC511" s="300"/>
    </row>
    <row r="512" customFormat="false" ht="15.75" hidden="false" customHeight="true" outlineLevel="0" collapsed="false">
      <c r="A512" s="319"/>
      <c r="B512" s="319"/>
      <c r="C512" s="319"/>
      <c r="D512" s="319"/>
      <c r="E512" s="319"/>
      <c r="F512" s="319"/>
      <c r="G512" s="319"/>
      <c r="H512" s="319"/>
      <c r="I512" s="319"/>
      <c r="J512" s="300"/>
      <c r="K512" s="300"/>
      <c r="L512" s="300"/>
      <c r="M512" s="300"/>
      <c r="N512" s="300"/>
      <c r="O512" s="300"/>
      <c r="P512" s="300"/>
      <c r="Q512" s="300"/>
      <c r="R512" s="300"/>
      <c r="S512" s="300"/>
      <c r="T512" s="300"/>
      <c r="U512" s="300"/>
      <c r="V512" s="300"/>
      <c r="W512" s="300"/>
      <c r="X512" s="300"/>
      <c r="Y512" s="300"/>
      <c r="Z512" s="300"/>
      <c r="AA512" s="300"/>
      <c r="AB512" s="300"/>
      <c r="AC512" s="300"/>
    </row>
    <row r="513" customFormat="false" ht="15.75" hidden="false" customHeight="true" outlineLevel="0" collapsed="false">
      <c r="A513" s="319"/>
      <c r="B513" s="319"/>
      <c r="C513" s="319"/>
      <c r="D513" s="319"/>
      <c r="E513" s="319"/>
      <c r="F513" s="319"/>
      <c r="G513" s="319"/>
      <c r="H513" s="319"/>
      <c r="I513" s="319"/>
      <c r="J513" s="300"/>
      <c r="K513" s="300"/>
      <c r="L513" s="300"/>
      <c r="M513" s="300"/>
      <c r="N513" s="300"/>
      <c r="O513" s="300"/>
      <c r="P513" s="300"/>
      <c r="Q513" s="300"/>
      <c r="R513" s="300"/>
      <c r="S513" s="300"/>
      <c r="T513" s="300"/>
      <c r="U513" s="300"/>
      <c r="V513" s="300"/>
      <c r="W513" s="300"/>
      <c r="X513" s="300"/>
      <c r="Y513" s="300"/>
      <c r="Z513" s="300"/>
      <c r="AA513" s="300"/>
      <c r="AB513" s="300"/>
      <c r="AC513" s="300"/>
    </row>
    <row r="514" customFormat="false" ht="15.75" hidden="false" customHeight="true" outlineLevel="0" collapsed="false">
      <c r="A514" s="319"/>
      <c r="B514" s="319"/>
      <c r="C514" s="319"/>
      <c r="D514" s="319"/>
      <c r="E514" s="319"/>
      <c r="F514" s="319"/>
      <c r="G514" s="319"/>
      <c r="H514" s="319"/>
      <c r="I514" s="319"/>
      <c r="J514" s="300"/>
      <c r="K514" s="300"/>
      <c r="L514" s="300"/>
      <c r="M514" s="300"/>
      <c r="N514" s="300"/>
      <c r="O514" s="300"/>
      <c r="P514" s="300"/>
      <c r="Q514" s="300"/>
      <c r="R514" s="300"/>
      <c r="S514" s="300"/>
      <c r="T514" s="300"/>
      <c r="U514" s="300"/>
      <c r="V514" s="300"/>
      <c r="W514" s="300"/>
      <c r="X514" s="300"/>
      <c r="Y514" s="300"/>
      <c r="Z514" s="300"/>
      <c r="AA514" s="300"/>
      <c r="AB514" s="300"/>
      <c r="AC514" s="300"/>
    </row>
    <row r="515" customFormat="false" ht="15.75" hidden="false" customHeight="true" outlineLevel="0" collapsed="false">
      <c r="A515" s="319"/>
      <c r="B515" s="319"/>
      <c r="C515" s="319"/>
      <c r="D515" s="319"/>
      <c r="E515" s="319"/>
      <c r="F515" s="319"/>
      <c r="G515" s="319"/>
      <c r="H515" s="319"/>
      <c r="I515" s="319"/>
      <c r="J515" s="300"/>
      <c r="K515" s="300"/>
      <c r="L515" s="300"/>
      <c r="M515" s="300"/>
      <c r="N515" s="300"/>
      <c r="O515" s="300"/>
      <c r="P515" s="300"/>
      <c r="Q515" s="300"/>
      <c r="R515" s="300"/>
      <c r="S515" s="300"/>
      <c r="T515" s="300"/>
      <c r="U515" s="300"/>
      <c r="V515" s="300"/>
      <c r="W515" s="300"/>
      <c r="X515" s="300"/>
      <c r="Y515" s="300"/>
      <c r="Z515" s="300"/>
      <c r="AA515" s="300"/>
      <c r="AB515" s="300"/>
      <c r="AC515" s="300"/>
    </row>
    <row r="516" customFormat="false" ht="15.75" hidden="false" customHeight="true" outlineLevel="0" collapsed="false">
      <c r="A516" s="319"/>
      <c r="B516" s="319"/>
      <c r="C516" s="319"/>
      <c r="D516" s="319"/>
      <c r="E516" s="319"/>
      <c r="F516" s="319"/>
      <c r="G516" s="319"/>
      <c r="H516" s="319"/>
      <c r="I516" s="319"/>
      <c r="J516" s="300"/>
      <c r="K516" s="300"/>
      <c r="L516" s="300"/>
      <c r="M516" s="300"/>
      <c r="N516" s="300"/>
      <c r="O516" s="300"/>
      <c r="P516" s="300"/>
      <c r="Q516" s="300"/>
      <c r="R516" s="300"/>
      <c r="S516" s="300"/>
      <c r="T516" s="300"/>
      <c r="U516" s="300"/>
      <c r="V516" s="300"/>
      <c r="W516" s="300"/>
      <c r="X516" s="300"/>
      <c r="Y516" s="300"/>
      <c r="Z516" s="300"/>
      <c r="AA516" s="300"/>
      <c r="AB516" s="300"/>
      <c r="AC516" s="300"/>
    </row>
    <row r="517" customFormat="false" ht="15.75" hidden="false" customHeight="true" outlineLevel="0" collapsed="false">
      <c r="A517" s="319"/>
      <c r="B517" s="319"/>
      <c r="C517" s="319"/>
      <c r="D517" s="319"/>
      <c r="E517" s="319"/>
      <c r="F517" s="319"/>
      <c r="G517" s="319"/>
      <c r="H517" s="319"/>
      <c r="I517" s="319"/>
      <c r="J517" s="300"/>
      <c r="K517" s="300"/>
      <c r="L517" s="300"/>
      <c r="M517" s="300"/>
      <c r="N517" s="300"/>
      <c r="O517" s="300"/>
      <c r="P517" s="300"/>
      <c r="Q517" s="300"/>
      <c r="R517" s="300"/>
      <c r="S517" s="300"/>
      <c r="T517" s="300"/>
      <c r="U517" s="300"/>
      <c r="V517" s="300"/>
      <c r="W517" s="300"/>
      <c r="X517" s="300"/>
      <c r="Y517" s="300"/>
      <c r="Z517" s="300"/>
      <c r="AA517" s="300"/>
      <c r="AB517" s="300"/>
      <c r="AC517" s="300"/>
    </row>
    <row r="518" customFormat="false" ht="15.75" hidden="false" customHeight="true" outlineLevel="0" collapsed="false">
      <c r="A518" s="319"/>
      <c r="B518" s="319"/>
      <c r="C518" s="319"/>
      <c r="D518" s="319"/>
      <c r="E518" s="319"/>
      <c r="F518" s="319"/>
      <c r="G518" s="319"/>
      <c r="H518" s="319"/>
      <c r="I518" s="319"/>
      <c r="J518" s="300"/>
      <c r="K518" s="300"/>
      <c r="L518" s="300"/>
      <c r="M518" s="300"/>
      <c r="N518" s="300"/>
      <c r="O518" s="300"/>
      <c r="P518" s="300"/>
      <c r="Q518" s="300"/>
      <c r="R518" s="300"/>
      <c r="S518" s="300"/>
      <c r="T518" s="300"/>
      <c r="U518" s="300"/>
      <c r="V518" s="300"/>
      <c r="W518" s="300"/>
      <c r="X518" s="300"/>
      <c r="Y518" s="300"/>
      <c r="Z518" s="300"/>
      <c r="AA518" s="300"/>
      <c r="AB518" s="300"/>
      <c r="AC518" s="300"/>
    </row>
    <row r="519" customFormat="false" ht="15.75" hidden="false" customHeight="true" outlineLevel="0" collapsed="false">
      <c r="A519" s="319"/>
      <c r="B519" s="319"/>
      <c r="C519" s="319"/>
      <c r="D519" s="319"/>
      <c r="E519" s="319"/>
      <c r="F519" s="319"/>
      <c r="G519" s="319"/>
      <c r="H519" s="319"/>
      <c r="I519" s="319"/>
      <c r="J519" s="300"/>
      <c r="K519" s="300"/>
      <c r="L519" s="300"/>
      <c r="M519" s="300"/>
      <c r="N519" s="300"/>
      <c r="O519" s="300"/>
      <c r="P519" s="300"/>
      <c r="Q519" s="300"/>
      <c r="R519" s="300"/>
      <c r="S519" s="300"/>
      <c r="T519" s="300"/>
      <c r="U519" s="300"/>
      <c r="V519" s="300"/>
      <c r="W519" s="300"/>
      <c r="X519" s="300"/>
      <c r="Y519" s="300"/>
      <c r="Z519" s="300"/>
      <c r="AA519" s="300"/>
      <c r="AB519" s="300"/>
      <c r="AC519" s="300"/>
    </row>
    <row r="520" customFormat="false" ht="15.75" hidden="false" customHeight="true" outlineLevel="0" collapsed="false">
      <c r="A520" s="319"/>
      <c r="B520" s="319"/>
      <c r="C520" s="319"/>
      <c r="D520" s="319"/>
      <c r="E520" s="319"/>
      <c r="F520" s="319"/>
      <c r="G520" s="319"/>
      <c r="H520" s="319"/>
      <c r="I520" s="319"/>
      <c r="J520" s="300"/>
      <c r="K520" s="300"/>
      <c r="L520" s="300"/>
      <c r="M520" s="300"/>
      <c r="N520" s="300"/>
      <c r="O520" s="300"/>
      <c r="P520" s="300"/>
      <c r="Q520" s="300"/>
      <c r="R520" s="300"/>
      <c r="S520" s="300"/>
      <c r="T520" s="300"/>
      <c r="U520" s="300"/>
      <c r="V520" s="300"/>
      <c r="W520" s="300"/>
      <c r="X520" s="300"/>
      <c r="Y520" s="300"/>
      <c r="Z520" s="300"/>
      <c r="AA520" s="300"/>
      <c r="AB520" s="300"/>
      <c r="AC520" s="300"/>
    </row>
    <row r="521" customFormat="false" ht="15.75" hidden="false" customHeight="true" outlineLevel="0" collapsed="false">
      <c r="A521" s="319"/>
      <c r="B521" s="319"/>
      <c r="C521" s="319"/>
      <c r="D521" s="319"/>
      <c r="E521" s="319"/>
      <c r="F521" s="319"/>
      <c r="G521" s="319"/>
      <c r="H521" s="319"/>
      <c r="I521" s="319"/>
      <c r="J521" s="300"/>
      <c r="K521" s="300"/>
      <c r="L521" s="300"/>
      <c r="M521" s="300"/>
      <c r="N521" s="300"/>
      <c r="O521" s="300"/>
      <c r="P521" s="300"/>
      <c r="Q521" s="300"/>
      <c r="R521" s="300"/>
      <c r="S521" s="300"/>
      <c r="T521" s="300"/>
      <c r="U521" s="300"/>
      <c r="V521" s="300"/>
      <c r="W521" s="300"/>
      <c r="X521" s="300"/>
      <c r="Y521" s="300"/>
      <c r="Z521" s="300"/>
      <c r="AA521" s="300"/>
      <c r="AB521" s="300"/>
      <c r="AC521" s="300"/>
    </row>
    <row r="522" customFormat="false" ht="15.75" hidden="false" customHeight="true" outlineLevel="0" collapsed="false">
      <c r="A522" s="319"/>
      <c r="B522" s="319"/>
      <c r="C522" s="319"/>
      <c r="D522" s="319"/>
      <c r="E522" s="319"/>
      <c r="F522" s="319"/>
      <c r="G522" s="319"/>
      <c r="H522" s="319"/>
      <c r="I522" s="319"/>
      <c r="J522" s="300"/>
      <c r="K522" s="300"/>
      <c r="L522" s="300"/>
      <c r="M522" s="300"/>
      <c r="N522" s="300"/>
      <c r="O522" s="300"/>
      <c r="P522" s="300"/>
      <c r="Q522" s="300"/>
      <c r="R522" s="300"/>
      <c r="S522" s="300"/>
      <c r="T522" s="300"/>
      <c r="U522" s="300"/>
      <c r="V522" s="300"/>
      <c r="W522" s="300"/>
      <c r="X522" s="300"/>
      <c r="Y522" s="300"/>
      <c r="Z522" s="300"/>
      <c r="AA522" s="300"/>
      <c r="AB522" s="300"/>
      <c r="AC522" s="300"/>
    </row>
    <row r="523" customFormat="false" ht="15.75" hidden="false" customHeight="true" outlineLevel="0" collapsed="false">
      <c r="A523" s="319"/>
      <c r="B523" s="319"/>
      <c r="C523" s="319"/>
      <c r="D523" s="319"/>
      <c r="E523" s="319"/>
      <c r="F523" s="319"/>
      <c r="G523" s="319"/>
      <c r="H523" s="319"/>
      <c r="I523" s="319"/>
      <c r="J523" s="300"/>
      <c r="K523" s="300"/>
      <c r="L523" s="300"/>
      <c r="M523" s="300"/>
      <c r="N523" s="300"/>
      <c r="O523" s="300"/>
      <c r="P523" s="300"/>
      <c r="Q523" s="300"/>
      <c r="R523" s="300"/>
      <c r="S523" s="300"/>
      <c r="T523" s="300"/>
      <c r="U523" s="300"/>
      <c r="V523" s="300"/>
      <c r="W523" s="300"/>
      <c r="X523" s="300"/>
      <c r="Y523" s="300"/>
      <c r="Z523" s="300"/>
      <c r="AA523" s="300"/>
      <c r="AB523" s="300"/>
      <c r="AC523" s="300"/>
    </row>
    <row r="524" customFormat="false" ht="15.75" hidden="false" customHeight="true" outlineLevel="0" collapsed="false">
      <c r="A524" s="319"/>
      <c r="B524" s="319"/>
      <c r="C524" s="319"/>
      <c r="D524" s="319"/>
      <c r="E524" s="319"/>
      <c r="F524" s="319"/>
      <c r="G524" s="319"/>
      <c r="H524" s="319"/>
      <c r="I524" s="319"/>
      <c r="J524" s="300"/>
      <c r="K524" s="300"/>
      <c r="L524" s="300"/>
      <c r="M524" s="300"/>
      <c r="N524" s="300"/>
      <c r="O524" s="300"/>
      <c r="P524" s="300"/>
      <c r="Q524" s="300"/>
      <c r="R524" s="300"/>
      <c r="S524" s="300"/>
      <c r="T524" s="300"/>
      <c r="U524" s="300"/>
      <c r="V524" s="300"/>
      <c r="W524" s="300"/>
      <c r="X524" s="300"/>
      <c r="Y524" s="300"/>
      <c r="Z524" s="300"/>
      <c r="AA524" s="300"/>
      <c r="AB524" s="300"/>
      <c r="AC524" s="300"/>
    </row>
    <row r="525" customFormat="false" ht="15.75" hidden="false" customHeight="true" outlineLevel="0" collapsed="false">
      <c r="A525" s="319"/>
      <c r="B525" s="319"/>
      <c r="C525" s="319"/>
      <c r="D525" s="319"/>
      <c r="E525" s="319"/>
      <c r="F525" s="319"/>
      <c r="G525" s="319"/>
      <c r="H525" s="319"/>
      <c r="I525" s="319"/>
      <c r="J525" s="300"/>
      <c r="K525" s="300"/>
      <c r="L525" s="300"/>
      <c r="M525" s="300"/>
      <c r="N525" s="300"/>
      <c r="O525" s="300"/>
      <c r="P525" s="300"/>
      <c r="Q525" s="300"/>
      <c r="R525" s="300"/>
      <c r="S525" s="300"/>
      <c r="T525" s="300"/>
      <c r="U525" s="300"/>
      <c r="V525" s="300"/>
      <c r="W525" s="300"/>
      <c r="X525" s="300"/>
      <c r="Y525" s="300"/>
      <c r="Z525" s="300"/>
      <c r="AA525" s="300"/>
      <c r="AB525" s="300"/>
      <c r="AC525" s="300"/>
    </row>
    <row r="526" customFormat="false" ht="15.75" hidden="false" customHeight="true" outlineLevel="0" collapsed="false">
      <c r="A526" s="319"/>
      <c r="B526" s="319"/>
      <c r="C526" s="319"/>
      <c r="D526" s="319"/>
      <c r="E526" s="319"/>
      <c r="F526" s="319"/>
      <c r="G526" s="319"/>
      <c r="H526" s="319"/>
      <c r="I526" s="319"/>
      <c r="J526" s="300"/>
      <c r="K526" s="300"/>
      <c r="L526" s="300"/>
      <c r="M526" s="300"/>
      <c r="N526" s="300"/>
      <c r="O526" s="300"/>
      <c r="P526" s="300"/>
      <c r="Q526" s="300"/>
      <c r="R526" s="300"/>
      <c r="S526" s="300"/>
      <c r="T526" s="300"/>
      <c r="U526" s="300"/>
      <c r="V526" s="300"/>
      <c r="W526" s="300"/>
      <c r="X526" s="300"/>
      <c r="Y526" s="300"/>
      <c r="Z526" s="300"/>
      <c r="AA526" s="300"/>
      <c r="AB526" s="300"/>
      <c r="AC526" s="300"/>
    </row>
    <row r="527" customFormat="false" ht="15.75" hidden="false" customHeight="true" outlineLevel="0" collapsed="false">
      <c r="A527" s="319"/>
      <c r="B527" s="319"/>
      <c r="C527" s="319"/>
      <c r="D527" s="319"/>
      <c r="E527" s="319"/>
      <c r="F527" s="319"/>
      <c r="G527" s="319"/>
      <c r="H527" s="319"/>
      <c r="I527" s="319"/>
      <c r="J527" s="300"/>
      <c r="K527" s="300"/>
      <c r="L527" s="300"/>
      <c r="M527" s="300"/>
      <c r="N527" s="300"/>
      <c r="O527" s="300"/>
      <c r="P527" s="300"/>
      <c r="Q527" s="300"/>
      <c r="R527" s="300"/>
      <c r="S527" s="300"/>
      <c r="T527" s="300"/>
      <c r="U527" s="300"/>
      <c r="V527" s="300"/>
      <c r="W527" s="300"/>
      <c r="X527" s="300"/>
      <c r="Y527" s="300"/>
      <c r="Z527" s="300"/>
      <c r="AA527" s="300"/>
      <c r="AB527" s="300"/>
      <c r="AC527" s="300"/>
    </row>
    <row r="528" customFormat="false" ht="15.75" hidden="false" customHeight="true" outlineLevel="0" collapsed="false">
      <c r="A528" s="319"/>
      <c r="B528" s="319"/>
      <c r="C528" s="319"/>
      <c r="D528" s="319"/>
      <c r="E528" s="319"/>
      <c r="F528" s="319"/>
      <c r="G528" s="319"/>
      <c r="H528" s="319"/>
      <c r="I528" s="319"/>
      <c r="J528" s="300"/>
      <c r="K528" s="300"/>
      <c r="L528" s="300"/>
      <c r="M528" s="300"/>
      <c r="N528" s="300"/>
      <c r="O528" s="300"/>
      <c r="P528" s="300"/>
      <c r="Q528" s="300"/>
      <c r="R528" s="300"/>
      <c r="S528" s="300"/>
      <c r="T528" s="300"/>
      <c r="U528" s="300"/>
      <c r="V528" s="300"/>
      <c r="W528" s="300"/>
      <c r="X528" s="300"/>
      <c r="Y528" s="300"/>
      <c r="Z528" s="300"/>
      <c r="AA528" s="300"/>
      <c r="AB528" s="300"/>
      <c r="AC528" s="300"/>
    </row>
    <row r="529" customFormat="false" ht="15.75" hidden="false" customHeight="true" outlineLevel="0" collapsed="false">
      <c r="A529" s="319"/>
      <c r="B529" s="319"/>
      <c r="C529" s="319"/>
      <c r="D529" s="319"/>
      <c r="E529" s="319"/>
      <c r="F529" s="319"/>
      <c r="G529" s="319"/>
      <c r="H529" s="319"/>
      <c r="I529" s="319"/>
      <c r="J529" s="300"/>
      <c r="K529" s="300"/>
      <c r="L529" s="300"/>
      <c r="M529" s="300"/>
      <c r="N529" s="300"/>
      <c r="O529" s="300"/>
      <c r="P529" s="300"/>
      <c r="Q529" s="300"/>
      <c r="R529" s="300"/>
      <c r="S529" s="300"/>
      <c r="T529" s="300"/>
      <c r="U529" s="300"/>
      <c r="V529" s="300"/>
      <c r="W529" s="300"/>
      <c r="X529" s="300"/>
      <c r="Y529" s="300"/>
      <c r="Z529" s="300"/>
      <c r="AA529" s="300"/>
      <c r="AB529" s="300"/>
      <c r="AC529" s="300"/>
    </row>
    <row r="530" customFormat="false" ht="15.75" hidden="false" customHeight="true" outlineLevel="0" collapsed="false">
      <c r="A530" s="319"/>
      <c r="B530" s="319"/>
      <c r="C530" s="319"/>
      <c r="D530" s="319"/>
      <c r="E530" s="319"/>
      <c r="F530" s="319"/>
      <c r="G530" s="319"/>
      <c r="H530" s="319"/>
      <c r="I530" s="319"/>
      <c r="J530" s="300"/>
      <c r="K530" s="300"/>
      <c r="L530" s="300"/>
      <c r="M530" s="300"/>
      <c r="N530" s="300"/>
      <c r="O530" s="300"/>
      <c r="P530" s="300"/>
      <c r="Q530" s="300"/>
      <c r="R530" s="300"/>
      <c r="S530" s="300"/>
      <c r="T530" s="300"/>
      <c r="U530" s="300"/>
      <c r="V530" s="300"/>
      <c r="W530" s="300"/>
      <c r="X530" s="300"/>
      <c r="Y530" s="300"/>
      <c r="Z530" s="300"/>
      <c r="AA530" s="300"/>
      <c r="AB530" s="300"/>
      <c r="AC530" s="300"/>
    </row>
    <row r="531" customFormat="false" ht="15.75" hidden="false" customHeight="true" outlineLevel="0" collapsed="false">
      <c r="A531" s="319"/>
      <c r="B531" s="319"/>
      <c r="C531" s="319"/>
      <c r="D531" s="319"/>
      <c r="E531" s="319"/>
      <c r="F531" s="319"/>
      <c r="G531" s="319"/>
      <c r="H531" s="319"/>
      <c r="I531" s="319"/>
      <c r="J531" s="300"/>
      <c r="K531" s="300"/>
      <c r="L531" s="300"/>
      <c r="M531" s="300"/>
      <c r="N531" s="300"/>
      <c r="O531" s="300"/>
      <c r="P531" s="300"/>
      <c r="Q531" s="300"/>
      <c r="R531" s="300"/>
      <c r="S531" s="300"/>
      <c r="T531" s="300"/>
      <c r="U531" s="300"/>
      <c r="V531" s="300"/>
      <c r="W531" s="300"/>
      <c r="X531" s="300"/>
      <c r="Y531" s="300"/>
      <c r="Z531" s="300"/>
      <c r="AA531" s="300"/>
      <c r="AB531" s="300"/>
      <c r="AC531" s="300"/>
    </row>
    <row r="532" customFormat="false" ht="15.75" hidden="false" customHeight="true" outlineLevel="0" collapsed="false">
      <c r="A532" s="319"/>
      <c r="B532" s="319"/>
      <c r="C532" s="319"/>
      <c r="D532" s="319"/>
      <c r="E532" s="319"/>
      <c r="F532" s="319"/>
      <c r="G532" s="319"/>
      <c r="H532" s="319"/>
      <c r="I532" s="319"/>
      <c r="J532" s="300"/>
      <c r="K532" s="300"/>
      <c r="L532" s="300"/>
      <c r="M532" s="300"/>
      <c r="N532" s="300"/>
      <c r="O532" s="300"/>
      <c r="P532" s="300"/>
      <c r="Q532" s="300"/>
      <c r="R532" s="300"/>
      <c r="S532" s="300"/>
      <c r="T532" s="300"/>
      <c r="U532" s="300"/>
      <c r="V532" s="300"/>
      <c r="W532" s="300"/>
      <c r="X532" s="300"/>
      <c r="Y532" s="300"/>
      <c r="Z532" s="300"/>
      <c r="AA532" s="300"/>
      <c r="AB532" s="300"/>
      <c r="AC532" s="300"/>
    </row>
    <row r="533" customFormat="false" ht="15.75" hidden="false" customHeight="true" outlineLevel="0" collapsed="false">
      <c r="A533" s="319"/>
      <c r="B533" s="319"/>
      <c r="C533" s="319"/>
      <c r="D533" s="319"/>
      <c r="E533" s="319"/>
      <c r="F533" s="319"/>
      <c r="G533" s="319"/>
      <c r="H533" s="319"/>
      <c r="I533" s="319"/>
      <c r="J533" s="300"/>
      <c r="K533" s="300"/>
      <c r="L533" s="300"/>
      <c r="M533" s="300"/>
      <c r="N533" s="300"/>
      <c r="O533" s="300"/>
      <c r="P533" s="300"/>
      <c r="Q533" s="300"/>
      <c r="R533" s="300"/>
      <c r="S533" s="300"/>
      <c r="T533" s="300"/>
      <c r="U533" s="300"/>
      <c r="V533" s="300"/>
      <c r="W533" s="300"/>
      <c r="X533" s="300"/>
      <c r="Y533" s="300"/>
      <c r="Z533" s="300"/>
      <c r="AA533" s="300"/>
      <c r="AB533" s="300"/>
      <c r="AC533" s="300"/>
    </row>
    <row r="534" customFormat="false" ht="15.75" hidden="false" customHeight="true" outlineLevel="0" collapsed="false">
      <c r="A534" s="319"/>
      <c r="B534" s="319"/>
      <c r="C534" s="319"/>
      <c r="D534" s="319"/>
      <c r="E534" s="319"/>
      <c r="F534" s="319"/>
      <c r="G534" s="319"/>
      <c r="H534" s="319"/>
      <c r="I534" s="319"/>
      <c r="J534" s="300"/>
      <c r="K534" s="300"/>
      <c r="L534" s="300"/>
      <c r="M534" s="300"/>
      <c r="N534" s="300"/>
      <c r="O534" s="300"/>
      <c r="P534" s="300"/>
      <c r="Q534" s="300"/>
      <c r="R534" s="300"/>
      <c r="S534" s="300"/>
      <c r="T534" s="300"/>
      <c r="U534" s="300"/>
      <c r="V534" s="300"/>
      <c r="W534" s="300"/>
      <c r="X534" s="300"/>
      <c r="Y534" s="300"/>
      <c r="Z534" s="300"/>
      <c r="AA534" s="300"/>
      <c r="AB534" s="300"/>
      <c r="AC534" s="300"/>
    </row>
    <row r="535" customFormat="false" ht="15.75" hidden="false" customHeight="true" outlineLevel="0" collapsed="false">
      <c r="A535" s="319"/>
      <c r="B535" s="319"/>
      <c r="C535" s="319"/>
      <c r="D535" s="319"/>
      <c r="E535" s="319"/>
      <c r="F535" s="319"/>
      <c r="G535" s="319"/>
      <c r="H535" s="319"/>
      <c r="I535" s="319"/>
      <c r="J535" s="300"/>
      <c r="K535" s="300"/>
      <c r="L535" s="300"/>
      <c r="M535" s="300"/>
      <c r="N535" s="300"/>
      <c r="O535" s="300"/>
      <c r="P535" s="300"/>
      <c r="Q535" s="300"/>
      <c r="R535" s="300"/>
      <c r="S535" s="300"/>
      <c r="T535" s="300"/>
      <c r="U535" s="300"/>
      <c r="V535" s="300"/>
      <c r="W535" s="300"/>
      <c r="X535" s="300"/>
      <c r="Y535" s="300"/>
      <c r="Z535" s="300"/>
      <c r="AA535" s="300"/>
      <c r="AB535" s="300"/>
      <c r="AC535" s="300"/>
    </row>
    <row r="536" customFormat="false" ht="15.75" hidden="false" customHeight="true" outlineLevel="0" collapsed="false">
      <c r="A536" s="319"/>
      <c r="B536" s="319"/>
      <c r="C536" s="319"/>
      <c r="D536" s="319"/>
      <c r="E536" s="319"/>
      <c r="F536" s="319"/>
      <c r="G536" s="319"/>
      <c r="H536" s="319"/>
      <c r="I536" s="319"/>
      <c r="J536" s="300"/>
      <c r="K536" s="300"/>
      <c r="L536" s="300"/>
      <c r="M536" s="300"/>
      <c r="N536" s="300"/>
      <c r="O536" s="300"/>
      <c r="P536" s="300"/>
      <c r="Q536" s="300"/>
      <c r="R536" s="300"/>
      <c r="S536" s="300"/>
      <c r="T536" s="300"/>
      <c r="U536" s="300"/>
      <c r="V536" s="300"/>
      <c r="W536" s="300"/>
      <c r="X536" s="300"/>
      <c r="Y536" s="300"/>
      <c r="Z536" s="300"/>
      <c r="AA536" s="300"/>
      <c r="AB536" s="300"/>
      <c r="AC536" s="300"/>
    </row>
    <row r="537" customFormat="false" ht="15.75" hidden="false" customHeight="true" outlineLevel="0" collapsed="false">
      <c r="A537" s="319"/>
      <c r="B537" s="319"/>
      <c r="C537" s="319"/>
      <c r="D537" s="319"/>
      <c r="E537" s="319"/>
      <c r="F537" s="319"/>
      <c r="G537" s="319"/>
      <c r="H537" s="319"/>
      <c r="I537" s="319"/>
      <c r="J537" s="300"/>
      <c r="K537" s="300"/>
      <c r="L537" s="300"/>
      <c r="M537" s="300"/>
      <c r="N537" s="300"/>
      <c r="O537" s="300"/>
      <c r="P537" s="300"/>
      <c r="Q537" s="300"/>
      <c r="R537" s="300"/>
      <c r="S537" s="300"/>
      <c r="T537" s="300"/>
      <c r="U537" s="300"/>
      <c r="V537" s="300"/>
      <c r="W537" s="300"/>
      <c r="X537" s="300"/>
      <c r="Y537" s="300"/>
      <c r="Z537" s="300"/>
      <c r="AA537" s="300"/>
      <c r="AB537" s="300"/>
      <c r="AC537" s="300"/>
    </row>
    <row r="538" customFormat="false" ht="15.75" hidden="false" customHeight="true" outlineLevel="0" collapsed="false">
      <c r="A538" s="319"/>
      <c r="B538" s="319"/>
      <c r="C538" s="319"/>
      <c r="D538" s="319"/>
      <c r="E538" s="319"/>
      <c r="F538" s="319"/>
      <c r="G538" s="319"/>
      <c r="H538" s="319"/>
      <c r="I538" s="319"/>
      <c r="J538" s="300"/>
      <c r="K538" s="300"/>
      <c r="L538" s="300"/>
      <c r="M538" s="300"/>
      <c r="N538" s="300"/>
      <c r="O538" s="300"/>
      <c r="P538" s="300"/>
      <c r="Q538" s="300"/>
      <c r="R538" s="300"/>
      <c r="S538" s="300"/>
      <c r="T538" s="300"/>
      <c r="U538" s="300"/>
      <c r="V538" s="300"/>
      <c r="W538" s="300"/>
      <c r="X538" s="300"/>
      <c r="Y538" s="300"/>
      <c r="Z538" s="300"/>
      <c r="AA538" s="300"/>
      <c r="AB538" s="300"/>
      <c r="AC538" s="300"/>
    </row>
    <row r="539" customFormat="false" ht="15.75" hidden="false" customHeight="true" outlineLevel="0" collapsed="false">
      <c r="A539" s="319"/>
      <c r="B539" s="319"/>
      <c r="C539" s="319"/>
      <c r="D539" s="319"/>
      <c r="E539" s="319"/>
      <c r="F539" s="319"/>
      <c r="G539" s="319"/>
      <c r="H539" s="319"/>
      <c r="I539" s="319"/>
      <c r="J539" s="300"/>
      <c r="K539" s="300"/>
      <c r="L539" s="300"/>
      <c r="M539" s="300"/>
      <c r="N539" s="300"/>
      <c r="O539" s="300"/>
      <c r="P539" s="300"/>
      <c r="Q539" s="300"/>
      <c r="R539" s="300"/>
      <c r="S539" s="300"/>
      <c r="T539" s="300"/>
      <c r="U539" s="300"/>
      <c r="V539" s="300"/>
      <c r="W539" s="300"/>
      <c r="X539" s="300"/>
      <c r="Y539" s="300"/>
      <c r="Z539" s="300"/>
      <c r="AA539" s="300"/>
      <c r="AB539" s="300"/>
      <c r="AC539" s="300"/>
    </row>
    <row r="540" customFormat="false" ht="15.75" hidden="false" customHeight="true" outlineLevel="0" collapsed="false">
      <c r="A540" s="319"/>
      <c r="B540" s="319"/>
      <c r="C540" s="319"/>
      <c r="D540" s="319"/>
      <c r="E540" s="319"/>
      <c r="F540" s="319"/>
      <c r="G540" s="319"/>
      <c r="H540" s="319"/>
      <c r="I540" s="319"/>
      <c r="J540" s="300"/>
      <c r="K540" s="300"/>
      <c r="L540" s="300"/>
      <c r="M540" s="300"/>
      <c r="N540" s="300"/>
      <c r="O540" s="300"/>
      <c r="P540" s="300"/>
      <c r="Q540" s="300"/>
      <c r="R540" s="300"/>
      <c r="S540" s="300"/>
      <c r="T540" s="300"/>
      <c r="U540" s="300"/>
      <c r="V540" s="300"/>
      <c r="W540" s="300"/>
      <c r="X540" s="300"/>
      <c r="Y540" s="300"/>
      <c r="Z540" s="300"/>
      <c r="AA540" s="300"/>
      <c r="AB540" s="300"/>
      <c r="AC540" s="300"/>
    </row>
    <row r="541" customFormat="false" ht="15.75" hidden="false" customHeight="true" outlineLevel="0" collapsed="false">
      <c r="A541" s="319"/>
      <c r="B541" s="319"/>
      <c r="C541" s="319"/>
      <c r="D541" s="319"/>
      <c r="E541" s="319"/>
      <c r="F541" s="319"/>
      <c r="G541" s="319"/>
      <c r="H541" s="319"/>
      <c r="I541" s="319"/>
      <c r="J541" s="300"/>
      <c r="K541" s="300"/>
      <c r="L541" s="300"/>
      <c r="M541" s="300"/>
      <c r="N541" s="300"/>
      <c r="O541" s="300"/>
      <c r="P541" s="300"/>
      <c r="Q541" s="300"/>
      <c r="R541" s="300"/>
      <c r="S541" s="300"/>
      <c r="T541" s="300"/>
      <c r="U541" s="300"/>
      <c r="V541" s="300"/>
      <c r="W541" s="300"/>
      <c r="X541" s="300"/>
      <c r="Y541" s="300"/>
      <c r="Z541" s="300"/>
      <c r="AA541" s="300"/>
      <c r="AB541" s="300"/>
      <c r="AC541" s="300"/>
    </row>
    <row r="542" customFormat="false" ht="15.75" hidden="false" customHeight="true" outlineLevel="0" collapsed="false">
      <c r="A542" s="319"/>
      <c r="B542" s="319"/>
      <c r="C542" s="319"/>
      <c r="D542" s="319"/>
      <c r="E542" s="319"/>
      <c r="F542" s="319"/>
      <c r="G542" s="319"/>
      <c r="H542" s="319"/>
      <c r="I542" s="319"/>
      <c r="J542" s="300"/>
      <c r="K542" s="300"/>
      <c r="L542" s="300"/>
      <c r="M542" s="300"/>
      <c r="N542" s="300"/>
      <c r="O542" s="300"/>
      <c r="P542" s="300"/>
      <c r="Q542" s="300"/>
      <c r="R542" s="300"/>
      <c r="S542" s="300"/>
      <c r="T542" s="300"/>
      <c r="U542" s="300"/>
      <c r="V542" s="300"/>
      <c r="W542" s="300"/>
      <c r="X542" s="300"/>
      <c r="Y542" s="300"/>
      <c r="Z542" s="300"/>
      <c r="AA542" s="300"/>
      <c r="AB542" s="300"/>
      <c r="AC542" s="300"/>
    </row>
    <row r="543" customFormat="false" ht="15.75" hidden="false" customHeight="true" outlineLevel="0" collapsed="false">
      <c r="A543" s="319"/>
      <c r="B543" s="319"/>
      <c r="C543" s="319"/>
      <c r="D543" s="319"/>
      <c r="E543" s="319"/>
      <c r="F543" s="319"/>
      <c r="G543" s="319"/>
      <c r="H543" s="319"/>
      <c r="I543" s="319"/>
      <c r="J543" s="300"/>
      <c r="K543" s="300"/>
      <c r="L543" s="300"/>
      <c r="M543" s="300"/>
      <c r="N543" s="300"/>
      <c r="O543" s="300"/>
      <c r="P543" s="300"/>
      <c r="Q543" s="300"/>
      <c r="R543" s="300"/>
      <c r="S543" s="300"/>
      <c r="T543" s="300"/>
      <c r="U543" s="300"/>
      <c r="V543" s="300"/>
      <c r="W543" s="300"/>
      <c r="X543" s="300"/>
      <c r="Y543" s="300"/>
      <c r="Z543" s="300"/>
      <c r="AA543" s="300"/>
      <c r="AB543" s="300"/>
      <c r="AC543" s="300"/>
    </row>
    <row r="544" customFormat="false" ht="15.75" hidden="false" customHeight="true" outlineLevel="0" collapsed="false">
      <c r="A544" s="319"/>
      <c r="B544" s="319"/>
      <c r="C544" s="319"/>
      <c r="D544" s="319"/>
      <c r="E544" s="319"/>
      <c r="F544" s="319"/>
      <c r="G544" s="319"/>
      <c r="H544" s="319"/>
      <c r="I544" s="319"/>
      <c r="J544" s="300"/>
      <c r="K544" s="300"/>
      <c r="L544" s="300"/>
      <c r="M544" s="300"/>
      <c r="N544" s="300"/>
      <c r="O544" s="300"/>
      <c r="P544" s="300"/>
      <c r="Q544" s="300"/>
      <c r="R544" s="300"/>
      <c r="S544" s="300"/>
      <c r="T544" s="300"/>
      <c r="U544" s="300"/>
      <c r="V544" s="300"/>
      <c r="W544" s="300"/>
      <c r="X544" s="300"/>
      <c r="Y544" s="300"/>
      <c r="Z544" s="300"/>
      <c r="AA544" s="300"/>
      <c r="AB544" s="300"/>
      <c r="AC544" s="300"/>
    </row>
    <row r="545" customFormat="false" ht="15.75" hidden="false" customHeight="true" outlineLevel="0" collapsed="false">
      <c r="A545" s="319"/>
      <c r="B545" s="319"/>
      <c r="C545" s="319"/>
      <c r="D545" s="319"/>
      <c r="E545" s="319"/>
      <c r="F545" s="319"/>
      <c r="G545" s="319"/>
      <c r="H545" s="319"/>
      <c r="I545" s="319"/>
      <c r="J545" s="300"/>
      <c r="K545" s="300"/>
      <c r="L545" s="300"/>
      <c r="M545" s="300"/>
      <c r="N545" s="300"/>
      <c r="O545" s="300"/>
      <c r="P545" s="300"/>
      <c r="Q545" s="300"/>
      <c r="R545" s="300"/>
      <c r="S545" s="300"/>
      <c r="T545" s="300"/>
      <c r="U545" s="300"/>
      <c r="V545" s="300"/>
      <c r="W545" s="300"/>
      <c r="X545" s="300"/>
      <c r="Y545" s="300"/>
      <c r="Z545" s="300"/>
      <c r="AA545" s="300"/>
      <c r="AB545" s="300"/>
      <c r="AC545" s="300"/>
    </row>
    <row r="546" customFormat="false" ht="15.75" hidden="false" customHeight="true" outlineLevel="0" collapsed="false">
      <c r="A546" s="319"/>
      <c r="B546" s="319"/>
      <c r="C546" s="319"/>
      <c r="D546" s="319"/>
      <c r="E546" s="319"/>
      <c r="F546" s="319"/>
      <c r="G546" s="319"/>
      <c r="H546" s="319"/>
      <c r="I546" s="319"/>
      <c r="J546" s="300"/>
      <c r="K546" s="300"/>
      <c r="L546" s="300"/>
      <c r="M546" s="300"/>
      <c r="N546" s="300"/>
      <c r="O546" s="300"/>
      <c r="P546" s="300"/>
      <c r="Q546" s="300"/>
      <c r="R546" s="300"/>
      <c r="S546" s="300"/>
      <c r="T546" s="300"/>
      <c r="U546" s="300"/>
      <c r="V546" s="300"/>
      <c r="W546" s="300"/>
      <c r="X546" s="300"/>
      <c r="Y546" s="300"/>
      <c r="Z546" s="300"/>
      <c r="AA546" s="300"/>
      <c r="AB546" s="300"/>
      <c r="AC546" s="300"/>
    </row>
    <row r="547" customFormat="false" ht="15.75" hidden="false" customHeight="true" outlineLevel="0" collapsed="false">
      <c r="A547" s="319"/>
      <c r="B547" s="319"/>
      <c r="C547" s="319"/>
      <c r="D547" s="319"/>
      <c r="E547" s="319"/>
      <c r="F547" s="319"/>
      <c r="G547" s="319"/>
      <c r="H547" s="319"/>
      <c r="I547" s="319"/>
      <c r="J547" s="300"/>
      <c r="K547" s="300"/>
      <c r="L547" s="300"/>
      <c r="M547" s="300"/>
      <c r="N547" s="300"/>
      <c r="O547" s="300"/>
      <c r="P547" s="300"/>
      <c r="Q547" s="300"/>
      <c r="R547" s="300"/>
      <c r="S547" s="300"/>
      <c r="T547" s="300"/>
      <c r="U547" s="300"/>
      <c r="V547" s="300"/>
      <c r="W547" s="300"/>
      <c r="X547" s="300"/>
      <c r="Y547" s="300"/>
      <c r="Z547" s="300"/>
      <c r="AA547" s="300"/>
      <c r="AB547" s="300"/>
      <c r="AC547" s="300"/>
    </row>
    <row r="548" customFormat="false" ht="15.75" hidden="false" customHeight="true" outlineLevel="0" collapsed="false">
      <c r="A548" s="319"/>
      <c r="B548" s="319"/>
      <c r="C548" s="319"/>
      <c r="D548" s="319"/>
      <c r="E548" s="319"/>
      <c r="F548" s="319"/>
      <c r="G548" s="319"/>
      <c r="H548" s="319"/>
      <c r="I548" s="319"/>
      <c r="J548" s="300"/>
      <c r="K548" s="300"/>
      <c r="L548" s="300"/>
      <c r="M548" s="300"/>
      <c r="N548" s="300"/>
      <c r="O548" s="300"/>
      <c r="P548" s="300"/>
      <c r="Q548" s="300"/>
      <c r="R548" s="300"/>
      <c r="S548" s="300"/>
      <c r="T548" s="300"/>
      <c r="U548" s="300"/>
      <c r="V548" s="300"/>
      <c r="W548" s="300"/>
      <c r="X548" s="300"/>
      <c r="Y548" s="300"/>
      <c r="Z548" s="300"/>
      <c r="AA548" s="300"/>
      <c r="AB548" s="300"/>
      <c r="AC548" s="300"/>
    </row>
    <row r="549" customFormat="false" ht="15.75" hidden="false" customHeight="true" outlineLevel="0" collapsed="false">
      <c r="A549" s="319"/>
      <c r="B549" s="319"/>
      <c r="C549" s="319"/>
      <c r="D549" s="319"/>
      <c r="E549" s="319"/>
      <c r="F549" s="319"/>
      <c r="G549" s="319"/>
      <c r="H549" s="319"/>
      <c r="I549" s="319"/>
      <c r="J549" s="300"/>
      <c r="K549" s="300"/>
      <c r="L549" s="300"/>
      <c r="M549" s="300"/>
      <c r="N549" s="300"/>
      <c r="O549" s="300"/>
      <c r="P549" s="300"/>
      <c r="Q549" s="300"/>
      <c r="R549" s="300"/>
      <c r="S549" s="300"/>
      <c r="T549" s="300"/>
      <c r="U549" s="300"/>
      <c r="V549" s="300"/>
      <c r="W549" s="300"/>
      <c r="X549" s="300"/>
      <c r="Y549" s="300"/>
      <c r="Z549" s="300"/>
      <c r="AA549" s="300"/>
      <c r="AB549" s="300"/>
      <c r="AC549" s="300"/>
    </row>
    <row r="550" customFormat="false" ht="15.75" hidden="false" customHeight="true" outlineLevel="0" collapsed="false">
      <c r="A550" s="319"/>
      <c r="B550" s="319"/>
      <c r="C550" s="319"/>
      <c r="D550" s="319"/>
      <c r="E550" s="319"/>
      <c r="F550" s="319"/>
      <c r="G550" s="319"/>
      <c r="H550" s="319"/>
      <c r="I550" s="319"/>
      <c r="J550" s="300"/>
      <c r="K550" s="300"/>
      <c r="L550" s="300"/>
      <c r="M550" s="300"/>
      <c r="N550" s="300"/>
      <c r="O550" s="300"/>
      <c r="P550" s="300"/>
      <c r="Q550" s="300"/>
      <c r="R550" s="300"/>
      <c r="S550" s="300"/>
      <c r="T550" s="300"/>
      <c r="U550" s="300"/>
      <c r="V550" s="300"/>
      <c r="W550" s="300"/>
      <c r="X550" s="300"/>
      <c r="Y550" s="300"/>
      <c r="Z550" s="300"/>
      <c r="AA550" s="300"/>
      <c r="AB550" s="300"/>
      <c r="AC550" s="300"/>
    </row>
    <row r="551" customFormat="false" ht="15.75" hidden="false" customHeight="true" outlineLevel="0" collapsed="false">
      <c r="A551" s="319"/>
      <c r="B551" s="319"/>
      <c r="C551" s="319"/>
      <c r="D551" s="319"/>
      <c r="E551" s="319"/>
      <c r="F551" s="319"/>
      <c r="G551" s="319"/>
      <c r="H551" s="319"/>
      <c r="I551" s="319"/>
      <c r="J551" s="300"/>
      <c r="K551" s="300"/>
      <c r="L551" s="300"/>
      <c r="M551" s="300"/>
      <c r="N551" s="300"/>
      <c r="O551" s="300"/>
      <c r="P551" s="300"/>
      <c r="Q551" s="300"/>
      <c r="R551" s="300"/>
      <c r="S551" s="300"/>
      <c r="T551" s="300"/>
      <c r="U551" s="300"/>
      <c r="V551" s="300"/>
      <c r="W551" s="300"/>
      <c r="X551" s="300"/>
      <c r="Y551" s="300"/>
      <c r="Z551" s="300"/>
      <c r="AA551" s="300"/>
      <c r="AB551" s="300"/>
      <c r="AC551" s="300"/>
    </row>
    <row r="552" customFormat="false" ht="15.75" hidden="false" customHeight="true" outlineLevel="0" collapsed="false">
      <c r="A552" s="319"/>
      <c r="B552" s="319"/>
      <c r="C552" s="319"/>
      <c r="D552" s="319"/>
      <c r="E552" s="319"/>
      <c r="F552" s="319"/>
      <c r="G552" s="319"/>
      <c r="H552" s="319"/>
      <c r="I552" s="319"/>
      <c r="J552" s="300"/>
      <c r="K552" s="300"/>
      <c r="L552" s="300"/>
      <c r="M552" s="300"/>
      <c r="N552" s="300"/>
      <c r="O552" s="300"/>
      <c r="P552" s="300"/>
      <c r="Q552" s="300"/>
      <c r="R552" s="300"/>
      <c r="S552" s="300"/>
      <c r="T552" s="300"/>
      <c r="U552" s="300"/>
      <c r="V552" s="300"/>
      <c r="W552" s="300"/>
      <c r="X552" s="300"/>
      <c r="Y552" s="300"/>
      <c r="Z552" s="300"/>
      <c r="AA552" s="300"/>
      <c r="AB552" s="300"/>
      <c r="AC552" s="300"/>
    </row>
    <row r="553" customFormat="false" ht="15.75" hidden="false" customHeight="true" outlineLevel="0" collapsed="false">
      <c r="A553" s="319"/>
      <c r="B553" s="319"/>
      <c r="C553" s="319"/>
      <c r="D553" s="319"/>
      <c r="E553" s="319"/>
      <c r="F553" s="319"/>
      <c r="G553" s="319"/>
      <c r="H553" s="319"/>
      <c r="I553" s="319"/>
      <c r="J553" s="300"/>
      <c r="K553" s="300"/>
      <c r="L553" s="300"/>
      <c r="M553" s="300"/>
      <c r="N553" s="300"/>
      <c r="O553" s="300"/>
      <c r="P553" s="300"/>
      <c r="Q553" s="300"/>
      <c r="R553" s="300"/>
      <c r="S553" s="300"/>
      <c r="T553" s="300"/>
      <c r="U553" s="300"/>
      <c r="V553" s="300"/>
      <c r="W553" s="300"/>
      <c r="X553" s="300"/>
      <c r="Y553" s="300"/>
      <c r="Z553" s="300"/>
      <c r="AA553" s="300"/>
      <c r="AB553" s="300"/>
      <c r="AC553" s="300"/>
    </row>
    <row r="554" customFormat="false" ht="15.75" hidden="false" customHeight="true" outlineLevel="0" collapsed="false">
      <c r="A554" s="319"/>
      <c r="B554" s="319"/>
      <c r="C554" s="319"/>
      <c r="D554" s="319"/>
      <c r="E554" s="319"/>
      <c r="F554" s="319"/>
      <c r="G554" s="319"/>
      <c r="H554" s="319"/>
      <c r="I554" s="319"/>
      <c r="J554" s="300"/>
      <c r="K554" s="300"/>
      <c r="L554" s="300"/>
      <c r="M554" s="300"/>
      <c r="N554" s="300"/>
      <c r="O554" s="300"/>
      <c r="P554" s="300"/>
      <c r="Q554" s="300"/>
      <c r="R554" s="300"/>
      <c r="S554" s="300"/>
      <c r="T554" s="300"/>
      <c r="U554" s="300"/>
      <c r="V554" s="300"/>
      <c r="W554" s="300"/>
      <c r="X554" s="300"/>
      <c r="Y554" s="300"/>
      <c r="Z554" s="300"/>
      <c r="AA554" s="300"/>
      <c r="AB554" s="300"/>
      <c r="AC554" s="300"/>
    </row>
    <row r="555" customFormat="false" ht="15.75" hidden="false" customHeight="true" outlineLevel="0" collapsed="false">
      <c r="A555" s="319"/>
      <c r="B555" s="319"/>
      <c r="C555" s="319"/>
      <c r="D555" s="319"/>
      <c r="E555" s="319"/>
      <c r="F555" s="319"/>
      <c r="G555" s="319"/>
      <c r="H555" s="319"/>
      <c r="I555" s="319"/>
      <c r="J555" s="300"/>
      <c r="K555" s="300"/>
      <c r="L555" s="300"/>
      <c r="M555" s="300"/>
      <c r="N555" s="300"/>
      <c r="O555" s="300"/>
      <c r="P555" s="300"/>
      <c r="Q555" s="300"/>
      <c r="R555" s="300"/>
      <c r="S555" s="300"/>
      <c r="T555" s="300"/>
      <c r="U555" s="300"/>
      <c r="V555" s="300"/>
      <c r="W555" s="300"/>
      <c r="X555" s="300"/>
      <c r="Y555" s="300"/>
      <c r="Z555" s="300"/>
      <c r="AA555" s="300"/>
      <c r="AB555" s="300"/>
      <c r="AC555" s="300"/>
    </row>
    <row r="556" customFormat="false" ht="15.75" hidden="false" customHeight="true" outlineLevel="0" collapsed="false">
      <c r="A556" s="319"/>
      <c r="B556" s="319"/>
      <c r="C556" s="319"/>
      <c r="D556" s="319"/>
      <c r="E556" s="319"/>
      <c r="F556" s="319"/>
      <c r="G556" s="319"/>
      <c r="H556" s="319"/>
      <c r="I556" s="319"/>
      <c r="J556" s="300"/>
      <c r="K556" s="300"/>
      <c r="L556" s="300"/>
      <c r="M556" s="300"/>
      <c r="N556" s="300"/>
      <c r="O556" s="300"/>
      <c r="P556" s="300"/>
      <c r="Q556" s="300"/>
      <c r="R556" s="300"/>
      <c r="S556" s="300"/>
      <c r="T556" s="300"/>
      <c r="U556" s="300"/>
      <c r="V556" s="300"/>
      <c r="W556" s="300"/>
      <c r="X556" s="300"/>
      <c r="Y556" s="300"/>
      <c r="Z556" s="300"/>
      <c r="AA556" s="300"/>
      <c r="AB556" s="300"/>
      <c r="AC556" s="300"/>
    </row>
    <row r="557" customFormat="false" ht="15.75" hidden="false" customHeight="true" outlineLevel="0" collapsed="false">
      <c r="A557" s="319"/>
      <c r="B557" s="319"/>
      <c r="C557" s="319"/>
      <c r="D557" s="319"/>
      <c r="E557" s="319"/>
      <c r="F557" s="319"/>
      <c r="G557" s="319"/>
      <c r="H557" s="319"/>
      <c r="I557" s="319"/>
      <c r="J557" s="300"/>
      <c r="K557" s="300"/>
      <c r="L557" s="300"/>
      <c r="M557" s="300"/>
      <c r="N557" s="300"/>
      <c r="O557" s="300"/>
      <c r="P557" s="300"/>
      <c r="Q557" s="300"/>
      <c r="R557" s="300"/>
      <c r="S557" s="300"/>
      <c r="T557" s="300"/>
      <c r="U557" s="300"/>
      <c r="V557" s="300"/>
      <c r="W557" s="300"/>
      <c r="X557" s="300"/>
      <c r="Y557" s="300"/>
      <c r="Z557" s="300"/>
      <c r="AA557" s="300"/>
      <c r="AB557" s="300"/>
      <c r="AC557" s="300"/>
    </row>
    <row r="558" customFormat="false" ht="15.75" hidden="false" customHeight="true" outlineLevel="0" collapsed="false">
      <c r="A558" s="319"/>
      <c r="B558" s="319"/>
      <c r="C558" s="319"/>
      <c r="D558" s="319"/>
      <c r="E558" s="319"/>
      <c r="F558" s="319"/>
      <c r="G558" s="319"/>
      <c r="H558" s="319"/>
      <c r="I558" s="319"/>
      <c r="J558" s="300"/>
      <c r="K558" s="300"/>
      <c r="L558" s="300"/>
      <c r="M558" s="300"/>
      <c r="N558" s="300"/>
      <c r="O558" s="300"/>
      <c r="P558" s="300"/>
      <c r="Q558" s="300"/>
      <c r="R558" s="300"/>
      <c r="S558" s="300"/>
      <c r="T558" s="300"/>
      <c r="U558" s="300"/>
      <c r="V558" s="300"/>
      <c r="W558" s="300"/>
      <c r="X558" s="300"/>
      <c r="Y558" s="300"/>
      <c r="Z558" s="300"/>
      <c r="AA558" s="300"/>
      <c r="AB558" s="300"/>
      <c r="AC558" s="300"/>
    </row>
    <row r="559" customFormat="false" ht="15.75" hidden="false" customHeight="true" outlineLevel="0" collapsed="false">
      <c r="A559" s="319"/>
      <c r="B559" s="319"/>
      <c r="C559" s="319"/>
      <c r="D559" s="319"/>
      <c r="E559" s="319"/>
      <c r="F559" s="319"/>
      <c r="G559" s="319"/>
      <c r="H559" s="319"/>
      <c r="I559" s="319"/>
      <c r="J559" s="300"/>
      <c r="K559" s="300"/>
      <c r="L559" s="300"/>
      <c r="M559" s="300"/>
      <c r="N559" s="300"/>
      <c r="O559" s="300"/>
      <c r="P559" s="300"/>
      <c r="Q559" s="300"/>
      <c r="R559" s="300"/>
      <c r="S559" s="300"/>
      <c r="T559" s="300"/>
      <c r="U559" s="300"/>
      <c r="V559" s="300"/>
      <c r="W559" s="300"/>
      <c r="X559" s="300"/>
      <c r="Y559" s="300"/>
      <c r="Z559" s="300"/>
      <c r="AA559" s="300"/>
      <c r="AB559" s="300"/>
      <c r="AC559" s="300"/>
    </row>
    <row r="560" customFormat="false" ht="15.75" hidden="false" customHeight="true" outlineLevel="0" collapsed="false">
      <c r="A560" s="319"/>
      <c r="B560" s="319"/>
      <c r="C560" s="319"/>
      <c r="D560" s="319"/>
      <c r="E560" s="319"/>
      <c r="F560" s="319"/>
      <c r="G560" s="319"/>
      <c r="H560" s="319"/>
      <c r="I560" s="319"/>
      <c r="J560" s="300"/>
      <c r="K560" s="300"/>
      <c r="L560" s="300"/>
      <c r="M560" s="300"/>
      <c r="N560" s="300"/>
      <c r="O560" s="300"/>
      <c r="P560" s="300"/>
      <c r="Q560" s="300"/>
      <c r="R560" s="300"/>
      <c r="S560" s="300"/>
      <c r="T560" s="300"/>
      <c r="U560" s="300"/>
      <c r="V560" s="300"/>
      <c r="W560" s="300"/>
      <c r="X560" s="300"/>
      <c r="Y560" s="300"/>
      <c r="Z560" s="300"/>
      <c r="AA560" s="300"/>
      <c r="AB560" s="300"/>
      <c r="AC560" s="300"/>
    </row>
    <row r="561" customFormat="false" ht="15.75" hidden="false" customHeight="true" outlineLevel="0" collapsed="false">
      <c r="A561" s="319"/>
      <c r="B561" s="319"/>
      <c r="C561" s="319"/>
      <c r="D561" s="319"/>
      <c r="E561" s="319"/>
      <c r="F561" s="319"/>
      <c r="G561" s="319"/>
      <c r="H561" s="319"/>
      <c r="I561" s="319"/>
      <c r="J561" s="300"/>
      <c r="K561" s="300"/>
      <c r="L561" s="300"/>
      <c r="M561" s="300"/>
      <c r="N561" s="300"/>
      <c r="O561" s="300"/>
      <c r="P561" s="300"/>
      <c r="Q561" s="300"/>
      <c r="R561" s="300"/>
      <c r="S561" s="300"/>
      <c r="T561" s="300"/>
      <c r="U561" s="300"/>
      <c r="V561" s="300"/>
      <c r="W561" s="300"/>
      <c r="X561" s="300"/>
      <c r="Y561" s="300"/>
      <c r="Z561" s="300"/>
      <c r="AA561" s="300"/>
      <c r="AB561" s="300"/>
      <c r="AC561" s="300"/>
    </row>
    <row r="562" customFormat="false" ht="15.75" hidden="false" customHeight="true" outlineLevel="0" collapsed="false">
      <c r="A562" s="319"/>
      <c r="B562" s="319"/>
      <c r="C562" s="319"/>
      <c r="D562" s="319"/>
      <c r="E562" s="319"/>
      <c r="F562" s="319"/>
      <c r="G562" s="319"/>
      <c r="H562" s="319"/>
      <c r="I562" s="319"/>
      <c r="J562" s="300"/>
      <c r="K562" s="300"/>
      <c r="L562" s="300"/>
      <c r="M562" s="300"/>
      <c r="N562" s="300"/>
      <c r="O562" s="300"/>
      <c r="P562" s="300"/>
      <c r="Q562" s="300"/>
      <c r="R562" s="300"/>
      <c r="S562" s="300"/>
      <c r="T562" s="300"/>
      <c r="U562" s="300"/>
      <c r="V562" s="300"/>
      <c r="W562" s="300"/>
      <c r="X562" s="300"/>
      <c r="Y562" s="300"/>
      <c r="Z562" s="300"/>
      <c r="AA562" s="300"/>
      <c r="AB562" s="300"/>
      <c r="AC562" s="300"/>
    </row>
    <row r="563" customFormat="false" ht="15.75" hidden="false" customHeight="true" outlineLevel="0" collapsed="false">
      <c r="A563" s="319"/>
      <c r="B563" s="319"/>
      <c r="C563" s="319"/>
      <c r="D563" s="319"/>
      <c r="E563" s="319"/>
      <c r="F563" s="319"/>
      <c r="G563" s="319"/>
      <c r="H563" s="319"/>
      <c r="I563" s="319"/>
      <c r="J563" s="300"/>
      <c r="K563" s="300"/>
      <c r="L563" s="300"/>
      <c r="M563" s="300"/>
      <c r="N563" s="300"/>
      <c r="O563" s="300"/>
      <c r="P563" s="300"/>
      <c r="Q563" s="300"/>
      <c r="R563" s="300"/>
      <c r="S563" s="300"/>
      <c r="T563" s="300"/>
      <c r="U563" s="300"/>
      <c r="V563" s="300"/>
      <c r="W563" s="300"/>
      <c r="X563" s="300"/>
      <c r="Y563" s="300"/>
      <c r="Z563" s="300"/>
      <c r="AA563" s="300"/>
      <c r="AB563" s="300"/>
      <c r="AC563" s="300"/>
    </row>
    <row r="564" customFormat="false" ht="15.75" hidden="false" customHeight="true" outlineLevel="0" collapsed="false">
      <c r="A564" s="319"/>
      <c r="B564" s="319"/>
      <c r="C564" s="319"/>
      <c r="D564" s="319"/>
      <c r="E564" s="319"/>
      <c r="F564" s="319"/>
      <c r="G564" s="319"/>
      <c r="H564" s="319"/>
      <c r="I564" s="319"/>
      <c r="J564" s="300"/>
      <c r="K564" s="300"/>
      <c r="L564" s="300"/>
      <c r="M564" s="300"/>
      <c r="N564" s="300"/>
      <c r="O564" s="300"/>
      <c r="P564" s="300"/>
      <c r="Q564" s="300"/>
      <c r="R564" s="300"/>
      <c r="S564" s="300"/>
      <c r="T564" s="300"/>
      <c r="U564" s="300"/>
      <c r="V564" s="300"/>
      <c r="W564" s="300"/>
      <c r="X564" s="300"/>
      <c r="Y564" s="300"/>
      <c r="Z564" s="300"/>
      <c r="AA564" s="300"/>
      <c r="AB564" s="300"/>
      <c r="AC564" s="300"/>
    </row>
    <row r="565" customFormat="false" ht="15.75" hidden="false" customHeight="true" outlineLevel="0" collapsed="false">
      <c r="A565" s="319"/>
      <c r="B565" s="319"/>
      <c r="C565" s="319"/>
      <c r="D565" s="319"/>
      <c r="E565" s="319"/>
      <c r="F565" s="319"/>
      <c r="G565" s="319"/>
      <c r="H565" s="319"/>
      <c r="I565" s="319"/>
      <c r="J565" s="300"/>
      <c r="K565" s="300"/>
      <c r="L565" s="300"/>
      <c r="M565" s="300"/>
      <c r="N565" s="300"/>
      <c r="O565" s="300"/>
      <c r="P565" s="300"/>
      <c r="Q565" s="300"/>
      <c r="R565" s="300"/>
      <c r="S565" s="300"/>
      <c r="T565" s="300"/>
      <c r="U565" s="300"/>
      <c r="V565" s="300"/>
      <c r="W565" s="300"/>
      <c r="X565" s="300"/>
      <c r="Y565" s="300"/>
      <c r="Z565" s="300"/>
      <c r="AA565" s="300"/>
      <c r="AB565" s="300"/>
      <c r="AC565" s="300"/>
    </row>
    <row r="566" customFormat="false" ht="15.75" hidden="false" customHeight="true" outlineLevel="0" collapsed="false">
      <c r="A566" s="319"/>
      <c r="B566" s="319"/>
      <c r="C566" s="319"/>
      <c r="D566" s="319"/>
      <c r="E566" s="319"/>
      <c r="F566" s="319"/>
      <c r="G566" s="319"/>
      <c r="H566" s="319"/>
      <c r="I566" s="319"/>
      <c r="J566" s="300"/>
      <c r="K566" s="300"/>
      <c r="L566" s="300"/>
      <c r="M566" s="300"/>
      <c r="N566" s="300"/>
      <c r="O566" s="300"/>
      <c r="P566" s="300"/>
      <c r="Q566" s="300"/>
      <c r="R566" s="300"/>
      <c r="S566" s="300"/>
      <c r="T566" s="300"/>
      <c r="U566" s="300"/>
      <c r="V566" s="300"/>
      <c r="W566" s="300"/>
      <c r="X566" s="300"/>
      <c r="Y566" s="300"/>
      <c r="Z566" s="300"/>
      <c r="AA566" s="300"/>
      <c r="AB566" s="300"/>
      <c r="AC566" s="300"/>
    </row>
    <row r="567" customFormat="false" ht="15.75" hidden="false" customHeight="true" outlineLevel="0" collapsed="false">
      <c r="A567" s="319"/>
      <c r="B567" s="319"/>
      <c r="C567" s="319"/>
      <c r="D567" s="319"/>
      <c r="E567" s="319"/>
      <c r="F567" s="319"/>
      <c r="G567" s="319"/>
      <c r="H567" s="319"/>
      <c r="I567" s="319"/>
      <c r="J567" s="300"/>
      <c r="K567" s="300"/>
      <c r="L567" s="300"/>
      <c r="M567" s="300"/>
      <c r="N567" s="300"/>
      <c r="O567" s="300"/>
      <c r="P567" s="300"/>
      <c r="Q567" s="300"/>
      <c r="R567" s="300"/>
      <c r="S567" s="300"/>
      <c r="T567" s="300"/>
      <c r="U567" s="300"/>
      <c r="V567" s="300"/>
      <c r="W567" s="300"/>
      <c r="X567" s="300"/>
      <c r="Y567" s="300"/>
      <c r="Z567" s="300"/>
      <c r="AA567" s="300"/>
      <c r="AB567" s="300"/>
      <c r="AC567" s="300"/>
    </row>
    <row r="568" customFormat="false" ht="15.75" hidden="false" customHeight="true" outlineLevel="0" collapsed="false">
      <c r="A568" s="319"/>
      <c r="B568" s="319"/>
      <c r="C568" s="319"/>
      <c r="D568" s="319"/>
      <c r="E568" s="319"/>
      <c r="F568" s="319"/>
      <c r="G568" s="319"/>
      <c r="H568" s="319"/>
      <c r="I568" s="319"/>
      <c r="J568" s="300"/>
      <c r="K568" s="300"/>
      <c r="L568" s="300"/>
      <c r="M568" s="300"/>
      <c r="N568" s="300"/>
      <c r="O568" s="300"/>
      <c r="P568" s="300"/>
      <c r="Q568" s="300"/>
      <c r="R568" s="300"/>
      <c r="S568" s="300"/>
      <c r="T568" s="300"/>
      <c r="U568" s="300"/>
      <c r="V568" s="300"/>
      <c r="W568" s="300"/>
      <c r="X568" s="300"/>
      <c r="Y568" s="300"/>
      <c r="Z568" s="300"/>
      <c r="AA568" s="300"/>
      <c r="AB568" s="300"/>
      <c r="AC568" s="300"/>
    </row>
    <row r="569" customFormat="false" ht="15.75" hidden="false" customHeight="true" outlineLevel="0" collapsed="false">
      <c r="A569" s="319"/>
      <c r="B569" s="319"/>
      <c r="C569" s="319"/>
      <c r="D569" s="319"/>
      <c r="E569" s="319"/>
      <c r="F569" s="319"/>
      <c r="G569" s="319"/>
      <c r="H569" s="319"/>
      <c r="I569" s="319"/>
      <c r="J569" s="300"/>
      <c r="K569" s="300"/>
      <c r="L569" s="300"/>
      <c r="M569" s="300"/>
      <c r="N569" s="300"/>
      <c r="O569" s="300"/>
      <c r="P569" s="300"/>
      <c r="Q569" s="300"/>
      <c r="R569" s="300"/>
      <c r="S569" s="300"/>
      <c r="T569" s="300"/>
      <c r="U569" s="300"/>
      <c r="V569" s="300"/>
      <c r="W569" s="300"/>
      <c r="X569" s="300"/>
      <c r="Y569" s="300"/>
      <c r="Z569" s="300"/>
      <c r="AA569" s="300"/>
      <c r="AB569" s="300"/>
      <c r="AC569" s="300"/>
    </row>
    <row r="570" customFormat="false" ht="15.75" hidden="false" customHeight="true" outlineLevel="0" collapsed="false">
      <c r="A570" s="319"/>
      <c r="B570" s="319"/>
      <c r="C570" s="319"/>
      <c r="D570" s="319"/>
      <c r="E570" s="319"/>
      <c r="F570" s="319"/>
      <c r="G570" s="319"/>
      <c r="H570" s="319"/>
      <c r="I570" s="319"/>
      <c r="J570" s="300"/>
      <c r="K570" s="300"/>
      <c r="L570" s="300"/>
      <c r="M570" s="300"/>
      <c r="N570" s="300"/>
      <c r="O570" s="300"/>
      <c r="P570" s="300"/>
      <c r="Q570" s="300"/>
      <c r="R570" s="300"/>
      <c r="S570" s="300"/>
      <c r="T570" s="300"/>
      <c r="U570" s="300"/>
      <c r="V570" s="300"/>
      <c r="W570" s="300"/>
      <c r="X570" s="300"/>
      <c r="Y570" s="300"/>
      <c r="Z570" s="300"/>
      <c r="AA570" s="300"/>
      <c r="AB570" s="300"/>
      <c r="AC570" s="300"/>
    </row>
    <row r="571" customFormat="false" ht="15.75" hidden="false" customHeight="true" outlineLevel="0" collapsed="false">
      <c r="A571" s="319"/>
      <c r="B571" s="319"/>
      <c r="C571" s="319"/>
      <c r="D571" s="319"/>
      <c r="E571" s="319"/>
      <c r="F571" s="319"/>
      <c r="G571" s="319"/>
      <c r="H571" s="319"/>
      <c r="I571" s="319"/>
      <c r="J571" s="300"/>
      <c r="K571" s="300"/>
      <c r="L571" s="300"/>
      <c r="M571" s="300"/>
      <c r="N571" s="300"/>
      <c r="O571" s="300"/>
      <c r="P571" s="300"/>
      <c r="Q571" s="300"/>
      <c r="R571" s="300"/>
      <c r="S571" s="300"/>
      <c r="T571" s="300"/>
      <c r="U571" s="300"/>
      <c r="V571" s="300"/>
      <c r="W571" s="300"/>
      <c r="X571" s="300"/>
      <c r="Y571" s="300"/>
      <c r="Z571" s="300"/>
      <c r="AA571" s="300"/>
      <c r="AB571" s="300"/>
      <c r="AC571" s="300"/>
    </row>
    <row r="572" customFormat="false" ht="15.75" hidden="false" customHeight="true" outlineLevel="0" collapsed="false">
      <c r="A572" s="319"/>
      <c r="B572" s="319"/>
      <c r="C572" s="319"/>
      <c r="D572" s="319"/>
      <c r="E572" s="319"/>
      <c r="F572" s="319"/>
      <c r="G572" s="319"/>
      <c r="H572" s="319"/>
      <c r="I572" s="319"/>
      <c r="J572" s="300"/>
      <c r="K572" s="300"/>
      <c r="L572" s="300"/>
      <c r="M572" s="300"/>
      <c r="N572" s="300"/>
      <c r="O572" s="300"/>
      <c r="P572" s="300"/>
      <c r="Q572" s="300"/>
      <c r="R572" s="300"/>
      <c r="S572" s="300"/>
      <c r="T572" s="300"/>
      <c r="U572" s="300"/>
      <c r="V572" s="300"/>
      <c r="W572" s="300"/>
      <c r="X572" s="300"/>
      <c r="Y572" s="300"/>
      <c r="Z572" s="300"/>
      <c r="AA572" s="300"/>
      <c r="AB572" s="300"/>
      <c r="AC572" s="300"/>
    </row>
    <row r="573" customFormat="false" ht="15.75" hidden="false" customHeight="true" outlineLevel="0" collapsed="false">
      <c r="A573" s="319"/>
      <c r="B573" s="319"/>
      <c r="C573" s="319"/>
      <c r="D573" s="319"/>
      <c r="E573" s="319"/>
      <c r="F573" s="319"/>
      <c r="G573" s="319"/>
      <c r="H573" s="319"/>
      <c r="I573" s="319"/>
      <c r="J573" s="300"/>
      <c r="K573" s="300"/>
      <c r="L573" s="300"/>
      <c r="M573" s="300"/>
      <c r="N573" s="300"/>
      <c r="O573" s="300"/>
      <c r="P573" s="300"/>
      <c r="Q573" s="300"/>
      <c r="R573" s="300"/>
      <c r="S573" s="300"/>
      <c r="T573" s="300"/>
      <c r="U573" s="300"/>
      <c r="V573" s="300"/>
      <c r="W573" s="300"/>
      <c r="X573" s="300"/>
      <c r="Y573" s="300"/>
      <c r="Z573" s="300"/>
      <c r="AA573" s="300"/>
      <c r="AB573" s="300"/>
      <c r="AC573" s="300"/>
    </row>
    <row r="574" customFormat="false" ht="15.75" hidden="false" customHeight="true" outlineLevel="0" collapsed="false">
      <c r="A574" s="319"/>
      <c r="B574" s="319"/>
      <c r="C574" s="319"/>
      <c r="D574" s="319"/>
      <c r="E574" s="319"/>
      <c r="F574" s="319"/>
      <c r="G574" s="319"/>
      <c r="H574" s="319"/>
      <c r="I574" s="319"/>
      <c r="J574" s="300"/>
      <c r="K574" s="300"/>
      <c r="L574" s="300"/>
      <c r="M574" s="300"/>
      <c r="N574" s="300"/>
      <c r="O574" s="300"/>
      <c r="P574" s="300"/>
      <c r="Q574" s="300"/>
      <c r="R574" s="300"/>
      <c r="S574" s="300"/>
      <c r="T574" s="300"/>
      <c r="U574" s="300"/>
      <c r="V574" s="300"/>
      <c r="W574" s="300"/>
      <c r="X574" s="300"/>
      <c r="Y574" s="300"/>
      <c r="Z574" s="300"/>
      <c r="AA574" s="300"/>
      <c r="AB574" s="300"/>
      <c r="AC574" s="300"/>
    </row>
    <row r="575" customFormat="false" ht="15.75" hidden="false" customHeight="true" outlineLevel="0" collapsed="false">
      <c r="A575" s="319"/>
      <c r="B575" s="319"/>
      <c r="C575" s="319"/>
      <c r="D575" s="319"/>
      <c r="E575" s="319"/>
      <c r="F575" s="319"/>
      <c r="G575" s="319"/>
      <c r="H575" s="319"/>
      <c r="I575" s="319"/>
      <c r="J575" s="300"/>
      <c r="K575" s="300"/>
      <c r="L575" s="300"/>
      <c r="M575" s="300"/>
      <c r="N575" s="300"/>
      <c r="O575" s="300"/>
      <c r="P575" s="300"/>
      <c r="Q575" s="300"/>
      <c r="R575" s="300"/>
      <c r="S575" s="300"/>
      <c r="T575" s="300"/>
      <c r="U575" s="300"/>
      <c r="V575" s="300"/>
      <c r="W575" s="300"/>
      <c r="X575" s="300"/>
      <c r="Y575" s="300"/>
      <c r="Z575" s="300"/>
      <c r="AA575" s="300"/>
      <c r="AB575" s="300"/>
      <c r="AC575" s="300"/>
    </row>
    <row r="576" customFormat="false" ht="15.75" hidden="false" customHeight="true" outlineLevel="0" collapsed="false">
      <c r="A576" s="319"/>
      <c r="B576" s="319"/>
      <c r="C576" s="319"/>
      <c r="D576" s="319"/>
      <c r="E576" s="319"/>
      <c r="F576" s="319"/>
      <c r="G576" s="319"/>
      <c r="H576" s="319"/>
      <c r="I576" s="319"/>
      <c r="J576" s="300"/>
      <c r="K576" s="300"/>
      <c r="L576" s="300"/>
      <c r="M576" s="300"/>
      <c r="N576" s="300"/>
      <c r="O576" s="300"/>
      <c r="P576" s="300"/>
      <c r="Q576" s="300"/>
      <c r="R576" s="300"/>
      <c r="S576" s="300"/>
      <c r="T576" s="300"/>
      <c r="U576" s="300"/>
      <c r="V576" s="300"/>
      <c r="W576" s="300"/>
      <c r="X576" s="300"/>
      <c r="Y576" s="300"/>
      <c r="Z576" s="300"/>
      <c r="AA576" s="300"/>
      <c r="AB576" s="300"/>
      <c r="AC576" s="300"/>
    </row>
    <row r="577" customFormat="false" ht="15.75" hidden="false" customHeight="true" outlineLevel="0" collapsed="false">
      <c r="A577" s="319"/>
      <c r="B577" s="319"/>
      <c r="C577" s="319"/>
      <c r="D577" s="319"/>
      <c r="E577" s="319"/>
      <c r="F577" s="319"/>
      <c r="G577" s="319"/>
      <c r="H577" s="319"/>
      <c r="I577" s="319"/>
      <c r="J577" s="300"/>
      <c r="K577" s="300"/>
      <c r="L577" s="300"/>
      <c r="M577" s="300"/>
      <c r="N577" s="300"/>
      <c r="O577" s="300"/>
      <c r="P577" s="300"/>
      <c r="Q577" s="300"/>
      <c r="R577" s="300"/>
      <c r="S577" s="300"/>
      <c r="T577" s="300"/>
      <c r="U577" s="300"/>
      <c r="V577" s="300"/>
      <c r="W577" s="300"/>
      <c r="X577" s="300"/>
      <c r="Y577" s="300"/>
      <c r="Z577" s="300"/>
      <c r="AA577" s="300"/>
      <c r="AB577" s="300"/>
      <c r="AC577" s="300"/>
    </row>
    <row r="578" customFormat="false" ht="15.75" hidden="false" customHeight="true" outlineLevel="0" collapsed="false">
      <c r="A578" s="319"/>
      <c r="B578" s="319"/>
      <c r="C578" s="319"/>
      <c r="D578" s="319"/>
      <c r="E578" s="319"/>
      <c r="F578" s="319"/>
      <c r="G578" s="319"/>
      <c r="H578" s="319"/>
      <c r="I578" s="319"/>
      <c r="J578" s="300"/>
      <c r="K578" s="300"/>
      <c r="L578" s="300"/>
      <c r="M578" s="300"/>
      <c r="N578" s="300"/>
      <c r="O578" s="300"/>
      <c r="P578" s="300"/>
      <c r="Q578" s="300"/>
      <c r="R578" s="300"/>
      <c r="S578" s="300"/>
      <c r="T578" s="300"/>
      <c r="U578" s="300"/>
      <c r="V578" s="300"/>
      <c r="W578" s="300"/>
      <c r="X578" s="300"/>
      <c r="Y578" s="300"/>
      <c r="Z578" s="300"/>
      <c r="AA578" s="300"/>
      <c r="AB578" s="300"/>
      <c r="AC578" s="300"/>
    </row>
    <row r="579" customFormat="false" ht="15.75" hidden="false" customHeight="true" outlineLevel="0" collapsed="false">
      <c r="A579" s="319"/>
      <c r="B579" s="319"/>
      <c r="C579" s="319"/>
      <c r="D579" s="319"/>
      <c r="E579" s="319"/>
      <c r="F579" s="319"/>
      <c r="G579" s="319"/>
      <c r="H579" s="319"/>
      <c r="I579" s="319"/>
      <c r="J579" s="300"/>
      <c r="K579" s="300"/>
      <c r="L579" s="300"/>
      <c r="M579" s="300"/>
      <c r="N579" s="300"/>
      <c r="O579" s="300"/>
      <c r="P579" s="300"/>
      <c r="Q579" s="300"/>
      <c r="R579" s="300"/>
      <c r="S579" s="300"/>
      <c r="T579" s="300"/>
      <c r="U579" s="300"/>
      <c r="V579" s="300"/>
      <c r="W579" s="300"/>
      <c r="X579" s="300"/>
      <c r="Y579" s="300"/>
      <c r="Z579" s="300"/>
      <c r="AA579" s="300"/>
      <c r="AB579" s="300"/>
      <c r="AC579" s="300"/>
    </row>
    <row r="580" customFormat="false" ht="15.75" hidden="false" customHeight="true" outlineLevel="0" collapsed="false">
      <c r="A580" s="319"/>
      <c r="B580" s="319"/>
      <c r="C580" s="319"/>
      <c r="D580" s="319"/>
      <c r="E580" s="319"/>
      <c r="F580" s="319"/>
      <c r="G580" s="319"/>
      <c r="H580" s="319"/>
      <c r="I580" s="319"/>
      <c r="J580" s="300"/>
      <c r="K580" s="300"/>
      <c r="L580" s="300"/>
      <c r="M580" s="300"/>
      <c r="N580" s="300"/>
      <c r="O580" s="300"/>
      <c r="P580" s="300"/>
      <c r="Q580" s="300"/>
      <c r="R580" s="300"/>
      <c r="S580" s="300"/>
      <c r="T580" s="300"/>
      <c r="U580" s="300"/>
      <c r="V580" s="300"/>
      <c r="W580" s="300"/>
      <c r="X580" s="300"/>
      <c r="Y580" s="300"/>
      <c r="Z580" s="300"/>
      <c r="AA580" s="300"/>
      <c r="AB580" s="300"/>
      <c r="AC580" s="300"/>
    </row>
    <row r="581" customFormat="false" ht="15.75" hidden="false" customHeight="true" outlineLevel="0" collapsed="false">
      <c r="A581" s="319"/>
      <c r="B581" s="319"/>
      <c r="C581" s="319"/>
      <c r="D581" s="319"/>
      <c r="E581" s="319"/>
      <c r="F581" s="319"/>
      <c r="G581" s="319"/>
      <c r="H581" s="319"/>
      <c r="I581" s="319"/>
      <c r="J581" s="300"/>
      <c r="K581" s="300"/>
      <c r="L581" s="300"/>
      <c r="M581" s="300"/>
      <c r="N581" s="300"/>
      <c r="O581" s="300"/>
      <c r="P581" s="300"/>
      <c r="Q581" s="300"/>
      <c r="R581" s="300"/>
      <c r="S581" s="300"/>
      <c r="T581" s="300"/>
      <c r="U581" s="300"/>
      <c r="V581" s="300"/>
      <c r="W581" s="300"/>
      <c r="X581" s="300"/>
      <c r="Y581" s="300"/>
      <c r="Z581" s="300"/>
      <c r="AA581" s="300"/>
      <c r="AB581" s="300"/>
      <c r="AC581" s="300"/>
    </row>
    <row r="582" customFormat="false" ht="15.75" hidden="false" customHeight="true" outlineLevel="0" collapsed="false">
      <c r="A582" s="319"/>
      <c r="B582" s="319"/>
      <c r="C582" s="319"/>
      <c r="D582" s="319"/>
      <c r="E582" s="319"/>
      <c r="F582" s="319"/>
      <c r="G582" s="319"/>
      <c r="H582" s="319"/>
      <c r="I582" s="319"/>
      <c r="J582" s="300"/>
      <c r="K582" s="300"/>
      <c r="L582" s="300"/>
      <c r="M582" s="300"/>
      <c r="N582" s="300"/>
      <c r="O582" s="300"/>
      <c r="P582" s="300"/>
      <c r="Q582" s="300"/>
      <c r="R582" s="300"/>
      <c r="S582" s="300"/>
      <c r="T582" s="300"/>
      <c r="U582" s="300"/>
      <c r="V582" s="300"/>
      <c r="W582" s="300"/>
      <c r="X582" s="300"/>
      <c r="Y582" s="300"/>
      <c r="Z582" s="300"/>
      <c r="AA582" s="300"/>
      <c r="AB582" s="300"/>
      <c r="AC582" s="300"/>
    </row>
    <row r="583" customFormat="false" ht="15.75" hidden="false" customHeight="true" outlineLevel="0" collapsed="false">
      <c r="A583" s="319"/>
      <c r="B583" s="319"/>
      <c r="C583" s="319"/>
      <c r="D583" s="319"/>
      <c r="E583" s="319"/>
      <c r="F583" s="319"/>
      <c r="G583" s="319"/>
      <c r="H583" s="319"/>
      <c r="I583" s="319"/>
      <c r="J583" s="300"/>
      <c r="K583" s="300"/>
      <c r="L583" s="300"/>
      <c r="M583" s="300"/>
      <c r="N583" s="300"/>
      <c r="O583" s="300"/>
      <c r="P583" s="300"/>
      <c r="Q583" s="300"/>
      <c r="R583" s="300"/>
      <c r="S583" s="300"/>
      <c r="T583" s="300"/>
      <c r="U583" s="300"/>
      <c r="V583" s="300"/>
      <c r="W583" s="300"/>
      <c r="X583" s="300"/>
      <c r="Y583" s="300"/>
      <c r="Z583" s="300"/>
      <c r="AA583" s="300"/>
      <c r="AB583" s="300"/>
      <c r="AC583" s="300"/>
    </row>
    <row r="584" customFormat="false" ht="15.75" hidden="false" customHeight="true" outlineLevel="0" collapsed="false">
      <c r="A584" s="319"/>
      <c r="B584" s="319"/>
      <c r="C584" s="319"/>
      <c r="D584" s="319"/>
      <c r="E584" s="319"/>
      <c r="F584" s="319"/>
      <c r="G584" s="319"/>
      <c r="H584" s="319"/>
      <c r="I584" s="319"/>
      <c r="J584" s="300"/>
      <c r="K584" s="300"/>
      <c r="L584" s="300"/>
      <c r="M584" s="300"/>
      <c r="N584" s="300"/>
      <c r="O584" s="300"/>
      <c r="P584" s="300"/>
      <c r="Q584" s="300"/>
      <c r="R584" s="300"/>
      <c r="S584" s="300"/>
      <c r="T584" s="300"/>
      <c r="U584" s="300"/>
      <c r="V584" s="300"/>
      <c r="W584" s="300"/>
      <c r="X584" s="300"/>
      <c r="Y584" s="300"/>
      <c r="Z584" s="300"/>
      <c r="AA584" s="300"/>
      <c r="AB584" s="300"/>
      <c r="AC584" s="300"/>
    </row>
    <row r="585" customFormat="false" ht="15.75" hidden="false" customHeight="true" outlineLevel="0" collapsed="false">
      <c r="A585" s="319"/>
      <c r="B585" s="319"/>
      <c r="C585" s="319"/>
      <c r="D585" s="319"/>
      <c r="E585" s="319"/>
      <c r="F585" s="319"/>
      <c r="G585" s="319"/>
      <c r="H585" s="319"/>
      <c r="I585" s="319"/>
      <c r="J585" s="300"/>
      <c r="K585" s="300"/>
      <c r="L585" s="300"/>
      <c r="M585" s="300"/>
      <c r="N585" s="300"/>
      <c r="O585" s="300"/>
      <c r="P585" s="300"/>
      <c r="Q585" s="300"/>
      <c r="R585" s="300"/>
      <c r="S585" s="300"/>
      <c r="T585" s="300"/>
      <c r="U585" s="300"/>
      <c r="V585" s="300"/>
      <c r="W585" s="300"/>
      <c r="X585" s="300"/>
      <c r="Y585" s="300"/>
      <c r="Z585" s="300"/>
      <c r="AA585" s="300"/>
      <c r="AB585" s="300"/>
      <c r="AC585" s="300"/>
    </row>
    <row r="586" customFormat="false" ht="15.75" hidden="false" customHeight="true" outlineLevel="0" collapsed="false">
      <c r="A586" s="319"/>
      <c r="B586" s="319"/>
      <c r="C586" s="319"/>
      <c r="D586" s="319"/>
      <c r="E586" s="319"/>
      <c r="F586" s="319"/>
      <c r="G586" s="319"/>
      <c r="H586" s="319"/>
      <c r="I586" s="319"/>
      <c r="J586" s="300"/>
      <c r="K586" s="300"/>
      <c r="L586" s="300"/>
      <c r="M586" s="300"/>
      <c r="N586" s="300"/>
      <c r="O586" s="300"/>
      <c r="P586" s="300"/>
      <c r="Q586" s="300"/>
      <c r="R586" s="300"/>
      <c r="S586" s="300"/>
      <c r="T586" s="300"/>
      <c r="U586" s="300"/>
      <c r="V586" s="300"/>
      <c r="W586" s="300"/>
      <c r="X586" s="300"/>
      <c r="Y586" s="300"/>
      <c r="Z586" s="300"/>
      <c r="AA586" s="300"/>
      <c r="AB586" s="300"/>
      <c r="AC586" s="300"/>
    </row>
    <row r="587" customFormat="false" ht="15.75" hidden="false" customHeight="true" outlineLevel="0" collapsed="false">
      <c r="A587" s="319"/>
      <c r="B587" s="319"/>
      <c r="C587" s="319"/>
      <c r="D587" s="319"/>
      <c r="E587" s="319"/>
      <c r="F587" s="319"/>
      <c r="G587" s="319"/>
      <c r="H587" s="319"/>
      <c r="I587" s="319"/>
      <c r="J587" s="300"/>
      <c r="K587" s="300"/>
      <c r="L587" s="300"/>
      <c r="M587" s="300"/>
      <c r="N587" s="300"/>
      <c r="O587" s="300"/>
      <c r="P587" s="300"/>
      <c r="Q587" s="300"/>
      <c r="R587" s="300"/>
      <c r="S587" s="300"/>
      <c r="T587" s="300"/>
      <c r="U587" s="300"/>
      <c r="V587" s="300"/>
      <c r="W587" s="300"/>
      <c r="X587" s="300"/>
      <c r="Y587" s="300"/>
      <c r="Z587" s="300"/>
      <c r="AA587" s="300"/>
      <c r="AB587" s="300"/>
      <c r="AC587" s="300"/>
    </row>
    <row r="588" customFormat="false" ht="15.75" hidden="false" customHeight="true" outlineLevel="0" collapsed="false">
      <c r="A588" s="319"/>
      <c r="B588" s="319"/>
      <c r="C588" s="319"/>
      <c r="D588" s="319"/>
      <c r="E588" s="319"/>
      <c r="F588" s="319"/>
      <c r="G588" s="319"/>
      <c r="H588" s="319"/>
      <c r="I588" s="319"/>
      <c r="J588" s="300"/>
      <c r="K588" s="300"/>
      <c r="L588" s="300"/>
      <c r="M588" s="300"/>
      <c r="N588" s="300"/>
      <c r="O588" s="300"/>
      <c r="P588" s="300"/>
      <c r="Q588" s="300"/>
      <c r="R588" s="300"/>
      <c r="S588" s="300"/>
      <c r="T588" s="300"/>
      <c r="U588" s="300"/>
      <c r="V588" s="300"/>
      <c r="W588" s="300"/>
      <c r="X588" s="300"/>
      <c r="Y588" s="300"/>
      <c r="Z588" s="300"/>
      <c r="AA588" s="300"/>
      <c r="AB588" s="300"/>
      <c r="AC588" s="300"/>
    </row>
    <row r="589" customFormat="false" ht="15.75" hidden="false" customHeight="true" outlineLevel="0" collapsed="false">
      <c r="A589" s="319"/>
      <c r="B589" s="319"/>
      <c r="C589" s="319"/>
      <c r="D589" s="319"/>
      <c r="E589" s="319"/>
      <c r="F589" s="319"/>
      <c r="G589" s="319"/>
      <c r="H589" s="319"/>
      <c r="I589" s="319"/>
      <c r="J589" s="300"/>
      <c r="K589" s="300"/>
      <c r="L589" s="300"/>
      <c r="M589" s="300"/>
      <c r="N589" s="300"/>
      <c r="O589" s="300"/>
      <c r="P589" s="300"/>
      <c r="Q589" s="300"/>
      <c r="R589" s="300"/>
      <c r="S589" s="300"/>
      <c r="T589" s="300"/>
      <c r="U589" s="300"/>
      <c r="V589" s="300"/>
      <c r="W589" s="300"/>
      <c r="X589" s="300"/>
      <c r="Y589" s="300"/>
      <c r="Z589" s="300"/>
      <c r="AA589" s="300"/>
      <c r="AB589" s="300"/>
      <c r="AC589" s="300"/>
    </row>
    <row r="590" customFormat="false" ht="15.75" hidden="false" customHeight="true" outlineLevel="0" collapsed="false">
      <c r="A590" s="319"/>
      <c r="B590" s="319"/>
      <c r="C590" s="319"/>
      <c r="D590" s="319"/>
      <c r="E590" s="319"/>
      <c r="F590" s="319"/>
      <c r="G590" s="319"/>
      <c r="H590" s="319"/>
      <c r="I590" s="319"/>
      <c r="J590" s="300"/>
      <c r="K590" s="300"/>
      <c r="L590" s="300"/>
      <c r="M590" s="300"/>
      <c r="N590" s="300"/>
      <c r="O590" s="300"/>
      <c r="P590" s="300"/>
      <c r="Q590" s="300"/>
      <c r="R590" s="300"/>
      <c r="S590" s="300"/>
      <c r="T590" s="300"/>
      <c r="U590" s="300"/>
      <c r="V590" s="300"/>
      <c r="W590" s="300"/>
      <c r="X590" s="300"/>
      <c r="Y590" s="300"/>
      <c r="Z590" s="300"/>
      <c r="AA590" s="300"/>
      <c r="AB590" s="300"/>
      <c r="AC590" s="300"/>
    </row>
    <row r="591" customFormat="false" ht="15.75" hidden="false" customHeight="true" outlineLevel="0" collapsed="false">
      <c r="A591" s="319"/>
      <c r="B591" s="319"/>
      <c r="C591" s="319"/>
      <c r="D591" s="319"/>
      <c r="E591" s="319"/>
      <c r="F591" s="319"/>
      <c r="G591" s="319"/>
      <c r="H591" s="319"/>
      <c r="I591" s="319"/>
      <c r="J591" s="300"/>
      <c r="K591" s="300"/>
      <c r="L591" s="300"/>
      <c r="M591" s="300"/>
      <c r="N591" s="300"/>
      <c r="O591" s="300"/>
      <c r="P591" s="300"/>
      <c r="Q591" s="300"/>
      <c r="R591" s="300"/>
      <c r="S591" s="300"/>
      <c r="T591" s="300"/>
      <c r="U591" s="300"/>
      <c r="V591" s="300"/>
      <c r="W591" s="300"/>
      <c r="X591" s="300"/>
      <c r="Y591" s="300"/>
      <c r="Z591" s="300"/>
      <c r="AA591" s="300"/>
      <c r="AB591" s="300"/>
      <c r="AC591" s="300"/>
    </row>
    <row r="592" customFormat="false" ht="15.75" hidden="false" customHeight="true" outlineLevel="0" collapsed="false">
      <c r="A592" s="319"/>
      <c r="B592" s="319"/>
      <c r="C592" s="319"/>
      <c r="D592" s="319"/>
      <c r="E592" s="319"/>
      <c r="F592" s="319"/>
      <c r="G592" s="319"/>
      <c r="H592" s="319"/>
      <c r="I592" s="319"/>
      <c r="J592" s="300"/>
      <c r="K592" s="300"/>
      <c r="L592" s="300"/>
      <c r="M592" s="300"/>
      <c r="N592" s="300"/>
      <c r="O592" s="300"/>
      <c r="P592" s="300"/>
      <c r="Q592" s="300"/>
      <c r="R592" s="300"/>
      <c r="S592" s="300"/>
      <c r="T592" s="300"/>
      <c r="U592" s="300"/>
      <c r="V592" s="300"/>
      <c r="W592" s="300"/>
      <c r="X592" s="300"/>
      <c r="Y592" s="300"/>
      <c r="Z592" s="300"/>
      <c r="AA592" s="300"/>
      <c r="AB592" s="300"/>
      <c r="AC592" s="300"/>
    </row>
    <row r="593" customFormat="false" ht="15.75" hidden="false" customHeight="true" outlineLevel="0" collapsed="false">
      <c r="A593" s="319"/>
      <c r="B593" s="319"/>
      <c r="C593" s="319"/>
      <c r="D593" s="319"/>
      <c r="E593" s="319"/>
      <c r="F593" s="319"/>
      <c r="G593" s="319"/>
      <c r="H593" s="319"/>
      <c r="I593" s="319"/>
      <c r="J593" s="300"/>
      <c r="K593" s="300"/>
      <c r="L593" s="300"/>
      <c r="M593" s="300"/>
      <c r="N593" s="300"/>
      <c r="O593" s="300"/>
      <c r="P593" s="300"/>
      <c r="Q593" s="300"/>
      <c r="R593" s="300"/>
      <c r="S593" s="300"/>
      <c r="T593" s="300"/>
      <c r="U593" s="300"/>
      <c r="V593" s="300"/>
      <c r="W593" s="300"/>
      <c r="X593" s="300"/>
      <c r="Y593" s="300"/>
      <c r="Z593" s="300"/>
      <c r="AA593" s="300"/>
      <c r="AB593" s="300"/>
      <c r="AC593" s="300"/>
    </row>
    <row r="594" customFormat="false" ht="15.75" hidden="false" customHeight="true" outlineLevel="0" collapsed="false">
      <c r="A594" s="319"/>
      <c r="B594" s="319"/>
      <c r="C594" s="319"/>
      <c r="D594" s="319"/>
      <c r="E594" s="319"/>
      <c r="F594" s="319"/>
      <c r="G594" s="319"/>
      <c r="H594" s="319"/>
      <c r="I594" s="319"/>
      <c r="J594" s="300"/>
      <c r="K594" s="300"/>
      <c r="L594" s="300"/>
      <c r="M594" s="300"/>
      <c r="N594" s="300"/>
      <c r="O594" s="300"/>
      <c r="P594" s="300"/>
      <c r="Q594" s="300"/>
      <c r="R594" s="300"/>
      <c r="S594" s="300"/>
      <c r="T594" s="300"/>
      <c r="U594" s="300"/>
      <c r="V594" s="300"/>
      <c r="W594" s="300"/>
      <c r="X594" s="300"/>
      <c r="Y594" s="300"/>
      <c r="Z594" s="300"/>
      <c r="AA594" s="300"/>
      <c r="AB594" s="300"/>
      <c r="AC594" s="300"/>
    </row>
    <row r="595" customFormat="false" ht="15.75" hidden="false" customHeight="true" outlineLevel="0" collapsed="false">
      <c r="A595" s="319"/>
      <c r="B595" s="319"/>
      <c r="C595" s="319"/>
      <c r="D595" s="319"/>
      <c r="E595" s="319"/>
      <c r="F595" s="319"/>
      <c r="G595" s="319"/>
      <c r="H595" s="319"/>
      <c r="I595" s="319"/>
      <c r="J595" s="300"/>
      <c r="K595" s="300"/>
      <c r="L595" s="300"/>
      <c r="M595" s="300"/>
      <c r="N595" s="300"/>
      <c r="O595" s="300"/>
      <c r="P595" s="300"/>
      <c r="Q595" s="300"/>
      <c r="R595" s="300"/>
      <c r="S595" s="300"/>
      <c r="T595" s="300"/>
      <c r="U595" s="300"/>
      <c r="V595" s="300"/>
      <c r="W595" s="300"/>
      <c r="X595" s="300"/>
      <c r="Y595" s="300"/>
      <c r="Z595" s="300"/>
      <c r="AA595" s="300"/>
      <c r="AB595" s="300"/>
      <c r="AC595" s="300"/>
    </row>
    <row r="596" customFormat="false" ht="15.75" hidden="false" customHeight="true" outlineLevel="0" collapsed="false">
      <c r="A596" s="319"/>
      <c r="B596" s="319"/>
      <c r="C596" s="319"/>
      <c r="D596" s="319"/>
      <c r="E596" s="319"/>
      <c r="F596" s="319"/>
      <c r="G596" s="319"/>
      <c r="H596" s="319"/>
      <c r="I596" s="319"/>
      <c r="J596" s="300"/>
      <c r="K596" s="300"/>
      <c r="L596" s="300"/>
      <c r="M596" s="300"/>
      <c r="N596" s="300"/>
      <c r="O596" s="300"/>
      <c r="P596" s="300"/>
      <c r="Q596" s="300"/>
      <c r="R596" s="300"/>
      <c r="S596" s="300"/>
      <c r="T596" s="300"/>
      <c r="U596" s="300"/>
      <c r="V596" s="300"/>
      <c r="W596" s="300"/>
      <c r="X596" s="300"/>
      <c r="Y596" s="300"/>
      <c r="Z596" s="300"/>
      <c r="AA596" s="300"/>
      <c r="AB596" s="300"/>
      <c r="AC596" s="300"/>
    </row>
    <row r="597" customFormat="false" ht="15.75" hidden="false" customHeight="true" outlineLevel="0" collapsed="false">
      <c r="A597" s="319"/>
      <c r="B597" s="319"/>
      <c r="C597" s="319"/>
      <c r="D597" s="319"/>
      <c r="E597" s="319"/>
      <c r="F597" s="319"/>
      <c r="G597" s="319"/>
      <c r="H597" s="319"/>
      <c r="I597" s="319"/>
      <c r="J597" s="300"/>
      <c r="K597" s="300"/>
      <c r="L597" s="300"/>
      <c r="M597" s="300"/>
      <c r="N597" s="300"/>
      <c r="O597" s="300"/>
      <c r="P597" s="300"/>
      <c r="Q597" s="300"/>
      <c r="R597" s="300"/>
      <c r="S597" s="300"/>
      <c r="T597" s="300"/>
      <c r="U597" s="300"/>
      <c r="V597" s="300"/>
      <c r="W597" s="300"/>
      <c r="X597" s="300"/>
      <c r="Y597" s="300"/>
      <c r="Z597" s="300"/>
      <c r="AA597" s="300"/>
      <c r="AB597" s="300"/>
      <c r="AC597" s="300"/>
    </row>
    <row r="598" customFormat="false" ht="15.75" hidden="false" customHeight="true" outlineLevel="0" collapsed="false">
      <c r="A598" s="319"/>
      <c r="B598" s="319"/>
      <c r="C598" s="319"/>
      <c r="D598" s="319"/>
      <c r="E598" s="319"/>
      <c r="F598" s="319"/>
      <c r="G598" s="319"/>
      <c r="H598" s="319"/>
      <c r="I598" s="319"/>
      <c r="J598" s="300"/>
      <c r="K598" s="300"/>
      <c r="L598" s="300"/>
      <c r="M598" s="300"/>
      <c r="N598" s="300"/>
      <c r="O598" s="300"/>
      <c r="P598" s="300"/>
      <c r="Q598" s="300"/>
      <c r="R598" s="300"/>
      <c r="S598" s="300"/>
      <c r="T598" s="300"/>
      <c r="U598" s="300"/>
      <c r="V598" s="300"/>
      <c r="W598" s="300"/>
      <c r="X598" s="300"/>
      <c r="Y598" s="300"/>
      <c r="Z598" s="300"/>
      <c r="AA598" s="300"/>
      <c r="AB598" s="300"/>
      <c r="AC598" s="300"/>
    </row>
    <row r="599" customFormat="false" ht="15.75" hidden="false" customHeight="true" outlineLevel="0" collapsed="false">
      <c r="A599" s="319"/>
      <c r="B599" s="319"/>
      <c r="C599" s="319"/>
      <c r="D599" s="319"/>
      <c r="E599" s="319"/>
      <c r="F599" s="319"/>
      <c r="G599" s="319"/>
      <c r="H599" s="319"/>
      <c r="I599" s="319"/>
      <c r="J599" s="300"/>
      <c r="K599" s="300"/>
      <c r="L599" s="300"/>
      <c r="M599" s="300"/>
      <c r="N599" s="300"/>
      <c r="O599" s="300"/>
      <c r="P599" s="300"/>
      <c r="Q599" s="300"/>
      <c r="R599" s="300"/>
      <c r="S599" s="300"/>
      <c r="T599" s="300"/>
      <c r="U599" s="300"/>
      <c r="V599" s="300"/>
      <c r="W599" s="300"/>
      <c r="X599" s="300"/>
      <c r="Y599" s="300"/>
      <c r="Z599" s="300"/>
      <c r="AA599" s="300"/>
      <c r="AB599" s="300"/>
      <c r="AC599" s="300"/>
    </row>
    <row r="600" customFormat="false" ht="15.75" hidden="false" customHeight="true" outlineLevel="0" collapsed="false">
      <c r="A600" s="319"/>
      <c r="B600" s="319"/>
      <c r="C600" s="319"/>
      <c r="D600" s="319"/>
      <c r="E600" s="319"/>
      <c r="F600" s="319"/>
      <c r="G600" s="319"/>
      <c r="H600" s="319"/>
      <c r="I600" s="319"/>
      <c r="J600" s="300"/>
      <c r="K600" s="300"/>
      <c r="L600" s="300"/>
      <c r="M600" s="300"/>
      <c r="N600" s="300"/>
      <c r="O600" s="300"/>
      <c r="P600" s="300"/>
      <c r="Q600" s="300"/>
      <c r="R600" s="300"/>
      <c r="S600" s="300"/>
      <c r="T600" s="300"/>
      <c r="U600" s="300"/>
      <c r="V600" s="300"/>
      <c r="W600" s="300"/>
      <c r="X600" s="300"/>
      <c r="Y600" s="300"/>
      <c r="Z600" s="300"/>
      <c r="AA600" s="300"/>
      <c r="AB600" s="300"/>
      <c r="AC600" s="300"/>
    </row>
    <row r="601" customFormat="false" ht="15.75" hidden="false" customHeight="true" outlineLevel="0" collapsed="false">
      <c r="A601" s="319"/>
      <c r="B601" s="319"/>
      <c r="C601" s="319"/>
      <c r="D601" s="319"/>
      <c r="E601" s="319"/>
      <c r="F601" s="319"/>
      <c r="G601" s="319"/>
      <c r="H601" s="319"/>
      <c r="I601" s="319"/>
      <c r="J601" s="300"/>
      <c r="K601" s="300"/>
      <c r="L601" s="300"/>
      <c r="M601" s="300"/>
      <c r="N601" s="300"/>
      <c r="O601" s="300"/>
      <c r="P601" s="300"/>
      <c r="Q601" s="300"/>
      <c r="R601" s="300"/>
      <c r="S601" s="300"/>
      <c r="T601" s="300"/>
      <c r="U601" s="300"/>
      <c r="V601" s="300"/>
      <c r="W601" s="300"/>
      <c r="X601" s="300"/>
      <c r="Y601" s="300"/>
      <c r="Z601" s="300"/>
      <c r="AA601" s="300"/>
      <c r="AB601" s="300"/>
      <c r="AC601" s="300"/>
    </row>
    <row r="602" customFormat="false" ht="15.75" hidden="false" customHeight="true" outlineLevel="0" collapsed="false">
      <c r="A602" s="319"/>
      <c r="B602" s="319"/>
      <c r="C602" s="319"/>
      <c r="D602" s="319"/>
      <c r="E602" s="319"/>
      <c r="F602" s="319"/>
      <c r="G602" s="319"/>
      <c r="H602" s="319"/>
      <c r="I602" s="319"/>
      <c r="J602" s="300"/>
      <c r="K602" s="300"/>
      <c r="L602" s="300"/>
      <c r="M602" s="300"/>
      <c r="N602" s="300"/>
      <c r="O602" s="300"/>
      <c r="P602" s="300"/>
      <c r="Q602" s="300"/>
      <c r="R602" s="300"/>
      <c r="S602" s="300"/>
      <c r="T602" s="300"/>
      <c r="U602" s="300"/>
      <c r="V602" s="300"/>
      <c r="W602" s="300"/>
      <c r="X602" s="300"/>
      <c r="Y602" s="300"/>
      <c r="Z602" s="300"/>
      <c r="AA602" s="300"/>
      <c r="AB602" s="300"/>
      <c r="AC602" s="300"/>
    </row>
    <row r="603" customFormat="false" ht="15.75" hidden="false" customHeight="true" outlineLevel="0" collapsed="false">
      <c r="A603" s="319"/>
      <c r="B603" s="319"/>
      <c r="C603" s="319"/>
      <c r="D603" s="319"/>
      <c r="E603" s="319"/>
      <c r="F603" s="319"/>
      <c r="G603" s="319"/>
      <c r="H603" s="319"/>
      <c r="I603" s="319"/>
      <c r="J603" s="300"/>
      <c r="K603" s="300"/>
      <c r="L603" s="300"/>
      <c r="M603" s="300"/>
      <c r="N603" s="300"/>
      <c r="O603" s="300"/>
      <c r="P603" s="300"/>
      <c r="Q603" s="300"/>
      <c r="R603" s="300"/>
      <c r="S603" s="300"/>
      <c r="T603" s="300"/>
      <c r="U603" s="300"/>
      <c r="V603" s="300"/>
      <c r="W603" s="300"/>
      <c r="X603" s="300"/>
      <c r="Y603" s="300"/>
      <c r="Z603" s="300"/>
      <c r="AA603" s="300"/>
      <c r="AB603" s="300"/>
      <c r="AC603" s="300"/>
    </row>
    <row r="604" customFormat="false" ht="15.75" hidden="false" customHeight="true" outlineLevel="0" collapsed="false">
      <c r="A604" s="319"/>
      <c r="B604" s="319"/>
      <c r="C604" s="319"/>
      <c r="D604" s="319"/>
      <c r="E604" s="319"/>
      <c r="F604" s="319"/>
      <c r="G604" s="319"/>
      <c r="H604" s="319"/>
      <c r="I604" s="319"/>
      <c r="J604" s="300"/>
      <c r="K604" s="300"/>
      <c r="L604" s="300"/>
      <c r="M604" s="300"/>
      <c r="N604" s="300"/>
      <c r="O604" s="300"/>
      <c r="P604" s="300"/>
      <c r="Q604" s="300"/>
      <c r="R604" s="300"/>
      <c r="S604" s="300"/>
      <c r="T604" s="300"/>
      <c r="U604" s="300"/>
      <c r="V604" s="300"/>
      <c r="W604" s="300"/>
      <c r="X604" s="300"/>
      <c r="Y604" s="300"/>
      <c r="Z604" s="300"/>
      <c r="AA604" s="300"/>
      <c r="AB604" s="300"/>
      <c r="AC604" s="300"/>
    </row>
    <row r="605" customFormat="false" ht="15.75" hidden="false" customHeight="true" outlineLevel="0" collapsed="false">
      <c r="A605" s="319"/>
      <c r="B605" s="319"/>
      <c r="C605" s="319"/>
      <c r="D605" s="319"/>
      <c r="E605" s="319"/>
      <c r="F605" s="319"/>
      <c r="G605" s="319"/>
      <c r="H605" s="319"/>
      <c r="I605" s="319"/>
      <c r="J605" s="300"/>
      <c r="K605" s="300"/>
      <c r="L605" s="300"/>
      <c r="M605" s="300"/>
      <c r="N605" s="300"/>
      <c r="O605" s="300"/>
      <c r="P605" s="300"/>
      <c r="Q605" s="300"/>
      <c r="R605" s="300"/>
      <c r="S605" s="300"/>
      <c r="T605" s="300"/>
      <c r="U605" s="300"/>
      <c r="V605" s="300"/>
      <c r="W605" s="300"/>
      <c r="X605" s="300"/>
      <c r="Y605" s="300"/>
      <c r="Z605" s="300"/>
      <c r="AA605" s="300"/>
      <c r="AB605" s="300"/>
      <c r="AC605" s="300"/>
    </row>
    <row r="606" customFormat="false" ht="15.75" hidden="false" customHeight="true" outlineLevel="0" collapsed="false">
      <c r="A606" s="319"/>
      <c r="B606" s="319"/>
      <c r="C606" s="319"/>
      <c r="D606" s="319"/>
      <c r="E606" s="319"/>
      <c r="F606" s="319"/>
      <c r="G606" s="319"/>
      <c r="H606" s="319"/>
      <c r="I606" s="319"/>
      <c r="J606" s="300"/>
      <c r="K606" s="300"/>
      <c r="L606" s="300"/>
      <c r="M606" s="300"/>
      <c r="N606" s="300"/>
      <c r="O606" s="300"/>
      <c r="P606" s="300"/>
      <c r="Q606" s="300"/>
      <c r="R606" s="300"/>
      <c r="S606" s="300"/>
      <c r="T606" s="300"/>
      <c r="U606" s="300"/>
      <c r="V606" s="300"/>
      <c r="W606" s="300"/>
      <c r="X606" s="300"/>
      <c r="Y606" s="300"/>
      <c r="Z606" s="300"/>
      <c r="AA606" s="300"/>
      <c r="AB606" s="300"/>
      <c r="AC606" s="300"/>
    </row>
    <row r="607" customFormat="false" ht="15.75" hidden="false" customHeight="true" outlineLevel="0" collapsed="false">
      <c r="A607" s="319"/>
      <c r="B607" s="319"/>
      <c r="C607" s="319"/>
      <c r="D607" s="319"/>
      <c r="E607" s="319"/>
      <c r="F607" s="319"/>
      <c r="G607" s="319"/>
      <c r="H607" s="319"/>
      <c r="I607" s="319"/>
      <c r="J607" s="300"/>
      <c r="K607" s="300"/>
      <c r="L607" s="300"/>
      <c r="M607" s="300"/>
      <c r="N607" s="300"/>
      <c r="O607" s="300"/>
      <c r="P607" s="300"/>
      <c r="Q607" s="300"/>
      <c r="R607" s="300"/>
      <c r="S607" s="300"/>
      <c r="T607" s="300"/>
      <c r="U607" s="300"/>
      <c r="V607" s="300"/>
      <c r="W607" s="300"/>
      <c r="X607" s="300"/>
      <c r="Y607" s="300"/>
      <c r="Z607" s="300"/>
      <c r="AA607" s="300"/>
      <c r="AB607" s="300"/>
      <c r="AC607" s="300"/>
    </row>
    <row r="608" customFormat="false" ht="15.75" hidden="false" customHeight="true" outlineLevel="0" collapsed="false">
      <c r="A608" s="319"/>
      <c r="B608" s="319"/>
      <c r="C608" s="319"/>
      <c r="D608" s="319"/>
      <c r="E608" s="319"/>
      <c r="F608" s="319"/>
      <c r="G608" s="319"/>
      <c r="H608" s="319"/>
      <c r="I608" s="319"/>
      <c r="J608" s="300"/>
      <c r="K608" s="300"/>
      <c r="L608" s="300"/>
      <c r="M608" s="300"/>
      <c r="N608" s="300"/>
      <c r="O608" s="300"/>
      <c r="P608" s="300"/>
      <c r="Q608" s="300"/>
      <c r="R608" s="300"/>
      <c r="S608" s="300"/>
      <c r="T608" s="300"/>
      <c r="U608" s="300"/>
      <c r="V608" s="300"/>
      <c r="W608" s="300"/>
      <c r="X608" s="300"/>
      <c r="Y608" s="300"/>
      <c r="Z608" s="300"/>
      <c r="AA608" s="300"/>
      <c r="AB608" s="300"/>
      <c r="AC608" s="300"/>
    </row>
    <row r="609" customFormat="false" ht="15.75" hidden="false" customHeight="true" outlineLevel="0" collapsed="false">
      <c r="A609" s="319"/>
      <c r="B609" s="319"/>
      <c r="C609" s="319"/>
      <c r="D609" s="319"/>
      <c r="E609" s="319"/>
      <c r="F609" s="319"/>
      <c r="G609" s="319"/>
      <c r="H609" s="319"/>
      <c r="I609" s="319"/>
      <c r="J609" s="300"/>
      <c r="K609" s="300"/>
      <c r="L609" s="300"/>
      <c r="M609" s="300"/>
      <c r="N609" s="300"/>
      <c r="O609" s="300"/>
      <c r="P609" s="300"/>
      <c r="Q609" s="300"/>
      <c r="R609" s="300"/>
      <c r="S609" s="300"/>
      <c r="T609" s="300"/>
      <c r="U609" s="300"/>
      <c r="V609" s="300"/>
      <c r="W609" s="300"/>
      <c r="X609" s="300"/>
      <c r="Y609" s="300"/>
      <c r="Z609" s="300"/>
      <c r="AA609" s="300"/>
      <c r="AB609" s="300"/>
      <c r="AC609" s="300"/>
    </row>
    <row r="610" customFormat="false" ht="15.75" hidden="false" customHeight="true" outlineLevel="0" collapsed="false">
      <c r="A610" s="319"/>
      <c r="B610" s="319"/>
      <c r="C610" s="319"/>
      <c r="D610" s="319"/>
      <c r="E610" s="319"/>
      <c r="F610" s="319"/>
      <c r="G610" s="319"/>
      <c r="H610" s="319"/>
      <c r="I610" s="319"/>
      <c r="J610" s="300"/>
      <c r="K610" s="300"/>
      <c r="L610" s="300"/>
      <c r="M610" s="300"/>
      <c r="N610" s="300"/>
      <c r="O610" s="300"/>
      <c r="P610" s="300"/>
      <c r="Q610" s="300"/>
      <c r="R610" s="300"/>
      <c r="S610" s="300"/>
      <c r="T610" s="300"/>
      <c r="U610" s="300"/>
      <c r="V610" s="300"/>
      <c r="W610" s="300"/>
      <c r="X610" s="300"/>
      <c r="Y610" s="300"/>
      <c r="Z610" s="300"/>
      <c r="AA610" s="300"/>
      <c r="AB610" s="300"/>
      <c r="AC610" s="300"/>
    </row>
    <row r="611" customFormat="false" ht="15.75" hidden="false" customHeight="true" outlineLevel="0" collapsed="false">
      <c r="A611" s="319"/>
      <c r="B611" s="319"/>
      <c r="C611" s="319"/>
      <c r="D611" s="319"/>
      <c r="E611" s="319"/>
      <c r="F611" s="319"/>
      <c r="G611" s="319"/>
      <c r="H611" s="319"/>
      <c r="I611" s="319"/>
      <c r="J611" s="300"/>
      <c r="K611" s="300"/>
      <c r="L611" s="300"/>
      <c r="M611" s="300"/>
      <c r="N611" s="300"/>
      <c r="O611" s="300"/>
      <c r="P611" s="300"/>
      <c r="Q611" s="300"/>
      <c r="R611" s="300"/>
      <c r="S611" s="300"/>
      <c r="T611" s="300"/>
      <c r="U611" s="300"/>
      <c r="V611" s="300"/>
      <c r="W611" s="300"/>
      <c r="X611" s="300"/>
      <c r="Y611" s="300"/>
      <c r="Z611" s="300"/>
      <c r="AA611" s="300"/>
      <c r="AB611" s="300"/>
      <c r="AC611" s="300"/>
    </row>
    <row r="612" customFormat="false" ht="15.75" hidden="false" customHeight="true" outlineLevel="0" collapsed="false">
      <c r="A612" s="319"/>
      <c r="B612" s="319"/>
      <c r="C612" s="319"/>
      <c r="D612" s="319"/>
      <c r="E612" s="319"/>
      <c r="F612" s="319"/>
      <c r="G612" s="319"/>
      <c r="H612" s="319"/>
      <c r="I612" s="319"/>
      <c r="J612" s="300"/>
      <c r="K612" s="300"/>
      <c r="L612" s="300"/>
      <c r="M612" s="300"/>
      <c r="N612" s="300"/>
      <c r="O612" s="300"/>
      <c r="P612" s="300"/>
      <c r="Q612" s="300"/>
      <c r="R612" s="300"/>
      <c r="S612" s="300"/>
      <c r="T612" s="300"/>
      <c r="U612" s="300"/>
      <c r="V612" s="300"/>
      <c r="W612" s="300"/>
      <c r="X612" s="300"/>
      <c r="Y612" s="300"/>
      <c r="Z612" s="300"/>
      <c r="AA612" s="300"/>
      <c r="AB612" s="300"/>
      <c r="AC612" s="300"/>
    </row>
    <row r="613" customFormat="false" ht="15.75" hidden="false" customHeight="true" outlineLevel="0" collapsed="false">
      <c r="A613" s="319"/>
      <c r="B613" s="319"/>
      <c r="C613" s="319"/>
      <c r="D613" s="319"/>
      <c r="E613" s="319"/>
      <c r="F613" s="319"/>
      <c r="G613" s="319"/>
      <c r="H613" s="319"/>
      <c r="I613" s="319"/>
      <c r="J613" s="300"/>
      <c r="K613" s="300"/>
      <c r="L613" s="300"/>
      <c r="M613" s="300"/>
      <c r="N613" s="300"/>
      <c r="O613" s="300"/>
      <c r="P613" s="300"/>
      <c r="Q613" s="300"/>
      <c r="R613" s="300"/>
      <c r="S613" s="300"/>
      <c r="T613" s="300"/>
      <c r="U613" s="300"/>
      <c r="V613" s="300"/>
      <c r="W613" s="300"/>
      <c r="X613" s="300"/>
      <c r="Y613" s="300"/>
      <c r="Z613" s="300"/>
      <c r="AA613" s="300"/>
      <c r="AB613" s="300"/>
      <c r="AC613" s="300"/>
    </row>
    <row r="614" customFormat="false" ht="15.75" hidden="false" customHeight="true" outlineLevel="0" collapsed="false">
      <c r="A614" s="319"/>
      <c r="B614" s="319"/>
      <c r="C614" s="319"/>
      <c r="D614" s="319"/>
      <c r="E614" s="319"/>
      <c r="F614" s="319"/>
      <c r="G614" s="319"/>
      <c r="H614" s="319"/>
      <c r="I614" s="319"/>
      <c r="J614" s="300"/>
      <c r="K614" s="300"/>
      <c r="L614" s="300"/>
      <c r="M614" s="300"/>
      <c r="N614" s="300"/>
      <c r="O614" s="300"/>
      <c r="P614" s="300"/>
      <c r="Q614" s="300"/>
      <c r="R614" s="300"/>
      <c r="S614" s="300"/>
      <c r="T614" s="300"/>
      <c r="U614" s="300"/>
      <c r="V614" s="300"/>
      <c r="W614" s="300"/>
      <c r="X614" s="300"/>
      <c r="Y614" s="300"/>
      <c r="Z614" s="300"/>
      <c r="AA614" s="300"/>
      <c r="AB614" s="300"/>
      <c r="AC614" s="300"/>
    </row>
    <row r="615" customFormat="false" ht="15.75" hidden="false" customHeight="true" outlineLevel="0" collapsed="false">
      <c r="A615" s="319"/>
      <c r="B615" s="319"/>
      <c r="C615" s="319"/>
      <c r="D615" s="319"/>
      <c r="E615" s="319"/>
      <c r="F615" s="319"/>
      <c r="G615" s="319"/>
      <c r="H615" s="319"/>
      <c r="I615" s="319"/>
      <c r="J615" s="300"/>
      <c r="K615" s="300"/>
      <c r="L615" s="300"/>
      <c r="M615" s="300"/>
      <c r="N615" s="300"/>
      <c r="O615" s="300"/>
      <c r="P615" s="300"/>
      <c r="Q615" s="300"/>
      <c r="R615" s="300"/>
      <c r="S615" s="300"/>
      <c r="T615" s="300"/>
      <c r="U615" s="300"/>
      <c r="V615" s="300"/>
      <c r="W615" s="300"/>
      <c r="X615" s="300"/>
      <c r="Y615" s="300"/>
      <c r="Z615" s="300"/>
      <c r="AA615" s="300"/>
      <c r="AB615" s="300"/>
      <c r="AC615" s="300"/>
    </row>
    <row r="616" customFormat="false" ht="15.75" hidden="false" customHeight="true" outlineLevel="0" collapsed="false">
      <c r="A616" s="319"/>
      <c r="B616" s="319"/>
      <c r="C616" s="319"/>
      <c r="D616" s="319"/>
      <c r="E616" s="319"/>
      <c r="F616" s="319"/>
      <c r="G616" s="319"/>
      <c r="H616" s="319"/>
      <c r="I616" s="319"/>
      <c r="J616" s="300"/>
      <c r="K616" s="300"/>
      <c r="L616" s="300"/>
      <c r="M616" s="300"/>
      <c r="N616" s="300"/>
      <c r="O616" s="300"/>
      <c r="P616" s="300"/>
      <c r="Q616" s="300"/>
      <c r="R616" s="300"/>
      <c r="S616" s="300"/>
      <c r="T616" s="300"/>
      <c r="U616" s="300"/>
      <c r="V616" s="300"/>
      <c r="W616" s="300"/>
      <c r="X616" s="300"/>
      <c r="Y616" s="300"/>
      <c r="Z616" s="300"/>
      <c r="AA616" s="300"/>
      <c r="AB616" s="300"/>
      <c r="AC616" s="300"/>
    </row>
    <row r="617" customFormat="false" ht="15.75" hidden="false" customHeight="true" outlineLevel="0" collapsed="false">
      <c r="A617" s="319"/>
      <c r="B617" s="319"/>
      <c r="C617" s="319"/>
      <c r="D617" s="319"/>
      <c r="E617" s="319"/>
      <c r="F617" s="319"/>
      <c r="G617" s="319"/>
      <c r="H617" s="319"/>
      <c r="I617" s="319"/>
      <c r="J617" s="300"/>
      <c r="K617" s="300"/>
      <c r="L617" s="300"/>
      <c r="M617" s="300"/>
      <c r="N617" s="300"/>
      <c r="O617" s="300"/>
      <c r="P617" s="300"/>
      <c r="Q617" s="300"/>
      <c r="R617" s="300"/>
      <c r="S617" s="300"/>
      <c r="T617" s="300"/>
      <c r="U617" s="300"/>
      <c r="V617" s="300"/>
      <c r="W617" s="300"/>
      <c r="X617" s="300"/>
      <c r="Y617" s="300"/>
      <c r="Z617" s="300"/>
      <c r="AA617" s="300"/>
      <c r="AB617" s="300"/>
      <c r="AC617" s="300"/>
    </row>
    <row r="618" customFormat="false" ht="15.75" hidden="false" customHeight="true" outlineLevel="0" collapsed="false">
      <c r="A618" s="319"/>
      <c r="B618" s="319"/>
      <c r="C618" s="319"/>
      <c r="D618" s="319"/>
      <c r="E618" s="319"/>
      <c r="F618" s="319"/>
      <c r="G618" s="319"/>
      <c r="H618" s="319"/>
      <c r="I618" s="319"/>
      <c r="J618" s="300"/>
      <c r="K618" s="300"/>
      <c r="L618" s="300"/>
      <c r="M618" s="300"/>
      <c r="N618" s="300"/>
      <c r="O618" s="300"/>
      <c r="P618" s="300"/>
      <c r="Q618" s="300"/>
      <c r="R618" s="300"/>
      <c r="S618" s="300"/>
      <c r="T618" s="300"/>
      <c r="U618" s="300"/>
      <c r="V618" s="300"/>
      <c r="W618" s="300"/>
      <c r="X618" s="300"/>
      <c r="Y618" s="300"/>
      <c r="Z618" s="300"/>
      <c r="AA618" s="300"/>
      <c r="AB618" s="300"/>
      <c r="AC618" s="300"/>
    </row>
    <row r="619" customFormat="false" ht="15.75" hidden="false" customHeight="true" outlineLevel="0" collapsed="false">
      <c r="A619" s="319"/>
      <c r="B619" s="319"/>
      <c r="C619" s="319"/>
      <c r="D619" s="319"/>
      <c r="E619" s="319"/>
      <c r="F619" s="319"/>
      <c r="G619" s="319"/>
      <c r="H619" s="319"/>
      <c r="I619" s="319"/>
      <c r="J619" s="300"/>
      <c r="K619" s="300"/>
      <c r="L619" s="300"/>
      <c r="M619" s="300"/>
      <c r="N619" s="300"/>
      <c r="O619" s="300"/>
      <c r="P619" s="300"/>
      <c r="Q619" s="300"/>
      <c r="R619" s="300"/>
      <c r="S619" s="300"/>
      <c r="T619" s="300"/>
      <c r="U619" s="300"/>
      <c r="V619" s="300"/>
      <c r="W619" s="300"/>
      <c r="X619" s="300"/>
      <c r="Y619" s="300"/>
      <c r="Z619" s="300"/>
      <c r="AA619" s="300"/>
      <c r="AB619" s="300"/>
      <c r="AC619" s="300"/>
    </row>
    <row r="620" customFormat="false" ht="15.75" hidden="false" customHeight="true" outlineLevel="0" collapsed="false">
      <c r="A620" s="319"/>
      <c r="B620" s="319"/>
      <c r="C620" s="319"/>
      <c r="D620" s="319"/>
      <c r="E620" s="319"/>
      <c r="F620" s="319"/>
      <c r="G620" s="319"/>
      <c r="H620" s="319"/>
      <c r="I620" s="319"/>
      <c r="J620" s="300"/>
      <c r="K620" s="300"/>
      <c r="L620" s="300"/>
      <c r="M620" s="300"/>
      <c r="N620" s="300"/>
      <c r="O620" s="300"/>
      <c r="P620" s="300"/>
      <c r="Q620" s="300"/>
      <c r="R620" s="300"/>
      <c r="S620" s="300"/>
      <c r="T620" s="300"/>
      <c r="U620" s="300"/>
      <c r="V620" s="300"/>
      <c r="W620" s="300"/>
      <c r="X620" s="300"/>
      <c r="Y620" s="300"/>
      <c r="Z620" s="300"/>
      <c r="AA620" s="300"/>
      <c r="AB620" s="300"/>
      <c r="AC620" s="300"/>
    </row>
    <row r="621" customFormat="false" ht="15.75" hidden="false" customHeight="true" outlineLevel="0" collapsed="false">
      <c r="A621" s="319"/>
      <c r="B621" s="319"/>
      <c r="C621" s="319"/>
      <c r="D621" s="319"/>
      <c r="E621" s="319"/>
      <c r="F621" s="319"/>
      <c r="G621" s="319"/>
      <c r="H621" s="319"/>
      <c r="I621" s="319"/>
      <c r="J621" s="300"/>
      <c r="K621" s="300"/>
      <c r="L621" s="300"/>
      <c r="M621" s="300"/>
      <c r="N621" s="300"/>
      <c r="O621" s="300"/>
      <c r="P621" s="300"/>
      <c r="Q621" s="300"/>
      <c r="R621" s="300"/>
      <c r="S621" s="300"/>
      <c r="T621" s="300"/>
      <c r="U621" s="300"/>
      <c r="V621" s="300"/>
      <c r="W621" s="300"/>
      <c r="X621" s="300"/>
      <c r="Y621" s="300"/>
      <c r="Z621" s="300"/>
      <c r="AA621" s="300"/>
      <c r="AB621" s="300"/>
      <c r="AC621" s="300"/>
    </row>
    <row r="622" customFormat="false" ht="15.75" hidden="false" customHeight="true" outlineLevel="0" collapsed="false">
      <c r="A622" s="319"/>
      <c r="B622" s="319"/>
      <c r="C622" s="319"/>
      <c r="D622" s="319"/>
      <c r="E622" s="319"/>
      <c r="F622" s="319"/>
      <c r="G622" s="319"/>
      <c r="H622" s="319"/>
      <c r="I622" s="319"/>
      <c r="J622" s="300"/>
      <c r="K622" s="300"/>
      <c r="L622" s="300"/>
      <c r="M622" s="300"/>
      <c r="N622" s="300"/>
      <c r="O622" s="300"/>
      <c r="P622" s="300"/>
      <c r="Q622" s="300"/>
      <c r="R622" s="300"/>
      <c r="S622" s="300"/>
      <c r="T622" s="300"/>
      <c r="U622" s="300"/>
      <c r="V622" s="300"/>
      <c r="W622" s="300"/>
      <c r="X622" s="300"/>
      <c r="Y622" s="300"/>
      <c r="Z622" s="300"/>
      <c r="AA622" s="300"/>
      <c r="AB622" s="300"/>
      <c r="AC622" s="300"/>
    </row>
    <row r="623" customFormat="false" ht="15.75" hidden="false" customHeight="true" outlineLevel="0" collapsed="false">
      <c r="A623" s="319"/>
      <c r="B623" s="319"/>
      <c r="C623" s="319"/>
      <c r="D623" s="319"/>
      <c r="E623" s="319"/>
      <c r="F623" s="319"/>
      <c r="G623" s="319"/>
      <c r="H623" s="319"/>
      <c r="I623" s="319"/>
      <c r="J623" s="300"/>
      <c r="K623" s="300"/>
      <c r="L623" s="300"/>
      <c r="M623" s="300"/>
      <c r="N623" s="300"/>
      <c r="O623" s="300"/>
      <c r="P623" s="300"/>
      <c r="Q623" s="300"/>
      <c r="R623" s="300"/>
      <c r="S623" s="300"/>
      <c r="T623" s="300"/>
      <c r="U623" s="300"/>
      <c r="V623" s="300"/>
      <c r="W623" s="300"/>
      <c r="X623" s="300"/>
      <c r="Y623" s="300"/>
      <c r="Z623" s="300"/>
      <c r="AA623" s="300"/>
      <c r="AB623" s="300"/>
      <c r="AC623" s="300"/>
    </row>
    <row r="624" customFormat="false" ht="15.75" hidden="false" customHeight="true" outlineLevel="0" collapsed="false">
      <c r="A624" s="319"/>
      <c r="B624" s="319"/>
      <c r="C624" s="319"/>
      <c r="D624" s="319"/>
      <c r="E624" s="319"/>
      <c r="F624" s="319"/>
      <c r="G624" s="319"/>
      <c r="H624" s="319"/>
      <c r="I624" s="319"/>
      <c r="J624" s="300"/>
      <c r="K624" s="300"/>
      <c r="L624" s="300"/>
      <c r="M624" s="300"/>
      <c r="N624" s="300"/>
      <c r="O624" s="300"/>
      <c r="P624" s="300"/>
      <c r="Q624" s="300"/>
      <c r="R624" s="300"/>
      <c r="S624" s="300"/>
      <c r="T624" s="300"/>
      <c r="U624" s="300"/>
      <c r="V624" s="300"/>
      <c r="W624" s="300"/>
      <c r="X624" s="300"/>
      <c r="Y624" s="300"/>
      <c r="Z624" s="300"/>
      <c r="AA624" s="300"/>
      <c r="AB624" s="300"/>
      <c r="AC624" s="300"/>
    </row>
    <row r="625" customFormat="false" ht="15.75" hidden="false" customHeight="true" outlineLevel="0" collapsed="false">
      <c r="A625" s="319"/>
      <c r="B625" s="319"/>
      <c r="C625" s="319"/>
      <c r="D625" s="319"/>
      <c r="E625" s="319"/>
      <c r="F625" s="319"/>
      <c r="G625" s="319"/>
      <c r="H625" s="319"/>
      <c r="I625" s="319"/>
      <c r="J625" s="300"/>
      <c r="K625" s="300"/>
      <c r="L625" s="300"/>
      <c r="M625" s="300"/>
      <c r="N625" s="300"/>
      <c r="O625" s="300"/>
      <c r="P625" s="300"/>
      <c r="Q625" s="300"/>
      <c r="R625" s="300"/>
      <c r="S625" s="300"/>
      <c r="T625" s="300"/>
      <c r="U625" s="300"/>
      <c r="V625" s="300"/>
      <c r="W625" s="300"/>
      <c r="X625" s="300"/>
      <c r="Y625" s="300"/>
      <c r="Z625" s="300"/>
      <c r="AA625" s="300"/>
      <c r="AB625" s="300"/>
      <c r="AC625" s="300"/>
    </row>
    <row r="626" customFormat="false" ht="15.75" hidden="false" customHeight="true" outlineLevel="0" collapsed="false">
      <c r="A626" s="319"/>
      <c r="B626" s="319"/>
      <c r="C626" s="319"/>
      <c r="D626" s="319"/>
      <c r="E626" s="319"/>
      <c r="F626" s="319"/>
      <c r="G626" s="319"/>
      <c r="H626" s="319"/>
      <c r="I626" s="319"/>
      <c r="J626" s="300"/>
      <c r="K626" s="300"/>
      <c r="L626" s="300"/>
      <c r="M626" s="300"/>
      <c r="N626" s="300"/>
      <c r="O626" s="300"/>
      <c r="P626" s="300"/>
      <c r="Q626" s="300"/>
      <c r="R626" s="300"/>
      <c r="S626" s="300"/>
      <c r="T626" s="300"/>
      <c r="U626" s="300"/>
      <c r="V626" s="300"/>
      <c r="W626" s="300"/>
      <c r="X626" s="300"/>
      <c r="Y626" s="300"/>
      <c r="Z626" s="300"/>
      <c r="AA626" s="300"/>
      <c r="AB626" s="300"/>
      <c r="AC626" s="300"/>
    </row>
    <row r="627" customFormat="false" ht="15.75" hidden="false" customHeight="true" outlineLevel="0" collapsed="false">
      <c r="A627" s="319"/>
      <c r="B627" s="319"/>
      <c r="C627" s="319"/>
      <c r="D627" s="319"/>
      <c r="E627" s="319"/>
      <c r="F627" s="319"/>
      <c r="G627" s="319"/>
      <c r="H627" s="319"/>
      <c r="I627" s="319"/>
      <c r="J627" s="300"/>
      <c r="K627" s="300"/>
      <c r="L627" s="300"/>
      <c r="M627" s="300"/>
      <c r="N627" s="300"/>
      <c r="O627" s="300"/>
      <c r="P627" s="300"/>
      <c r="Q627" s="300"/>
      <c r="R627" s="300"/>
      <c r="S627" s="300"/>
      <c r="T627" s="300"/>
      <c r="U627" s="300"/>
      <c r="V627" s="300"/>
      <c r="W627" s="300"/>
      <c r="X627" s="300"/>
      <c r="Y627" s="300"/>
      <c r="Z627" s="300"/>
      <c r="AA627" s="300"/>
      <c r="AB627" s="300"/>
      <c r="AC627" s="300"/>
    </row>
    <row r="628" customFormat="false" ht="15.75" hidden="false" customHeight="true" outlineLevel="0" collapsed="false">
      <c r="A628" s="319"/>
      <c r="B628" s="319"/>
      <c r="C628" s="319"/>
      <c r="D628" s="319"/>
      <c r="E628" s="319"/>
      <c r="F628" s="319"/>
      <c r="G628" s="319"/>
      <c r="H628" s="319"/>
      <c r="I628" s="319"/>
      <c r="J628" s="300"/>
      <c r="K628" s="300"/>
      <c r="L628" s="300"/>
      <c r="M628" s="300"/>
      <c r="N628" s="300"/>
      <c r="O628" s="300"/>
      <c r="P628" s="300"/>
      <c r="Q628" s="300"/>
      <c r="R628" s="300"/>
      <c r="S628" s="300"/>
      <c r="T628" s="300"/>
      <c r="U628" s="300"/>
      <c r="V628" s="300"/>
      <c r="W628" s="300"/>
      <c r="X628" s="300"/>
      <c r="Y628" s="300"/>
      <c r="Z628" s="300"/>
      <c r="AA628" s="300"/>
      <c r="AB628" s="300"/>
      <c r="AC628" s="300"/>
    </row>
    <row r="629" customFormat="false" ht="15.75" hidden="false" customHeight="true" outlineLevel="0" collapsed="false">
      <c r="A629" s="319"/>
      <c r="B629" s="319"/>
      <c r="C629" s="319"/>
      <c r="D629" s="319"/>
      <c r="E629" s="319"/>
      <c r="F629" s="319"/>
      <c r="G629" s="319"/>
      <c r="H629" s="319"/>
      <c r="I629" s="319"/>
      <c r="J629" s="300"/>
      <c r="K629" s="300"/>
      <c r="L629" s="300"/>
      <c r="M629" s="300"/>
      <c r="N629" s="300"/>
      <c r="O629" s="300"/>
      <c r="P629" s="300"/>
      <c r="Q629" s="300"/>
      <c r="R629" s="300"/>
      <c r="S629" s="300"/>
      <c r="T629" s="300"/>
      <c r="U629" s="300"/>
      <c r="V629" s="300"/>
      <c r="W629" s="300"/>
      <c r="X629" s="300"/>
      <c r="Y629" s="300"/>
      <c r="Z629" s="300"/>
      <c r="AA629" s="300"/>
      <c r="AB629" s="300"/>
      <c r="AC629" s="300"/>
    </row>
    <row r="630" customFormat="false" ht="15.75" hidden="false" customHeight="true" outlineLevel="0" collapsed="false">
      <c r="A630" s="319"/>
      <c r="B630" s="319"/>
      <c r="C630" s="319"/>
      <c r="D630" s="319"/>
      <c r="E630" s="319"/>
      <c r="F630" s="319"/>
      <c r="G630" s="319"/>
      <c r="H630" s="319"/>
      <c r="I630" s="319"/>
      <c r="J630" s="300"/>
      <c r="K630" s="300"/>
      <c r="L630" s="300"/>
      <c r="M630" s="300"/>
      <c r="N630" s="300"/>
      <c r="O630" s="300"/>
      <c r="P630" s="300"/>
      <c r="Q630" s="300"/>
      <c r="R630" s="300"/>
      <c r="S630" s="300"/>
      <c r="T630" s="300"/>
      <c r="U630" s="300"/>
      <c r="V630" s="300"/>
      <c r="W630" s="300"/>
      <c r="X630" s="300"/>
      <c r="Y630" s="300"/>
      <c r="Z630" s="300"/>
      <c r="AA630" s="300"/>
      <c r="AB630" s="300"/>
      <c r="AC630" s="300"/>
    </row>
    <row r="631" customFormat="false" ht="15.75" hidden="false" customHeight="true" outlineLevel="0" collapsed="false">
      <c r="A631" s="319"/>
      <c r="B631" s="319"/>
      <c r="C631" s="319"/>
      <c r="D631" s="319"/>
      <c r="E631" s="319"/>
      <c r="F631" s="319"/>
      <c r="G631" s="319"/>
      <c r="H631" s="319"/>
      <c r="I631" s="319"/>
      <c r="J631" s="300"/>
      <c r="K631" s="300"/>
      <c r="L631" s="300"/>
      <c r="M631" s="300"/>
      <c r="N631" s="300"/>
      <c r="O631" s="300"/>
      <c r="P631" s="300"/>
      <c r="Q631" s="300"/>
      <c r="R631" s="300"/>
      <c r="S631" s="300"/>
      <c r="T631" s="300"/>
      <c r="U631" s="300"/>
      <c r="V631" s="300"/>
      <c r="W631" s="300"/>
      <c r="X631" s="300"/>
      <c r="Y631" s="300"/>
      <c r="Z631" s="300"/>
      <c r="AA631" s="300"/>
      <c r="AB631" s="300"/>
      <c r="AC631" s="300"/>
    </row>
    <row r="632" customFormat="false" ht="15.75" hidden="false" customHeight="true" outlineLevel="0" collapsed="false">
      <c r="A632" s="319"/>
      <c r="B632" s="319"/>
      <c r="C632" s="319"/>
      <c r="D632" s="319"/>
      <c r="E632" s="319"/>
      <c r="F632" s="319"/>
      <c r="G632" s="319"/>
      <c r="H632" s="319"/>
      <c r="I632" s="319"/>
      <c r="J632" s="300"/>
      <c r="K632" s="300"/>
      <c r="L632" s="300"/>
      <c r="M632" s="300"/>
      <c r="N632" s="300"/>
      <c r="O632" s="300"/>
      <c r="P632" s="300"/>
      <c r="Q632" s="300"/>
      <c r="R632" s="300"/>
      <c r="S632" s="300"/>
      <c r="T632" s="300"/>
      <c r="U632" s="300"/>
      <c r="V632" s="300"/>
      <c r="W632" s="300"/>
      <c r="X632" s="300"/>
      <c r="Y632" s="300"/>
      <c r="Z632" s="300"/>
      <c r="AA632" s="300"/>
      <c r="AB632" s="300"/>
      <c r="AC632" s="300"/>
    </row>
    <row r="633" customFormat="false" ht="15.75" hidden="false" customHeight="true" outlineLevel="0" collapsed="false">
      <c r="A633" s="319"/>
      <c r="B633" s="319"/>
      <c r="C633" s="319"/>
      <c r="D633" s="319"/>
      <c r="E633" s="319"/>
      <c r="F633" s="319"/>
      <c r="G633" s="319"/>
      <c r="H633" s="319"/>
      <c r="I633" s="319"/>
      <c r="J633" s="300"/>
      <c r="K633" s="300"/>
      <c r="L633" s="300"/>
      <c r="M633" s="300"/>
      <c r="N633" s="300"/>
      <c r="O633" s="300"/>
      <c r="P633" s="300"/>
      <c r="Q633" s="300"/>
      <c r="R633" s="300"/>
      <c r="S633" s="300"/>
      <c r="T633" s="300"/>
      <c r="U633" s="300"/>
      <c r="V633" s="300"/>
      <c r="W633" s="300"/>
      <c r="X633" s="300"/>
      <c r="Y633" s="300"/>
      <c r="Z633" s="300"/>
      <c r="AA633" s="300"/>
      <c r="AB633" s="300"/>
      <c r="AC633" s="300"/>
    </row>
    <row r="634" customFormat="false" ht="15.75" hidden="false" customHeight="true" outlineLevel="0" collapsed="false">
      <c r="A634" s="319"/>
      <c r="B634" s="319"/>
      <c r="C634" s="319"/>
      <c r="D634" s="319"/>
      <c r="E634" s="319"/>
      <c r="F634" s="319"/>
      <c r="G634" s="319"/>
      <c r="H634" s="319"/>
      <c r="I634" s="319"/>
      <c r="J634" s="300"/>
      <c r="K634" s="300"/>
      <c r="L634" s="300"/>
      <c r="M634" s="300"/>
      <c r="N634" s="300"/>
      <c r="O634" s="300"/>
      <c r="P634" s="300"/>
      <c r="Q634" s="300"/>
      <c r="R634" s="300"/>
      <c r="S634" s="300"/>
      <c r="T634" s="300"/>
      <c r="U634" s="300"/>
      <c r="V634" s="300"/>
      <c r="W634" s="300"/>
      <c r="X634" s="300"/>
      <c r="Y634" s="300"/>
      <c r="Z634" s="300"/>
      <c r="AA634" s="300"/>
      <c r="AB634" s="300"/>
      <c r="AC634" s="300"/>
    </row>
    <row r="635" customFormat="false" ht="15.75" hidden="false" customHeight="true" outlineLevel="0" collapsed="false">
      <c r="A635" s="319"/>
      <c r="B635" s="319"/>
      <c r="C635" s="319"/>
      <c r="D635" s="319"/>
      <c r="E635" s="319"/>
      <c r="F635" s="319"/>
      <c r="G635" s="319"/>
      <c r="H635" s="319"/>
      <c r="I635" s="319"/>
      <c r="J635" s="300"/>
      <c r="K635" s="300"/>
      <c r="L635" s="300"/>
      <c r="M635" s="300"/>
      <c r="N635" s="300"/>
      <c r="O635" s="300"/>
      <c r="P635" s="300"/>
      <c r="Q635" s="300"/>
      <c r="R635" s="300"/>
      <c r="S635" s="300"/>
      <c r="T635" s="300"/>
      <c r="U635" s="300"/>
      <c r="V635" s="300"/>
      <c r="W635" s="300"/>
      <c r="X635" s="300"/>
      <c r="Y635" s="300"/>
      <c r="Z635" s="300"/>
      <c r="AA635" s="300"/>
      <c r="AB635" s="300"/>
      <c r="AC635" s="300"/>
    </row>
    <row r="636" customFormat="false" ht="15.75" hidden="false" customHeight="true" outlineLevel="0" collapsed="false">
      <c r="A636" s="319"/>
      <c r="B636" s="319"/>
      <c r="C636" s="319"/>
      <c r="D636" s="319"/>
      <c r="E636" s="319"/>
      <c r="F636" s="319"/>
      <c r="G636" s="319"/>
      <c r="H636" s="319"/>
      <c r="I636" s="319"/>
      <c r="J636" s="300"/>
      <c r="K636" s="300"/>
      <c r="L636" s="300"/>
      <c r="M636" s="300"/>
      <c r="N636" s="300"/>
      <c r="O636" s="300"/>
      <c r="P636" s="300"/>
      <c r="Q636" s="300"/>
      <c r="R636" s="300"/>
      <c r="S636" s="300"/>
      <c r="T636" s="300"/>
      <c r="U636" s="300"/>
      <c r="V636" s="300"/>
      <c r="W636" s="300"/>
      <c r="X636" s="300"/>
      <c r="Y636" s="300"/>
      <c r="Z636" s="300"/>
      <c r="AA636" s="300"/>
      <c r="AB636" s="300"/>
      <c r="AC636" s="300"/>
    </row>
    <row r="637" customFormat="false" ht="15.75" hidden="false" customHeight="true" outlineLevel="0" collapsed="false">
      <c r="A637" s="319"/>
      <c r="B637" s="319"/>
      <c r="C637" s="319"/>
      <c r="D637" s="319"/>
      <c r="E637" s="319"/>
      <c r="F637" s="319"/>
      <c r="G637" s="319"/>
      <c r="H637" s="319"/>
      <c r="I637" s="319"/>
      <c r="J637" s="300"/>
      <c r="K637" s="300"/>
      <c r="L637" s="300"/>
      <c r="M637" s="300"/>
      <c r="N637" s="300"/>
      <c r="O637" s="300"/>
      <c r="P637" s="300"/>
      <c r="Q637" s="300"/>
      <c r="R637" s="300"/>
      <c r="S637" s="300"/>
      <c r="T637" s="300"/>
      <c r="U637" s="300"/>
      <c r="V637" s="300"/>
      <c r="W637" s="300"/>
      <c r="X637" s="300"/>
      <c r="Y637" s="300"/>
      <c r="Z637" s="300"/>
      <c r="AA637" s="300"/>
      <c r="AB637" s="300"/>
      <c r="AC637" s="300"/>
    </row>
    <row r="638" customFormat="false" ht="15.75" hidden="false" customHeight="true" outlineLevel="0" collapsed="false">
      <c r="A638" s="319"/>
      <c r="B638" s="319"/>
      <c r="C638" s="319"/>
      <c r="D638" s="319"/>
      <c r="E638" s="319"/>
      <c r="F638" s="319"/>
      <c r="G638" s="319"/>
      <c r="H638" s="319"/>
      <c r="I638" s="319"/>
      <c r="J638" s="300"/>
      <c r="K638" s="300"/>
      <c r="L638" s="300"/>
      <c r="M638" s="300"/>
      <c r="N638" s="300"/>
      <c r="O638" s="300"/>
      <c r="P638" s="300"/>
      <c r="Q638" s="300"/>
      <c r="R638" s="300"/>
      <c r="S638" s="300"/>
      <c r="T638" s="300"/>
      <c r="U638" s="300"/>
      <c r="V638" s="300"/>
      <c r="W638" s="300"/>
      <c r="X638" s="300"/>
      <c r="Y638" s="300"/>
      <c r="Z638" s="300"/>
      <c r="AA638" s="300"/>
      <c r="AB638" s="300"/>
      <c r="AC638" s="300"/>
    </row>
    <row r="639" customFormat="false" ht="15.75" hidden="false" customHeight="true" outlineLevel="0" collapsed="false">
      <c r="A639" s="319"/>
      <c r="B639" s="319"/>
      <c r="C639" s="319"/>
      <c r="D639" s="319"/>
      <c r="E639" s="319"/>
      <c r="F639" s="319"/>
      <c r="G639" s="319"/>
      <c r="H639" s="319"/>
      <c r="I639" s="319"/>
      <c r="J639" s="300"/>
      <c r="K639" s="300"/>
      <c r="L639" s="300"/>
      <c r="M639" s="300"/>
      <c r="N639" s="300"/>
      <c r="O639" s="300"/>
      <c r="P639" s="300"/>
      <c r="Q639" s="300"/>
      <c r="R639" s="300"/>
      <c r="S639" s="300"/>
      <c r="T639" s="300"/>
      <c r="U639" s="300"/>
      <c r="V639" s="300"/>
      <c r="W639" s="300"/>
      <c r="X639" s="300"/>
      <c r="Y639" s="300"/>
      <c r="Z639" s="300"/>
      <c r="AA639" s="300"/>
      <c r="AB639" s="300"/>
      <c r="AC639" s="300"/>
    </row>
    <row r="640" customFormat="false" ht="15.75" hidden="false" customHeight="true" outlineLevel="0" collapsed="false">
      <c r="A640" s="319"/>
      <c r="B640" s="319"/>
      <c r="C640" s="319"/>
      <c r="D640" s="319"/>
      <c r="E640" s="319"/>
      <c r="F640" s="319"/>
      <c r="G640" s="319"/>
      <c r="H640" s="319"/>
      <c r="I640" s="319"/>
      <c r="J640" s="300"/>
      <c r="K640" s="300"/>
      <c r="L640" s="300"/>
      <c r="M640" s="300"/>
      <c r="N640" s="300"/>
      <c r="O640" s="300"/>
      <c r="P640" s="300"/>
      <c r="Q640" s="300"/>
      <c r="R640" s="300"/>
      <c r="S640" s="300"/>
      <c r="T640" s="300"/>
      <c r="U640" s="300"/>
      <c r="V640" s="300"/>
      <c r="W640" s="300"/>
      <c r="X640" s="300"/>
      <c r="Y640" s="300"/>
      <c r="Z640" s="300"/>
      <c r="AA640" s="300"/>
      <c r="AB640" s="300"/>
      <c r="AC640" s="300"/>
    </row>
    <row r="641" customFormat="false" ht="15.75" hidden="false" customHeight="true" outlineLevel="0" collapsed="false">
      <c r="A641" s="319"/>
      <c r="B641" s="319"/>
      <c r="C641" s="319"/>
      <c r="D641" s="319"/>
      <c r="E641" s="319"/>
      <c r="F641" s="319"/>
      <c r="G641" s="319"/>
      <c r="H641" s="319"/>
      <c r="I641" s="319"/>
      <c r="J641" s="300"/>
      <c r="K641" s="300"/>
      <c r="L641" s="300"/>
      <c r="M641" s="300"/>
      <c r="N641" s="300"/>
      <c r="O641" s="300"/>
      <c r="P641" s="300"/>
      <c r="Q641" s="300"/>
      <c r="R641" s="300"/>
      <c r="S641" s="300"/>
      <c r="T641" s="300"/>
      <c r="U641" s="300"/>
      <c r="V641" s="300"/>
      <c r="W641" s="300"/>
      <c r="X641" s="300"/>
      <c r="Y641" s="300"/>
      <c r="Z641" s="300"/>
      <c r="AA641" s="300"/>
      <c r="AB641" s="300"/>
      <c r="AC641" s="300"/>
    </row>
    <row r="642" customFormat="false" ht="15.75" hidden="false" customHeight="true" outlineLevel="0" collapsed="false">
      <c r="A642" s="319"/>
      <c r="B642" s="319"/>
      <c r="C642" s="319"/>
      <c r="D642" s="319"/>
      <c r="E642" s="319"/>
      <c r="F642" s="319"/>
      <c r="G642" s="319"/>
      <c r="H642" s="319"/>
      <c r="I642" s="319"/>
      <c r="J642" s="300"/>
      <c r="K642" s="300"/>
      <c r="L642" s="300"/>
      <c r="M642" s="300"/>
      <c r="N642" s="300"/>
      <c r="O642" s="300"/>
      <c r="P642" s="300"/>
      <c r="Q642" s="300"/>
      <c r="R642" s="300"/>
      <c r="S642" s="300"/>
      <c r="T642" s="300"/>
      <c r="U642" s="300"/>
      <c r="V642" s="300"/>
      <c r="W642" s="300"/>
      <c r="X642" s="300"/>
      <c r="Y642" s="300"/>
      <c r="Z642" s="300"/>
      <c r="AA642" s="300"/>
      <c r="AB642" s="300"/>
      <c r="AC642" s="300"/>
    </row>
    <row r="643" customFormat="false" ht="15.75" hidden="false" customHeight="true" outlineLevel="0" collapsed="false">
      <c r="A643" s="319"/>
      <c r="B643" s="319"/>
      <c r="C643" s="319"/>
      <c r="D643" s="319"/>
      <c r="E643" s="319"/>
      <c r="F643" s="319"/>
      <c r="G643" s="319"/>
      <c r="H643" s="319"/>
      <c r="I643" s="319"/>
      <c r="J643" s="300"/>
      <c r="K643" s="300"/>
      <c r="L643" s="300"/>
      <c r="M643" s="300"/>
      <c r="N643" s="300"/>
      <c r="O643" s="300"/>
      <c r="P643" s="300"/>
      <c r="Q643" s="300"/>
      <c r="R643" s="300"/>
      <c r="S643" s="300"/>
      <c r="T643" s="300"/>
      <c r="U643" s="300"/>
      <c r="V643" s="300"/>
      <c r="W643" s="300"/>
      <c r="X643" s="300"/>
      <c r="Y643" s="300"/>
      <c r="Z643" s="300"/>
      <c r="AA643" s="300"/>
      <c r="AB643" s="300"/>
      <c r="AC643" s="300"/>
    </row>
    <row r="644" customFormat="false" ht="15.75" hidden="false" customHeight="true" outlineLevel="0" collapsed="false">
      <c r="A644" s="319"/>
      <c r="B644" s="319"/>
      <c r="C644" s="319"/>
      <c r="D644" s="319"/>
      <c r="E644" s="319"/>
      <c r="F644" s="319"/>
      <c r="G644" s="319"/>
      <c r="H644" s="319"/>
      <c r="I644" s="319"/>
      <c r="J644" s="300"/>
      <c r="K644" s="300"/>
      <c r="L644" s="300"/>
      <c r="M644" s="300"/>
      <c r="N644" s="300"/>
      <c r="O644" s="300"/>
      <c r="P644" s="300"/>
      <c r="Q644" s="300"/>
      <c r="R644" s="300"/>
      <c r="S644" s="300"/>
      <c r="T644" s="300"/>
      <c r="U644" s="300"/>
      <c r="V644" s="300"/>
      <c r="W644" s="300"/>
      <c r="X644" s="300"/>
      <c r="Y644" s="300"/>
      <c r="Z644" s="300"/>
      <c r="AA644" s="300"/>
      <c r="AB644" s="300"/>
      <c r="AC644" s="300"/>
    </row>
    <row r="645" customFormat="false" ht="15.75" hidden="false" customHeight="true" outlineLevel="0" collapsed="false">
      <c r="A645" s="319"/>
      <c r="B645" s="319"/>
      <c r="C645" s="319"/>
      <c r="D645" s="319"/>
      <c r="E645" s="319"/>
      <c r="F645" s="319"/>
      <c r="G645" s="319"/>
      <c r="H645" s="319"/>
      <c r="I645" s="319"/>
      <c r="J645" s="300"/>
      <c r="K645" s="300"/>
      <c r="L645" s="300"/>
      <c r="M645" s="300"/>
      <c r="N645" s="300"/>
      <c r="O645" s="300"/>
      <c r="P645" s="300"/>
      <c r="Q645" s="300"/>
      <c r="R645" s="300"/>
      <c r="S645" s="300"/>
      <c r="T645" s="300"/>
      <c r="U645" s="300"/>
      <c r="V645" s="300"/>
      <c r="W645" s="300"/>
      <c r="X645" s="300"/>
      <c r="Y645" s="300"/>
      <c r="Z645" s="300"/>
      <c r="AA645" s="300"/>
      <c r="AB645" s="300"/>
      <c r="AC645" s="300"/>
    </row>
    <row r="646" customFormat="false" ht="15.75" hidden="false" customHeight="true" outlineLevel="0" collapsed="false">
      <c r="A646" s="319"/>
      <c r="B646" s="319"/>
      <c r="C646" s="319"/>
      <c r="D646" s="319"/>
      <c r="E646" s="319"/>
      <c r="F646" s="319"/>
      <c r="G646" s="319"/>
      <c r="H646" s="319"/>
      <c r="I646" s="319"/>
      <c r="J646" s="300"/>
      <c r="K646" s="300"/>
      <c r="L646" s="300"/>
      <c r="M646" s="300"/>
      <c r="N646" s="300"/>
      <c r="O646" s="300"/>
      <c r="P646" s="300"/>
      <c r="Q646" s="300"/>
      <c r="R646" s="300"/>
      <c r="S646" s="300"/>
      <c r="T646" s="300"/>
      <c r="U646" s="300"/>
      <c r="V646" s="300"/>
      <c r="W646" s="300"/>
      <c r="X646" s="300"/>
      <c r="Y646" s="300"/>
      <c r="Z646" s="300"/>
      <c r="AA646" s="300"/>
      <c r="AB646" s="300"/>
      <c r="AC646" s="300"/>
    </row>
    <row r="647" customFormat="false" ht="15.75" hidden="false" customHeight="true" outlineLevel="0" collapsed="false">
      <c r="A647" s="319"/>
      <c r="B647" s="319"/>
      <c r="C647" s="319"/>
      <c r="D647" s="319"/>
      <c r="E647" s="319"/>
      <c r="F647" s="319"/>
      <c r="G647" s="319"/>
      <c r="H647" s="319"/>
      <c r="I647" s="319"/>
      <c r="J647" s="300"/>
      <c r="K647" s="300"/>
      <c r="L647" s="300"/>
      <c r="M647" s="300"/>
      <c r="N647" s="300"/>
      <c r="O647" s="300"/>
      <c r="P647" s="300"/>
      <c r="Q647" s="300"/>
      <c r="R647" s="300"/>
      <c r="S647" s="300"/>
      <c r="T647" s="300"/>
      <c r="U647" s="300"/>
      <c r="V647" s="300"/>
      <c r="W647" s="300"/>
      <c r="X647" s="300"/>
      <c r="Y647" s="300"/>
      <c r="Z647" s="300"/>
      <c r="AA647" s="300"/>
      <c r="AB647" s="300"/>
      <c r="AC647" s="300"/>
    </row>
    <row r="648" customFormat="false" ht="15.75" hidden="false" customHeight="true" outlineLevel="0" collapsed="false">
      <c r="A648" s="319"/>
      <c r="B648" s="319"/>
      <c r="C648" s="319"/>
      <c r="D648" s="319"/>
      <c r="E648" s="319"/>
      <c r="F648" s="319"/>
      <c r="G648" s="319"/>
      <c r="H648" s="319"/>
      <c r="I648" s="319"/>
      <c r="J648" s="300"/>
      <c r="K648" s="300"/>
      <c r="L648" s="300"/>
      <c r="M648" s="300"/>
      <c r="N648" s="300"/>
      <c r="O648" s="300"/>
      <c r="P648" s="300"/>
      <c r="Q648" s="300"/>
      <c r="R648" s="300"/>
      <c r="S648" s="300"/>
      <c r="T648" s="300"/>
      <c r="U648" s="300"/>
      <c r="V648" s="300"/>
      <c r="W648" s="300"/>
      <c r="X648" s="300"/>
      <c r="Y648" s="300"/>
      <c r="Z648" s="300"/>
      <c r="AA648" s="300"/>
      <c r="AB648" s="300"/>
      <c r="AC648" s="300"/>
    </row>
    <row r="649" customFormat="false" ht="15.75" hidden="false" customHeight="true" outlineLevel="0" collapsed="false">
      <c r="A649" s="319"/>
      <c r="B649" s="319"/>
      <c r="C649" s="319"/>
      <c r="D649" s="319"/>
      <c r="E649" s="319"/>
      <c r="F649" s="319"/>
      <c r="G649" s="319"/>
      <c r="H649" s="319"/>
      <c r="I649" s="319"/>
      <c r="J649" s="300"/>
      <c r="K649" s="300"/>
      <c r="L649" s="300"/>
      <c r="M649" s="300"/>
      <c r="N649" s="300"/>
      <c r="O649" s="300"/>
      <c r="P649" s="300"/>
      <c r="Q649" s="300"/>
      <c r="R649" s="300"/>
      <c r="S649" s="300"/>
      <c r="T649" s="300"/>
      <c r="U649" s="300"/>
      <c r="V649" s="300"/>
      <c r="W649" s="300"/>
      <c r="X649" s="300"/>
      <c r="Y649" s="300"/>
      <c r="Z649" s="300"/>
      <c r="AA649" s="300"/>
      <c r="AB649" s="300"/>
      <c r="AC649" s="300"/>
    </row>
    <row r="650" customFormat="false" ht="15.75" hidden="false" customHeight="true" outlineLevel="0" collapsed="false">
      <c r="A650" s="319"/>
      <c r="B650" s="319"/>
      <c r="C650" s="319"/>
      <c r="D650" s="319"/>
      <c r="E650" s="319"/>
      <c r="F650" s="319"/>
      <c r="G650" s="319"/>
      <c r="H650" s="319"/>
      <c r="I650" s="319"/>
      <c r="J650" s="300"/>
      <c r="K650" s="300"/>
      <c r="L650" s="300"/>
      <c r="M650" s="300"/>
      <c r="N650" s="300"/>
      <c r="O650" s="300"/>
      <c r="P650" s="300"/>
      <c r="Q650" s="300"/>
      <c r="R650" s="300"/>
      <c r="S650" s="300"/>
      <c r="T650" s="300"/>
      <c r="U650" s="300"/>
      <c r="V650" s="300"/>
      <c r="W650" s="300"/>
      <c r="X650" s="300"/>
      <c r="Y650" s="300"/>
      <c r="Z650" s="300"/>
      <c r="AA650" s="300"/>
      <c r="AB650" s="300"/>
      <c r="AC650" s="300"/>
    </row>
    <row r="651" customFormat="false" ht="15.75" hidden="false" customHeight="true" outlineLevel="0" collapsed="false">
      <c r="A651" s="319"/>
      <c r="B651" s="319"/>
      <c r="C651" s="319"/>
      <c r="D651" s="319"/>
      <c r="E651" s="319"/>
      <c r="F651" s="319"/>
      <c r="G651" s="319"/>
      <c r="H651" s="319"/>
      <c r="I651" s="319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0"/>
      <c r="AB651" s="300"/>
      <c r="AC651" s="300"/>
    </row>
    <row r="652" customFormat="false" ht="15.75" hidden="false" customHeight="true" outlineLevel="0" collapsed="false">
      <c r="A652" s="319"/>
      <c r="B652" s="319"/>
      <c r="C652" s="319"/>
      <c r="D652" s="319"/>
      <c r="E652" s="319"/>
      <c r="F652" s="319"/>
      <c r="G652" s="319"/>
      <c r="H652" s="319"/>
      <c r="I652" s="319"/>
      <c r="J652" s="300"/>
      <c r="K652" s="300"/>
      <c r="L652" s="300"/>
      <c r="M652" s="300"/>
      <c r="N652" s="300"/>
      <c r="O652" s="300"/>
      <c r="P652" s="300"/>
      <c r="Q652" s="300"/>
      <c r="R652" s="300"/>
      <c r="S652" s="300"/>
      <c r="T652" s="300"/>
      <c r="U652" s="300"/>
      <c r="V652" s="300"/>
      <c r="W652" s="300"/>
      <c r="X652" s="300"/>
      <c r="Y652" s="300"/>
      <c r="Z652" s="300"/>
      <c r="AA652" s="300"/>
      <c r="AB652" s="300"/>
      <c r="AC652" s="300"/>
    </row>
    <row r="653" customFormat="false" ht="15.75" hidden="false" customHeight="true" outlineLevel="0" collapsed="false">
      <c r="A653" s="319"/>
      <c r="B653" s="319"/>
      <c r="C653" s="319"/>
      <c r="D653" s="319"/>
      <c r="E653" s="319"/>
      <c r="F653" s="319"/>
      <c r="G653" s="319"/>
      <c r="H653" s="319"/>
      <c r="I653" s="319"/>
      <c r="J653" s="300"/>
      <c r="K653" s="300"/>
      <c r="L653" s="300"/>
      <c r="M653" s="300"/>
      <c r="N653" s="300"/>
      <c r="O653" s="300"/>
      <c r="P653" s="300"/>
      <c r="Q653" s="300"/>
      <c r="R653" s="300"/>
      <c r="S653" s="300"/>
      <c r="T653" s="300"/>
      <c r="U653" s="300"/>
      <c r="V653" s="300"/>
      <c r="W653" s="300"/>
      <c r="X653" s="300"/>
      <c r="Y653" s="300"/>
      <c r="Z653" s="300"/>
      <c r="AA653" s="300"/>
      <c r="AB653" s="300"/>
      <c r="AC653" s="300"/>
    </row>
    <row r="654" customFormat="false" ht="15.75" hidden="false" customHeight="true" outlineLevel="0" collapsed="false">
      <c r="A654" s="319"/>
      <c r="B654" s="319"/>
      <c r="C654" s="319"/>
      <c r="D654" s="319"/>
      <c r="E654" s="319"/>
      <c r="F654" s="319"/>
      <c r="G654" s="319"/>
      <c r="H654" s="319"/>
      <c r="I654" s="319"/>
      <c r="J654" s="300"/>
      <c r="K654" s="300"/>
      <c r="L654" s="300"/>
      <c r="M654" s="300"/>
      <c r="N654" s="300"/>
      <c r="O654" s="300"/>
      <c r="P654" s="300"/>
      <c r="Q654" s="300"/>
      <c r="R654" s="300"/>
      <c r="S654" s="300"/>
      <c r="T654" s="300"/>
      <c r="U654" s="300"/>
      <c r="V654" s="300"/>
      <c r="W654" s="300"/>
      <c r="X654" s="300"/>
      <c r="Y654" s="300"/>
      <c r="Z654" s="300"/>
      <c r="AA654" s="300"/>
      <c r="AB654" s="300"/>
      <c r="AC654" s="300"/>
    </row>
    <row r="655" customFormat="false" ht="15.75" hidden="false" customHeight="true" outlineLevel="0" collapsed="false">
      <c r="A655" s="319"/>
      <c r="B655" s="319"/>
      <c r="C655" s="319"/>
      <c r="D655" s="319"/>
      <c r="E655" s="319"/>
      <c r="F655" s="319"/>
      <c r="G655" s="319"/>
      <c r="H655" s="319"/>
      <c r="I655" s="319"/>
      <c r="J655" s="300"/>
      <c r="K655" s="300"/>
      <c r="L655" s="300"/>
      <c r="M655" s="300"/>
      <c r="N655" s="300"/>
      <c r="O655" s="300"/>
      <c r="P655" s="300"/>
      <c r="Q655" s="300"/>
      <c r="R655" s="300"/>
      <c r="S655" s="300"/>
      <c r="T655" s="300"/>
      <c r="U655" s="300"/>
      <c r="V655" s="300"/>
      <c r="W655" s="300"/>
      <c r="X655" s="300"/>
      <c r="Y655" s="300"/>
      <c r="Z655" s="300"/>
      <c r="AA655" s="300"/>
      <c r="AB655" s="300"/>
      <c r="AC655" s="300"/>
    </row>
    <row r="656" customFormat="false" ht="15.75" hidden="false" customHeight="true" outlineLevel="0" collapsed="false">
      <c r="A656" s="319"/>
      <c r="B656" s="319"/>
      <c r="C656" s="319"/>
      <c r="D656" s="319"/>
      <c r="E656" s="319"/>
      <c r="F656" s="319"/>
      <c r="G656" s="319"/>
      <c r="H656" s="319"/>
      <c r="I656" s="319"/>
      <c r="J656" s="300"/>
      <c r="K656" s="300"/>
      <c r="L656" s="300"/>
      <c r="M656" s="300"/>
      <c r="N656" s="300"/>
      <c r="O656" s="300"/>
      <c r="P656" s="300"/>
      <c r="Q656" s="300"/>
      <c r="R656" s="300"/>
      <c r="S656" s="300"/>
      <c r="T656" s="300"/>
      <c r="U656" s="300"/>
      <c r="V656" s="300"/>
      <c r="W656" s="300"/>
      <c r="X656" s="300"/>
      <c r="Y656" s="300"/>
      <c r="Z656" s="300"/>
      <c r="AA656" s="300"/>
      <c r="AB656" s="300"/>
      <c r="AC656" s="300"/>
    </row>
    <row r="657" customFormat="false" ht="15.75" hidden="false" customHeight="true" outlineLevel="0" collapsed="false">
      <c r="A657" s="319"/>
      <c r="B657" s="319"/>
      <c r="C657" s="319"/>
      <c r="D657" s="319"/>
      <c r="E657" s="319"/>
      <c r="F657" s="319"/>
      <c r="G657" s="319"/>
      <c r="H657" s="319"/>
      <c r="I657" s="319"/>
      <c r="J657" s="300"/>
      <c r="K657" s="300"/>
      <c r="L657" s="300"/>
      <c r="M657" s="300"/>
      <c r="N657" s="300"/>
      <c r="O657" s="300"/>
      <c r="P657" s="300"/>
      <c r="Q657" s="300"/>
      <c r="R657" s="300"/>
      <c r="S657" s="300"/>
      <c r="T657" s="300"/>
      <c r="U657" s="300"/>
      <c r="V657" s="300"/>
      <c r="W657" s="300"/>
      <c r="X657" s="300"/>
      <c r="Y657" s="300"/>
      <c r="Z657" s="300"/>
      <c r="AA657" s="300"/>
      <c r="AB657" s="300"/>
      <c r="AC657" s="300"/>
    </row>
    <row r="658" customFormat="false" ht="15.75" hidden="false" customHeight="true" outlineLevel="0" collapsed="false">
      <c r="A658" s="319"/>
      <c r="B658" s="319"/>
      <c r="C658" s="319"/>
      <c r="D658" s="319"/>
      <c r="E658" s="319"/>
      <c r="F658" s="319"/>
      <c r="G658" s="319"/>
      <c r="H658" s="319"/>
      <c r="I658" s="319"/>
      <c r="J658" s="300"/>
      <c r="K658" s="300"/>
      <c r="L658" s="300"/>
      <c r="M658" s="300"/>
      <c r="N658" s="300"/>
      <c r="O658" s="300"/>
      <c r="P658" s="300"/>
      <c r="Q658" s="300"/>
      <c r="R658" s="300"/>
      <c r="S658" s="300"/>
      <c r="T658" s="300"/>
      <c r="U658" s="300"/>
      <c r="V658" s="300"/>
      <c r="W658" s="300"/>
      <c r="X658" s="300"/>
      <c r="Y658" s="300"/>
      <c r="Z658" s="300"/>
      <c r="AA658" s="300"/>
      <c r="AB658" s="300"/>
      <c r="AC658" s="300"/>
    </row>
    <row r="659" customFormat="false" ht="15.75" hidden="false" customHeight="true" outlineLevel="0" collapsed="false">
      <c r="A659" s="319"/>
      <c r="B659" s="319"/>
      <c r="C659" s="319"/>
      <c r="D659" s="319"/>
      <c r="E659" s="319"/>
      <c r="F659" s="319"/>
      <c r="G659" s="319"/>
      <c r="H659" s="319"/>
      <c r="I659" s="319"/>
      <c r="J659" s="300"/>
      <c r="K659" s="300"/>
      <c r="L659" s="300"/>
      <c r="M659" s="300"/>
      <c r="N659" s="300"/>
      <c r="O659" s="300"/>
      <c r="P659" s="300"/>
      <c r="Q659" s="300"/>
      <c r="R659" s="300"/>
      <c r="S659" s="300"/>
      <c r="T659" s="300"/>
      <c r="U659" s="300"/>
      <c r="V659" s="300"/>
      <c r="W659" s="300"/>
      <c r="X659" s="300"/>
      <c r="Y659" s="300"/>
      <c r="Z659" s="300"/>
      <c r="AA659" s="300"/>
      <c r="AB659" s="300"/>
      <c r="AC659" s="300"/>
    </row>
    <row r="660" customFormat="false" ht="15.75" hidden="false" customHeight="true" outlineLevel="0" collapsed="false">
      <c r="A660" s="319"/>
      <c r="B660" s="319"/>
      <c r="C660" s="319"/>
      <c r="D660" s="319"/>
      <c r="E660" s="319"/>
      <c r="F660" s="319"/>
      <c r="G660" s="319"/>
      <c r="H660" s="319"/>
      <c r="I660" s="319"/>
      <c r="J660" s="300"/>
      <c r="K660" s="300"/>
      <c r="L660" s="300"/>
      <c r="M660" s="300"/>
      <c r="N660" s="300"/>
      <c r="O660" s="300"/>
      <c r="P660" s="300"/>
      <c r="Q660" s="300"/>
      <c r="R660" s="300"/>
      <c r="S660" s="300"/>
      <c r="T660" s="300"/>
      <c r="U660" s="300"/>
      <c r="V660" s="300"/>
      <c r="W660" s="300"/>
      <c r="X660" s="300"/>
      <c r="Y660" s="300"/>
      <c r="Z660" s="300"/>
      <c r="AA660" s="300"/>
      <c r="AB660" s="300"/>
      <c r="AC660" s="300"/>
    </row>
    <row r="661" customFormat="false" ht="15.75" hidden="false" customHeight="true" outlineLevel="0" collapsed="false">
      <c r="A661" s="319"/>
      <c r="B661" s="319"/>
      <c r="C661" s="319"/>
      <c r="D661" s="319"/>
      <c r="E661" s="319"/>
      <c r="F661" s="319"/>
      <c r="G661" s="319"/>
      <c r="H661" s="319"/>
      <c r="I661" s="319"/>
      <c r="J661" s="300"/>
      <c r="K661" s="300"/>
      <c r="L661" s="300"/>
      <c r="M661" s="300"/>
      <c r="N661" s="300"/>
      <c r="O661" s="300"/>
      <c r="P661" s="300"/>
      <c r="Q661" s="300"/>
      <c r="R661" s="300"/>
      <c r="S661" s="300"/>
      <c r="T661" s="300"/>
      <c r="U661" s="300"/>
      <c r="V661" s="300"/>
      <c r="W661" s="300"/>
      <c r="X661" s="300"/>
      <c r="Y661" s="300"/>
      <c r="Z661" s="300"/>
      <c r="AA661" s="300"/>
      <c r="AB661" s="300"/>
      <c r="AC661" s="300"/>
    </row>
    <row r="662" customFormat="false" ht="15.75" hidden="false" customHeight="true" outlineLevel="0" collapsed="false">
      <c r="A662" s="319"/>
      <c r="B662" s="319"/>
      <c r="C662" s="319"/>
      <c r="D662" s="319"/>
      <c r="E662" s="319"/>
      <c r="F662" s="319"/>
      <c r="G662" s="319"/>
      <c r="H662" s="319"/>
      <c r="I662" s="319"/>
      <c r="J662" s="300"/>
      <c r="K662" s="300"/>
      <c r="L662" s="300"/>
      <c r="M662" s="300"/>
      <c r="N662" s="300"/>
      <c r="O662" s="300"/>
      <c r="P662" s="300"/>
      <c r="Q662" s="300"/>
      <c r="R662" s="300"/>
      <c r="S662" s="300"/>
      <c r="T662" s="300"/>
      <c r="U662" s="300"/>
      <c r="V662" s="300"/>
      <c r="W662" s="300"/>
      <c r="X662" s="300"/>
      <c r="Y662" s="300"/>
      <c r="Z662" s="300"/>
      <c r="AA662" s="300"/>
      <c r="AB662" s="300"/>
      <c r="AC662" s="300"/>
    </row>
    <row r="663" customFormat="false" ht="15.75" hidden="false" customHeight="true" outlineLevel="0" collapsed="false">
      <c r="A663" s="319"/>
      <c r="B663" s="319"/>
      <c r="C663" s="319"/>
      <c r="D663" s="319"/>
      <c r="E663" s="319"/>
      <c r="F663" s="319"/>
      <c r="G663" s="319"/>
      <c r="H663" s="319"/>
      <c r="I663" s="319"/>
      <c r="J663" s="300"/>
      <c r="K663" s="300"/>
      <c r="L663" s="300"/>
      <c r="M663" s="300"/>
      <c r="N663" s="300"/>
      <c r="O663" s="300"/>
      <c r="P663" s="300"/>
      <c r="Q663" s="300"/>
      <c r="R663" s="300"/>
      <c r="S663" s="300"/>
      <c r="T663" s="300"/>
      <c r="U663" s="300"/>
      <c r="V663" s="300"/>
      <c r="W663" s="300"/>
      <c r="X663" s="300"/>
      <c r="Y663" s="300"/>
      <c r="Z663" s="300"/>
      <c r="AA663" s="300"/>
      <c r="AB663" s="300"/>
      <c r="AC663" s="300"/>
    </row>
    <row r="664" customFormat="false" ht="15.75" hidden="false" customHeight="true" outlineLevel="0" collapsed="false">
      <c r="A664" s="319"/>
      <c r="B664" s="319"/>
      <c r="C664" s="319"/>
      <c r="D664" s="319"/>
      <c r="E664" s="319"/>
      <c r="F664" s="319"/>
      <c r="G664" s="319"/>
      <c r="H664" s="319"/>
      <c r="I664" s="319"/>
      <c r="J664" s="300"/>
      <c r="K664" s="300"/>
      <c r="L664" s="300"/>
      <c r="M664" s="300"/>
      <c r="N664" s="300"/>
      <c r="O664" s="300"/>
      <c r="P664" s="300"/>
      <c r="Q664" s="300"/>
      <c r="R664" s="300"/>
      <c r="S664" s="300"/>
      <c r="T664" s="300"/>
      <c r="U664" s="300"/>
      <c r="V664" s="300"/>
      <c r="W664" s="300"/>
      <c r="X664" s="300"/>
      <c r="Y664" s="300"/>
      <c r="Z664" s="300"/>
      <c r="AA664" s="300"/>
      <c r="AB664" s="300"/>
      <c r="AC664" s="300"/>
    </row>
    <row r="665" customFormat="false" ht="15.75" hidden="false" customHeight="true" outlineLevel="0" collapsed="false">
      <c r="A665" s="319"/>
      <c r="B665" s="319"/>
      <c r="C665" s="319"/>
      <c r="D665" s="319"/>
      <c r="E665" s="319"/>
      <c r="F665" s="319"/>
      <c r="G665" s="319"/>
      <c r="H665" s="319"/>
      <c r="I665" s="319"/>
      <c r="J665" s="300"/>
      <c r="K665" s="300"/>
      <c r="L665" s="300"/>
      <c r="M665" s="300"/>
      <c r="N665" s="300"/>
      <c r="O665" s="300"/>
      <c r="P665" s="300"/>
      <c r="Q665" s="300"/>
      <c r="R665" s="300"/>
      <c r="S665" s="300"/>
      <c r="T665" s="300"/>
      <c r="U665" s="300"/>
      <c r="V665" s="300"/>
      <c r="W665" s="300"/>
      <c r="X665" s="300"/>
      <c r="Y665" s="300"/>
      <c r="Z665" s="300"/>
      <c r="AA665" s="300"/>
      <c r="AB665" s="300"/>
      <c r="AC665" s="300"/>
    </row>
    <row r="666" customFormat="false" ht="15.75" hidden="false" customHeight="true" outlineLevel="0" collapsed="false">
      <c r="A666" s="319"/>
      <c r="B666" s="319"/>
      <c r="C666" s="319"/>
      <c r="D666" s="319"/>
      <c r="E666" s="319"/>
      <c r="F666" s="319"/>
      <c r="G666" s="319"/>
      <c r="H666" s="319"/>
      <c r="I666" s="319"/>
      <c r="J666" s="300"/>
      <c r="K666" s="300"/>
      <c r="L666" s="300"/>
      <c r="M666" s="300"/>
      <c r="N666" s="300"/>
      <c r="O666" s="300"/>
      <c r="P666" s="300"/>
      <c r="Q666" s="300"/>
      <c r="R666" s="300"/>
      <c r="S666" s="300"/>
      <c r="T666" s="300"/>
      <c r="U666" s="300"/>
      <c r="V666" s="300"/>
      <c r="W666" s="300"/>
      <c r="X666" s="300"/>
      <c r="Y666" s="300"/>
      <c r="Z666" s="300"/>
      <c r="AA666" s="300"/>
      <c r="AB666" s="300"/>
      <c r="AC666" s="300"/>
    </row>
    <row r="667" customFormat="false" ht="15.75" hidden="false" customHeight="true" outlineLevel="0" collapsed="false">
      <c r="A667" s="319"/>
      <c r="B667" s="319"/>
      <c r="C667" s="319"/>
      <c r="D667" s="319"/>
      <c r="E667" s="319"/>
      <c r="F667" s="319"/>
      <c r="G667" s="319"/>
      <c r="H667" s="319"/>
      <c r="I667" s="319"/>
      <c r="J667" s="300"/>
      <c r="K667" s="300"/>
      <c r="L667" s="300"/>
      <c r="M667" s="300"/>
      <c r="N667" s="300"/>
      <c r="O667" s="300"/>
      <c r="P667" s="300"/>
      <c r="Q667" s="300"/>
      <c r="R667" s="300"/>
      <c r="S667" s="300"/>
      <c r="T667" s="300"/>
      <c r="U667" s="300"/>
      <c r="V667" s="300"/>
      <c r="W667" s="300"/>
      <c r="X667" s="300"/>
      <c r="Y667" s="300"/>
      <c r="Z667" s="300"/>
      <c r="AA667" s="300"/>
      <c r="AB667" s="300"/>
      <c r="AC667" s="300"/>
    </row>
    <row r="668" customFormat="false" ht="15.75" hidden="false" customHeight="true" outlineLevel="0" collapsed="false">
      <c r="A668" s="319"/>
      <c r="B668" s="319"/>
      <c r="C668" s="319"/>
      <c r="D668" s="319"/>
      <c r="E668" s="319"/>
      <c r="F668" s="319"/>
      <c r="G668" s="319"/>
      <c r="H668" s="319"/>
      <c r="I668" s="319"/>
      <c r="J668" s="300"/>
      <c r="K668" s="300"/>
      <c r="L668" s="300"/>
      <c r="M668" s="300"/>
      <c r="N668" s="300"/>
      <c r="O668" s="300"/>
      <c r="P668" s="300"/>
      <c r="Q668" s="300"/>
      <c r="R668" s="300"/>
      <c r="S668" s="300"/>
      <c r="T668" s="300"/>
      <c r="U668" s="300"/>
      <c r="V668" s="300"/>
      <c r="W668" s="300"/>
      <c r="X668" s="300"/>
      <c r="Y668" s="300"/>
      <c r="Z668" s="300"/>
      <c r="AA668" s="300"/>
      <c r="AB668" s="300"/>
      <c r="AC668" s="300"/>
    </row>
    <row r="669" customFormat="false" ht="15.75" hidden="false" customHeight="true" outlineLevel="0" collapsed="false">
      <c r="A669" s="319"/>
      <c r="B669" s="319"/>
      <c r="C669" s="319"/>
      <c r="D669" s="319"/>
      <c r="E669" s="319"/>
      <c r="F669" s="319"/>
      <c r="G669" s="319"/>
      <c r="H669" s="319"/>
      <c r="I669" s="319"/>
      <c r="J669" s="300"/>
      <c r="K669" s="300"/>
      <c r="L669" s="300"/>
      <c r="M669" s="300"/>
      <c r="N669" s="300"/>
      <c r="O669" s="300"/>
      <c r="P669" s="300"/>
      <c r="Q669" s="300"/>
      <c r="R669" s="300"/>
      <c r="S669" s="300"/>
      <c r="T669" s="300"/>
      <c r="U669" s="300"/>
      <c r="V669" s="300"/>
      <c r="W669" s="300"/>
      <c r="X669" s="300"/>
      <c r="Y669" s="300"/>
      <c r="Z669" s="300"/>
      <c r="AA669" s="300"/>
      <c r="AB669" s="300"/>
      <c r="AC669" s="300"/>
    </row>
    <row r="670" customFormat="false" ht="15.75" hidden="false" customHeight="true" outlineLevel="0" collapsed="false">
      <c r="A670" s="319"/>
      <c r="B670" s="319"/>
      <c r="C670" s="319"/>
      <c r="D670" s="319"/>
      <c r="E670" s="319"/>
      <c r="F670" s="319"/>
      <c r="G670" s="319"/>
      <c r="H670" s="319"/>
      <c r="I670" s="319"/>
      <c r="J670" s="300"/>
      <c r="K670" s="300"/>
      <c r="L670" s="300"/>
      <c r="M670" s="300"/>
      <c r="N670" s="300"/>
      <c r="O670" s="300"/>
      <c r="P670" s="300"/>
      <c r="Q670" s="300"/>
      <c r="R670" s="300"/>
      <c r="S670" s="300"/>
      <c r="T670" s="300"/>
      <c r="U670" s="300"/>
      <c r="V670" s="300"/>
      <c r="W670" s="300"/>
      <c r="X670" s="300"/>
      <c r="Y670" s="300"/>
      <c r="Z670" s="300"/>
      <c r="AA670" s="300"/>
      <c r="AB670" s="300"/>
      <c r="AC670" s="300"/>
    </row>
    <row r="671" customFormat="false" ht="15.75" hidden="false" customHeight="true" outlineLevel="0" collapsed="false">
      <c r="A671" s="319"/>
      <c r="B671" s="319"/>
      <c r="C671" s="319"/>
      <c r="D671" s="319"/>
      <c r="E671" s="319"/>
      <c r="F671" s="319"/>
      <c r="G671" s="319"/>
      <c r="H671" s="319"/>
      <c r="I671" s="319"/>
      <c r="J671" s="300"/>
      <c r="K671" s="300"/>
      <c r="L671" s="300"/>
      <c r="M671" s="300"/>
      <c r="N671" s="300"/>
      <c r="O671" s="300"/>
      <c r="P671" s="300"/>
      <c r="Q671" s="300"/>
      <c r="R671" s="300"/>
      <c r="S671" s="300"/>
      <c r="T671" s="300"/>
      <c r="U671" s="300"/>
      <c r="V671" s="300"/>
      <c r="W671" s="300"/>
      <c r="X671" s="300"/>
      <c r="Y671" s="300"/>
      <c r="Z671" s="300"/>
      <c r="AA671" s="300"/>
      <c r="AB671" s="300"/>
      <c r="AC671" s="300"/>
    </row>
    <row r="672" customFormat="false" ht="15.75" hidden="false" customHeight="true" outlineLevel="0" collapsed="false">
      <c r="A672" s="319"/>
      <c r="B672" s="319"/>
      <c r="C672" s="319"/>
      <c r="D672" s="319"/>
      <c r="E672" s="319"/>
      <c r="F672" s="319"/>
      <c r="G672" s="319"/>
      <c r="H672" s="319"/>
      <c r="I672" s="319"/>
      <c r="J672" s="300"/>
      <c r="K672" s="300"/>
      <c r="L672" s="300"/>
      <c r="M672" s="300"/>
      <c r="N672" s="300"/>
      <c r="O672" s="300"/>
      <c r="P672" s="300"/>
      <c r="Q672" s="300"/>
      <c r="R672" s="300"/>
      <c r="S672" s="300"/>
      <c r="T672" s="300"/>
      <c r="U672" s="300"/>
      <c r="V672" s="300"/>
      <c r="W672" s="300"/>
      <c r="X672" s="300"/>
      <c r="Y672" s="300"/>
      <c r="Z672" s="300"/>
      <c r="AA672" s="300"/>
      <c r="AB672" s="300"/>
      <c r="AC672" s="300"/>
    </row>
    <row r="673" customFormat="false" ht="15.75" hidden="false" customHeight="true" outlineLevel="0" collapsed="false">
      <c r="A673" s="319"/>
      <c r="B673" s="319"/>
      <c r="C673" s="319"/>
      <c r="D673" s="319"/>
      <c r="E673" s="319"/>
      <c r="F673" s="319"/>
      <c r="G673" s="319"/>
      <c r="H673" s="319"/>
      <c r="I673" s="319"/>
      <c r="J673" s="300"/>
      <c r="K673" s="300"/>
      <c r="L673" s="300"/>
      <c r="M673" s="300"/>
      <c r="N673" s="300"/>
      <c r="O673" s="300"/>
      <c r="P673" s="300"/>
      <c r="Q673" s="300"/>
      <c r="R673" s="300"/>
      <c r="S673" s="300"/>
      <c r="T673" s="300"/>
      <c r="U673" s="300"/>
      <c r="V673" s="300"/>
      <c r="W673" s="300"/>
      <c r="X673" s="300"/>
      <c r="Y673" s="300"/>
      <c r="Z673" s="300"/>
      <c r="AA673" s="300"/>
      <c r="AB673" s="300"/>
      <c r="AC673" s="300"/>
    </row>
    <row r="674" customFormat="false" ht="15.75" hidden="false" customHeight="true" outlineLevel="0" collapsed="false">
      <c r="A674" s="319"/>
      <c r="B674" s="319"/>
      <c r="C674" s="319"/>
      <c r="D674" s="319"/>
      <c r="E674" s="319"/>
      <c r="F674" s="319"/>
      <c r="G674" s="319"/>
      <c r="H674" s="319"/>
      <c r="I674" s="319"/>
      <c r="J674" s="300"/>
      <c r="K674" s="300"/>
      <c r="L674" s="300"/>
      <c r="M674" s="300"/>
      <c r="N674" s="300"/>
      <c r="O674" s="300"/>
      <c r="P674" s="300"/>
      <c r="Q674" s="300"/>
      <c r="R674" s="300"/>
      <c r="S674" s="300"/>
      <c r="T674" s="300"/>
      <c r="U674" s="300"/>
      <c r="V674" s="300"/>
      <c r="W674" s="300"/>
      <c r="X674" s="300"/>
      <c r="Y674" s="300"/>
      <c r="Z674" s="300"/>
      <c r="AA674" s="300"/>
      <c r="AB674" s="300"/>
      <c r="AC674" s="300"/>
    </row>
    <row r="675" customFormat="false" ht="15.75" hidden="false" customHeight="true" outlineLevel="0" collapsed="false">
      <c r="A675" s="319"/>
      <c r="B675" s="319"/>
      <c r="C675" s="319"/>
      <c r="D675" s="319"/>
      <c r="E675" s="319"/>
      <c r="F675" s="319"/>
      <c r="G675" s="319"/>
      <c r="H675" s="319"/>
      <c r="I675" s="319"/>
      <c r="J675" s="300"/>
      <c r="K675" s="300"/>
      <c r="L675" s="300"/>
      <c r="M675" s="300"/>
      <c r="N675" s="300"/>
      <c r="O675" s="300"/>
      <c r="P675" s="300"/>
      <c r="Q675" s="300"/>
      <c r="R675" s="300"/>
      <c r="S675" s="300"/>
      <c r="T675" s="300"/>
      <c r="U675" s="300"/>
      <c r="V675" s="300"/>
      <c r="W675" s="300"/>
      <c r="X675" s="300"/>
      <c r="Y675" s="300"/>
      <c r="Z675" s="300"/>
      <c r="AA675" s="300"/>
      <c r="AB675" s="300"/>
      <c r="AC675" s="300"/>
    </row>
    <row r="676" customFormat="false" ht="15.75" hidden="false" customHeight="true" outlineLevel="0" collapsed="false">
      <c r="A676" s="319"/>
      <c r="B676" s="319"/>
      <c r="C676" s="319"/>
      <c r="D676" s="319"/>
      <c r="E676" s="319"/>
      <c r="F676" s="319"/>
      <c r="G676" s="319"/>
      <c r="H676" s="319"/>
      <c r="I676" s="319"/>
      <c r="J676" s="300"/>
      <c r="K676" s="300"/>
      <c r="L676" s="300"/>
      <c r="M676" s="300"/>
      <c r="N676" s="300"/>
      <c r="O676" s="300"/>
      <c r="P676" s="300"/>
      <c r="Q676" s="300"/>
      <c r="R676" s="300"/>
      <c r="S676" s="300"/>
      <c r="T676" s="300"/>
      <c r="U676" s="300"/>
      <c r="V676" s="300"/>
      <c r="W676" s="300"/>
      <c r="X676" s="300"/>
      <c r="Y676" s="300"/>
      <c r="Z676" s="300"/>
      <c r="AA676" s="300"/>
      <c r="AB676" s="300"/>
      <c r="AC676" s="300"/>
    </row>
    <row r="677" customFormat="false" ht="15.75" hidden="false" customHeight="true" outlineLevel="0" collapsed="false">
      <c r="A677" s="319"/>
      <c r="B677" s="319"/>
      <c r="C677" s="319"/>
      <c r="D677" s="319"/>
      <c r="E677" s="319"/>
      <c r="F677" s="319"/>
      <c r="G677" s="319"/>
      <c r="H677" s="319"/>
      <c r="I677" s="319"/>
      <c r="J677" s="300"/>
      <c r="K677" s="300"/>
      <c r="L677" s="300"/>
      <c r="M677" s="300"/>
      <c r="N677" s="300"/>
      <c r="O677" s="300"/>
      <c r="P677" s="300"/>
      <c r="Q677" s="300"/>
      <c r="R677" s="300"/>
      <c r="S677" s="300"/>
      <c r="T677" s="300"/>
      <c r="U677" s="300"/>
      <c r="V677" s="300"/>
      <c r="W677" s="300"/>
      <c r="X677" s="300"/>
      <c r="Y677" s="300"/>
      <c r="Z677" s="300"/>
      <c r="AA677" s="300"/>
      <c r="AB677" s="300"/>
      <c r="AC677" s="300"/>
    </row>
    <row r="678" customFormat="false" ht="15.75" hidden="false" customHeight="true" outlineLevel="0" collapsed="false">
      <c r="A678" s="319"/>
      <c r="B678" s="319"/>
      <c r="C678" s="319"/>
      <c r="D678" s="319"/>
      <c r="E678" s="319"/>
      <c r="F678" s="319"/>
      <c r="G678" s="319"/>
      <c r="H678" s="319"/>
      <c r="I678" s="319"/>
      <c r="J678" s="300"/>
      <c r="K678" s="300"/>
      <c r="L678" s="300"/>
      <c r="M678" s="300"/>
      <c r="N678" s="300"/>
      <c r="O678" s="300"/>
      <c r="P678" s="300"/>
      <c r="Q678" s="300"/>
      <c r="R678" s="300"/>
      <c r="S678" s="300"/>
      <c r="T678" s="300"/>
      <c r="U678" s="300"/>
      <c r="V678" s="300"/>
      <c r="W678" s="300"/>
      <c r="X678" s="300"/>
      <c r="Y678" s="300"/>
      <c r="Z678" s="300"/>
      <c r="AA678" s="300"/>
      <c r="AB678" s="300"/>
      <c r="AC678" s="300"/>
    </row>
    <row r="679" customFormat="false" ht="15.75" hidden="false" customHeight="true" outlineLevel="0" collapsed="false">
      <c r="A679" s="319"/>
      <c r="B679" s="319"/>
      <c r="C679" s="319"/>
      <c r="D679" s="319"/>
      <c r="E679" s="319"/>
      <c r="F679" s="319"/>
      <c r="G679" s="319"/>
      <c r="H679" s="319"/>
      <c r="I679" s="319"/>
      <c r="J679" s="300"/>
      <c r="K679" s="300"/>
      <c r="L679" s="300"/>
      <c r="M679" s="300"/>
      <c r="N679" s="300"/>
      <c r="O679" s="300"/>
      <c r="P679" s="300"/>
      <c r="Q679" s="300"/>
      <c r="R679" s="300"/>
      <c r="S679" s="300"/>
      <c r="T679" s="300"/>
      <c r="U679" s="300"/>
      <c r="V679" s="300"/>
      <c r="W679" s="300"/>
      <c r="X679" s="300"/>
      <c r="Y679" s="300"/>
      <c r="Z679" s="300"/>
      <c r="AA679" s="300"/>
      <c r="AB679" s="300"/>
      <c r="AC679" s="300"/>
    </row>
    <row r="680" customFormat="false" ht="15.75" hidden="false" customHeight="true" outlineLevel="0" collapsed="false">
      <c r="A680" s="319"/>
      <c r="B680" s="319"/>
      <c r="C680" s="319"/>
      <c r="D680" s="319"/>
      <c r="E680" s="319"/>
      <c r="F680" s="319"/>
      <c r="G680" s="319"/>
      <c r="H680" s="319"/>
      <c r="I680" s="319"/>
      <c r="J680" s="300"/>
      <c r="K680" s="300"/>
      <c r="L680" s="300"/>
      <c r="M680" s="300"/>
      <c r="N680" s="300"/>
      <c r="O680" s="300"/>
      <c r="P680" s="300"/>
      <c r="Q680" s="300"/>
      <c r="R680" s="300"/>
      <c r="S680" s="300"/>
      <c r="T680" s="300"/>
      <c r="U680" s="300"/>
      <c r="V680" s="300"/>
      <c r="W680" s="300"/>
      <c r="X680" s="300"/>
      <c r="Y680" s="300"/>
      <c r="Z680" s="300"/>
      <c r="AA680" s="300"/>
      <c r="AB680" s="300"/>
      <c r="AC680" s="300"/>
    </row>
    <row r="681" customFormat="false" ht="15.75" hidden="false" customHeight="true" outlineLevel="0" collapsed="false">
      <c r="A681" s="319"/>
      <c r="B681" s="319"/>
      <c r="C681" s="319"/>
      <c r="D681" s="319"/>
      <c r="E681" s="319"/>
      <c r="F681" s="319"/>
      <c r="G681" s="319"/>
      <c r="H681" s="319"/>
      <c r="I681" s="319"/>
      <c r="J681" s="300"/>
      <c r="K681" s="300"/>
      <c r="L681" s="300"/>
      <c r="M681" s="300"/>
      <c r="N681" s="300"/>
      <c r="O681" s="300"/>
      <c r="P681" s="300"/>
      <c r="Q681" s="300"/>
      <c r="R681" s="300"/>
      <c r="S681" s="300"/>
      <c r="T681" s="300"/>
      <c r="U681" s="300"/>
      <c r="V681" s="300"/>
      <c r="W681" s="300"/>
      <c r="X681" s="300"/>
      <c r="Y681" s="300"/>
      <c r="Z681" s="300"/>
      <c r="AA681" s="300"/>
      <c r="AB681" s="300"/>
      <c r="AC681" s="300"/>
    </row>
    <row r="682" customFormat="false" ht="15.75" hidden="false" customHeight="true" outlineLevel="0" collapsed="false">
      <c r="A682" s="319"/>
      <c r="B682" s="319"/>
      <c r="C682" s="319"/>
      <c r="D682" s="319"/>
      <c r="E682" s="319"/>
      <c r="F682" s="319"/>
      <c r="G682" s="319"/>
      <c r="H682" s="319"/>
      <c r="I682" s="319"/>
      <c r="J682" s="300"/>
      <c r="K682" s="300"/>
      <c r="L682" s="300"/>
      <c r="M682" s="300"/>
      <c r="N682" s="300"/>
      <c r="O682" s="300"/>
      <c r="P682" s="300"/>
      <c r="Q682" s="300"/>
      <c r="R682" s="300"/>
      <c r="S682" s="300"/>
      <c r="T682" s="300"/>
      <c r="U682" s="300"/>
      <c r="V682" s="300"/>
      <c r="W682" s="300"/>
      <c r="X682" s="300"/>
      <c r="Y682" s="300"/>
      <c r="Z682" s="300"/>
      <c r="AA682" s="300"/>
      <c r="AB682" s="300"/>
      <c r="AC682" s="300"/>
    </row>
    <row r="683" customFormat="false" ht="15.75" hidden="false" customHeight="true" outlineLevel="0" collapsed="false">
      <c r="A683" s="319"/>
      <c r="B683" s="319"/>
      <c r="C683" s="319"/>
      <c r="D683" s="319"/>
      <c r="E683" s="319"/>
      <c r="F683" s="319"/>
      <c r="G683" s="319"/>
      <c r="H683" s="319"/>
      <c r="I683" s="319"/>
      <c r="J683" s="300"/>
      <c r="K683" s="300"/>
      <c r="L683" s="300"/>
      <c r="M683" s="300"/>
      <c r="N683" s="300"/>
      <c r="O683" s="300"/>
      <c r="P683" s="300"/>
      <c r="Q683" s="300"/>
      <c r="R683" s="300"/>
      <c r="S683" s="300"/>
      <c r="T683" s="300"/>
      <c r="U683" s="300"/>
      <c r="V683" s="300"/>
      <c r="W683" s="300"/>
      <c r="X683" s="300"/>
      <c r="Y683" s="300"/>
      <c r="Z683" s="300"/>
      <c r="AA683" s="300"/>
      <c r="AB683" s="300"/>
      <c r="AC683" s="300"/>
    </row>
    <row r="684" customFormat="false" ht="15.75" hidden="false" customHeight="true" outlineLevel="0" collapsed="false">
      <c r="A684" s="319"/>
      <c r="B684" s="319"/>
      <c r="C684" s="319"/>
      <c r="D684" s="319"/>
      <c r="E684" s="319"/>
      <c r="F684" s="319"/>
      <c r="G684" s="319"/>
      <c r="H684" s="319"/>
      <c r="I684" s="319"/>
      <c r="J684" s="300"/>
      <c r="K684" s="300"/>
      <c r="L684" s="300"/>
      <c r="M684" s="300"/>
      <c r="N684" s="300"/>
      <c r="O684" s="300"/>
      <c r="P684" s="300"/>
      <c r="Q684" s="300"/>
      <c r="R684" s="300"/>
      <c r="S684" s="300"/>
      <c r="T684" s="300"/>
      <c r="U684" s="300"/>
      <c r="V684" s="300"/>
      <c r="W684" s="300"/>
      <c r="X684" s="300"/>
      <c r="Y684" s="300"/>
      <c r="Z684" s="300"/>
      <c r="AA684" s="300"/>
      <c r="AB684" s="300"/>
      <c r="AC684" s="300"/>
    </row>
    <row r="685" customFormat="false" ht="15.75" hidden="false" customHeight="true" outlineLevel="0" collapsed="false">
      <c r="A685" s="319"/>
      <c r="B685" s="319"/>
      <c r="C685" s="319"/>
      <c r="D685" s="319"/>
      <c r="E685" s="319"/>
      <c r="F685" s="319"/>
      <c r="G685" s="319"/>
      <c r="H685" s="319"/>
      <c r="I685" s="319"/>
      <c r="J685" s="300"/>
      <c r="K685" s="300"/>
      <c r="L685" s="300"/>
      <c r="M685" s="300"/>
      <c r="N685" s="300"/>
      <c r="O685" s="300"/>
      <c r="P685" s="300"/>
      <c r="Q685" s="300"/>
      <c r="R685" s="300"/>
      <c r="S685" s="300"/>
      <c r="T685" s="300"/>
      <c r="U685" s="300"/>
      <c r="V685" s="300"/>
      <c r="W685" s="300"/>
      <c r="X685" s="300"/>
      <c r="Y685" s="300"/>
      <c r="Z685" s="300"/>
      <c r="AA685" s="300"/>
      <c r="AB685" s="300"/>
      <c r="AC685" s="300"/>
    </row>
    <row r="686" customFormat="false" ht="15.75" hidden="false" customHeight="true" outlineLevel="0" collapsed="false">
      <c r="A686" s="319"/>
      <c r="B686" s="319"/>
      <c r="C686" s="319"/>
      <c r="D686" s="319"/>
      <c r="E686" s="319"/>
      <c r="F686" s="319"/>
      <c r="G686" s="319"/>
      <c r="H686" s="319"/>
      <c r="I686" s="319"/>
      <c r="J686" s="300"/>
      <c r="K686" s="300"/>
      <c r="L686" s="300"/>
      <c r="M686" s="300"/>
      <c r="N686" s="300"/>
      <c r="O686" s="300"/>
      <c r="P686" s="300"/>
      <c r="Q686" s="300"/>
      <c r="R686" s="300"/>
      <c r="S686" s="300"/>
      <c r="T686" s="300"/>
      <c r="U686" s="300"/>
      <c r="V686" s="300"/>
      <c r="W686" s="300"/>
      <c r="X686" s="300"/>
      <c r="Y686" s="300"/>
      <c r="Z686" s="300"/>
      <c r="AA686" s="300"/>
      <c r="AB686" s="300"/>
      <c r="AC686" s="300"/>
    </row>
    <row r="687" customFormat="false" ht="15.75" hidden="false" customHeight="true" outlineLevel="0" collapsed="false">
      <c r="A687" s="319"/>
      <c r="B687" s="319"/>
      <c r="C687" s="319"/>
      <c r="D687" s="319"/>
      <c r="E687" s="319"/>
      <c r="F687" s="319"/>
      <c r="G687" s="319"/>
      <c r="H687" s="319"/>
      <c r="I687" s="319"/>
      <c r="J687" s="300"/>
      <c r="K687" s="300"/>
      <c r="L687" s="300"/>
      <c r="M687" s="300"/>
      <c r="N687" s="300"/>
      <c r="O687" s="300"/>
      <c r="P687" s="300"/>
      <c r="Q687" s="300"/>
      <c r="R687" s="300"/>
      <c r="S687" s="300"/>
      <c r="T687" s="300"/>
      <c r="U687" s="300"/>
      <c r="V687" s="300"/>
      <c r="W687" s="300"/>
      <c r="X687" s="300"/>
      <c r="Y687" s="300"/>
      <c r="Z687" s="300"/>
      <c r="AA687" s="300"/>
      <c r="AB687" s="300"/>
      <c r="AC687" s="300"/>
    </row>
    <row r="688" customFormat="false" ht="15.75" hidden="false" customHeight="true" outlineLevel="0" collapsed="false">
      <c r="A688" s="319"/>
      <c r="B688" s="319"/>
      <c r="C688" s="319"/>
      <c r="D688" s="319"/>
      <c r="E688" s="319"/>
      <c r="F688" s="319"/>
      <c r="G688" s="319"/>
      <c r="H688" s="319"/>
      <c r="I688" s="319"/>
      <c r="J688" s="300"/>
      <c r="K688" s="300"/>
      <c r="L688" s="300"/>
      <c r="M688" s="300"/>
      <c r="N688" s="300"/>
      <c r="O688" s="300"/>
      <c r="P688" s="300"/>
      <c r="Q688" s="300"/>
      <c r="R688" s="300"/>
      <c r="S688" s="300"/>
      <c r="T688" s="300"/>
      <c r="U688" s="300"/>
      <c r="V688" s="300"/>
      <c r="W688" s="300"/>
      <c r="X688" s="300"/>
      <c r="Y688" s="300"/>
      <c r="Z688" s="300"/>
      <c r="AA688" s="300"/>
      <c r="AB688" s="300"/>
      <c r="AC688" s="300"/>
    </row>
    <row r="689" customFormat="false" ht="15.75" hidden="false" customHeight="true" outlineLevel="0" collapsed="false">
      <c r="A689" s="319"/>
      <c r="B689" s="319"/>
      <c r="C689" s="319"/>
      <c r="D689" s="319"/>
      <c r="E689" s="319"/>
      <c r="F689" s="319"/>
      <c r="G689" s="319"/>
      <c r="H689" s="319"/>
      <c r="I689" s="319"/>
      <c r="J689" s="300"/>
      <c r="K689" s="300"/>
      <c r="L689" s="300"/>
      <c r="M689" s="300"/>
      <c r="N689" s="300"/>
      <c r="O689" s="300"/>
      <c r="P689" s="300"/>
      <c r="Q689" s="300"/>
      <c r="R689" s="300"/>
      <c r="S689" s="300"/>
      <c r="T689" s="300"/>
      <c r="U689" s="300"/>
      <c r="V689" s="300"/>
      <c r="W689" s="300"/>
      <c r="X689" s="300"/>
      <c r="Y689" s="300"/>
      <c r="Z689" s="300"/>
      <c r="AA689" s="300"/>
      <c r="AB689" s="300"/>
      <c r="AC689" s="300"/>
    </row>
    <row r="690" customFormat="false" ht="15.75" hidden="false" customHeight="true" outlineLevel="0" collapsed="false">
      <c r="A690" s="319"/>
      <c r="B690" s="319"/>
      <c r="C690" s="319"/>
      <c r="D690" s="319"/>
      <c r="E690" s="319"/>
      <c r="F690" s="319"/>
      <c r="G690" s="319"/>
      <c r="H690" s="319"/>
      <c r="I690" s="319"/>
      <c r="J690" s="300"/>
      <c r="K690" s="300"/>
      <c r="L690" s="300"/>
      <c r="M690" s="300"/>
      <c r="N690" s="300"/>
      <c r="O690" s="300"/>
      <c r="P690" s="300"/>
      <c r="Q690" s="300"/>
      <c r="R690" s="300"/>
      <c r="S690" s="300"/>
      <c r="T690" s="300"/>
      <c r="U690" s="300"/>
      <c r="V690" s="300"/>
      <c r="W690" s="300"/>
      <c r="X690" s="300"/>
      <c r="Y690" s="300"/>
      <c r="Z690" s="300"/>
      <c r="AA690" s="300"/>
      <c r="AB690" s="300"/>
      <c r="AC690" s="300"/>
    </row>
    <row r="691" customFormat="false" ht="15.75" hidden="false" customHeight="true" outlineLevel="0" collapsed="false">
      <c r="A691" s="319"/>
      <c r="B691" s="319"/>
      <c r="C691" s="319"/>
      <c r="D691" s="319"/>
      <c r="E691" s="319"/>
      <c r="F691" s="319"/>
      <c r="G691" s="319"/>
      <c r="H691" s="319"/>
      <c r="I691" s="319"/>
      <c r="J691" s="300"/>
      <c r="K691" s="300"/>
      <c r="L691" s="300"/>
      <c r="M691" s="300"/>
      <c r="N691" s="300"/>
      <c r="O691" s="300"/>
      <c r="P691" s="300"/>
      <c r="Q691" s="300"/>
      <c r="R691" s="300"/>
      <c r="S691" s="300"/>
      <c r="T691" s="300"/>
      <c r="U691" s="300"/>
      <c r="V691" s="300"/>
      <c r="W691" s="300"/>
      <c r="X691" s="300"/>
      <c r="Y691" s="300"/>
      <c r="Z691" s="300"/>
      <c r="AA691" s="300"/>
      <c r="AB691" s="300"/>
      <c r="AC691" s="300"/>
    </row>
    <row r="692" customFormat="false" ht="15.75" hidden="false" customHeight="true" outlineLevel="0" collapsed="false">
      <c r="A692" s="319"/>
      <c r="B692" s="319"/>
      <c r="C692" s="319"/>
      <c r="D692" s="319"/>
      <c r="E692" s="319"/>
      <c r="F692" s="319"/>
      <c r="G692" s="319"/>
      <c r="H692" s="319"/>
      <c r="I692" s="319"/>
      <c r="J692" s="300"/>
      <c r="K692" s="300"/>
      <c r="L692" s="300"/>
      <c r="M692" s="300"/>
      <c r="N692" s="300"/>
      <c r="O692" s="300"/>
      <c r="P692" s="300"/>
      <c r="Q692" s="300"/>
      <c r="R692" s="300"/>
      <c r="S692" s="300"/>
      <c r="T692" s="300"/>
      <c r="U692" s="300"/>
      <c r="V692" s="300"/>
      <c r="W692" s="300"/>
      <c r="X692" s="300"/>
      <c r="Y692" s="300"/>
      <c r="Z692" s="300"/>
      <c r="AA692" s="300"/>
      <c r="AB692" s="300"/>
      <c r="AC692" s="300"/>
    </row>
    <row r="693" customFormat="false" ht="15.75" hidden="false" customHeight="true" outlineLevel="0" collapsed="false">
      <c r="A693" s="319"/>
      <c r="B693" s="319"/>
      <c r="C693" s="319"/>
      <c r="D693" s="319"/>
      <c r="E693" s="319"/>
      <c r="F693" s="319"/>
      <c r="G693" s="319"/>
      <c r="H693" s="319"/>
      <c r="I693" s="319"/>
      <c r="J693" s="300"/>
      <c r="K693" s="300"/>
      <c r="L693" s="300"/>
      <c r="M693" s="300"/>
      <c r="N693" s="300"/>
      <c r="O693" s="300"/>
      <c r="P693" s="300"/>
      <c r="Q693" s="300"/>
      <c r="R693" s="300"/>
      <c r="S693" s="300"/>
      <c r="T693" s="300"/>
      <c r="U693" s="300"/>
      <c r="V693" s="300"/>
      <c r="W693" s="300"/>
      <c r="X693" s="300"/>
      <c r="Y693" s="300"/>
      <c r="Z693" s="300"/>
      <c r="AA693" s="300"/>
      <c r="AB693" s="300"/>
      <c r="AC693" s="300"/>
    </row>
    <row r="694" customFormat="false" ht="15.75" hidden="false" customHeight="true" outlineLevel="0" collapsed="false">
      <c r="A694" s="319"/>
      <c r="B694" s="319"/>
      <c r="C694" s="319"/>
      <c r="D694" s="319"/>
      <c r="E694" s="319"/>
      <c r="F694" s="319"/>
      <c r="G694" s="319"/>
      <c r="H694" s="319"/>
      <c r="I694" s="319"/>
      <c r="J694" s="300"/>
      <c r="K694" s="300"/>
      <c r="L694" s="300"/>
      <c r="M694" s="300"/>
      <c r="N694" s="300"/>
      <c r="O694" s="300"/>
      <c r="P694" s="300"/>
      <c r="Q694" s="300"/>
      <c r="R694" s="300"/>
      <c r="S694" s="300"/>
      <c r="T694" s="300"/>
      <c r="U694" s="300"/>
      <c r="V694" s="300"/>
      <c r="W694" s="300"/>
      <c r="X694" s="300"/>
      <c r="Y694" s="300"/>
      <c r="Z694" s="300"/>
      <c r="AA694" s="300"/>
      <c r="AB694" s="300"/>
      <c r="AC694" s="300"/>
    </row>
    <row r="695" customFormat="false" ht="15.75" hidden="false" customHeight="true" outlineLevel="0" collapsed="false">
      <c r="A695" s="319"/>
      <c r="B695" s="319"/>
      <c r="C695" s="319"/>
      <c r="D695" s="319"/>
      <c r="E695" s="319"/>
      <c r="F695" s="319"/>
      <c r="G695" s="319"/>
      <c r="H695" s="319"/>
      <c r="I695" s="319"/>
      <c r="J695" s="300"/>
      <c r="K695" s="300"/>
      <c r="L695" s="300"/>
      <c r="M695" s="300"/>
      <c r="N695" s="300"/>
      <c r="O695" s="300"/>
      <c r="P695" s="300"/>
      <c r="Q695" s="300"/>
      <c r="R695" s="300"/>
      <c r="S695" s="300"/>
      <c r="T695" s="300"/>
      <c r="U695" s="300"/>
      <c r="V695" s="300"/>
      <c r="W695" s="300"/>
      <c r="X695" s="300"/>
      <c r="Y695" s="300"/>
      <c r="Z695" s="300"/>
      <c r="AA695" s="300"/>
      <c r="AB695" s="300"/>
      <c r="AC695" s="300"/>
    </row>
    <row r="696" customFormat="false" ht="15.75" hidden="false" customHeight="true" outlineLevel="0" collapsed="false">
      <c r="A696" s="319"/>
      <c r="B696" s="319"/>
      <c r="C696" s="319"/>
      <c r="D696" s="319"/>
      <c r="E696" s="319"/>
      <c r="F696" s="319"/>
      <c r="G696" s="319"/>
      <c r="H696" s="319"/>
      <c r="I696" s="319"/>
      <c r="J696" s="300"/>
      <c r="K696" s="300"/>
      <c r="L696" s="300"/>
      <c r="M696" s="300"/>
      <c r="N696" s="300"/>
      <c r="O696" s="300"/>
      <c r="P696" s="300"/>
      <c r="Q696" s="300"/>
      <c r="R696" s="300"/>
      <c r="S696" s="300"/>
      <c r="T696" s="300"/>
      <c r="U696" s="300"/>
      <c r="V696" s="300"/>
      <c r="W696" s="300"/>
      <c r="X696" s="300"/>
      <c r="Y696" s="300"/>
      <c r="Z696" s="300"/>
      <c r="AA696" s="300"/>
      <c r="AB696" s="300"/>
      <c r="AC696" s="300"/>
    </row>
    <row r="697" customFormat="false" ht="15.75" hidden="false" customHeight="true" outlineLevel="0" collapsed="false">
      <c r="A697" s="319"/>
      <c r="B697" s="319"/>
      <c r="C697" s="319"/>
      <c r="D697" s="319"/>
      <c r="E697" s="319"/>
      <c r="F697" s="319"/>
      <c r="G697" s="319"/>
      <c r="H697" s="319"/>
      <c r="I697" s="319"/>
      <c r="J697" s="300"/>
      <c r="K697" s="300"/>
      <c r="L697" s="300"/>
      <c r="M697" s="300"/>
      <c r="N697" s="300"/>
      <c r="O697" s="300"/>
      <c r="P697" s="300"/>
      <c r="Q697" s="300"/>
      <c r="R697" s="300"/>
      <c r="S697" s="300"/>
      <c r="T697" s="300"/>
      <c r="U697" s="300"/>
      <c r="V697" s="300"/>
      <c r="W697" s="300"/>
      <c r="X697" s="300"/>
      <c r="Y697" s="300"/>
      <c r="Z697" s="300"/>
      <c r="AA697" s="300"/>
      <c r="AB697" s="300"/>
      <c r="AC697" s="300"/>
    </row>
    <row r="698" customFormat="false" ht="15.75" hidden="false" customHeight="true" outlineLevel="0" collapsed="false">
      <c r="A698" s="319"/>
      <c r="B698" s="319"/>
      <c r="C698" s="319"/>
      <c r="D698" s="319"/>
      <c r="E698" s="319"/>
      <c r="F698" s="319"/>
      <c r="G698" s="319"/>
      <c r="H698" s="319"/>
      <c r="I698" s="319"/>
      <c r="J698" s="300"/>
      <c r="K698" s="300"/>
      <c r="L698" s="300"/>
      <c r="M698" s="300"/>
      <c r="N698" s="300"/>
      <c r="O698" s="300"/>
      <c r="P698" s="300"/>
      <c r="Q698" s="300"/>
      <c r="R698" s="300"/>
      <c r="S698" s="300"/>
      <c r="T698" s="300"/>
      <c r="U698" s="300"/>
      <c r="V698" s="300"/>
      <c r="W698" s="300"/>
      <c r="X698" s="300"/>
      <c r="Y698" s="300"/>
      <c r="Z698" s="300"/>
      <c r="AA698" s="300"/>
      <c r="AB698" s="300"/>
      <c r="AC698" s="300"/>
    </row>
    <row r="699" customFormat="false" ht="15.75" hidden="false" customHeight="true" outlineLevel="0" collapsed="false">
      <c r="A699" s="319"/>
      <c r="B699" s="319"/>
      <c r="C699" s="319"/>
      <c r="D699" s="319"/>
      <c r="E699" s="319"/>
      <c r="F699" s="319"/>
      <c r="G699" s="319"/>
      <c r="H699" s="319"/>
      <c r="I699" s="319"/>
      <c r="J699" s="300"/>
      <c r="K699" s="300"/>
      <c r="L699" s="300"/>
      <c r="M699" s="300"/>
      <c r="N699" s="300"/>
      <c r="O699" s="300"/>
      <c r="P699" s="300"/>
      <c r="Q699" s="300"/>
      <c r="R699" s="300"/>
      <c r="S699" s="300"/>
      <c r="T699" s="300"/>
      <c r="U699" s="300"/>
      <c r="V699" s="300"/>
      <c r="W699" s="300"/>
      <c r="X699" s="300"/>
      <c r="Y699" s="300"/>
      <c r="Z699" s="300"/>
      <c r="AA699" s="300"/>
      <c r="AB699" s="300"/>
      <c r="AC699" s="300"/>
    </row>
    <row r="700" customFormat="false" ht="15.75" hidden="false" customHeight="true" outlineLevel="0" collapsed="false">
      <c r="A700" s="319"/>
      <c r="B700" s="319"/>
      <c r="C700" s="319"/>
      <c r="D700" s="319"/>
      <c r="E700" s="319"/>
      <c r="F700" s="319"/>
      <c r="G700" s="319"/>
      <c r="H700" s="319"/>
      <c r="I700" s="319"/>
      <c r="J700" s="300"/>
      <c r="K700" s="300"/>
      <c r="L700" s="300"/>
      <c r="M700" s="300"/>
      <c r="N700" s="300"/>
      <c r="O700" s="300"/>
      <c r="P700" s="300"/>
      <c r="Q700" s="300"/>
      <c r="R700" s="300"/>
      <c r="S700" s="300"/>
      <c r="T700" s="300"/>
      <c r="U700" s="300"/>
      <c r="V700" s="300"/>
      <c r="W700" s="300"/>
      <c r="X700" s="300"/>
      <c r="Y700" s="300"/>
      <c r="Z700" s="300"/>
      <c r="AA700" s="300"/>
      <c r="AB700" s="300"/>
      <c r="AC700" s="300"/>
    </row>
    <row r="701" customFormat="false" ht="15.75" hidden="false" customHeight="true" outlineLevel="0" collapsed="false">
      <c r="A701" s="319"/>
      <c r="B701" s="319"/>
      <c r="C701" s="319"/>
      <c r="D701" s="319"/>
      <c r="E701" s="319"/>
      <c r="F701" s="319"/>
      <c r="G701" s="319"/>
      <c r="H701" s="319"/>
      <c r="I701" s="319"/>
      <c r="J701" s="300"/>
      <c r="K701" s="300"/>
      <c r="L701" s="300"/>
      <c r="M701" s="300"/>
      <c r="N701" s="300"/>
      <c r="O701" s="300"/>
      <c r="P701" s="300"/>
      <c r="Q701" s="300"/>
      <c r="R701" s="300"/>
      <c r="S701" s="300"/>
      <c r="T701" s="300"/>
      <c r="U701" s="300"/>
      <c r="V701" s="300"/>
      <c r="W701" s="300"/>
      <c r="X701" s="300"/>
      <c r="Y701" s="300"/>
      <c r="Z701" s="300"/>
      <c r="AA701" s="300"/>
      <c r="AB701" s="300"/>
      <c r="AC701" s="300"/>
    </row>
    <row r="702" customFormat="false" ht="15.75" hidden="false" customHeight="true" outlineLevel="0" collapsed="false">
      <c r="A702" s="319"/>
      <c r="B702" s="319"/>
      <c r="C702" s="319"/>
      <c r="D702" s="319"/>
      <c r="E702" s="319"/>
      <c r="F702" s="319"/>
      <c r="G702" s="319"/>
      <c r="H702" s="319"/>
      <c r="I702" s="319"/>
      <c r="J702" s="300"/>
      <c r="K702" s="300"/>
      <c r="L702" s="300"/>
      <c r="M702" s="300"/>
      <c r="N702" s="300"/>
      <c r="O702" s="300"/>
      <c r="P702" s="300"/>
      <c r="Q702" s="300"/>
      <c r="R702" s="300"/>
      <c r="S702" s="300"/>
      <c r="T702" s="300"/>
      <c r="U702" s="300"/>
      <c r="V702" s="300"/>
      <c r="W702" s="300"/>
      <c r="X702" s="300"/>
      <c r="Y702" s="300"/>
      <c r="Z702" s="300"/>
      <c r="AA702" s="300"/>
      <c r="AB702" s="300"/>
      <c r="AC702" s="300"/>
    </row>
    <row r="703" customFormat="false" ht="15.75" hidden="false" customHeight="true" outlineLevel="0" collapsed="false">
      <c r="A703" s="319"/>
      <c r="B703" s="319"/>
      <c r="C703" s="319"/>
      <c r="D703" s="319"/>
      <c r="E703" s="319"/>
      <c r="F703" s="319"/>
      <c r="G703" s="319"/>
      <c r="H703" s="319"/>
      <c r="I703" s="319"/>
      <c r="J703" s="300"/>
      <c r="K703" s="300"/>
      <c r="L703" s="300"/>
      <c r="M703" s="300"/>
      <c r="N703" s="300"/>
      <c r="O703" s="300"/>
      <c r="P703" s="300"/>
      <c r="Q703" s="300"/>
      <c r="R703" s="300"/>
      <c r="S703" s="300"/>
      <c r="T703" s="300"/>
      <c r="U703" s="300"/>
      <c r="V703" s="300"/>
      <c r="W703" s="300"/>
      <c r="X703" s="300"/>
      <c r="Y703" s="300"/>
      <c r="Z703" s="300"/>
      <c r="AA703" s="300"/>
      <c r="AB703" s="300"/>
      <c r="AC703" s="300"/>
    </row>
    <row r="704" customFormat="false" ht="15.75" hidden="false" customHeight="true" outlineLevel="0" collapsed="false">
      <c r="A704" s="319"/>
      <c r="B704" s="319"/>
      <c r="C704" s="319"/>
      <c r="D704" s="319"/>
      <c r="E704" s="319"/>
      <c r="F704" s="319"/>
      <c r="G704" s="319"/>
      <c r="H704" s="319"/>
      <c r="I704" s="319"/>
      <c r="J704" s="300"/>
      <c r="K704" s="300"/>
      <c r="L704" s="300"/>
      <c r="M704" s="300"/>
      <c r="N704" s="300"/>
      <c r="O704" s="300"/>
      <c r="P704" s="300"/>
      <c r="Q704" s="300"/>
      <c r="R704" s="300"/>
      <c r="S704" s="300"/>
      <c r="T704" s="300"/>
      <c r="U704" s="300"/>
      <c r="V704" s="300"/>
      <c r="W704" s="300"/>
      <c r="X704" s="300"/>
      <c r="Y704" s="300"/>
      <c r="Z704" s="300"/>
      <c r="AA704" s="300"/>
      <c r="AB704" s="300"/>
      <c r="AC704" s="300"/>
    </row>
    <row r="705" customFormat="false" ht="15.75" hidden="false" customHeight="true" outlineLevel="0" collapsed="false">
      <c r="A705" s="319"/>
      <c r="B705" s="319"/>
      <c r="C705" s="319"/>
      <c r="D705" s="319"/>
      <c r="E705" s="319"/>
      <c r="F705" s="319"/>
      <c r="G705" s="319"/>
      <c r="H705" s="319"/>
      <c r="I705" s="319"/>
      <c r="J705" s="300"/>
      <c r="K705" s="300"/>
      <c r="L705" s="300"/>
      <c r="M705" s="300"/>
      <c r="N705" s="300"/>
      <c r="O705" s="300"/>
      <c r="P705" s="300"/>
      <c r="Q705" s="300"/>
      <c r="R705" s="300"/>
      <c r="S705" s="300"/>
      <c r="T705" s="300"/>
      <c r="U705" s="300"/>
      <c r="V705" s="300"/>
      <c r="W705" s="300"/>
      <c r="X705" s="300"/>
      <c r="Y705" s="300"/>
      <c r="Z705" s="300"/>
      <c r="AA705" s="300"/>
      <c r="AB705" s="300"/>
      <c r="AC705" s="300"/>
    </row>
    <row r="706" customFormat="false" ht="15.75" hidden="false" customHeight="true" outlineLevel="0" collapsed="false">
      <c r="A706" s="319"/>
      <c r="B706" s="319"/>
      <c r="C706" s="319"/>
      <c r="D706" s="319"/>
      <c r="E706" s="319"/>
      <c r="F706" s="319"/>
      <c r="G706" s="319"/>
      <c r="H706" s="319"/>
      <c r="I706" s="319"/>
      <c r="J706" s="300"/>
      <c r="K706" s="300"/>
      <c r="L706" s="300"/>
      <c r="M706" s="300"/>
      <c r="N706" s="300"/>
      <c r="O706" s="300"/>
      <c r="P706" s="300"/>
      <c r="Q706" s="300"/>
      <c r="R706" s="300"/>
      <c r="S706" s="300"/>
      <c r="T706" s="300"/>
      <c r="U706" s="300"/>
      <c r="V706" s="300"/>
      <c r="W706" s="300"/>
      <c r="X706" s="300"/>
      <c r="Y706" s="300"/>
      <c r="Z706" s="300"/>
      <c r="AA706" s="300"/>
      <c r="AB706" s="300"/>
      <c r="AC706" s="300"/>
    </row>
    <row r="707" customFormat="false" ht="15.75" hidden="false" customHeight="true" outlineLevel="0" collapsed="false">
      <c r="A707" s="319"/>
      <c r="B707" s="319"/>
      <c r="C707" s="319"/>
      <c r="D707" s="319"/>
      <c r="E707" s="319"/>
      <c r="F707" s="319"/>
      <c r="G707" s="319"/>
      <c r="H707" s="319"/>
      <c r="I707" s="319"/>
      <c r="J707" s="300"/>
      <c r="K707" s="300"/>
      <c r="L707" s="300"/>
      <c r="M707" s="300"/>
      <c r="N707" s="300"/>
      <c r="O707" s="300"/>
      <c r="P707" s="300"/>
      <c r="Q707" s="300"/>
      <c r="R707" s="300"/>
      <c r="S707" s="300"/>
      <c r="T707" s="300"/>
      <c r="U707" s="300"/>
      <c r="V707" s="300"/>
      <c r="W707" s="300"/>
      <c r="X707" s="300"/>
      <c r="Y707" s="300"/>
      <c r="Z707" s="300"/>
      <c r="AA707" s="300"/>
      <c r="AB707" s="300"/>
      <c r="AC707" s="300"/>
    </row>
    <row r="708" customFormat="false" ht="15.75" hidden="false" customHeight="true" outlineLevel="0" collapsed="false">
      <c r="A708" s="319"/>
      <c r="B708" s="319"/>
      <c r="C708" s="319"/>
      <c r="D708" s="319"/>
      <c r="E708" s="319"/>
      <c r="F708" s="319"/>
      <c r="G708" s="319"/>
      <c r="H708" s="319"/>
      <c r="I708" s="319"/>
      <c r="J708" s="300"/>
      <c r="K708" s="300"/>
      <c r="L708" s="300"/>
      <c r="M708" s="300"/>
      <c r="N708" s="300"/>
      <c r="O708" s="300"/>
      <c r="P708" s="300"/>
      <c r="Q708" s="300"/>
      <c r="R708" s="300"/>
      <c r="S708" s="300"/>
      <c r="T708" s="300"/>
      <c r="U708" s="300"/>
      <c r="V708" s="300"/>
      <c r="W708" s="300"/>
      <c r="X708" s="300"/>
      <c r="Y708" s="300"/>
      <c r="Z708" s="300"/>
      <c r="AA708" s="300"/>
      <c r="AB708" s="300"/>
      <c r="AC708" s="300"/>
    </row>
    <row r="709" customFormat="false" ht="15.75" hidden="false" customHeight="true" outlineLevel="0" collapsed="false">
      <c r="A709" s="319"/>
      <c r="B709" s="319"/>
      <c r="C709" s="319"/>
      <c r="D709" s="319"/>
      <c r="E709" s="319"/>
      <c r="F709" s="319"/>
      <c r="G709" s="319"/>
      <c r="H709" s="319"/>
      <c r="I709" s="319"/>
      <c r="J709" s="300"/>
      <c r="K709" s="300"/>
      <c r="L709" s="300"/>
      <c r="M709" s="300"/>
      <c r="N709" s="300"/>
      <c r="O709" s="300"/>
      <c r="P709" s="300"/>
      <c r="Q709" s="300"/>
      <c r="R709" s="300"/>
      <c r="S709" s="300"/>
      <c r="T709" s="300"/>
      <c r="U709" s="300"/>
      <c r="V709" s="300"/>
      <c r="W709" s="300"/>
      <c r="X709" s="300"/>
      <c r="Y709" s="300"/>
      <c r="Z709" s="300"/>
      <c r="AA709" s="300"/>
      <c r="AB709" s="300"/>
      <c r="AC709" s="300"/>
    </row>
    <row r="710" customFormat="false" ht="15.75" hidden="false" customHeight="true" outlineLevel="0" collapsed="false">
      <c r="A710" s="319"/>
      <c r="B710" s="319"/>
      <c r="C710" s="319"/>
      <c r="D710" s="319"/>
      <c r="E710" s="319"/>
      <c r="F710" s="319"/>
      <c r="G710" s="319"/>
      <c r="H710" s="319"/>
      <c r="I710" s="319"/>
      <c r="J710" s="300"/>
      <c r="K710" s="300"/>
      <c r="L710" s="300"/>
      <c r="M710" s="300"/>
      <c r="N710" s="300"/>
      <c r="O710" s="300"/>
      <c r="P710" s="300"/>
      <c r="Q710" s="300"/>
      <c r="R710" s="300"/>
      <c r="S710" s="300"/>
      <c r="T710" s="300"/>
      <c r="U710" s="300"/>
      <c r="V710" s="300"/>
      <c r="W710" s="300"/>
      <c r="X710" s="300"/>
      <c r="Y710" s="300"/>
      <c r="Z710" s="300"/>
      <c r="AA710" s="300"/>
      <c r="AB710" s="300"/>
      <c r="AC710" s="300"/>
    </row>
    <row r="711" customFormat="false" ht="15.75" hidden="false" customHeight="true" outlineLevel="0" collapsed="false">
      <c r="A711" s="319"/>
      <c r="B711" s="319"/>
      <c r="C711" s="319"/>
      <c r="D711" s="319"/>
      <c r="E711" s="319"/>
      <c r="F711" s="319"/>
      <c r="G711" s="319"/>
      <c r="H711" s="319"/>
      <c r="I711" s="319"/>
      <c r="J711" s="300"/>
      <c r="K711" s="300"/>
      <c r="L711" s="300"/>
      <c r="M711" s="300"/>
      <c r="N711" s="300"/>
      <c r="O711" s="300"/>
      <c r="P711" s="300"/>
      <c r="Q711" s="300"/>
      <c r="R711" s="300"/>
      <c r="S711" s="300"/>
      <c r="T711" s="300"/>
      <c r="U711" s="300"/>
      <c r="V711" s="300"/>
      <c r="W711" s="300"/>
      <c r="X711" s="300"/>
      <c r="Y711" s="300"/>
      <c r="Z711" s="300"/>
      <c r="AA711" s="300"/>
      <c r="AB711" s="300"/>
      <c r="AC711" s="300"/>
    </row>
    <row r="712" customFormat="false" ht="15.75" hidden="false" customHeight="true" outlineLevel="0" collapsed="false">
      <c r="A712" s="319"/>
      <c r="B712" s="319"/>
      <c r="C712" s="319"/>
      <c r="D712" s="319"/>
      <c r="E712" s="319"/>
      <c r="F712" s="319"/>
      <c r="G712" s="319"/>
      <c r="H712" s="319"/>
      <c r="I712" s="319"/>
      <c r="J712" s="300"/>
      <c r="K712" s="300"/>
      <c r="L712" s="300"/>
      <c r="M712" s="300"/>
      <c r="N712" s="300"/>
      <c r="O712" s="300"/>
      <c r="P712" s="300"/>
      <c r="Q712" s="300"/>
      <c r="R712" s="300"/>
      <c r="S712" s="300"/>
      <c r="T712" s="300"/>
      <c r="U712" s="300"/>
      <c r="V712" s="300"/>
      <c r="W712" s="300"/>
      <c r="X712" s="300"/>
      <c r="Y712" s="300"/>
      <c r="Z712" s="300"/>
      <c r="AA712" s="300"/>
      <c r="AB712" s="300"/>
      <c r="AC712" s="300"/>
    </row>
    <row r="713" customFormat="false" ht="15.75" hidden="false" customHeight="true" outlineLevel="0" collapsed="false">
      <c r="A713" s="319"/>
      <c r="B713" s="319"/>
      <c r="C713" s="319"/>
      <c r="D713" s="319"/>
      <c r="E713" s="319"/>
      <c r="F713" s="319"/>
      <c r="G713" s="319"/>
      <c r="H713" s="319"/>
      <c r="I713" s="319"/>
      <c r="J713" s="300"/>
      <c r="K713" s="300"/>
      <c r="L713" s="300"/>
      <c r="M713" s="300"/>
      <c r="N713" s="300"/>
      <c r="O713" s="300"/>
      <c r="P713" s="300"/>
      <c r="Q713" s="300"/>
      <c r="R713" s="300"/>
      <c r="S713" s="300"/>
      <c r="T713" s="300"/>
      <c r="U713" s="300"/>
      <c r="V713" s="300"/>
      <c r="W713" s="300"/>
      <c r="X713" s="300"/>
      <c r="Y713" s="300"/>
      <c r="Z713" s="300"/>
      <c r="AA713" s="300"/>
      <c r="AB713" s="300"/>
      <c r="AC713" s="300"/>
    </row>
    <row r="714" customFormat="false" ht="15.75" hidden="false" customHeight="true" outlineLevel="0" collapsed="false">
      <c r="A714" s="319"/>
      <c r="B714" s="319"/>
      <c r="C714" s="319"/>
      <c r="D714" s="319"/>
      <c r="E714" s="319"/>
      <c r="F714" s="319"/>
      <c r="G714" s="319"/>
      <c r="H714" s="319"/>
      <c r="I714" s="319"/>
      <c r="J714" s="300"/>
      <c r="K714" s="300"/>
      <c r="L714" s="300"/>
      <c r="M714" s="300"/>
      <c r="N714" s="300"/>
      <c r="O714" s="300"/>
      <c r="P714" s="300"/>
      <c r="Q714" s="300"/>
      <c r="R714" s="300"/>
      <c r="S714" s="300"/>
      <c r="T714" s="300"/>
      <c r="U714" s="300"/>
      <c r="V714" s="300"/>
      <c r="W714" s="300"/>
      <c r="X714" s="300"/>
      <c r="Y714" s="300"/>
      <c r="Z714" s="300"/>
      <c r="AA714" s="300"/>
      <c r="AB714" s="300"/>
      <c r="AC714" s="300"/>
    </row>
    <row r="715" customFormat="false" ht="15.75" hidden="false" customHeight="true" outlineLevel="0" collapsed="false">
      <c r="A715" s="319"/>
      <c r="B715" s="319"/>
      <c r="C715" s="319"/>
      <c r="D715" s="319"/>
      <c r="E715" s="319"/>
      <c r="F715" s="319"/>
      <c r="G715" s="319"/>
      <c r="H715" s="319"/>
      <c r="I715" s="319"/>
      <c r="J715" s="300"/>
      <c r="K715" s="300"/>
      <c r="L715" s="300"/>
      <c r="M715" s="300"/>
      <c r="N715" s="300"/>
      <c r="O715" s="300"/>
      <c r="P715" s="300"/>
      <c r="Q715" s="300"/>
      <c r="R715" s="300"/>
      <c r="S715" s="300"/>
      <c r="T715" s="300"/>
      <c r="U715" s="300"/>
      <c r="V715" s="300"/>
      <c r="W715" s="300"/>
      <c r="X715" s="300"/>
      <c r="Y715" s="300"/>
      <c r="Z715" s="300"/>
      <c r="AA715" s="300"/>
      <c r="AB715" s="300"/>
      <c r="AC715" s="300"/>
    </row>
    <row r="716" customFormat="false" ht="15.75" hidden="false" customHeight="true" outlineLevel="0" collapsed="false">
      <c r="A716" s="319"/>
      <c r="B716" s="319"/>
      <c r="C716" s="319"/>
      <c r="D716" s="319"/>
      <c r="E716" s="319"/>
      <c r="F716" s="319"/>
      <c r="G716" s="319"/>
      <c r="H716" s="319"/>
      <c r="I716" s="319"/>
      <c r="J716" s="300"/>
      <c r="K716" s="300"/>
      <c r="L716" s="300"/>
      <c r="M716" s="300"/>
      <c r="N716" s="300"/>
      <c r="O716" s="300"/>
      <c r="P716" s="300"/>
      <c r="Q716" s="300"/>
      <c r="R716" s="300"/>
      <c r="S716" s="300"/>
      <c r="T716" s="300"/>
      <c r="U716" s="300"/>
      <c r="V716" s="300"/>
      <c r="W716" s="300"/>
      <c r="X716" s="300"/>
      <c r="Y716" s="300"/>
      <c r="Z716" s="300"/>
      <c r="AA716" s="300"/>
      <c r="AB716" s="300"/>
      <c r="AC716" s="300"/>
    </row>
    <row r="717" customFormat="false" ht="15.75" hidden="false" customHeight="true" outlineLevel="0" collapsed="false">
      <c r="A717" s="319"/>
      <c r="B717" s="319"/>
      <c r="C717" s="319"/>
      <c r="D717" s="319"/>
      <c r="E717" s="319"/>
      <c r="F717" s="319"/>
      <c r="G717" s="319"/>
      <c r="H717" s="319"/>
      <c r="I717" s="319"/>
      <c r="J717" s="300"/>
      <c r="K717" s="300"/>
      <c r="L717" s="300"/>
      <c r="M717" s="300"/>
      <c r="N717" s="300"/>
      <c r="O717" s="300"/>
      <c r="P717" s="300"/>
      <c r="Q717" s="300"/>
      <c r="R717" s="300"/>
      <c r="S717" s="300"/>
      <c r="T717" s="300"/>
      <c r="U717" s="300"/>
      <c r="V717" s="300"/>
      <c r="W717" s="300"/>
      <c r="X717" s="300"/>
      <c r="Y717" s="300"/>
      <c r="Z717" s="300"/>
      <c r="AA717" s="300"/>
      <c r="AB717" s="300"/>
      <c r="AC717" s="300"/>
    </row>
    <row r="718" customFormat="false" ht="15.75" hidden="false" customHeight="true" outlineLevel="0" collapsed="false">
      <c r="A718" s="319"/>
      <c r="B718" s="319"/>
      <c r="C718" s="319"/>
      <c r="D718" s="319"/>
      <c r="E718" s="319"/>
      <c r="F718" s="319"/>
      <c r="G718" s="319"/>
      <c r="H718" s="319"/>
      <c r="I718" s="319"/>
      <c r="J718" s="300"/>
      <c r="K718" s="300"/>
      <c r="L718" s="300"/>
      <c r="M718" s="300"/>
      <c r="N718" s="300"/>
      <c r="O718" s="300"/>
      <c r="P718" s="300"/>
      <c r="Q718" s="300"/>
      <c r="R718" s="300"/>
      <c r="S718" s="300"/>
      <c r="T718" s="300"/>
      <c r="U718" s="300"/>
      <c r="V718" s="300"/>
      <c r="W718" s="300"/>
      <c r="X718" s="300"/>
      <c r="Y718" s="300"/>
      <c r="Z718" s="300"/>
      <c r="AA718" s="300"/>
      <c r="AB718" s="300"/>
      <c r="AC718" s="300"/>
    </row>
    <row r="719" customFormat="false" ht="15.75" hidden="false" customHeight="true" outlineLevel="0" collapsed="false">
      <c r="A719" s="319"/>
      <c r="B719" s="319"/>
      <c r="C719" s="319"/>
      <c r="D719" s="319"/>
      <c r="E719" s="319"/>
      <c r="F719" s="319"/>
      <c r="G719" s="319"/>
      <c r="H719" s="319"/>
      <c r="I719" s="319"/>
      <c r="J719" s="300"/>
      <c r="K719" s="300"/>
      <c r="L719" s="300"/>
      <c r="M719" s="300"/>
      <c r="N719" s="300"/>
      <c r="O719" s="300"/>
      <c r="P719" s="300"/>
      <c r="Q719" s="300"/>
      <c r="R719" s="300"/>
      <c r="S719" s="300"/>
      <c r="T719" s="300"/>
      <c r="U719" s="300"/>
      <c r="V719" s="300"/>
      <c r="W719" s="300"/>
      <c r="X719" s="300"/>
      <c r="Y719" s="300"/>
      <c r="Z719" s="300"/>
      <c r="AA719" s="300"/>
      <c r="AB719" s="300"/>
      <c r="AC719" s="300"/>
    </row>
    <row r="720" customFormat="false" ht="15.75" hidden="false" customHeight="true" outlineLevel="0" collapsed="false">
      <c r="A720" s="319"/>
      <c r="B720" s="319"/>
      <c r="C720" s="319"/>
      <c r="D720" s="319"/>
      <c r="E720" s="319"/>
      <c r="F720" s="319"/>
      <c r="G720" s="319"/>
      <c r="H720" s="319"/>
      <c r="I720" s="319"/>
      <c r="J720" s="300"/>
      <c r="K720" s="300"/>
      <c r="L720" s="300"/>
      <c r="M720" s="300"/>
      <c r="N720" s="300"/>
      <c r="O720" s="300"/>
      <c r="P720" s="300"/>
      <c r="Q720" s="300"/>
      <c r="R720" s="300"/>
      <c r="S720" s="300"/>
      <c r="T720" s="300"/>
      <c r="U720" s="300"/>
      <c r="V720" s="300"/>
      <c r="W720" s="300"/>
      <c r="X720" s="300"/>
      <c r="Y720" s="300"/>
      <c r="Z720" s="300"/>
      <c r="AA720" s="300"/>
      <c r="AB720" s="300"/>
      <c r="AC720" s="300"/>
    </row>
    <row r="721" customFormat="false" ht="15.75" hidden="false" customHeight="true" outlineLevel="0" collapsed="false">
      <c r="A721" s="319"/>
      <c r="B721" s="319"/>
      <c r="C721" s="319"/>
      <c r="D721" s="319"/>
      <c r="E721" s="319"/>
      <c r="F721" s="319"/>
      <c r="G721" s="319"/>
      <c r="H721" s="319"/>
      <c r="I721" s="319"/>
      <c r="J721" s="300"/>
      <c r="K721" s="300"/>
      <c r="L721" s="300"/>
      <c r="M721" s="300"/>
      <c r="N721" s="300"/>
      <c r="O721" s="300"/>
      <c r="P721" s="300"/>
      <c r="Q721" s="300"/>
      <c r="R721" s="300"/>
      <c r="S721" s="300"/>
      <c r="T721" s="300"/>
      <c r="U721" s="300"/>
      <c r="V721" s="300"/>
      <c r="W721" s="300"/>
      <c r="X721" s="300"/>
      <c r="Y721" s="300"/>
      <c r="Z721" s="300"/>
      <c r="AA721" s="300"/>
      <c r="AB721" s="300"/>
      <c r="AC721" s="300"/>
    </row>
    <row r="722" customFormat="false" ht="15.75" hidden="false" customHeight="true" outlineLevel="0" collapsed="false">
      <c r="A722" s="319"/>
      <c r="B722" s="319"/>
      <c r="C722" s="319"/>
      <c r="D722" s="319"/>
      <c r="E722" s="319"/>
      <c r="F722" s="319"/>
      <c r="G722" s="319"/>
      <c r="H722" s="319"/>
      <c r="I722" s="319"/>
      <c r="J722" s="300"/>
      <c r="K722" s="300"/>
      <c r="L722" s="300"/>
      <c r="M722" s="300"/>
      <c r="N722" s="300"/>
      <c r="O722" s="300"/>
      <c r="P722" s="300"/>
      <c r="Q722" s="300"/>
      <c r="R722" s="300"/>
      <c r="S722" s="300"/>
      <c r="T722" s="300"/>
      <c r="U722" s="300"/>
      <c r="V722" s="300"/>
      <c r="W722" s="300"/>
      <c r="X722" s="300"/>
      <c r="Y722" s="300"/>
      <c r="Z722" s="300"/>
      <c r="AA722" s="300"/>
      <c r="AB722" s="300"/>
      <c r="AC722" s="300"/>
    </row>
    <row r="723" customFormat="false" ht="15.75" hidden="false" customHeight="true" outlineLevel="0" collapsed="false">
      <c r="A723" s="319"/>
      <c r="B723" s="319"/>
      <c r="C723" s="319"/>
      <c r="D723" s="319"/>
      <c r="E723" s="319"/>
      <c r="F723" s="319"/>
      <c r="G723" s="319"/>
      <c r="H723" s="319"/>
      <c r="I723" s="319"/>
      <c r="J723" s="300"/>
      <c r="K723" s="300"/>
      <c r="L723" s="300"/>
      <c r="M723" s="300"/>
      <c r="N723" s="300"/>
      <c r="O723" s="300"/>
      <c r="P723" s="300"/>
      <c r="Q723" s="300"/>
      <c r="R723" s="300"/>
      <c r="S723" s="300"/>
      <c r="T723" s="300"/>
      <c r="U723" s="300"/>
      <c r="V723" s="300"/>
      <c r="W723" s="300"/>
      <c r="X723" s="300"/>
      <c r="Y723" s="300"/>
      <c r="Z723" s="300"/>
      <c r="AA723" s="300"/>
      <c r="AB723" s="300"/>
      <c r="AC723" s="300"/>
    </row>
    <row r="724" customFormat="false" ht="15.75" hidden="false" customHeight="true" outlineLevel="0" collapsed="false">
      <c r="A724" s="319"/>
      <c r="B724" s="319"/>
      <c r="C724" s="319"/>
      <c r="D724" s="319"/>
      <c r="E724" s="319"/>
      <c r="F724" s="319"/>
      <c r="G724" s="319"/>
      <c r="H724" s="319"/>
      <c r="I724" s="319"/>
      <c r="J724" s="300"/>
      <c r="K724" s="300"/>
      <c r="L724" s="300"/>
      <c r="M724" s="300"/>
      <c r="N724" s="300"/>
      <c r="O724" s="300"/>
      <c r="P724" s="300"/>
      <c r="Q724" s="300"/>
      <c r="R724" s="300"/>
      <c r="S724" s="300"/>
      <c r="T724" s="300"/>
      <c r="U724" s="300"/>
      <c r="V724" s="300"/>
      <c r="W724" s="300"/>
      <c r="X724" s="300"/>
      <c r="Y724" s="300"/>
      <c r="Z724" s="300"/>
      <c r="AA724" s="300"/>
      <c r="AB724" s="300"/>
      <c r="AC724" s="300"/>
    </row>
    <row r="725" customFormat="false" ht="15.75" hidden="false" customHeight="true" outlineLevel="0" collapsed="false">
      <c r="A725" s="319"/>
      <c r="B725" s="319"/>
      <c r="C725" s="319"/>
      <c r="D725" s="319"/>
      <c r="E725" s="319"/>
      <c r="F725" s="319"/>
      <c r="G725" s="319"/>
      <c r="H725" s="319"/>
      <c r="I725" s="319"/>
      <c r="J725" s="300"/>
      <c r="K725" s="300"/>
      <c r="L725" s="300"/>
      <c r="M725" s="300"/>
      <c r="N725" s="300"/>
      <c r="O725" s="300"/>
      <c r="P725" s="300"/>
      <c r="Q725" s="300"/>
      <c r="R725" s="300"/>
      <c r="S725" s="300"/>
      <c r="T725" s="300"/>
      <c r="U725" s="300"/>
      <c r="V725" s="300"/>
      <c r="W725" s="300"/>
      <c r="X725" s="300"/>
      <c r="Y725" s="300"/>
      <c r="Z725" s="300"/>
      <c r="AA725" s="300"/>
      <c r="AB725" s="300"/>
      <c r="AC725" s="300"/>
    </row>
    <row r="726" customFormat="false" ht="15.75" hidden="false" customHeight="true" outlineLevel="0" collapsed="false">
      <c r="A726" s="319"/>
      <c r="B726" s="319"/>
      <c r="C726" s="319"/>
      <c r="D726" s="319"/>
      <c r="E726" s="319"/>
      <c r="F726" s="319"/>
      <c r="G726" s="319"/>
      <c r="H726" s="319"/>
      <c r="I726" s="319"/>
      <c r="J726" s="300"/>
      <c r="K726" s="300"/>
      <c r="L726" s="300"/>
      <c r="M726" s="300"/>
      <c r="N726" s="300"/>
      <c r="O726" s="300"/>
      <c r="P726" s="300"/>
      <c r="Q726" s="300"/>
      <c r="R726" s="300"/>
      <c r="S726" s="300"/>
      <c r="T726" s="300"/>
      <c r="U726" s="300"/>
      <c r="V726" s="300"/>
      <c r="W726" s="300"/>
      <c r="X726" s="300"/>
      <c r="Y726" s="300"/>
      <c r="Z726" s="300"/>
      <c r="AA726" s="300"/>
      <c r="AB726" s="300"/>
      <c r="AC726" s="300"/>
    </row>
    <row r="727" customFormat="false" ht="15.75" hidden="false" customHeight="true" outlineLevel="0" collapsed="false">
      <c r="A727" s="319"/>
      <c r="B727" s="319"/>
      <c r="C727" s="319"/>
      <c r="D727" s="319"/>
      <c r="E727" s="319"/>
      <c r="F727" s="319"/>
      <c r="G727" s="319"/>
      <c r="H727" s="319"/>
      <c r="I727" s="319"/>
      <c r="J727" s="300"/>
      <c r="K727" s="300"/>
      <c r="L727" s="300"/>
      <c r="M727" s="300"/>
      <c r="N727" s="300"/>
      <c r="O727" s="300"/>
      <c r="P727" s="300"/>
      <c r="Q727" s="300"/>
      <c r="R727" s="300"/>
      <c r="S727" s="300"/>
      <c r="T727" s="300"/>
      <c r="U727" s="300"/>
      <c r="V727" s="300"/>
      <c r="W727" s="300"/>
      <c r="X727" s="300"/>
      <c r="Y727" s="300"/>
      <c r="Z727" s="300"/>
      <c r="AA727" s="300"/>
      <c r="AB727" s="300"/>
      <c r="AC727" s="300"/>
    </row>
    <row r="728" customFormat="false" ht="15.75" hidden="false" customHeight="true" outlineLevel="0" collapsed="false">
      <c r="A728" s="319"/>
      <c r="B728" s="319"/>
      <c r="C728" s="319"/>
      <c r="D728" s="319"/>
      <c r="E728" s="319"/>
      <c r="F728" s="319"/>
      <c r="G728" s="319"/>
      <c r="H728" s="319"/>
      <c r="I728" s="319"/>
      <c r="J728" s="300"/>
      <c r="K728" s="300"/>
      <c r="L728" s="300"/>
      <c r="M728" s="300"/>
      <c r="N728" s="300"/>
      <c r="O728" s="300"/>
      <c r="P728" s="300"/>
      <c r="Q728" s="300"/>
      <c r="R728" s="300"/>
      <c r="S728" s="300"/>
      <c r="T728" s="300"/>
      <c r="U728" s="300"/>
      <c r="V728" s="300"/>
      <c r="W728" s="300"/>
      <c r="X728" s="300"/>
      <c r="Y728" s="300"/>
      <c r="Z728" s="300"/>
      <c r="AA728" s="300"/>
      <c r="AB728" s="300"/>
      <c r="AC728" s="300"/>
    </row>
    <row r="729" customFormat="false" ht="15.75" hidden="false" customHeight="true" outlineLevel="0" collapsed="false">
      <c r="A729" s="319"/>
      <c r="B729" s="319"/>
      <c r="C729" s="319"/>
      <c r="D729" s="319"/>
      <c r="E729" s="319"/>
      <c r="F729" s="319"/>
      <c r="G729" s="319"/>
      <c r="H729" s="319"/>
      <c r="I729" s="319"/>
      <c r="J729" s="300"/>
      <c r="K729" s="300"/>
      <c r="L729" s="300"/>
      <c r="M729" s="300"/>
      <c r="N729" s="300"/>
      <c r="O729" s="300"/>
      <c r="P729" s="300"/>
      <c r="Q729" s="300"/>
      <c r="R729" s="300"/>
      <c r="S729" s="300"/>
      <c r="T729" s="300"/>
      <c r="U729" s="300"/>
      <c r="V729" s="300"/>
      <c r="W729" s="300"/>
      <c r="X729" s="300"/>
      <c r="Y729" s="300"/>
      <c r="Z729" s="300"/>
      <c r="AA729" s="300"/>
      <c r="AB729" s="300"/>
      <c r="AC729" s="300"/>
    </row>
    <row r="730" customFormat="false" ht="15.75" hidden="false" customHeight="true" outlineLevel="0" collapsed="false">
      <c r="A730" s="319"/>
      <c r="B730" s="319"/>
      <c r="C730" s="319"/>
      <c r="D730" s="319"/>
      <c r="E730" s="319"/>
      <c r="F730" s="319"/>
      <c r="G730" s="319"/>
      <c r="H730" s="319"/>
      <c r="I730" s="319"/>
      <c r="J730" s="300"/>
      <c r="K730" s="300"/>
      <c r="L730" s="300"/>
      <c r="M730" s="300"/>
      <c r="N730" s="300"/>
      <c r="O730" s="300"/>
      <c r="P730" s="300"/>
      <c r="Q730" s="300"/>
      <c r="R730" s="300"/>
      <c r="S730" s="300"/>
      <c r="T730" s="300"/>
      <c r="U730" s="300"/>
      <c r="V730" s="300"/>
      <c r="W730" s="300"/>
      <c r="X730" s="300"/>
      <c r="Y730" s="300"/>
      <c r="Z730" s="300"/>
      <c r="AA730" s="300"/>
      <c r="AB730" s="300"/>
      <c r="AC730" s="300"/>
    </row>
    <row r="731" customFormat="false" ht="15.75" hidden="false" customHeight="true" outlineLevel="0" collapsed="false">
      <c r="A731" s="319"/>
      <c r="B731" s="319"/>
      <c r="C731" s="319"/>
      <c r="D731" s="319"/>
      <c r="E731" s="319"/>
      <c r="F731" s="319"/>
      <c r="G731" s="319"/>
      <c r="H731" s="319"/>
      <c r="I731" s="319"/>
      <c r="J731" s="300"/>
      <c r="K731" s="300"/>
      <c r="L731" s="300"/>
      <c r="M731" s="300"/>
      <c r="N731" s="300"/>
      <c r="O731" s="300"/>
      <c r="P731" s="300"/>
      <c r="Q731" s="300"/>
      <c r="R731" s="300"/>
      <c r="S731" s="300"/>
      <c r="T731" s="300"/>
      <c r="U731" s="300"/>
      <c r="V731" s="300"/>
      <c r="W731" s="300"/>
      <c r="X731" s="300"/>
      <c r="Y731" s="300"/>
      <c r="Z731" s="300"/>
      <c r="AA731" s="300"/>
      <c r="AB731" s="300"/>
      <c r="AC731" s="300"/>
    </row>
    <row r="732" customFormat="false" ht="15.75" hidden="false" customHeight="true" outlineLevel="0" collapsed="false">
      <c r="A732" s="319"/>
      <c r="B732" s="319"/>
      <c r="C732" s="319"/>
      <c r="D732" s="319"/>
      <c r="E732" s="319"/>
      <c r="F732" s="319"/>
      <c r="G732" s="319"/>
      <c r="H732" s="319"/>
      <c r="I732" s="319"/>
      <c r="J732" s="300"/>
      <c r="K732" s="300"/>
      <c r="L732" s="300"/>
      <c r="M732" s="300"/>
      <c r="N732" s="300"/>
      <c r="O732" s="300"/>
      <c r="P732" s="300"/>
      <c r="Q732" s="300"/>
      <c r="R732" s="300"/>
      <c r="S732" s="300"/>
      <c r="T732" s="300"/>
      <c r="U732" s="300"/>
      <c r="V732" s="300"/>
      <c r="W732" s="300"/>
      <c r="X732" s="300"/>
      <c r="Y732" s="300"/>
      <c r="Z732" s="300"/>
      <c r="AA732" s="300"/>
      <c r="AB732" s="300"/>
      <c r="AC732" s="300"/>
    </row>
    <row r="733" customFormat="false" ht="15.75" hidden="false" customHeight="true" outlineLevel="0" collapsed="false">
      <c r="A733" s="319"/>
      <c r="B733" s="319"/>
      <c r="C733" s="319"/>
      <c r="D733" s="319"/>
      <c r="E733" s="319"/>
      <c r="F733" s="319"/>
      <c r="G733" s="319"/>
      <c r="H733" s="319"/>
      <c r="I733" s="319"/>
      <c r="J733" s="300"/>
      <c r="K733" s="300"/>
      <c r="L733" s="300"/>
      <c r="M733" s="300"/>
      <c r="N733" s="300"/>
      <c r="O733" s="300"/>
      <c r="P733" s="300"/>
      <c r="Q733" s="300"/>
      <c r="R733" s="300"/>
      <c r="S733" s="300"/>
      <c r="T733" s="300"/>
      <c r="U733" s="300"/>
      <c r="V733" s="300"/>
      <c r="W733" s="300"/>
      <c r="X733" s="300"/>
      <c r="Y733" s="300"/>
      <c r="Z733" s="300"/>
      <c r="AA733" s="300"/>
      <c r="AB733" s="300"/>
      <c r="AC733" s="300"/>
    </row>
    <row r="734" customFormat="false" ht="15.75" hidden="false" customHeight="true" outlineLevel="0" collapsed="false">
      <c r="A734" s="319"/>
      <c r="B734" s="319"/>
      <c r="C734" s="319"/>
      <c r="D734" s="319"/>
      <c r="E734" s="319"/>
      <c r="F734" s="319"/>
      <c r="G734" s="319"/>
      <c r="H734" s="319"/>
      <c r="I734" s="319"/>
      <c r="J734" s="300"/>
      <c r="K734" s="300"/>
      <c r="L734" s="300"/>
      <c r="M734" s="300"/>
      <c r="N734" s="300"/>
      <c r="O734" s="300"/>
      <c r="P734" s="300"/>
      <c r="Q734" s="300"/>
      <c r="R734" s="300"/>
      <c r="S734" s="300"/>
      <c r="T734" s="300"/>
      <c r="U734" s="300"/>
      <c r="V734" s="300"/>
      <c r="W734" s="300"/>
      <c r="X734" s="300"/>
      <c r="Y734" s="300"/>
      <c r="Z734" s="300"/>
      <c r="AA734" s="300"/>
      <c r="AB734" s="300"/>
      <c r="AC734" s="300"/>
    </row>
    <row r="735" customFormat="false" ht="15.75" hidden="false" customHeight="true" outlineLevel="0" collapsed="false">
      <c r="A735" s="319"/>
      <c r="B735" s="319"/>
      <c r="C735" s="319"/>
      <c r="D735" s="319"/>
      <c r="E735" s="319"/>
      <c r="F735" s="319"/>
      <c r="G735" s="319"/>
      <c r="H735" s="319"/>
      <c r="I735" s="319"/>
      <c r="J735" s="300"/>
      <c r="K735" s="300"/>
      <c r="L735" s="300"/>
      <c r="M735" s="300"/>
      <c r="N735" s="300"/>
      <c r="O735" s="300"/>
      <c r="P735" s="300"/>
      <c r="Q735" s="300"/>
      <c r="R735" s="300"/>
      <c r="S735" s="300"/>
      <c r="T735" s="300"/>
      <c r="U735" s="300"/>
      <c r="V735" s="300"/>
      <c r="W735" s="300"/>
      <c r="X735" s="300"/>
      <c r="Y735" s="300"/>
      <c r="Z735" s="300"/>
      <c r="AA735" s="300"/>
      <c r="AB735" s="300"/>
      <c r="AC735" s="300"/>
    </row>
    <row r="736" customFormat="false" ht="15.75" hidden="false" customHeight="true" outlineLevel="0" collapsed="false">
      <c r="A736" s="319"/>
      <c r="B736" s="319"/>
      <c r="C736" s="319"/>
      <c r="D736" s="319"/>
      <c r="E736" s="319"/>
      <c r="F736" s="319"/>
      <c r="G736" s="319"/>
      <c r="H736" s="319"/>
      <c r="I736" s="319"/>
      <c r="J736" s="300"/>
      <c r="K736" s="300"/>
      <c r="L736" s="300"/>
      <c r="M736" s="300"/>
      <c r="N736" s="300"/>
      <c r="O736" s="300"/>
      <c r="P736" s="300"/>
      <c r="Q736" s="300"/>
      <c r="R736" s="300"/>
      <c r="S736" s="300"/>
      <c r="T736" s="300"/>
      <c r="U736" s="300"/>
      <c r="V736" s="300"/>
      <c r="W736" s="300"/>
      <c r="X736" s="300"/>
      <c r="Y736" s="300"/>
      <c r="Z736" s="300"/>
      <c r="AA736" s="300"/>
      <c r="AB736" s="300"/>
      <c r="AC736" s="300"/>
    </row>
    <row r="737" customFormat="false" ht="15.75" hidden="false" customHeight="true" outlineLevel="0" collapsed="false">
      <c r="A737" s="319"/>
      <c r="B737" s="319"/>
      <c r="C737" s="319"/>
      <c r="D737" s="319"/>
      <c r="E737" s="319"/>
      <c r="F737" s="319"/>
      <c r="G737" s="319"/>
      <c r="H737" s="319"/>
      <c r="I737" s="319"/>
      <c r="J737" s="300"/>
      <c r="K737" s="300"/>
      <c r="L737" s="300"/>
      <c r="M737" s="300"/>
      <c r="N737" s="300"/>
      <c r="O737" s="300"/>
      <c r="P737" s="300"/>
      <c r="Q737" s="300"/>
      <c r="R737" s="300"/>
      <c r="S737" s="300"/>
      <c r="T737" s="300"/>
      <c r="U737" s="300"/>
      <c r="V737" s="300"/>
      <c r="W737" s="300"/>
      <c r="X737" s="300"/>
      <c r="Y737" s="300"/>
      <c r="Z737" s="300"/>
      <c r="AA737" s="300"/>
      <c r="AB737" s="300"/>
      <c r="AC737" s="300"/>
    </row>
    <row r="738" customFormat="false" ht="15.75" hidden="false" customHeight="true" outlineLevel="0" collapsed="false">
      <c r="A738" s="319"/>
      <c r="B738" s="319"/>
      <c r="C738" s="319"/>
      <c r="D738" s="319"/>
      <c r="E738" s="319"/>
      <c r="F738" s="319"/>
      <c r="G738" s="319"/>
      <c r="H738" s="319"/>
      <c r="I738" s="319"/>
      <c r="J738" s="300"/>
      <c r="K738" s="300"/>
      <c r="L738" s="300"/>
      <c r="M738" s="300"/>
      <c r="N738" s="300"/>
      <c r="O738" s="300"/>
      <c r="P738" s="300"/>
      <c r="Q738" s="300"/>
      <c r="R738" s="300"/>
      <c r="S738" s="300"/>
      <c r="T738" s="300"/>
      <c r="U738" s="300"/>
      <c r="V738" s="300"/>
      <c r="W738" s="300"/>
      <c r="X738" s="300"/>
      <c r="Y738" s="300"/>
      <c r="Z738" s="300"/>
      <c r="AA738" s="300"/>
      <c r="AB738" s="300"/>
      <c r="AC738" s="300"/>
    </row>
    <row r="739" customFormat="false" ht="15.75" hidden="false" customHeight="true" outlineLevel="0" collapsed="false">
      <c r="A739" s="319"/>
      <c r="B739" s="319"/>
      <c r="C739" s="319"/>
      <c r="D739" s="319"/>
      <c r="E739" s="319"/>
      <c r="F739" s="319"/>
      <c r="G739" s="319"/>
      <c r="H739" s="319"/>
      <c r="I739" s="319"/>
      <c r="J739" s="300"/>
      <c r="K739" s="300"/>
      <c r="L739" s="300"/>
      <c r="M739" s="300"/>
      <c r="N739" s="300"/>
      <c r="O739" s="300"/>
      <c r="P739" s="300"/>
      <c r="Q739" s="300"/>
      <c r="R739" s="300"/>
      <c r="S739" s="300"/>
      <c r="T739" s="300"/>
      <c r="U739" s="300"/>
      <c r="V739" s="300"/>
      <c r="W739" s="300"/>
      <c r="X739" s="300"/>
      <c r="Y739" s="300"/>
      <c r="Z739" s="300"/>
      <c r="AA739" s="300"/>
      <c r="AB739" s="300"/>
      <c r="AC739" s="300"/>
    </row>
    <row r="740" customFormat="false" ht="15.75" hidden="false" customHeight="true" outlineLevel="0" collapsed="false">
      <c r="A740" s="319"/>
      <c r="B740" s="319"/>
      <c r="C740" s="319"/>
      <c r="D740" s="319"/>
      <c r="E740" s="319"/>
      <c r="F740" s="319"/>
      <c r="G740" s="319"/>
      <c r="H740" s="319"/>
      <c r="I740" s="319"/>
      <c r="J740" s="300"/>
      <c r="K740" s="300"/>
      <c r="L740" s="300"/>
      <c r="M740" s="300"/>
      <c r="N740" s="300"/>
      <c r="O740" s="300"/>
      <c r="P740" s="300"/>
      <c r="Q740" s="300"/>
      <c r="R740" s="300"/>
      <c r="S740" s="300"/>
      <c r="T740" s="300"/>
      <c r="U740" s="300"/>
      <c r="V740" s="300"/>
      <c r="W740" s="300"/>
      <c r="X740" s="300"/>
      <c r="Y740" s="300"/>
      <c r="Z740" s="300"/>
      <c r="AA740" s="300"/>
      <c r="AB740" s="300"/>
      <c r="AC740" s="300"/>
    </row>
    <row r="741" customFormat="false" ht="15.75" hidden="false" customHeight="true" outlineLevel="0" collapsed="false">
      <c r="A741" s="319"/>
      <c r="B741" s="319"/>
      <c r="C741" s="319"/>
      <c r="D741" s="319"/>
      <c r="E741" s="319"/>
      <c r="F741" s="319"/>
      <c r="G741" s="319"/>
      <c r="H741" s="319"/>
      <c r="I741" s="319"/>
      <c r="J741" s="300"/>
      <c r="K741" s="300"/>
      <c r="L741" s="300"/>
      <c r="M741" s="300"/>
      <c r="N741" s="300"/>
      <c r="O741" s="300"/>
      <c r="P741" s="300"/>
      <c r="Q741" s="300"/>
      <c r="R741" s="300"/>
      <c r="S741" s="300"/>
      <c r="T741" s="300"/>
      <c r="U741" s="300"/>
      <c r="V741" s="300"/>
      <c r="W741" s="300"/>
      <c r="X741" s="300"/>
      <c r="Y741" s="300"/>
      <c r="Z741" s="300"/>
      <c r="AA741" s="300"/>
      <c r="AB741" s="300"/>
      <c r="AC741" s="300"/>
    </row>
    <row r="742" customFormat="false" ht="15.75" hidden="false" customHeight="true" outlineLevel="0" collapsed="false">
      <c r="A742" s="319"/>
      <c r="B742" s="319"/>
      <c r="C742" s="319"/>
      <c r="D742" s="319"/>
      <c r="E742" s="319"/>
      <c r="F742" s="319"/>
      <c r="G742" s="319"/>
      <c r="H742" s="319"/>
      <c r="I742" s="319"/>
      <c r="J742" s="300"/>
      <c r="K742" s="300"/>
      <c r="L742" s="300"/>
      <c r="M742" s="300"/>
      <c r="N742" s="300"/>
      <c r="O742" s="300"/>
      <c r="P742" s="300"/>
      <c r="Q742" s="300"/>
      <c r="R742" s="300"/>
      <c r="S742" s="300"/>
      <c r="T742" s="300"/>
      <c r="U742" s="300"/>
      <c r="V742" s="300"/>
      <c r="W742" s="300"/>
      <c r="X742" s="300"/>
      <c r="Y742" s="300"/>
      <c r="Z742" s="300"/>
      <c r="AA742" s="300"/>
      <c r="AB742" s="300"/>
      <c r="AC742" s="300"/>
    </row>
    <row r="743" customFormat="false" ht="15.75" hidden="false" customHeight="true" outlineLevel="0" collapsed="false">
      <c r="A743" s="319"/>
      <c r="B743" s="319"/>
      <c r="C743" s="319"/>
      <c r="D743" s="319"/>
      <c r="E743" s="319"/>
      <c r="F743" s="319"/>
      <c r="G743" s="319"/>
      <c r="H743" s="319"/>
      <c r="I743" s="319"/>
      <c r="J743" s="300"/>
      <c r="K743" s="300"/>
      <c r="L743" s="300"/>
      <c r="M743" s="300"/>
      <c r="N743" s="300"/>
      <c r="O743" s="300"/>
      <c r="P743" s="300"/>
      <c r="Q743" s="300"/>
      <c r="R743" s="300"/>
      <c r="S743" s="300"/>
      <c r="T743" s="300"/>
      <c r="U743" s="300"/>
      <c r="V743" s="300"/>
      <c r="W743" s="300"/>
      <c r="X743" s="300"/>
      <c r="Y743" s="300"/>
      <c r="Z743" s="300"/>
      <c r="AA743" s="300"/>
      <c r="AB743" s="300"/>
      <c r="AC743" s="300"/>
    </row>
    <row r="744" customFormat="false" ht="15.75" hidden="false" customHeight="true" outlineLevel="0" collapsed="false">
      <c r="A744" s="319"/>
      <c r="B744" s="319"/>
      <c r="C744" s="319"/>
      <c r="D744" s="319"/>
      <c r="E744" s="319"/>
      <c r="F744" s="319"/>
      <c r="G744" s="319"/>
      <c r="H744" s="319"/>
      <c r="I744" s="319"/>
      <c r="J744" s="300"/>
      <c r="K744" s="300"/>
      <c r="L744" s="300"/>
      <c r="M744" s="300"/>
      <c r="N744" s="300"/>
      <c r="O744" s="300"/>
      <c r="P744" s="300"/>
      <c r="Q744" s="300"/>
      <c r="R744" s="300"/>
      <c r="S744" s="300"/>
      <c r="T744" s="300"/>
      <c r="U744" s="300"/>
      <c r="V744" s="300"/>
      <c r="W744" s="300"/>
      <c r="X744" s="300"/>
      <c r="Y744" s="300"/>
      <c r="Z744" s="300"/>
      <c r="AA744" s="300"/>
      <c r="AB744" s="300"/>
      <c r="AC744" s="300"/>
    </row>
    <row r="745" customFormat="false" ht="15.75" hidden="false" customHeight="true" outlineLevel="0" collapsed="false">
      <c r="A745" s="319"/>
      <c r="B745" s="319"/>
      <c r="C745" s="319"/>
      <c r="D745" s="319"/>
      <c r="E745" s="319"/>
      <c r="F745" s="319"/>
      <c r="G745" s="319"/>
      <c r="H745" s="319"/>
      <c r="I745" s="319"/>
      <c r="J745" s="300"/>
      <c r="K745" s="300"/>
      <c r="L745" s="300"/>
      <c r="M745" s="300"/>
      <c r="N745" s="300"/>
      <c r="O745" s="300"/>
      <c r="P745" s="300"/>
      <c r="Q745" s="300"/>
      <c r="R745" s="300"/>
      <c r="S745" s="300"/>
      <c r="T745" s="300"/>
      <c r="U745" s="300"/>
      <c r="V745" s="300"/>
      <c r="W745" s="300"/>
      <c r="X745" s="300"/>
      <c r="Y745" s="300"/>
      <c r="Z745" s="300"/>
      <c r="AA745" s="300"/>
      <c r="AB745" s="300"/>
      <c r="AC745" s="300"/>
    </row>
    <row r="746" customFormat="false" ht="15.75" hidden="false" customHeight="true" outlineLevel="0" collapsed="false">
      <c r="A746" s="319"/>
      <c r="B746" s="319"/>
      <c r="C746" s="319"/>
      <c r="D746" s="319"/>
      <c r="E746" s="319"/>
      <c r="F746" s="319"/>
      <c r="G746" s="319"/>
      <c r="H746" s="319"/>
      <c r="I746" s="319"/>
      <c r="J746" s="300"/>
      <c r="K746" s="300"/>
      <c r="L746" s="300"/>
      <c r="M746" s="300"/>
      <c r="N746" s="300"/>
      <c r="O746" s="300"/>
      <c r="P746" s="300"/>
      <c r="Q746" s="300"/>
      <c r="R746" s="300"/>
      <c r="S746" s="300"/>
      <c r="T746" s="300"/>
      <c r="U746" s="300"/>
      <c r="V746" s="300"/>
      <c r="W746" s="300"/>
      <c r="X746" s="300"/>
      <c r="Y746" s="300"/>
      <c r="Z746" s="300"/>
      <c r="AA746" s="300"/>
      <c r="AB746" s="300"/>
      <c r="AC746" s="300"/>
    </row>
    <row r="747" customFormat="false" ht="15.75" hidden="false" customHeight="true" outlineLevel="0" collapsed="false">
      <c r="A747" s="319"/>
      <c r="B747" s="319"/>
      <c r="C747" s="319"/>
      <c r="D747" s="319"/>
      <c r="E747" s="319"/>
      <c r="F747" s="319"/>
      <c r="G747" s="319"/>
      <c r="H747" s="319"/>
      <c r="I747" s="319"/>
      <c r="J747" s="300"/>
      <c r="K747" s="300"/>
      <c r="L747" s="300"/>
      <c r="M747" s="300"/>
      <c r="N747" s="300"/>
      <c r="O747" s="300"/>
      <c r="P747" s="300"/>
      <c r="Q747" s="300"/>
      <c r="R747" s="300"/>
      <c r="S747" s="300"/>
      <c r="T747" s="300"/>
      <c r="U747" s="300"/>
      <c r="V747" s="300"/>
      <c r="W747" s="300"/>
      <c r="X747" s="300"/>
      <c r="Y747" s="300"/>
      <c r="Z747" s="300"/>
      <c r="AA747" s="300"/>
      <c r="AB747" s="300"/>
      <c r="AC747" s="300"/>
    </row>
    <row r="748" customFormat="false" ht="15.75" hidden="false" customHeight="true" outlineLevel="0" collapsed="false">
      <c r="A748" s="319"/>
      <c r="B748" s="319"/>
      <c r="C748" s="319"/>
      <c r="D748" s="319"/>
      <c r="E748" s="319"/>
      <c r="F748" s="319"/>
      <c r="G748" s="319"/>
      <c r="H748" s="319"/>
      <c r="I748" s="319"/>
      <c r="J748" s="300"/>
      <c r="K748" s="300"/>
      <c r="L748" s="300"/>
      <c r="M748" s="300"/>
      <c r="N748" s="300"/>
      <c r="O748" s="300"/>
      <c r="P748" s="300"/>
      <c r="Q748" s="300"/>
      <c r="R748" s="300"/>
      <c r="S748" s="300"/>
      <c r="T748" s="300"/>
      <c r="U748" s="300"/>
      <c r="V748" s="300"/>
      <c r="W748" s="300"/>
      <c r="X748" s="300"/>
      <c r="Y748" s="300"/>
      <c r="Z748" s="300"/>
      <c r="AA748" s="300"/>
      <c r="AB748" s="300"/>
      <c r="AC748" s="300"/>
    </row>
    <row r="749" customFormat="false" ht="15.75" hidden="false" customHeight="true" outlineLevel="0" collapsed="false">
      <c r="A749" s="319"/>
      <c r="B749" s="319"/>
      <c r="C749" s="319"/>
      <c r="D749" s="319"/>
      <c r="E749" s="319"/>
      <c r="F749" s="319"/>
      <c r="G749" s="319"/>
      <c r="H749" s="319"/>
      <c r="I749" s="319"/>
      <c r="J749" s="300"/>
      <c r="K749" s="300"/>
      <c r="L749" s="300"/>
      <c r="M749" s="300"/>
      <c r="N749" s="300"/>
      <c r="O749" s="300"/>
      <c r="P749" s="300"/>
      <c r="Q749" s="300"/>
      <c r="R749" s="300"/>
      <c r="S749" s="300"/>
      <c r="T749" s="300"/>
      <c r="U749" s="300"/>
      <c r="V749" s="300"/>
      <c r="W749" s="300"/>
      <c r="X749" s="300"/>
      <c r="Y749" s="300"/>
      <c r="Z749" s="300"/>
      <c r="AA749" s="300"/>
      <c r="AB749" s="300"/>
      <c r="AC749" s="300"/>
    </row>
    <row r="750" customFormat="false" ht="15.75" hidden="false" customHeight="true" outlineLevel="0" collapsed="false">
      <c r="A750" s="319"/>
      <c r="B750" s="319"/>
      <c r="C750" s="319"/>
      <c r="D750" s="319"/>
      <c r="E750" s="319"/>
      <c r="F750" s="319"/>
      <c r="G750" s="319"/>
      <c r="H750" s="319"/>
      <c r="I750" s="319"/>
      <c r="J750" s="300"/>
      <c r="K750" s="300"/>
      <c r="L750" s="300"/>
      <c r="M750" s="300"/>
      <c r="N750" s="300"/>
      <c r="O750" s="300"/>
      <c r="P750" s="300"/>
      <c r="Q750" s="300"/>
      <c r="R750" s="300"/>
      <c r="S750" s="300"/>
      <c r="T750" s="300"/>
      <c r="U750" s="300"/>
      <c r="V750" s="300"/>
      <c r="W750" s="300"/>
      <c r="X750" s="300"/>
      <c r="Y750" s="300"/>
      <c r="Z750" s="300"/>
      <c r="AA750" s="300"/>
      <c r="AB750" s="300"/>
      <c r="AC750" s="300"/>
    </row>
    <row r="751" customFormat="false" ht="15.75" hidden="false" customHeight="true" outlineLevel="0" collapsed="false">
      <c r="A751" s="319"/>
      <c r="B751" s="319"/>
      <c r="C751" s="319"/>
      <c r="D751" s="319"/>
      <c r="E751" s="319"/>
      <c r="F751" s="319"/>
      <c r="G751" s="319"/>
      <c r="H751" s="319"/>
      <c r="I751" s="319"/>
      <c r="J751" s="300"/>
      <c r="K751" s="300"/>
      <c r="L751" s="300"/>
      <c r="M751" s="300"/>
      <c r="N751" s="300"/>
      <c r="O751" s="300"/>
      <c r="P751" s="300"/>
      <c r="Q751" s="300"/>
      <c r="R751" s="300"/>
      <c r="S751" s="300"/>
      <c r="T751" s="300"/>
      <c r="U751" s="300"/>
      <c r="V751" s="300"/>
      <c r="W751" s="300"/>
      <c r="X751" s="300"/>
      <c r="Y751" s="300"/>
      <c r="Z751" s="300"/>
      <c r="AA751" s="300"/>
      <c r="AB751" s="300"/>
      <c r="AC751" s="300"/>
    </row>
    <row r="752" customFormat="false" ht="15.75" hidden="false" customHeight="true" outlineLevel="0" collapsed="false">
      <c r="A752" s="319"/>
      <c r="B752" s="319"/>
      <c r="C752" s="319"/>
      <c r="D752" s="319"/>
      <c r="E752" s="319"/>
      <c r="F752" s="319"/>
      <c r="G752" s="319"/>
      <c r="H752" s="319"/>
      <c r="I752" s="319"/>
      <c r="J752" s="300"/>
      <c r="K752" s="300"/>
      <c r="L752" s="300"/>
      <c r="M752" s="300"/>
      <c r="N752" s="300"/>
      <c r="O752" s="300"/>
      <c r="P752" s="300"/>
      <c r="Q752" s="300"/>
      <c r="R752" s="300"/>
      <c r="S752" s="300"/>
      <c r="T752" s="300"/>
      <c r="U752" s="300"/>
      <c r="V752" s="300"/>
      <c r="W752" s="300"/>
      <c r="X752" s="300"/>
      <c r="Y752" s="300"/>
      <c r="Z752" s="300"/>
      <c r="AA752" s="300"/>
      <c r="AB752" s="300"/>
      <c r="AC752" s="300"/>
    </row>
    <row r="753" customFormat="false" ht="15.75" hidden="false" customHeight="true" outlineLevel="0" collapsed="false">
      <c r="A753" s="319"/>
      <c r="B753" s="319"/>
      <c r="C753" s="319"/>
      <c r="D753" s="319"/>
      <c r="E753" s="319"/>
      <c r="F753" s="319"/>
      <c r="G753" s="319"/>
      <c r="H753" s="319"/>
      <c r="I753" s="319"/>
      <c r="J753" s="300"/>
      <c r="K753" s="300"/>
      <c r="L753" s="300"/>
      <c r="M753" s="300"/>
      <c r="N753" s="300"/>
      <c r="O753" s="300"/>
      <c r="P753" s="300"/>
      <c r="Q753" s="300"/>
      <c r="R753" s="300"/>
      <c r="S753" s="300"/>
      <c r="T753" s="300"/>
      <c r="U753" s="300"/>
      <c r="V753" s="300"/>
      <c r="W753" s="300"/>
      <c r="X753" s="300"/>
      <c r="Y753" s="300"/>
      <c r="Z753" s="300"/>
      <c r="AA753" s="300"/>
      <c r="AB753" s="300"/>
      <c r="AC753" s="300"/>
    </row>
    <row r="754" customFormat="false" ht="15.75" hidden="false" customHeight="true" outlineLevel="0" collapsed="false">
      <c r="A754" s="319"/>
      <c r="B754" s="319"/>
      <c r="C754" s="319"/>
      <c r="D754" s="319"/>
      <c r="E754" s="319"/>
      <c r="F754" s="319"/>
      <c r="G754" s="319"/>
      <c r="H754" s="319"/>
      <c r="I754" s="319"/>
      <c r="J754" s="300"/>
      <c r="K754" s="300"/>
      <c r="L754" s="300"/>
      <c r="M754" s="300"/>
      <c r="N754" s="300"/>
      <c r="O754" s="300"/>
      <c r="P754" s="300"/>
      <c r="Q754" s="300"/>
      <c r="R754" s="300"/>
      <c r="S754" s="300"/>
      <c r="T754" s="300"/>
      <c r="U754" s="300"/>
      <c r="V754" s="300"/>
      <c r="W754" s="300"/>
      <c r="X754" s="300"/>
      <c r="Y754" s="300"/>
      <c r="Z754" s="300"/>
      <c r="AA754" s="300"/>
      <c r="AB754" s="300"/>
      <c r="AC754" s="300"/>
    </row>
    <row r="755" customFormat="false" ht="15.75" hidden="false" customHeight="true" outlineLevel="0" collapsed="false">
      <c r="A755" s="319"/>
      <c r="B755" s="319"/>
      <c r="C755" s="319"/>
      <c r="D755" s="319"/>
      <c r="E755" s="319"/>
      <c r="F755" s="319"/>
      <c r="G755" s="319"/>
      <c r="H755" s="319"/>
      <c r="I755" s="319"/>
      <c r="J755" s="300"/>
      <c r="K755" s="300"/>
      <c r="L755" s="300"/>
      <c r="M755" s="300"/>
      <c r="N755" s="300"/>
      <c r="O755" s="300"/>
      <c r="P755" s="300"/>
      <c r="Q755" s="300"/>
      <c r="R755" s="300"/>
      <c r="S755" s="300"/>
      <c r="T755" s="300"/>
      <c r="U755" s="300"/>
      <c r="V755" s="300"/>
      <c r="W755" s="300"/>
      <c r="X755" s="300"/>
      <c r="Y755" s="300"/>
      <c r="Z755" s="300"/>
      <c r="AA755" s="300"/>
      <c r="AB755" s="300"/>
      <c r="AC755" s="300"/>
    </row>
    <row r="756" customFormat="false" ht="15.75" hidden="false" customHeight="true" outlineLevel="0" collapsed="false">
      <c r="A756" s="319"/>
      <c r="B756" s="319"/>
      <c r="C756" s="319"/>
      <c r="D756" s="319"/>
      <c r="E756" s="319"/>
      <c r="F756" s="319"/>
      <c r="G756" s="319"/>
      <c r="H756" s="319"/>
      <c r="I756" s="319"/>
      <c r="J756" s="300"/>
      <c r="K756" s="300"/>
      <c r="L756" s="300"/>
      <c r="M756" s="300"/>
      <c r="N756" s="300"/>
      <c r="O756" s="300"/>
      <c r="P756" s="300"/>
      <c r="Q756" s="300"/>
      <c r="R756" s="300"/>
      <c r="S756" s="300"/>
      <c r="T756" s="300"/>
      <c r="U756" s="300"/>
      <c r="V756" s="300"/>
      <c r="W756" s="300"/>
      <c r="X756" s="300"/>
      <c r="Y756" s="300"/>
      <c r="Z756" s="300"/>
      <c r="AA756" s="300"/>
      <c r="AB756" s="300"/>
      <c r="AC756" s="300"/>
    </row>
    <row r="757" customFormat="false" ht="15.75" hidden="false" customHeight="true" outlineLevel="0" collapsed="false">
      <c r="A757" s="319"/>
      <c r="B757" s="319"/>
      <c r="C757" s="319"/>
      <c r="D757" s="319"/>
      <c r="E757" s="319"/>
      <c r="F757" s="319"/>
      <c r="G757" s="319"/>
      <c r="H757" s="319"/>
      <c r="I757" s="319"/>
      <c r="J757" s="300"/>
      <c r="K757" s="300"/>
      <c r="L757" s="300"/>
      <c r="M757" s="300"/>
      <c r="N757" s="300"/>
      <c r="O757" s="300"/>
      <c r="P757" s="300"/>
      <c r="Q757" s="300"/>
      <c r="R757" s="300"/>
      <c r="S757" s="300"/>
      <c r="T757" s="300"/>
      <c r="U757" s="300"/>
      <c r="V757" s="300"/>
      <c r="W757" s="300"/>
      <c r="X757" s="300"/>
      <c r="Y757" s="300"/>
      <c r="Z757" s="300"/>
      <c r="AA757" s="300"/>
      <c r="AB757" s="300"/>
      <c r="AC757" s="300"/>
    </row>
    <row r="758" customFormat="false" ht="15.75" hidden="false" customHeight="true" outlineLevel="0" collapsed="false">
      <c r="A758" s="319"/>
      <c r="B758" s="319"/>
      <c r="C758" s="319"/>
      <c r="D758" s="319"/>
      <c r="E758" s="319"/>
      <c r="F758" s="319"/>
      <c r="G758" s="319"/>
      <c r="H758" s="319"/>
      <c r="I758" s="319"/>
      <c r="J758" s="300"/>
      <c r="K758" s="300"/>
      <c r="L758" s="300"/>
      <c r="M758" s="300"/>
      <c r="N758" s="300"/>
      <c r="O758" s="300"/>
      <c r="P758" s="300"/>
      <c r="Q758" s="300"/>
      <c r="R758" s="300"/>
      <c r="S758" s="300"/>
      <c r="T758" s="300"/>
      <c r="U758" s="300"/>
      <c r="V758" s="300"/>
      <c r="W758" s="300"/>
      <c r="X758" s="300"/>
      <c r="Y758" s="300"/>
      <c r="Z758" s="300"/>
      <c r="AA758" s="300"/>
      <c r="AB758" s="300"/>
      <c r="AC758" s="300"/>
    </row>
    <row r="759" customFormat="false" ht="15.75" hidden="false" customHeight="true" outlineLevel="0" collapsed="false">
      <c r="A759" s="319"/>
      <c r="B759" s="319"/>
      <c r="C759" s="319"/>
      <c r="D759" s="319"/>
      <c r="E759" s="319"/>
      <c r="F759" s="319"/>
      <c r="G759" s="319"/>
      <c r="H759" s="319"/>
      <c r="I759" s="319"/>
      <c r="J759" s="300"/>
      <c r="K759" s="300"/>
      <c r="L759" s="300"/>
      <c r="M759" s="300"/>
      <c r="N759" s="300"/>
      <c r="O759" s="300"/>
      <c r="P759" s="300"/>
      <c r="Q759" s="300"/>
      <c r="R759" s="300"/>
      <c r="S759" s="300"/>
      <c r="T759" s="300"/>
      <c r="U759" s="300"/>
      <c r="V759" s="300"/>
      <c r="W759" s="300"/>
      <c r="X759" s="300"/>
      <c r="Y759" s="300"/>
      <c r="Z759" s="300"/>
      <c r="AA759" s="300"/>
      <c r="AB759" s="300"/>
      <c r="AC759" s="300"/>
    </row>
    <row r="760" customFormat="false" ht="15.75" hidden="false" customHeight="true" outlineLevel="0" collapsed="false">
      <c r="A760" s="319"/>
      <c r="B760" s="319"/>
      <c r="C760" s="319"/>
      <c r="D760" s="319"/>
      <c r="E760" s="319"/>
      <c r="F760" s="319"/>
      <c r="G760" s="319"/>
      <c r="H760" s="319"/>
      <c r="I760" s="319"/>
      <c r="J760" s="300"/>
      <c r="K760" s="300"/>
      <c r="L760" s="300"/>
      <c r="M760" s="300"/>
      <c r="N760" s="300"/>
      <c r="O760" s="300"/>
      <c r="P760" s="300"/>
      <c r="Q760" s="300"/>
      <c r="R760" s="300"/>
      <c r="S760" s="300"/>
      <c r="T760" s="300"/>
      <c r="U760" s="300"/>
      <c r="V760" s="300"/>
      <c r="W760" s="300"/>
      <c r="X760" s="300"/>
      <c r="Y760" s="300"/>
      <c r="Z760" s="300"/>
      <c r="AA760" s="300"/>
      <c r="AB760" s="300"/>
      <c r="AC760" s="300"/>
    </row>
    <row r="761" customFormat="false" ht="15.75" hidden="false" customHeight="true" outlineLevel="0" collapsed="false">
      <c r="A761" s="319"/>
      <c r="B761" s="319"/>
      <c r="C761" s="319"/>
      <c r="D761" s="319"/>
      <c r="E761" s="319"/>
      <c r="F761" s="319"/>
      <c r="G761" s="319"/>
      <c r="H761" s="319"/>
      <c r="I761" s="319"/>
      <c r="J761" s="300"/>
      <c r="K761" s="300"/>
      <c r="L761" s="300"/>
      <c r="M761" s="300"/>
      <c r="N761" s="300"/>
      <c r="O761" s="300"/>
      <c r="P761" s="300"/>
      <c r="Q761" s="300"/>
      <c r="R761" s="300"/>
      <c r="S761" s="300"/>
      <c r="T761" s="300"/>
      <c r="U761" s="300"/>
      <c r="V761" s="300"/>
      <c r="W761" s="300"/>
      <c r="X761" s="300"/>
      <c r="Y761" s="300"/>
      <c r="Z761" s="300"/>
      <c r="AA761" s="300"/>
      <c r="AB761" s="300"/>
      <c r="AC761" s="300"/>
    </row>
    <row r="762" customFormat="false" ht="15.75" hidden="false" customHeight="true" outlineLevel="0" collapsed="false">
      <c r="A762" s="319"/>
      <c r="B762" s="319"/>
      <c r="C762" s="319"/>
      <c r="D762" s="319"/>
      <c r="E762" s="319"/>
      <c r="F762" s="319"/>
      <c r="G762" s="319"/>
      <c r="H762" s="319"/>
      <c r="I762" s="319"/>
      <c r="J762" s="300"/>
      <c r="K762" s="300"/>
      <c r="L762" s="300"/>
      <c r="M762" s="300"/>
      <c r="N762" s="300"/>
      <c r="O762" s="300"/>
      <c r="P762" s="300"/>
      <c r="Q762" s="300"/>
      <c r="R762" s="300"/>
      <c r="S762" s="300"/>
      <c r="T762" s="300"/>
      <c r="U762" s="300"/>
      <c r="V762" s="300"/>
      <c r="W762" s="300"/>
      <c r="X762" s="300"/>
      <c r="Y762" s="300"/>
      <c r="Z762" s="300"/>
      <c r="AA762" s="300"/>
      <c r="AB762" s="300"/>
      <c r="AC762" s="300"/>
    </row>
    <row r="763" customFormat="false" ht="15.75" hidden="false" customHeight="true" outlineLevel="0" collapsed="false">
      <c r="A763" s="319"/>
      <c r="B763" s="319"/>
      <c r="C763" s="319"/>
      <c r="D763" s="319"/>
      <c r="E763" s="319"/>
      <c r="F763" s="319"/>
      <c r="G763" s="319"/>
      <c r="H763" s="319"/>
      <c r="I763" s="319"/>
      <c r="J763" s="300"/>
      <c r="K763" s="300"/>
      <c r="L763" s="300"/>
      <c r="M763" s="300"/>
      <c r="N763" s="300"/>
      <c r="O763" s="300"/>
      <c r="P763" s="300"/>
      <c r="Q763" s="300"/>
      <c r="R763" s="300"/>
      <c r="S763" s="300"/>
      <c r="T763" s="300"/>
      <c r="U763" s="300"/>
      <c r="V763" s="300"/>
      <c r="W763" s="300"/>
      <c r="X763" s="300"/>
      <c r="Y763" s="300"/>
      <c r="Z763" s="300"/>
      <c r="AA763" s="300"/>
      <c r="AB763" s="300"/>
      <c r="AC763" s="300"/>
    </row>
    <row r="764" customFormat="false" ht="15.75" hidden="false" customHeight="true" outlineLevel="0" collapsed="false">
      <c r="A764" s="319"/>
      <c r="B764" s="319"/>
      <c r="C764" s="319"/>
      <c r="D764" s="319"/>
      <c r="E764" s="319"/>
      <c r="F764" s="319"/>
      <c r="G764" s="319"/>
      <c r="H764" s="319"/>
      <c r="I764" s="319"/>
      <c r="J764" s="300"/>
      <c r="K764" s="300"/>
      <c r="L764" s="300"/>
      <c r="M764" s="300"/>
      <c r="N764" s="300"/>
      <c r="O764" s="300"/>
      <c r="P764" s="300"/>
      <c r="Q764" s="300"/>
      <c r="R764" s="300"/>
      <c r="S764" s="300"/>
      <c r="T764" s="300"/>
      <c r="U764" s="300"/>
      <c r="V764" s="300"/>
      <c r="W764" s="300"/>
      <c r="X764" s="300"/>
      <c r="Y764" s="300"/>
      <c r="Z764" s="300"/>
      <c r="AA764" s="300"/>
      <c r="AB764" s="300"/>
      <c r="AC764" s="300"/>
    </row>
    <row r="765" customFormat="false" ht="15.75" hidden="false" customHeight="true" outlineLevel="0" collapsed="false">
      <c r="A765" s="319"/>
      <c r="B765" s="319"/>
      <c r="C765" s="319"/>
      <c r="D765" s="319"/>
      <c r="E765" s="319"/>
      <c r="F765" s="319"/>
      <c r="G765" s="319"/>
      <c r="H765" s="319"/>
      <c r="I765" s="319"/>
      <c r="J765" s="300"/>
      <c r="K765" s="300"/>
      <c r="L765" s="300"/>
      <c r="M765" s="300"/>
      <c r="N765" s="300"/>
      <c r="O765" s="300"/>
      <c r="P765" s="300"/>
      <c r="Q765" s="300"/>
      <c r="R765" s="300"/>
      <c r="S765" s="300"/>
      <c r="T765" s="300"/>
      <c r="U765" s="300"/>
      <c r="V765" s="300"/>
      <c r="W765" s="300"/>
      <c r="X765" s="300"/>
      <c r="Y765" s="300"/>
      <c r="Z765" s="300"/>
      <c r="AA765" s="300"/>
      <c r="AB765" s="300"/>
      <c r="AC765" s="300"/>
    </row>
    <row r="766" customFormat="false" ht="15.75" hidden="false" customHeight="true" outlineLevel="0" collapsed="false">
      <c r="A766" s="319"/>
      <c r="B766" s="319"/>
      <c r="C766" s="319"/>
      <c r="D766" s="319"/>
      <c r="E766" s="319"/>
      <c r="F766" s="319"/>
      <c r="G766" s="319"/>
      <c r="H766" s="319"/>
      <c r="I766" s="319"/>
      <c r="J766" s="300"/>
      <c r="K766" s="300"/>
      <c r="L766" s="300"/>
      <c r="M766" s="300"/>
      <c r="N766" s="300"/>
      <c r="O766" s="300"/>
      <c r="P766" s="300"/>
      <c r="Q766" s="300"/>
      <c r="R766" s="300"/>
      <c r="S766" s="300"/>
      <c r="T766" s="300"/>
      <c r="U766" s="300"/>
      <c r="V766" s="300"/>
      <c r="W766" s="300"/>
      <c r="X766" s="300"/>
      <c r="Y766" s="300"/>
      <c r="Z766" s="300"/>
      <c r="AA766" s="300"/>
      <c r="AB766" s="300"/>
      <c r="AC766" s="300"/>
    </row>
    <row r="767" customFormat="false" ht="15.75" hidden="false" customHeight="true" outlineLevel="0" collapsed="false">
      <c r="A767" s="319"/>
      <c r="B767" s="319"/>
      <c r="C767" s="319"/>
      <c r="D767" s="319"/>
      <c r="E767" s="319"/>
      <c r="F767" s="319"/>
      <c r="G767" s="319"/>
      <c r="H767" s="319"/>
      <c r="I767" s="319"/>
      <c r="J767" s="300"/>
      <c r="K767" s="300"/>
      <c r="L767" s="300"/>
      <c r="M767" s="300"/>
      <c r="N767" s="300"/>
      <c r="O767" s="300"/>
      <c r="P767" s="300"/>
      <c r="Q767" s="300"/>
      <c r="R767" s="300"/>
      <c r="S767" s="300"/>
      <c r="T767" s="300"/>
      <c r="U767" s="300"/>
      <c r="V767" s="300"/>
      <c r="W767" s="300"/>
      <c r="X767" s="300"/>
      <c r="Y767" s="300"/>
      <c r="Z767" s="300"/>
      <c r="AA767" s="300"/>
      <c r="AB767" s="300"/>
      <c r="AC767" s="300"/>
    </row>
    <row r="768" customFormat="false" ht="15.75" hidden="false" customHeight="true" outlineLevel="0" collapsed="false">
      <c r="A768" s="319"/>
      <c r="B768" s="319"/>
      <c r="C768" s="319"/>
      <c r="D768" s="319"/>
      <c r="E768" s="319"/>
      <c r="F768" s="319"/>
      <c r="G768" s="319"/>
      <c r="H768" s="319"/>
      <c r="I768" s="319"/>
      <c r="J768" s="300"/>
      <c r="K768" s="300"/>
      <c r="L768" s="300"/>
      <c r="M768" s="300"/>
      <c r="N768" s="300"/>
      <c r="O768" s="300"/>
      <c r="P768" s="300"/>
      <c r="Q768" s="300"/>
      <c r="R768" s="300"/>
      <c r="S768" s="300"/>
      <c r="T768" s="300"/>
      <c r="U768" s="300"/>
      <c r="V768" s="300"/>
      <c r="W768" s="300"/>
      <c r="X768" s="300"/>
      <c r="Y768" s="300"/>
      <c r="Z768" s="300"/>
      <c r="AA768" s="300"/>
      <c r="AB768" s="300"/>
      <c r="AC768" s="300"/>
    </row>
    <row r="769" customFormat="false" ht="15.75" hidden="false" customHeight="true" outlineLevel="0" collapsed="false">
      <c r="A769" s="319"/>
      <c r="B769" s="319"/>
      <c r="C769" s="319"/>
      <c r="D769" s="319"/>
      <c r="E769" s="319"/>
      <c r="F769" s="319"/>
      <c r="G769" s="319"/>
      <c r="H769" s="319"/>
      <c r="I769" s="319"/>
      <c r="J769" s="300"/>
      <c r="K769" s="300"/>
      <c r="L769" s="300"/>
      <c r="M769" s="300"/>
      <c r="N769" s="300"/>
      <c r="O769" s="300"/>
      <c r="P769" s="300"/>
      <c r="Q769" s="300"/>
      <c r="R769" s="300"/>
      <c r="S769" s="300"/>
      <c r="T769" s="300"/>
      <c r="U769" s="300"/>
      <c r="V769" s="300"/>
      <c r="W769" s="300"/>
      <c r="X769" s="300"/>
      <c r="Y769" s="300"/>
      <c r="Z769" s="300"/>
      <c r="AA769" s="300"/>
      <c r="AB769" s="300"/>
      <c r="AC769" s="300"/>
    </row>
    <row r="770" customFormat="false" ht="15.75" hidden="false" customHeight="true" outlineLevel="0" collapsed="false">
      <c r="A770" s="319"/>
      <c r="B770" s="319"/>
      <c r="C770" s="319"/>
      <c r="D770" s="319"/>
      <c r="E770" s="319"/>
      <c r="F770" s="319"/>
      <c r="G770" s="319"/>
      <c r="H770" s="319"/>
      <c r="I770" s="319"/>
      <c r="J770" s="300"/>
      <c r="K770" s="300"/>
      <c r="L770" s="300"/>
      <c r="M770" s="300"/>
      <c r="N770" s="300"/>
      <c r="O770" s="300"/>
      <c r="P770" s="300"/>
      <c r="Q770" s="300"/>
      <c r="R770" s="300"/>
      <c r="S770" s="300"/>
      <c r="T770" s="300"/>
      <c r="U770" s="300"/>
      <c r="V770" s="300"/>
      <c r="W770" s="300"/>
      <c r="X770" s="300"/>
      <c r="Y770" s="300"/>
      <c r="Z770" s="300"/>
      <c r="AA770" s="300"/>
      <c r="AB770" s="300"/>
      <c r="AC770" s="300"/>
    </row>
    <row r="771" customFormat="false" ht="15.75" hidden="false" customHeight="true" outlineLevel="0" collapsed="false">
      <c r="A771" s="319"/>
      <c r="B771" s="319"/>
      <c r="C771" s="319"/>
      <c r="D771" s="319"/>
      <c r="E771" s="319"/>
      <c r="F771" s="319"/>
      <c r="G771" s="319"/>
      <c r="H771" s="319"/>
      <c r="I771" s="319"/>
      <c r="J771" s="300"/>
      <c r="K771" s="300"/>
      <c r="L771" s="300"/>
      <c r="M771" s="300"/>
      <c r="N771" s="300"/>
      <c r="O771" s="300"/>
      <c r="P771" s="300"/>
      <c r="Q771" s="300"/>
      <c r="R771" s="300"/>
      <c r="S771" s="300"/>
      <c r="T771" s="300"/>
      <c r="U771" s="300"/>
      <c r="V771" s="300"/>
      <c r="W771" s="300"/>
      <c r="X771" s="300"/>
      <c r="Y771" s="300"/>
      <c r="Z771" s="300"/>
      <c r="AA771" s="300"/>
      <c r="AB771" s="300"/>
      <c r="AC771" s="300"/>
    </row>
    <row r="772" customFormat="false" ht="15.75" hidden="false" customHeight="true" outlineLevel="0" collapsed="false">
      <c r="A772" s="319"/>
      <c r="B772" s="319"/>
      <c r="C772" s="319"/>
      <c r="D772" s="319"/>
      <c r="E772" s="319"/>
      <c r="F772" s="319"/>
      <c r="G772" s="319"/>
      <c r="H772" s="319"/>
      <c r="I772" s="319"/>
      <c r="J772" s="300"/>
      <c r="K772" s="300"/>
      <c r="L772" s="300"/>
      <c r="M772" s="300"/>
      <c r="N772" s="300"/>
      <c r="O772" s="300"/>
      <c r="P772" s="300"/>
      <c r="Q772" s="300"/>
      <c r="R772" s="300"/>
      <c r="S772" s="300"/>
      <c r="T772" s="300"/>
      <c r="U772" s="300"/>
      <c r="V772" s="300"/>
      <c r="W772" s="300"/>
      <c r="X772" s="300"/>
      <c r="Y772" s="300"/>
      <c r="Z772" s="300"/>
      <c r="AA772" s="300"/>
      <c r="AB772" s="300"/>
      <c r="AC772" s="300"/>
    </row>
    <row r="773" customFormat="false" ht="15.75" hidden="false" customHeight="true" outlineLevel="0" collapsed="false">
      <c r="A773" s="319"/>
      <c r="B773" s="319"/>
      <c r="C773" s="319"/>
      <c r="D773" s="319"/>
      <c r="E773" s="319"/>
      <c r="F773" s="319"/>
      <c r="G773" s="319"/>
      <c r="H773" s="319"/>
      <c r="I773" s="319"/>
      <c r="J773" s="300"/>
      <c r="K773" s="300"/>
      <c r="L773" s="300"/>
      <c r="M773" s="300"/>
      <c r="N773" s="300"/>
      <c r="O773" s="300"/>
      <c r="P773" s="300"/>
      <c r="Q773" s="300"/>
      <c r="R773" s="300"/>
      <c r="S773" s="300"/>
      <c r="T773" s="300"/>
      <c r="U773" s="300"/>
      <c r="V773" s="300"/>
      <c r="W773" s="300"/>
      <c r="X773" s="300"/>
      <c r="Y773" s="300"/>
      <c r="Z773" s="300"/>
      <c r="AA773" s="300"/>
      <c r="AB773" s="300"/>
      <c r="AC773" s="300"/>
    </row>
    <row r="774" customFormat="false" ht="15.75" hidden="false" customHeight="true" outlineLevel="0" collapsed="false">
      <c r="A774" s="319"/>
      <c r="B774" s="319"/>
      <c r="C774" s="319"/>
      <c r="D774" s="319"/>
      <c r="E774" s="319"/>
      <c r="F774" s="319"/>
      <c r="G774" s="319"/>
      <c r="H774" s="319"/>
      <c r="I774" s="319"/>
      <c r="J774" s="300"/>
      <c r="K774" s="300"/>
      <c r="L774" s="300"/>
      <c r="M774" s="300"/>
      <c r="N774" s="300"/>
      <c r="O774" s="300"/>
      <c r="P774" s="300"/>
      <c r="Q774" s="300"/>
      <c r="R774" s="300"/>
      <c r="S774" s="300"/>
      <c r="T774" s="300"/>
      <c r="U774" s="300"/>
      <c r="V774" s="300"/>
      <c r="W774" s="300"/>
      <c r="X774" s="300"/>
      <c r="Y774" s="300"/>
      <c r="Z774" s="300"/>
      <c r="AA774" s="300"/>
      <c r="AB774" s="300"/>
      <c r="AC774" s="300"/>
    </row>
    <row r="775" customFormat="false" ht="15.75" hidden="false" customHeight="true" outlineLevel="0" collapsed="false">
      <c r="A775" s="319"/>
      <c r="B775" s="319"/>
      <c r="C775" s="319"/>
      <c r="D775" s="319"/>
      <c r="E775" s="319"/>
      <c r="F775" s="319"/>
      <c r="G775" s="319"/>
      <c r="H775" s="319"/>
      <c r="I775" s="319"/>
      <c r="J775" s="300"/>
      <c r="K775" s="300"/>
      <c r="L775" s="300"/>
      <c r="M775" s="300"/>
      <c r="N775" s="300"/>
      <c r="O775" s="300"/>
      <c r="P775" s="300"/>
      <c r="Q775" s="300"/>
      <c r="R775" s="300"/>
      <c r="S775" s="300"/>
      <c r="T775" s="300"/>
      <c r="U775" s="300"/>
      <c r="V775" s="300"/>
      <c r="W775" s="300"/>
      <c r="X775" s="300"/>
      <c r="Y775" s="300"/>
      <c r="Z775" s="300"/>
      <c r="AA775" s="300"/>
      <c r="AB775" s="300"/>
      <c r="AC775" s="300"/>
    </row>
    <row r="776" customFormat="false" ht="15.75" hidden="false" customHeight="true" outlineLevel="0" collapsed="false">
      <c r="A776" s="319"/>
      <c r="B776" s="319"/>
      <c r="C776" s="319"/>
      <c r="D776" s="319"/>
      <c r="E776" s="319"/>
      <c r="F776" s="319"/>
      <c r="G776" s="319"/>
      <c r="H776" s="319"/>
      <c r="I776" s="319"/>
      <c r="J776" s="300"/>
      <c r="K776" s="300"/>
      <c r="L776" s="300"/>
      <c r="M776" s="300"/>
      <c r="N776" s="300"/>
      <c r="O776" s="300"/>
      <c r="P776" s="300"/>
      <c r="Q776" s="300"/>
      <c r="R776" s="300"/>
      <c r="S776" s="300"/>
      <c r="T776" s="300"/>
      <c r="U776" s="300"/>
      <c r="V776" s="300"/>
      <c r="W776" s="300"/>
      <c r="X776" s="300"/>
      <c r="Y776" s="300"/>
      <c r="Z776" s="300"/>
      <c r="AA776" s="300"/>
      <c r="AB776" s="300"/>
      <c r="AC776" s="300"/>
    </row>
    <row r="777" customFormat="false" ht="15.75" hidden="false" customHeight="true" outlineLevel="0" collapsed="false">
      <c r="A777" s="319"/>
      <c r="B777" s="319"/>
      <c r="C777" s="319"/>
      <c r="D777" s="319"/>
      <c r="E777" s="319"/>
      <c r="F777" s="319"/>
      <c r="G777" s="319"/>
      <c r="H777" s="319"/>
      <c r="I777" s="319"/>
      <c r="J777" s="300"/>
      <c r="K777" s="300"/>
      <c r="L777" s="300"/>
      <c r="M777" s="300"/>
      <c r="N777" s="300"/>
      <c r="O777" s="300"/>
      <c r="P777" s="300"/>
      <c r="Q777" s="300"/>
      <c r="R777" s="300"/>
      <c r="S777" s="300"/>
      <c r="T777" s="300"/>
      <c r="U777" s="300"/>
      <c r="V777" s="300"/>
      <c r="W777" s="300"/>
      <c r="X777" s="300"/>
      <c r="Y777" s="300"/>
      <c r="Z777" s="300"/>
      <c r="AA777" s="300"/>
      <c r="AB777" s="300"/>
      <c r="AC777" s="300"/>
    </row>
    <row r="778" customFormat="false" ht="15.75" hidden="false" customHeight="true" outlineLevel="0" collapsed="false">
      <c r="A778" s="319"/>
      <c r="B778" s="319"/>
      <c r="C778" s="319"/>
      <c r="D778" s="319"/>
      <c r="E778" s="319"/>
      <c r="F778" s="319"/>
      <c r="G778" s="319"/>
      <c r="H778" s="319"/>
      <c r="I778" s="319"/>
      <c r="J778" s="300"/>
      <c r="K778" s="300"/>
      <c r="L778" s="300"/>
      <c r="M778" s="300"/>
      <c r="N778" s="300"/>
      <c r="O778" s="300"/>
      <c r="P778" s="300"/>
      <c r="Q778" s="300"/>
      <c r="R778" s="300"/>
      <c r="S778" s="300"/>
      <c r="T778" s="300"/>
      <c r="U778" s="300"/>
      <c r="V778" s="300"/>
      <c r="W778" s="300"/>
      <c r="X778" s="300"/>
      <c r="Y778" s="300"/>
      <c r="Z778" s="300"/>
      <c r="AA778" s="300"/>
      <c r="AB778" s="300"/>
      <c r="AC778" s="300"/>
    </row>
    <row r="779" customFormat="false" ht="15.75" hidden="false" customHeight="true" outlineLevel="0" collapsed="false">
      <c r="A779" s="319"/>
      <c r="B779" s="319"/>
      <c r="C779" s="319"/>
      <c r="D779" s="319"/>
      <c r="E779" s="319"/>
      <c r="F779" s="319"/>
      <c r="G779" s="319"/>
      <c r="H779" s="319"/>
      <c r="I779" s="319"/>
      <c r="J779" s="300"/>
      <c r="K779" s="300"/>
      <c r="L779" s="300"/>
      <c r="M779" s="300"/>
      <c r="N779" s="300"/>
      <c r="O779" s="300"/>
      <c r="P779" s="300"/>
      <c r="Q779" s="300"/>
      <c r="R779" s="300"/>
      <c r="S779" s="300"/>
      <c r="T779" s="300"/>
      <c r="U779" s="300"/>
      <c r="V779" s="300"/>
      <c r="W779" s="300"/>
      <c r="X779" s="300"/>
      <c r="Y779" s="300"/>
      <c r="Z779" s="300"/>
      <c r="AA779" s="300"/>
      <c r="AB779" s="300"/>
      <c r="AC779" s="300"/>
    </row>
    <row r="780" customFormat="false" ht="15.75" hidden="false" customHeight="true" outlineLevel="0" collapsed="false">
      <c r="A780" s="319"/>
      <c r="B780" s="319"/>
      <c r="C780" s="319"/>
      <c r="D780" s="319"/>
      <c r="E780" s="319"/>
      <c r="F780" s="319"/>
      <c r="G780" s="319"/>
      <c r="H780" s="319"/>
      <c r="I780" s="319"/>
      <c r="J780" s="300"/>
      <c r="K780" s="300"/>
      <c r="L780" s="300"/>
      <c r="M780" s="300"/>
      <c r="N780" s="300"/>
      <c r="O780" s="300"/>
      <c r="P780" s="300"/>
      <c r="Q780" s="300"/>
      <c r="R780" s="300"/>
      <c r="S780" s="300"/>
      <c r="T780" s="300"/>
      <c r="U780" s="300"/>
      <c r="V780" s="300"/>
      <c r="W780" s="300"/>
      <c r="X780" s="300"/>
      <c r="Y780" s="300"/>
      <c r="Z780" s="300"/>
      <c r="AA780" s="300"/>
      <c r="AB780" s="300"/>
      <c r="AC780" s="300"/>
    </row>
    <row r="781" customFormat="false" ht="15.75" hidden="false" customHeight="true" outlineLevel="0" collapsed="false">
      <c r="A781" s="319"/>
      <c r="B781" s="319"/>
      <c r="C781" s="319"/>
      <c r="D781" s="319"/>
      <c r="E781" s="319"/>
      <c r="F781" s="319"/>
      <c r="G781" s="319"/>
      <c r="H781" s="319"/>
      <c r="I781" s="319"/>
      <c r="J781" s="300"/>
      <c r="K781" s="300"/>
      <c r="L781" s="300"/>
      <c r="M781" s="300"/>
      <c r="N781" s="300"/>
      <c r="O781" s="300"/>
      <c r="P781" s="300"/>
      <c r="Q781" s="300"/>
      <c r="R781" s="300"/>
      <c r="S781" s="300"/>
      <c r="T781" s="300"/>
      <c r="U781" s="300"/>
      <c r="V781" s="300"/>
      <c r="W781" s="300"/>
      <c r="X781" s="300"/>
      <c r="Y781" s="300"/>
      <c r="Z781" s="300"/>
      <c r="AA781" s="300"/>
      <c r="AB781" s="300"/>
      <c r="AC781" s="300"/>
    </row>
    <row r="782" customFormat="false" ht="15.75" hidden="false" customHeight="true" outlineLevel="0" collapsed="false">
      <c r="A782" s="319"/>
      <c r="B782" s="319"/>
      <c r="C782" s="319"/>
      <c r="D782" s="319"/>
      <c r="E782" s="319"/>
      <c r="F782" s="319"/>
      <c r="G782" s="319"/>
      <c r="H782" s="319"/>
      <c r="I782" s="319"/>
      <c r="J782" s="300"/>
      <c r="K782" s="300"/>
      <c r="L782" s="300"/>
      <c r="M782" s="300"/>
      <c r="N782" s="300"/>
      <c r="O782" s="300"/>
      <c r="P782" s="300"/>
      <c r="Q782" s="300"/>
      <c r="R782" s="300"/>
      <c r="S782" s="300"/>
      <c r="T782" s="300"/>
      <c r="U782" s="300"/>
      <c r="V782" s="300"/>
      <c r="W782" s="300"/>
      <c r="X782" s="300"/>
      <c r="Y782" s="300"/>
      <c r="Z782" s="300"/>
      <c r="AA782" s="300"/>
      <c r="AB782" s="300"/>
      <c r="AC782" s="300"/>
    </row>
    <row r="783" customFormat="false" ht="15.75" hidden="false" customHeight="true" outlineLevel="0" collapsed="false">
      <c r="A783" s="319"/>
      <c r="B783" s="319"/>
      <c r="C783" s="319"/>
      <c r="D783" s="319"/>
      <c r="E783" s="319"/>
      <c r="F783" s="319"/>
      <c r="G783" s="319"/>
      <c r="H783" s="319"/>
      <c r="I783" s="319"/>
      <c r="J783" s="300"/>
      <c r="K783" s="300"/>
      <c r="L783" s="300"/>
      <c r="M783" s="300"/>
      <c r="N783" s="300"/>
      <c r="O783" s="300"/>
      <c r="P783" s="300"/>
      <c r="Q783" s="300"/>
      <c r="R783" s="300"/>
      <c r="S783" s="300"/>
      <c r="T783" s="300"/>
      <c r="U783" s="300"/>
      <c r="V783" s="300"/>
      <c r="W783" s="300"/>
      <c r="X783" s="300"/>
      <c r="Y783" s="300"/>
      <c r="Z783" s="300"/>
      <c r="AA783" s="300"/>
      <c r="AB783" s="300"/>
      <c r="AC783" s="300"/>
    </row>
    <row r="784" customFormat="false" ht="15.75" hidden="false" customHeight="true" outlineLevel="0" collapsed="false">
      <c r="A784" s="319"/>
      <c r="B784" s="319"/>
      <c r="C784" s="319"/>
      <c r="D784" s="319"/>
      <c r="E784" s="319"/>
      <c r="F784" s="319"/>
      <c r="G784" s="319"/>
      <c r="H784" s="319"/>
      <c r="I784" s="319"/>
      <c r="J784" s="300"/>
      <c r="K784" s="300"/>
      <c r="L784" s="300"/>
      <c r="M784" s="300"/>
      <c r="N784" s="300"/>
      <c r="O784" s="300"/>
      <c r="P784" s="300"/>
      <c r="Q784" s="300"/>
      <c r="R784" s="300"/>
      <c r="S784" s="300"/>
      <c r="T784" s="300"/>
      <c r="U784" s="300"/>
      <c r="V784" s="300"/>
      <c r="W784" s="300"/>
      <c r="X784" s="300"/>
      <c r="Y784" s="300"/>
      <c r="Z784" s="300"/>
      <c r="AA784" s="300"/>
      <c r="AB784" s="300"/>
      <c r="AC784" s="300"/>
    </row>
    <row r="785" customFormat="false" ht="15.75" hidden="false" customHeight="true" outlineLevel="0" collapsed="false">
      <c r="A785" s="319"/>
      <c r="B785" s="319"/>
      <c r="C785" s="319"/>
      <c r="D785" s="319"/>
      <c r="E785" s="319"/>
      <c r="F785" s="319"/>
      <c r="G785" s="319"/>
      <c r="H785" s="319"/>
      <c r="I785" s="319"/>
      <c r="J785" s="300"/>
      <c r="K785" s="300"/>
      <c r="L785" s="300"/>
      <c r="M785" s="300"/>
      <c r="N785" s="300"/>
      <c r="O785" s="300"/>
      <c r="P785" s="300"/>
      <c r="Q785" s="300"/>
      <c r="R785" s="300"/>
      <c r="S785" s="300"/>
      <c r="T785" s="300"/>
      <c r="U785" s="300"/>
      <c r="V785" s="300"/>
      <c r="W785" s="300"/>
      <c r="X785" s="300"/>
      <c r="Y785" s="300"/>
      <c r="Z785" s="300"/>
      <c r="AA785" s="300"/>
      <c r="AB785" s="300"/>
      <c r="AC785" s="300"/>
    </row>
    <row r="786" customFormat="false" ht="15.75" hidden="false" customHeight="true" outlineLevel="0" collapsed="false">
      <c r="A786" s="319"/>
      <c r="B786" s="319"/>
      <c r="C786" s="319"/>
      <c r="D786" s="319"/>
      <c r="E786" s="319"/>
      <c r="F786" s="319"/>
      <c r="G786" s="319"/>
      <c r="H786" s="319"/>
      <c r="I786" s="319"/>
      <c r="J786" s="300"/>
      <c r="K786" s="300"/>
      <c r="L786" s="300"/>
      <c r="M786" s="300"/>
      <c r="N786" s="300"/>
      <c r="O786" s="300"/>
      <c r="P786" s="300"/>
      <c r="Q786" s="300"/>
      <c r="R786" s="300"/>
      <c r="S786" s="300"/>
      <c r="T786" s="300"/>
      <c r="U786" s="300"/>
      <c r="V786" s="300"/>
      <c r="W786" s="300"/>
      <c r="X786" s="300"/>
      <c r="Y786" s="300"/>
      <c r="Z786" s="300"/>
      <c r="AA786" s="300"/>
      <c r="AB786" s="300"/>
      <c r="AC786" s="300"/>
    </row>
    <row r="787" customFormat="false" ht="15.75" hidden="false" customHeight="true" outlineLevel="0" collapsed="false">
      <c r="A787" s="319"/>
      <c r="B787" s="319"/>
      <c r="C787" s="319"/>
      <c r="D787" s="319"/>
      <c r="E787" s="319"/>
      <c r="F787" s="319"/>
      <c r="G787" s="319"/>
      <c r="H787" s="319"/>
      <c r="I787" s="319"/>
      <c r="J787" s="300"/>
      <c r="K787" s="300"/>
      <c r="L787" s="300"/>
      <c r="M787" s="300"/>
      <c r="N787" s="300"/>
      <c r="O787" s="300"/>
      <c r="P787" s="300"/>
      <c r="Q787" s="300"/>
      <c r="R787" s="300"/>
      <c r="S787" s="300"/>
      <c r="T787" s="300"/>
      <c r="U787" s="300"/>
      <c r="V787" s="300"/>
      <c r="W787" s="300"/>
      <c r="X787" s="300"/>
      <c r="Y787" s="300"/>
      <c r="Z787" s="300"/>
      <c r="AA787" s="300"/>
      <c r="AB787" s="300"/>
      <c r="AC787" s="300"/>
    </row>
    <row r="788" customFormat="false" ht="15.75" hidden="false" customHeight="true" outlineLevel="0" collapsed="false">
      <c r="A788" s="319"/>
      <c r="B788" s="319"/>
      <c r="C788" s="319"/>
      <c r="D788" s="319"/>
      <c r="E788" s="319"/>
      <c r="F788" s="319"/>
      <c r="G788" s="319"/>
      <c r="H788" s="319"/>
      <c r="I788" s="319"/>
      <c r="J788" s="300"/>
      <c r="K788" s="300"/>
      <c r="L788" s="300"/>
      <c r="M788" s="300"/>
      <c r="N788" s="300"/>
      <c r="O788" s="300"/>
      <c r="P788" s="300"/>
      <c r="Q788" s="300"/>
      <c r="R788" s="300"/>
      <c r="S788" s="300"/>
      <c r="T788" s="300"/>
      <c r="U788" s="300"/>
      <c r="V788" s="300"/>
      <c r="W788" s="300"/>
      <c r="X788" s="300"/>
      <c r="Y788" s="300"/>
      <c r="Z788" s="300"/>
      <c r="AA788" s="300"/>
      <c r="AB788" s="300"/>
      <c r="AC788" s="300"/>
    </row>
    <row r="789" customFormat="false" ht="15.75" hidden="false" customHeight="true" outlineLevel="0" collapsed="false">
      <c r="A789" s="319"/>
      <c r="B789" s="319"/>
      <c r="C789" s="319"/>
      <c r="D789" s="319"/>
      <c r="E789" s="319"/>
      <c r="F789" s="319"/>
      <c r="G789" s="319"/>
      <c r="H789" s="319"/>
      <c r="I789" s="319"/>
      <c r="J789" s="300"/>
      <c r="K789" s="300"/>
      <c r="L789" s="300"/>
      <c r="M789" s="300"/>
      <c r="N789" s="300"/>
      <c r="O789" s="300"/>
      <c r="P789" s="300"/>
      <c r="Q789" s="300"/>
      <c r="R789" s="300"/>
      <c r="S789" s="300"/>
      <c r="T789" s="300"/>
      <c r="U789" s="300"/>
      <c r="V789" s="300"/>
      <c r="W789" s="300"/>
      <c r="X789" s="300"/>
      <c r="Y789" s="300"/>
      <c r="Z789" s="300"/>
      <c r="AA789" s="300"/>
      <c r="AB789" s="300"/>
      <c r="AC789" s="300"/>
    </row>
    <row r="790" customFormat="false" ht="15.75" hidden="false" customHeight="true" outlineLevel="0" collapsed="false">
      <c r="A790" s="319"/>
      <c r="B790" s="319"/>
      <c r="C790" s="319"/>
      <c r="D790" s="319"/>
      <c r="E790" s="319"/>
      <c r="F790" s="319"/>
      <c r="G790" s="319"/>
      <c r="H790" s="319"/>
      <c r="I790" s="319"/>
      <c r="J790" s="300"/>
      <c r="K790" s="300"/>
      <c r="L790" s="300"/>
      <c r="M790" s="300"/>
      <c r="N790" s="300"/>
      <c r="O790" s="300"/>
      <c r="P790" s="300"/>
      <c r="Q790" s="300"/>
      <c r="R790" s="300"/>
      <c r="S790" s="300"/>
      <c r="T790" s="300"/>
      <c r="U790" s="300"/>
      <c r="V790" s="300"/>
      <c r="W790" s="300"/>
      <c r="X790" s="300"/>
      <c r="Y790" s="300"/>
      <c r="Z790" s="300"/>
      <c r="AA790" s="300"/>
      <c r="AB790" s="300"/>
      <c r="AC790" s="300"/>
    </row>
    <row r="791" customFormat="false" ht="15.75" hidden="false" customHeight="true" outlineLevel="0" collapsed="false">
      <c r="A791" s="319"/>
      <c r="B791" s="319"/>
      <c r="C791" s="319"/>
      <c r="D791" s="319"/>
      <c r="E791" s="319"/>
      <c r="F791" s="319"/>
      <c r="G791" s="319"/>
      <c r="H791" s="319"/>
      <c r="I791" s="319"/>
      <c r="J791" s="300"/>
      <c r="K791" s="300"/>
      <c r="L791" s="300"/>
      <c r="M791" s="300"/>
      <c r="N791" s="300"/>
      <c r="O791" s="300"/>
      <c r="P791" s="300"/>
      <c r="Q791" s="300"/>
      <c r="R791" s="300"/>
      <c r="S791" s="300"/>
      <c r="T791" s="300"/>
      <c r="U791" s="300"/>
      <c r="V791" s="300"/>
      <c r="W791" s="300"/>
      <c r="X791" s="300"/>
      <c r="Y791" s="300"/>
      <c r="Z791" s="300"/>
      <c r="AA791" s="300"/>
      <c r="AB791" s="300"/>
      <c r="AC791" s="300"/>
    </row>
    <row r="792" customFormat="false" ht="15.75" hidden="false" customHeight="true" outlineLevel="0" collapsed="false">
      <c r="A792" s="319"/>
      <c r="B792" s="319"/>
      <c r="C792" s="319"/>
      <c r="D792" s="319"/>
      <c r="E792" s="319"/>
      <c r="F792" s="319"/>
      <c r="G792" s="319"/>
      <c r="H792" s="319"/>
      <c r="I792" s="319"/>
      <c r="J792" s="300"/>
      <c r="K792" s="300"/>
      <c r="L792" s="300"/>
      <c r="M792" s="300"/>
      <c r="N792" s="300"/>
      <c r="O792" s="300"/>
      <c r="P792" s="300"/>
      <c r="Q792" s="300"/>
      <c r="R792" s="300"/>
      <c r="S792" s="300"/>
      <c r="T792" s="300"/>
      <c r="U792" s="300"/>
      <c r="V792" s="300"/>
      <c r="W792" s="300"/>
      <c r="X792" s="300"/>
      <c r="Y792" s="300"/>
      <c r="Z792" s="300"/>
      <c r="AA792" s="300"/>
      <c r="AB792" s="300"/>
      <c r="AC792" s="300"/>
    </row>
    <row r="793" customFormat="false" ht="15.75" hidden="false" customHeight="true" outlineLevel="0" collapsed="false">
      <c r="A793" s="319"/>
      <c r="B793" s="319"/>
      <c r="C793" s="319"/>
      <c r="D793" s="319"/>
      <c r="E793" s="319"/>
      <c r="F793" s="319"/>
      <c r="G793" s="319"/>
      <c r="H793" s="319"/>
      <c r="I793" s="319"/>
      <c r="J793" s="300"/>
      <c r="K793" s="300"/>
      <c r="L793" s="300"/>
      <c r="M793" s="300"/>
      <c r="N793" s="300"/>
      <c r="O793" s="300"/>
      <c r="P793" s="300"/>
      <c r="Q793" s="300"/>
      <c r="R793" s="300"/>
      <c r="S793" s="300"/>
      <c r="T793" s="300"/>
      <c r="U793" s="300"/>
      <c r="V793" s="300"/>
      <c r="W793" s="300"/>
      <c r="X793" s="300"/>
      <c r="Y793" s="300"/>
      <c r="Z793" s="300"/>
      <c r="AA793" s="300"/>
      <c r="AB793" s="300"/>
      <c r="AC793" s="300"/>
    </row>
    <row r="794" customFormat="false" ht="15.75" hidden="false" customHeight="true" outlineLevel="0" collapsed="false">
      <c r="A794" s="319"/>
      <c r="B794" s="319"/>
      <c r="C794" s="319"/>
      <c r="D794" s="319"/>
      <c r="E794" s="319"/>
      <c r="F794" s="319"/>
      <c r="G794" s="319"/>
      <c r="H794" s="319"/>
      <c r="I794" s="319"/>
      <c r="J794" s="300"/>
      <c r="K794" s="300"/>
      <c r="L794" s="300"/>
      <c r="M794" s="300"/>
      <c r="N794" s="300"/>
      <c r="O794" s="300"/>
      <c r="P794" s="300"/>
      <c r="Q794" s="300"/>
      <c r="R794" s="300"/>
      <c r="S794" s="300"/>
      <c r="T794" s="300"/>
      <c r="U794" s="300"/>
      <c r="V794" s="300"/>
      <c r="W794" s="300"/>
      <c r="X794" s="300"/>
      <c r="Y794" s="300"/>
      <c r="Z794" s="300"/>
      <c r="AA794" s="300"/>
      <c r="AB794" s="300"/>
      <c r="AC794" s="300"/>
    </row>
    <row r="795" customFormat="false" ht="15.75" hidden="false" customHeight="true" outlineLevel="0" collapsed="false">
      <c r="A795" s="319"/>
      <c r="B795" s="319"/>
      <c r="C795" s="319"/>
      <c r="D795" s="319"/>
      <c r="E795" s="319"/>
      <c r="F795" s="319"/>
      <c r="G795" s="319"/>
      <c r="H795" s="319"/>
      <c r="I795" s="319"/>
      <c r="J795" s="300"/>
      <c r="K795" s="300"/>
      <c r="L795" s="300"/>
      <c r="M795" s="300"/>
      <c r="N795" s="300"/>
      <c r="O795" s="300"/>
      <c r="P795" s="300"/>
      <c r="Q795" s="300"/>
      <c r="R795" s="300"/>
      <c r="S795" s="300"/>
      <c r="T795" s="300"/>
      <c r="U795" s="300"/>
      <c r="V795" s="300"/>
      <c r="W795" s="300"/>
      <c r="X795" s="300"/>
      <c r="Y795" s="300"/>
      <c r="Z795" s="300"/>
      <c r="AA795" s="300"/>
      <c r="AB795" s="300"/>
      <c r="AC795" s="300"/>
    </row>
    <row r="796" customFormat="false" ht="15.75" hidden="false" customHeight="true" outlineLevel="0" collapsed="false">
      <c r="A796" s="319"/>
      <c r="B796" s="319"/>
      <c r="C796" s="319"/>
      <c r="D796" s="319"/>
      <c r="E796" s="319"/>
      <c r="F796" s="319"/>
      <c r="G796" s="319"/>
      <c r="H796" s="319"/>
      <c r="I796" s="319"/>
      <c r="J796" s="300"/>
      <c r="K796" s="300"/>
      <c r="L796" s="300"/>
      <c r="M796" s="300"/>
      <c r="N796" s="300"/>
      <c r="O796" s="300"/>
      <c r="P796" s="300"/>
      <c r="Q796" s="300"/>
      <c r="R796" s="300"/>
      <c r="S796" s="300"/>
      <c r="T796" s="300"/>
      <c r="U796" s="300"/>
      <c r="V796" s="300"/>
      <c r="W796" s="300"/>
      <c r="X796" s="300"/>
      <c r="Y796" s="300"/>
      <c r="Z796" s="300"/>
      <c r="AA796" s="300"/>
      <c r="AB796" s="300"/>
      <c r="AC796" s="300"/>
    </row>
    <row r="797" customFormat="false" ht="15.75" hidden="false" customHeight="true" outlineLevel="0" collapsed="false">
      <c r="A797" s="319"/>
      <c r="B797" s="319"/>
      <c r="C797" s="319"/>
      <c r="D797" s="319"/>
      <c r="E797" s="319"/>
      <c r="F797" s="319"/>
      <c r="G797" s="319"/>
      <c r="H797" s="319"/>
      <c r="I797" s="319"/>
      <c r="J797" s="300"/>
      <c r="K797" s="300"/>
      <c r="L797" s="300"/>
      <c r="M797" s="300"/>
      <c r="N797" s="300"/>
      <c r="O797" s="300"/>
      <c r="P797" s="300"/>
      <c r="Q797" s="300"/>
      <c r="R797" s="300"/>
      <c r="S797" s="300"/>
      <c r="T797" s="300"/>
      <c r="U797" s="300"/>
      <c r="V797" s="300"/>
      <c r="W797" s="300"/>
      <c r="X797" s="300"/>
      <c r="Y797" s="300"/>
      <c r="Z797" s="300"/>
      <c r="AA797" s="300"/>
      <c r="AB797" s="300"/>
      <c r="AC797" s="300"/>
    </row>
    <row r="798" customFormat="false" ht="15.75" hidden="false" customHeight="true" outlineLevel="0" collapsed="false">
      <c r="A798" s="319"/>
      <c r="B798" s="319"/>
      <c r="C798" s="319"/>
      <c r="D798" s="319"/>
      <c r="E798" s="319"/>
      <c r="F798" s="319"/>
      <c r="G798" s="319"/>
      <c r="H798" s="319"/>
      <c r="I798" s="319"/>
      <c r="J798" s="300"/>
      <c r="K798" s="300"/>
      <c r="L798" s="300"/>
      <c r="M798" s="300"/>
      <c r="N798" s="300"/>
      <c r="O798" s="300"/>
      <c r="P798" s="300"/>
      <c r="Q798" s="300"/>
      <c r="R798" s="300"/>
      <c r="S798" s="300"/>
      <c r="T798" s="300"/>
      <c r="U798" s="300"/>
      <c r="V798" s="300"/>
      <c r="W798" s="300"/>
      <c r="X798" s="300"/>
      <c r="Y798" s="300"/>
      <c r="Z798" s="300"/>
      <c r="AA798" s="300"/>
      <c r="AB798" s="300"/>
      <c r="AC798" s="300"/>
    </row>
    <row r="799" customFormat="false" ht="15.75" hidden="false" customHeight="true" outlineLevel="0" collapsed="false">
      <c r="A799" s="319"/>
      <c r="B799" s="319"/>
      <c r="C799" s="319"/>
      <c r="D799" s="319"/>
      <c r="E799" s="319"/>
      <c r="F799" s="319"/>
      <c r="G799" s="319"/>
      <c r="H799" s="319"/>
      <c r="I799" s="319"/>
      <c r="J799" s="300"/>
      <c r="K799" s="300"/>
      <c r="L799" s="300"/>
      <c r="M799" s="300"/>
      <c r="N799" s="300"/>
      <c r="O799" s="300"/>
      <c r="P799" s="300"/>
      <c r="Q799" s="300"/>
      <c r="R799" s="300"/>
      <c r="S799" s="300"/>
      <c r="T799" s="300"/>
      <c r="U799" s="300"/>
      <c r="V799" s="300"/>
      <c r="W799" s="300"/>
      <c r="X799" s="300"/>
      <c r="Y799" s="300"/>
      <c r="Z799" s="300"/>
      <c r="AA799" s="300"/>
      <c r="AB799" s="300"/>
      <c r="AC799" s="300"/>
    </row>
    <row r="800" customFormat="false" ht="15.75" hidden="false" customHeight="true" outlineLevel="0" collapsed="false">
      <c r="A800" s="319"/>
      <c r="B800" s="319"/>
      <c r="C800" s="319"/>
      <c r="D800" s="319"/>
      <c r="E800" s="319"/>
      <c r="F800" s="319"/>
      <c r="G800" s="319"/>
      <c r="H800" s="319"/>
      <c r="I800" s="319"/>
      <c r="J800" s="300"/>
      <c r="K800" s="300"/>
      <c r="L800" s="300"/>
      <c r="M800" s="300"/>
      <c r="N800" s="300"/>
      <c r="O800" s="300"/>
      <c r="P800" s="300"/>
      <c r="Q800" s="300"/>
      <c r="R800" s="300"/>
      <c r="S800" s="300"/>
      <c r="T800" s="300"/>
      <c r="U800" s="300"/>
      <c r="V800" s="300"/>
      <c r="W800" s="300"/>
      <c r="X800" s="300"/>
      <c r="Y800" s="300"/>
      <c r="Z800" s="300"/>
      <c r="AA800" s="300"/>
      <c r="AB800" s="300"/>
      <c r="AC800" s="300"/>
    </row>
    <row r="801" customFormat="false" ht="15.75" hidden="false" customHeight="true" outlineLevel="0" collapsed="false">
      <c r="A801" s="319"/>
      <c r="B801" s="319"/>
      <c r="C801" s="319"/>
      <c r="D801" s="319"/>
      <c r="E801" s="319"/>
      <c r="F801" s="319"/>
      <c r="G801" s="319"/>
      <c r="H801" s="319"/>
      <c r="I801" s="319"/>
      <c r="J801" s="300"/>
      <c r="K801" s="300"/>
      <c r="L801" s="300"/>
      <c r="M801" s="300"/>
      <c r="N801" s="300"/>
      <c r="O801" s="300"/>
      <c r="P801" s="300"/>
      <c r="Q801" s="300"/>
      <c r="R801" s="300"/>
      <c r="S801" s="300"/>
      <c r="T801" s="300"/>
      <c r="U801" s="300"/>
      <c r="V801" s="300"/>
      <c r="W801" s="300"/>
      <c r="X801" s="300"/>
      <c r="Y801" s="300"/>
      <c r="Z801" s="300"/>
      <c r="AA801" s="300"/>
      <c r="AB801" s="300"/>
      <c r="AC801" s="300"/>
    </row>
    <row r="802" customFormat="false" ht="15.75" hidden="false" customHeight="true" outlineLevel="0" collapsed="false">
      <c r="A802" s="319"/>
      <c r="B802" s="319"/>
      <c r="C802" s="319"/>
      <c r="D802" s="319"/>
      <c r="E802" s="319"/>
      <c r="F802" s="319"/>
      <c r="G802" s="319"/>
      <c r="H802" s="319"/>
      <c r="I802" s="319"/>
      <c r="J802" s="300"/>
      <c r="K802" s="300"/>
      <c r="L802" s="300"/>
      <c r="M802" s="300"/>
      <c r="N802" s="300"/>
      <c r="O802" s="300"/>
      <c r="P802" s="300"/>
      <c r="Q802" s="300"/>
      <c r="R802" s="300"/>
      <c r="S802" s="300"/>
      <c r="T802" s="300"/>
      <c r="U802" s="300"/>
      <c r="V802" s="300"/>
      <c r="W802" s="300"/>
      <c r="X802" s="300"/>
      <c r="Y802" s="300"/>
      <c r="Z802" s="300"/>
      <c r="AA802" s="300"/>
      <c r="AB802" s="300"/>
      <c r="AC802" s="300"/>
    </row>
    <row r="803" customFormat="false" ht="15.75" hidden="false" customHeight="true" outlineLevel="0" collapsed="false">
      <c r="A803" s="319"/>
      <c r="B803" s="319"/>
      <c r="C803" s="319"/>
      <c r="D803" s="319"/>
      <c r="E803" s="319"/>
      <c r="F803" s="319"/>
      <c r="G803" s="319"/>
      <c r="H803" s="319"/>
      <c r="I803" s="319"/>
      <c r="J803" s="300"/>
      <c r="K803" s="300"/>
      <c r="L803" s="300"/>
      <c r="M803" s="300"/>
      <c r="N803" s="300"/>
      <c r="O803" s="300"/>
      <c r="P803" s="300"/>
      <c r="Q803" s="300"/>
      <c r="R803" s="300"/>
      <c r="S803" s="300"/>
      <c r="T803" s="300"/>
      <c r="U803" s="300"/>
      <c r="V803" s="300"/>
      <c r="W803" s="300"/>
      <c r="X803" s="300"/>
      <c r="Y803" s="300"/>
      <c r="Z803" s="300"/>
      <c r="AA803" s="300"/>
      <c r="AB803" s="300"/>
      <c r="AC803" s="300"/>
    </row>
    <row r="804" customFormat="false" ht="15.75" hidden="false" customHeight="true" outlineLevel="0" collapsed="false">
      <c r="A804" s="319"/>
      <c r="B804" s="319"/>
      <c r="C804" s="319"/>
      <c r="D804" s="319"/>
      <c r="E804" s="319"/>
      <c r="F804" s="319"/>
      <c r="G804" s="319"/>
      <c r="H804" s="319"/>
      <c r="I804" s="319"/>
      <c r="J804" s="300"/>
      <c r="K804" s="300"/>
      <c r="L804" s="300"/>
      <c r="M804" s="300"/>
      <c r="N804" s="300"/>
      <c r="O804" s="300"/>
      <c r="P804" s="300"/>
      <c r="Q804" s="300"/>
      <c r="R804" s="300"/>
      <c r="S804" s="300"/>
      <c r="T804" s="300"/>
      <c r="U804" s="300"/>
      <c r="V804" s="300"/>
      <c r="W804" s="300"/>
      <c r="X804" s="300"/>
      <c r="Y804" s="300"/>
      <c r="Z804" s="300"/>
      <c r="AA804" s="300"/>
      <c r="AB804" s="300"/>
      <c r="AC804" s="300"/>
    </row>
    <row r="805" customFormat="false" ht="15.75" hidden="false" customHeight="true" outlineLevel="0" collapsed="false">
      <c r="A805" s="319"/>
      <c r="B805" s="319"/>
      <c r="C805" s="319"/>
      <c r="D805" s="319"/>
      <c r="E805" s="319"/>
      <c r="F805" s="319"/>
      <c r="G805" s="319"/>
      <c r="H805" s="319"/>
      <c r="I805" s="319"/>
      <c r="J805" s="300"/>
      <c r="K805" s="300"/>
      <c r="L805" s="300"/>
      <c r="M805" s="300"/>
      <c r="N805" s="300"/>
      <c r="O805" s="300"/>
      <c r="P805" s="300"/>
      <c r="Q805" s="300"/>
      <c r="R805" s="300"/>
      <c r="S805" s="300"/>
      <c r="T805" s="300"/>
      <c r="U805" s="300"/>
      <c r="V805" s="300"/>
      <c r="W805" s="300"/>
      <c r="X805" s="300"/>
      <c r="Y805" s="300"/>
      <c r="Z805" s="300"/>
      <c r="AA805" s="300"/>
      <c r="AB805" s="300"/>
      <c r="AC805" s="300"/>
    </row>
    <row r="806" customFormat="false" ht="15.75" hidden="false" customHeight="true" outlineLevel="0" collapsed="false">
      <c r="A806" s="319"/>
      <c r="B806" s="319"/>
      <c r="C806" s="319"/>
      <c r="D806" s="319"/>
      <c r="E806" s="319"/>
      <c r="F806" s="319"/>
      <c r="G806" s="319"/>
      <c r="H806" s="319"/>
      <c r="I806" s="319"/>
      <c r="J806" s="300"/>
      <c r="K806" s="300"/>
      <c r="L806" s="300"/>
      <c r="M806" s="300"/>
      <c r="N806" s="300"/>
      <c r="O806" s="300"/>
      <c r="P806" s="300"/>
      <c r="Q806" s="300"/>
      <c r="R806" s="300"/>
      <c r="S806" s="300"/>
      <c r="T806" s="300"/>
      <c r="U806" s="300"/>
      <c r="V806" s="300"/>
      <c r="W806" s="300"/>
      <c r="X806" s="300"/>
      <c r="Y806" s="300"/>
      <c r="Z806" s="300"/>
      <c r="AA806" s="300"/>
      <c r="AB806" s="300"/>
      <c r="AC806" s="300"/>
    </row>
    <row r="807" customFormat="false" ht="15.75" hidden="false" customHeight="true" outlineLevel="0" collapsed="false">
      <c r="A807" s="319"/>
      <c r="B807" s="319"/>
      <c r="C807" s="319"/>
      <c r="D807" s="319"/>
      <c r="E807" s="319"/>
      <c r="F807" s="319"/>
      <c r="G807" s="319"/>
      <c r="H807" s="319"/>
      <c r="I807" s="319"/>
      <c r="J807" s="300"/>
      <c r="K807" s="300"/>
      <c r="L807" s="300"/>
      <c r="M807" s="300"/>
      <c r="N807" s="300"/>
      <c r="O807" s="300"/>
      <c r="P807" s="300"/>
      <c r="Q807" s="300"/>
      <c r="R807" s="300"/>
      <c r="S807" s="300"/>
      <c r="T807" s="300"/>
      <c r="U807" s="300"/>
      <c r="V807" s="300"/>
      <c r="W807" s="300"/>
      <c r="X807" s="300"/>
      <c r="Y807" s="300"/>
      <c r="Z807" s="300"/>
      <c r="AA807" s="300"/>
      <c r="AB807" s="300"/>
      <c r="AC807" s="300"/>
    </row>
    <row r="808" customFormat="false" ht="15.75" hidden="false" customHeight="true" outlineLevel="0" collapsed="false">
      <c r="A808" s="319"/>
      <c r="B808" s="319"/>
      <c r="C808" s="319"/>
      <c r="D808" s="319"/>
      <c r="E808" s="319"/>
      <c r="F808" s="319"/>
      <c r="G808" s="319"/>
      <c r="H808" s="319"/>
      <c r="I808" s="319"/>
      <c r="J808" s="300"/>
      <c r="K808" s="300"/>
      <c r="L808" s="300"/>
      <c r="M808" s="300"/>
      <c r="N808" s="300"/>
      <c r="O808" s="300"/>
      <c r="P808" s="300"/>
      <c r="Q808" s="300"/>
      <c r="R808" s="300"/>
      <c r="S808" s="300"/>
      <c r="T808" s="300"/>
      <c r="U808" s="300"/>
      <c r="V808" s="300"/>
      <c r="W808" s="300"/>
      <c r="X808" s="300"/>
      <c r="Y808" s="300"/>
      <c r="Z808" s="300"/>
      <c r="AA808" s="300"/>
      <c r="AB808" s="300"/>
      <c r="AC808" s="300"/>
    </row>
    <row r="809" customFormat="false" ht="15.75" hidden="false" customHeight="true" outlineLevel="0" collapsed="false">
      <c r="A809" s="319"/>
      <c r="B809" s="319"/>
      <c r="C809" s="319"/>
      <c r="D809" s="319"/>
      <c r="E809" s="319"/>
      <c r="F809" s="319"/>
      <c r="G809" s="319"/>
      <c r="H809" s="319"/>
      <c r="I809" s="319"/>
      <c r="J809" s="300"/>
      <c r="K809" s="300"/>
      <c r="L809" s="300"/>
      <c r="M809" s="300"/>
      <c r="N809" s="300"/>
      <c r="O809" s="300"/>
      <c r="P809" s="300"/>
      <c r="Q809" s="300"/>
      <c r="R809" s="300"/>
      <c r="S809" s="300"/>
      <c r="T809" s="300"/>
      <c r="U809" s="300"/>
      <c r="V809" s="300"/>
      <c r="W809" s="300"/>
      <c r="X809" s="300"/>
      <c r="Y809" s="300"/>
      <c r="Z809" s="300"/>
      <c r="AA809" s="300"/>
      <c r="AB809" s="300"/>
      <c r="AC809" s="300"/>
    </row>
    <row r="810" customFormat="false" ht="15.75" hidden="false" customHeight="true" outlineLevel="0" collapsed="false">
      <c r="A810" s="319"/>
      <c r="B810" s="319"/>
      <c r="C810" s="319"/>
      <c r="D810" s="319"/>
      <c r="E810" s="319"/>
      <c r="F810" s="319"/>
      <c r="G810" s="319"/>
      <c r="H810" s="319"/>
      <c r="I810" s="319"/>
      <c r="J810" s="300"/>
      <c r="K810" s="300"/>
      <c r="L810" s="300"/>
      <c r="M810" s="300"/>
      <c r="N810" s="300"/>
      <c r="O810" s="300"/>
      <c r="P810" s="300"/>
      <c r="Q810" s="300"/>
      <c r="R810" s="300"/>
      <c r="S810" s="300"/>
      <c r="T810" s="300"/>
      <c r="U810" s="300"/>
      <c r="V810" s="300"/>
      <c r="W810" s="300"/>
      <c r="X810" s="300"/>
      <c r="Y810" s="300"/>
      <c r="Z810" s="300"/>
      <c r="AA810" s="300"/>
      <c r="AB810" s="300"/>
      <c r="AC810" s="300"/>
    </row>
    <row r="811" customFormat="false" ht="15.75" hidden="false" customHeight="true" outlineLevel="0" collapsed="false">
      <c r="A811" s="319"/>
      <c r="B811" s="319"/>
      <c r="C811" s="319"/>
      <c r="D811" s="319"/>
      <c r="E811" s="319"/>
      <c r="F811" s="319"/>
      <c r="G811" s="319"/>
      <c r="H811" s="319"/>
      <c r="I811" s="319"/>
      <c r="J811" s="300"/>
      <c r="K811" s="300"/>
      <c r="L811" s="300"/>
      <c r="M811" s="300"/>
      <c r="N811" s="300"/>
      <c r="O811" s="300"/>
      <c r="P811" s="300"/>
      <c r="Q811" s="300"/>
      <c r="R811" s="300"/>
      <c r="S811" s="300"/>
      <c r="T811" s="300"/>
      <c r="U811" s="300"/>
      <c r="V811" s="300"/>
      <c r="W811" s="300"/>
      <c r="X811" s="300"/>
      <c r="Y811" s="300"/>
      <c r="Z811" s="300"/>
      <c r="AA811" s="300"/>
      <c r="AB811" s="300"/>
      <c r="AC811" s="300"/>
    </row>
    <row r="812" customFormat="false" ht="15.75" hidden="false" customHeight="true" outlineLevel="0" collapsed="false">
      <c r="A812" s="319"/>
      <c r="B812" s="319"/>
      <c r="C812" s="319"/>
      <c r="D812" s="319"/>
      <c r="E812" s="319"/>
      <c r="F812" s="319"/>
      <c r="G812" s="319"/>
      <c r="H812" s="319"/>
      <c r="I812" s="319"/>
      <c r="J812" s="300"/>
      <c r="K812" s="300"/>
      <c r="L812" s="300"/>
      <c r="M812" s="300"/>
      <c r="N812" s="300"/>
      <c r="O812" s="300"/>
      <c r="P812" s="300"/>
      <c r="Q812" s="300"/>
      <c r="R812" s="300"/>
      <c r="S812" s="300"/>
      <c r="T812" s="300"/>
      <c r="U812" s="300"/>
      <c r="V812" s="300"/>
      <c r="W812" s="300"/>
      <c r="X812" s="300"/>
      <c r="Y812" s="300"/>
      <c r="Z812" s="300"/>
      <c r="AA812" s="300"/>
      <c r="AB812" s="300"/>
      <c r="AC812" s="300"/>
    </row>
    <row r="813" customFormat="false" ht="15.75" hidden="false" customHeight="true" outlineLevel="0" collapsed="false">
      <c r="A813" s="319"/>
      <c r="B813" s="319"/>
      <c r="C813" s="319"/>
      <c r="D813" s="319"/>
      <c r="E813" s="319"/>
      <c r="F813" s="319"/>
      <c r="G813" s="319"/>
      <c r="H813" s="319"/>
      <c r="I813" s="319"/>
      <c r="J813" s="300"/>
      <c r="K813" s="300"/>
      <c r="L813" s="300"/>
      <c r="M813" s="300"/>
      <c r="N813" s="300"/>
      <c r="O813" s="300"/>
      <c r="P813" s="300"/>
      <c r="Q813" s="300"/>
      <c r="R813" s="300"/>
      <c r="S813" s="300"/>
      <c r="T813" s="300"/>
      <c r="U813" s="300"/>
      <c r="V813" s="300"/>
      <c r="W813" s="300"/>
      <c r="X813" s="300"/>
      <c r="Y813" s="300"/>
      <c r="Z813" s="300"/>
      <c r="AA813" s="300"/>
      <c r="AB813" s="300"/>
      <c r="AC813" s="300"/>
    </row>
    <row r="814" customFormat="false" ht="15.75" hidden="false" customHeight="true" outlineLevel="0" collapsed="false">
      <c r="A814" s="319"/>
      <c r="B814" s="319"/>
      <c r="C814" s="319"/>
      <c r="D814" s="319"/>
      <c r="E814" s="319"/>
      <c r="F814" s="319"/>
      <c r="G814" s="319"/>
      <c r="H814" s="319"/>
      <c r="I814" s="319"/>
      <c r="J814" s="300"/>
      <c r="K814" s="300"/>
      <c r="L814" s="300"/>
      <c r="M814" s="300"/>
      <c r="N814" s="300"/>
      <c r="O814" s="300"/>
      <c r="P814" s="300"/>
      <c r="Q814" s="300"/>
      <c r="R814" s="300"/>
      <c r="S814" s="300"/>
      <c r="T814" s="300"/>
      <c r="U814" s="300"/>
      <c r="V814" s="300"/>
      <c r="W814" s="300"/>
      <c r="X814" s="300"/>
      <c r="Y814" s="300"/>
      <c r="Z814" s="300"/>
      <c r="AA814" s="300"/>
      <c r="AB814" s="300"/>
      <c r="AC814" s="300"/>
    </row>
    <row r="815" customFormat="false" ht="15.75" hidden="false" customHeight="true" outlineLevel="0" collapsed="false">
      <c r="A815" s="319"/>
      <c r="B815" s="319"/>
      <c r="C815" s="319"/>
      <c r="D815" s="319"/>
      <c r="E815" s="319"/>
      <c r="F815" s="319"/>
      <c r="G815" s="319"/>
      <c r="H815" s="319"/>
      <c r="I815" s="319"/>
      <c r="J815" s="300"/>
      <c r="K815" s="300"/>
      <c r="L815" s="300"/>
      <c r="M815" s="300"/>
      <c r="N815" s="300"/>
      <c r="O815" s="300"/>
      <c r="P815" s="300"/>
      <c r="Q815" s="300"/>
      <c r="R815" s="300"/>
      <c r="S815" s="300"/>
      <c r="T815" s="300"/>
      <c r="U815" s="300"/>
      <c r="V815" s="300"/>
      <c r="W815" s="300"/>
      <c r="X815" s="300"/>
      <c r="Y815" s="300"/>
      <c r="Z815" s="300"/>
      <c r="AA815" s="300"/>
      <c r="AB815" s="300"/>
      <c r="AC815" s="300"/>
    </row>
    <row r="816" customFormat="false" ht="15.75" hidden="false" customHeight="true" outlineLevel="0" collapsed="false">
      <c r="A816" s="319"/>
      <c r="B816" s="319"/>
      <c r="C816" s="319"/>
      <c r="D816" s="319"/>
      <c r="E816" s="319"/>
      <c r="F816" s="319"/>
      <c r="G816" s="319"/>
      <c r="H816" s="319"/>
      <c r="I816" s="319"/>
      <c r="J816" s="300"/>
      <c r="K816" s="300"/>
      <c r="L816" s="300"/>
      <c r="M816" s="300"/>
      <c r="N816" s="300"/>
      <c r="O816" s="300"/>
      <c r="P816" s="300"/>
      <c r="Q816" s="300"/>
      <c r="R816" s="300"/>
      <c r="S816" s="300"/>
      <c r="T816" s="300"/>
      <c r="U816" s="300"/>
      <c r="V816" s="300"/>
      <c r="W816" s="300"/>
      <c r="X816" s="300"/>
      <c r="Y816" s="300"/>
      <c r="Z816" s="300"/>
      <c r="AA816" s="300"/>
      <c r="AB816" s="300"/>
      <c r="AC816" s="300"/>
    </row>
    <row r="817" customFormat="false" ht="15.75" hidden="false" customHeight="true" outlineLevel="0" collapsed="false">
      <c r="A817" s="319"/>
      <c r="B817" s="319"/>
      <c r="C817" s="319"/>
      <c r="D817" s="319"/>
      <c r="E817" s="319"/>
      <c r="F817" s="319"/>
      <c r="G817" s="319"/>
      <c r="H817" s="319"/>
      <c r="I817" s="319"/>
      <c r="J817" s="300"/>
      <c r="K817" s="300"/>
      <c r="L817" s="300"/>
      <c r="M817" s="300"/>
      <c r="N817" s="300"/>
      <c r="O817" s="300"/>
      <c r="P817" s="300"/>
      <c r="Q817" s="300"/>
      <c r="R817" s="300"/>
      <c r="S817" s="300"/>
      <c r="T817" s="300"/>
      <c r="U817" s="300"/>
      <c r="V817" s="300"/>
      <c r="W817" s="300"/>
      <c r="X817" s="300"/>
      <c r="Y817" s="300"/>
      <c r="Z817" s="300"/>
      <c r="AA817" s="300"/>
      <c r="AB817" s="300"/>
      <c r="AC817" s="300"/>
    </row>
    <row r="818" customFormat="false" ht="15.75" hidden="false" customHeight="true" outlineLevel="0" collapsed="false">
      <c r="A818" s="319"/>
      <c r="B818" s="319"/>
      <c r="C818" s="319"/>
      <c r="D818" s="319"/>
      <c r="E818" s="319"/>
      <c r="F818" s="319"/>
      <c r="G818" s="319"/>
      <c r="H818" s="319"/>
      <c r="I818" s="319"/>
      <c r="J818" s="300"/>
      <c r="K818" s="300"/>
      <c r="L818" s="300"/>
      <c r="M818" s="300"/>
      <c r="N818" s="300"/>
      <c r="O818" s="300"/>
      <c r="P818" s="300"/>
      <c r="Q818" s="300"/>
      <c r="R818" s="300"/>
      <c r="S818" s="300"/>
      <c r="T818" s="300"/>
      <c r="U818" s="300"/>
      <c r="V818" s="300"/>
      <c r="W818" s="300"/>
      <c r="X818" s="300"/>
      <c r="Y818" s="300"/>
      <c r="Z818" s="300"/>
      <c r="AA818" s="300"/>
      <c r="AB818" s="300"/>
      <c r="AC818" s="300"/>
    </row>
    <row r="819" customFormat="false" ht="15.75" hidden="false" customHeight="true" outlineLevel="0" collapsed="false">
      <c r="A819" s="319"/>
      <c r="B819" s="319"/>
      <c r="C819" s="319"/>
      <c r="D819" s="319"/>
      <c r="E819" s="319"/>
      <c r="F819" s="319"/>
      <c r="G819" s="319"/>
      <c r="H819" s="319"/>
      <c r="I819" s="319"/>
      <c r="J819" s="300"/>
      <c r="K819" s="300"/>
      <c r="L819" s="300"/>
      <c r="M819" s="300"/>
      <c r="N819" s="300"/>
      <c r="O819" s="300"/>
      <c r="P819" s="300"/>
      <c r="Q819" s="300"/>
      <c r="R819" s="300"/>
      <c r="S819" s="300"/>
      <c r="T819" s="300"/>
      <c r="U819" s="300"/>
      <c r="V819" s="300"/>
      <c r="W819" s="300"/>
      <c r="X819" s="300"/>
      <c r="Y819" s="300"/>
      <c r="Z819" s="300"/>
      <c r="AA819" s="300"/>
      <c r="AB819" s="300"/>
      <c r="AC819" s="300"/>
    </row>
    <row r="820" customFormat="false" ht="15.75" hidden="false" customHeight="true" outlineLevel="0" collapsed="false">
      <c r="A820" s="319"/>
      <c r="B820" s="319"/>
      <c r="C820" s="319"/>
      <c r="D820" s="319"/>
      <c r="E820" s="319"/>
      <c r="F820" s="319"/>
      <c r="G820" s="319"/>
      <c r="H820" s="319"/>
      <c r="I820" s="319"/>
      <c r="J820" s="300"/>
      <c r="K820" s="300"/>
      <c r="L820" s="300"/>
      <c r="M820" s="300"/>
      <c r="N820" s="300"/>
      <c r="O820" s="300"/>
      <c r="P820" s="300"/>
      <c r="Q820" s="300"/>
      <c r="R820" s="300"/>
      <c r="S820" s="300"/>
      <c r="T820" s="300"/>
      <c r="U820" s="300"/>
      <c r="V820" s="300"/>
      <c r="W820" s="300"/>
      <c r="X820" s="300"/>
      <c r="Y820" s="300"/>
      <c r="Z820" s="300"/>
      <c r="AA820" s="300"/>
      <c r="AB820" s="300"/>
      <c r="AC820" s="300"/>
    </row>
    <row r="821" customFormat="false" ht="15.75" hidden="false" customHeight="true" outlineLevel="0" collapsed="false">
      <c r="A821" s="319"/>
      <c r="B821" s="319"/>
      <c r="C821" s="319"/>
      <c r="D821" s="319"/>
      <c r="E821" s="319"/>
      <c r="F821" s="319"/>
      <c r="G821" s="319"/>
      <c r="H821" s="319"/>
      <c r="I821" s="319"/>
      <c r="J821" s="300"/>
      <c r="K821" s="300"/>
      <c r="L821" s="300"/>
      <c r="M821" s="300"/>
      <c r="N821" s="300"/>
      <c r="O821" s="300"/>
      <c r="P821" s="300"/>
      <c r="Q821" s="300"/>
      <c r="R821" s="300"/>
      <c r="S821" s="300"/>
      <c r="T821" s="300"/>
      <c r="U821" s="300"/>
      <c r="V821" s="300"/>
      <c r="W821" s="300"/>
      <c r="X821" s="300"/>
      <c r="Y821" s="300"/>
      <c r="Z821" s="300"/>
      <c r="AA821" s="300"/>
      <c r="AB821" s="300"/>
      <c r="AC821" s="300"/>
    </row>
    <row r="822" customFormat="false" ht="15.75" hidden="false" customHeight="true" outlineLevel="0" collapsed="false">
      <c r="A822" s="319"/>
      <c r="B822" s="319"/>
      <c r="C822" s="319"/>
      <c r="D822" s="319"/>
      <c r="E822" s="319"/>
      <c r="F822" s="319"/>
      <c r="G822" s="319"/>
      <c r="H822" s="319"/>
      <c r="I822" s="319"/>
      <c r="J822" s="300"/>
      <c r="K822" s="300"/>
      <c r="L822" s="300"/>
      <c r="M822" s="300"/>
      <c r="N822" s="300"/>
      <c r="O822" s="300"/>
      <c r="P822" s="300"/>
      <c r="Q822" s="300"/>
      <c r="R822" s="300"/>
      <c r="S822" s="300"/>
      <c r="T822" s="300"/>
      <c r="U822" s="300"/>
      <c r="V822" s="300"/>
      <c r="W822" s="300"/>
      <c r="X822" s="300"/>
      <c r="Y822" s="300"/>
      <c r="Z822" s="300"/>
      <c r="AA822" s="300"/>
      <c r="AB822" s="300"/>
      <c r="AC822" s="300"/>
    </row>
    <row r="823" customFormat="false" ht="15.75" hidden="false" customHeight="true" outlineLevel="0" collapsed="false">
      <c r="A823" s="319"/>
      <c r="B823" s="319"/>
      <c r="C823" s="319"/>
      <c r="D823" s="319"/>
      <c r="E823" s="319"/>
      <c r="F823" s="319"/>
      <c r="G823" s="319"/>
      <c r="H823" s="319"/>
      <c r="I823" s="319"/>
      <c r="J823" s="300"/>
      <c r="K823" s="300"/>
      <c r="L823" s="300"/>
      <c r="M823" s="300"/>
      <c r="N823" s="300"/>
      <c r="O823" s="300"/>
      <c r="P823" s="300"/>
      <c r="Q823" s="300"/>
      <c r="R823" s="300"/>
      <c r="S823" s="300"/>
      <c r="T823" s="300"/>
      <c r="U823" s="300"/>
      <c r="V823" s="300"/>
      <c r="W823" s="300"/>
      <c r="X823" s="300"/>
      <c r="Y823" s="300"/>
      <c r="Z823" s="300"/>
      <c r="AA823" s="300"/>
      <c r="AB823" s="300"/>
      <c r="AC823" s="300"/>
    </row>
    <row r="824" customFormat="false" ht="15.75" hidden="false" customHeight="true" outlineLevel="0" collapsed="false">
      <c r="A824" s="319"/>
      <c r="B824" s="319"/>
      <c r="C824" s="319"/>
      <c r="D824" s="319"/>
      <c r="E824" s="319"/>
      <c r="F824" s="319"/>
      <c r="G824" s="319"/>
      <c r="H824" s="319"/>
      <c r="I824" s="319"/>
      <c r="J824" s="300"/>
      <c r="K824" s="300"/>
      <c r="L824" s="300"/>
      <c r="M824" s="300"/>
      <c r="N824" s="300"/>
      <c r="O824" s="300"/>
      <c r="P824" s="300"/>
      <c r="Q824" s="300"/>
      <c r="R824" s="300"/>
      <c r="S824" s="300"/>
      <c r="T824" s="300"/>
      <c r="U824" s="300"/>
      <c r="V824" s="300"/>
      <c r="W824" s="300"/>
      <c r="X824" s="300"/>
      <c r="Y824" s="300"/>
      <c r="Z824" s="300"/>
      <c r="AA824" s="300"/>
      <c r="AB824" s="300"/>
      <c r="AC824" s="300"/>
    </row>
    <row r="825" customFormat="false" ht="15.75" hidden="false" customHeight="true" outlineLevel="0" collapsed="false">
      <c r="A825" s="319"/>
      <c r="B825" s="319"/>
      <c r="C825" s="319"/>
      <c r="D825" s="319"/>
      <c r="E825" s="319"/>
      <c r="F825" s="319"/>
      <c r="G825" s="319"/>
      <c r="H825" s="319"/>
      <c r="I825" s="319"/>
      <c r="J825" s="300"/>
      <c r="K825" s="300"/>
      <c r="L825" s="300"/>
      <c r="M825" s="300"/>
      <c r="N825" s="300"/>
      <c r="O825" s="300"/>
      <c r="P825" s="300"/>
      <c r="Q825" s="300"/>
      <c r="R825" s="300"/>
      <c r="S825" s="300"/>
      <c r="T825" s="300"/>
      <c r="U825" s="300"/>
      <c r="V825" s="300"/>
      <c r="W825" s="300"/>
      <c r="X825" s="300"/>
      <c r="Y825" s="300"/>
      <c r="Z825" s="300"/>
      <c r="AA825" s="300"/>
      <c r="AB825" s="300"/>
      <c r="AC825" s="300"/>
    </row>
    <row r="826" customFormat="false" ht="15.75" hidden="false" customHeight="true" outlineLevel="0" collapsed="false">
      <c r="A826" s="319"/>
      <c r="B826" s="319"/>
      <c r="C826" s="319"/>
      <c r="D826" s="319"/>
      <c r="E826" s="319"/>
      <c r="F826" s="319"/>
      <c r="G826" s="319"/>
      <c r="H826" s="319"/>
      <c r="I826" s="319"/>
      <c r="J826" s="300"/>
      <c r="K826" s="300"/>
      <c r="L826" s="300"/>
      <c r="M826" s="300"/>
      <c r="N826" s="300"/>
      <c r="O826" s="300"/>
      <c r="P826" s="300"/>
      <c r="Q826" s="300"/>
      <c r="R826" s="300"/>
      <c r="S826" s="300"/>
      <c r="T826" s="300"/>
      <c r="U826" s="300"/>
      <c r="V826" s="300"/>
      <c r="W826" s="300"/>
      <c r="X826" s="300"/>
      <c r="Y826" s="300"/>
      <c r="Z826" s="300"/>
      <c r="AA826" s="300"/>
      <c r="AB826" s="300"/>
      <c r="AC826" s="300"/>
    </row>
    <row r="827" customFormat="false" ht="15.75" hidden="false" customHeight="true" outlineLevel="0" collapsed="false">
      <c r="A827" s="319"/>
      <c r="B827" s="319"/>
      <c r="C827" s="319"/>
      <c r="D827" s="319"/>
      <c r="E827" s="319"/>
      <c r="F827" s="319"/>
      <c r="G827" s="319"/>
      <c r="H827" s="319"/>
      <c r="I827" s="319"/>
      <c r="J827" s="300"/>
      <c r="K827" s="300"/>
      <c r="L827" s="300"/>
      <c r="M827" s="300"/>
      <c r="N827" s="300"/>
      <c r="O827" s="300"/>
      <c r="P827" s="300"/>
      <c r="Q827" s="300"/>
      <c r="R827" s="300"/>
      <c r="S827" s="300"/>
      <c r="T827" s="300"/>
      <c r="U827" s="300"/>
      <c r="V827" s="300"/>
      <c r="W827" s="300"/>
      <c r="X827" s="300"/>
      <c r="Y827" s="300"/>
      <c r="Z827" s="300"/>
      <c r="AA827" s="300"/>
      <c r="AB827" s="300"/>
      <c r="AC827" s="300"/>
    </row>
    <row r="828" customFormat="false" ht="15.75" hidden="false" customHeight="true" outlineLevel="0" collapsed="false">
      <c r="A828" s="319"/>
      <c r="B828" s="319"/>
      <c r="C828" s="319"/>
      <c r="D828" s="319"/>
      <c r="E828" s="319"/>
      <c r="F828" s="319"/>
      <c r="G828" s="319"/>
      <c r="H828" s="319"/>
      <c r="I828" s="319"/>
      <c r="J828" s="300"/>
      <c r="K828" s="300"/>
      <c r="L828" s="300"/>
      <c r="M828" s="300"/>
      <c r="N828" s="300"/>
      <c r="O828" s="300"/>
      <c r="P828" s="300"/>
      <c r="Q828" s="300"/>
      <c r="R828" s="300"/>
      <c r="S828" s="300"/>
      <c r="T828" s="300"/>
      <c r="U828" s="300"/>
      <c r="V828" s="300"/>
      <c r="W828" s="300"/>
      <c r="X828" s="300"/>
      <c r="Y828" s="300"/>
      <c r="Z828" s="300"/>
      <c r="AA828" s="300"/>
      <c r="AB828" s="300"/>
      <c r="AC828" s="300"/>
    </row>
    <row r="829" customFormat="false" ht="15.75" hidden="false" customHeight="true" outlineLevel="0" collapsed="false">
      <c r="A829" s="319"/>
      <c r="B829" s="319"/>
      <c r="C829" s="319"/>
      <c r="D829" s="319"/>
      <c r="E829" s="319"/>
      <c r="F829" s="319"/>
      <c r="G829" s="319"/>
      <c r="H829" s="319"/>
      <c r="I829" s="319"/>
      <c r="J829" s="300"/>
      <c r="K829" s="300"/>
      <c r="L829" s="300"/>
      <c r="M829" s="300"/>
      <c r="N829" s="300"/>
      <c r="O829" s="300"/>
      <c r="P829" s="300"/>
      <c r="Q829" s="300"/>
      <c r="R829" s="300"/>
      <c r="S829" s="300"/>
      <c r="T829" s="300"/>
      <c r="U829" s="300"/>
      <c r="V829" s="300"/>
      <c r="W829" s="300"/>
      <c r="X829" s="300"/>
      <c r="Y829" s="300"/>
      <c r="Z829" s="300"/>
      <c r="AA829" s="300"/>
      <c r="AB829" s="300"/>
      <c r="AC829" s="300"/>
    </row>
    <row r="830" customFormat="false" ht="15.75" hidden="false" customHeight="true" outlineLevel="0" collapsed="false">
      <c r="A830" s="319"/>
      <c r="B830" s="319"/>
      <c r="C830" s="319"/>
      <c r="D830" s="319"/>
      <c r="E830" s="319"/>
      <c r="F830" s="319"/>
      <c r="G830" s="319"/>
      <c r="H830" s="319"/>
      <c r="I830" s="319"/>
      <c r="J830" s="300"/>
      <c r="K830" s="300"/>
      <c r="L830" s="300"/>
      <c r="M830" s="300"/>
      <c r="N830" s="300"/>
      <c r="O830" s="300"/>
      <c r="P830" s="300"/>
      <c r="Q830" s="300"/>
      <c r="R830" s="300"/>
      <c r="S830" s="300"/>
      <c r="T830" s="300"/>
      <c r="U830" s="300"/>
      <c r="V830" s="300"/>
      <c r="W830" s="300"/>
      <c r="X830" s="300"/>
      <c r="Y830" s="300"/>
      <c r="Z830" s="300"/>
      <c r="AA830" s="300"/>
      <c r="AB830" s="300"/>
      <c r="AC830" s="300"/>
    </row>
    <row r="831" customFormat="false" ht="15.75" hidden="false" customHeight="true" outlineLevel="0" collapsed="false">
      <c r="A831" s="319"/>
      <c r="B831" s="319"/>
      <c r="C831" s="319"/>
      <c r="D831" s="319"/>
      <c r="E831" s="319"/>
      <c r="F831" s="319"/>
      <c r="G831" s="319"/>
      <c r="H831" s="319"/>
      <c r="I831" s="319"/>
      <c r="J831" s="300"/>
      <c r="K831" s="300"/>
      <c r="L831" s="300"/>
      <c r="M831" s="300"/>
      <c r="N831" s="300"/>
      <c r="O831" s="300"/>
      <c r="P831" s="300"/>
      <c r="Q831" s="300"/>
      <c r="R831" s="300"/>
      <c r="S831" s="300"/>
      <c r="T831" s="300"/>
      <c r="U831" s="300"/>
      <c r="V831" s="300"/>
      <c r="W831" s="300"/>
      <c r="X831" s="300"/>
      <c r="Y831" s="300"/>
      <c r="Z831" s="300"/>
      <c r="AA831" s="300"/>
      <c r="AB831" s="300"/>
      <c r="AC831" s="300"/>
    </row>
    <row r="832" customFormat="false" ht="15.75" hidden="false" customHeight="true" outlineLevel="0" collapsed="false">
      <c r="A832" s="319"/>
      <c r="B832" s="319"/>
      <c r="C832" s="319"/>
      <c r="D832" s="319"/>
      <c r="E832" s="319"/>
      <c r="F832" s="319"/>
      <c r="G832" s="319"/>
      <c r="H832" s="319"/>
      <c r="I832" s="319"/>
      <c r="J832" s="300"/>
      <c r="K832" s="300"/>
      <c r="L832" s="300"/>
      <c r="M832" s="300"/>
      <c r="N832" s="300"/>
      <c r="O832" s="300"/>
      <c r="P832" s="300"/>
      <c r="Q832" s="300"/>
      <c r="R832" s="300"/>
      <c r="S832" s="300"/>
      <c r="T832" s="300"/>
      <c r="U832" s="300"/>
      <c r="V832" s="300"/>
      <c r="W832" s="300"/>
      <c r="X832" s="300"/>
      <c r="Y832" s="300"/>
      <c r="Z832" s="300"/>
      <c r="AA832" s="300"/>
      <c r="AB832" s="300"/>
      <c r="AC832" s="300"/>
    </row>
    <row r="833" customFormat="false" ht="15.75" hidden="false" customHeight="true" outlineLevel="0" collapsed="false">
      <c r="A833" s="319"/>
      <c r="B833" s="319"/>
      <c r="C833" s="319"/>
      <c r="D833" s="319"/>
      <c r="E833" s="319"/>
      <c r="F833" s="319"/>
      <c r="G833" s="319"/>
      <c r="H833" s="319"/>
      <c r="I833" s="319"/>
      <c r="J833" s="300"/>
      <c r="K833" s="300"/>
      <c r="L833" s="300"/>
      <c r="M833" s="300"/>
      <c r="N833" s="300"/>
      <c r="O833" s="300"/>
      <c r="P833" s="300"/>
      <c r="Q833" s="300"/>
      <c r="R833" s="300"/>
      <c r="S833" s="300"/>
      <c r="T833" s="300"/>
      <c r="U833" s="300"/>
      <c r="V833" s="300"/>
      <c r="W833" s="300"/>
      <c r="X833" s="300"/>
      <c r="Y833" s="300"/>
      <c r="Z833" s="300"/>
      <c r="AA833" s="300"/>
      <c r="AB833" s="300"/>
      <c r="AC833" s="300"/>
    </row>
    <row r="834" customFormat="false" ht="15.75" hidden="false" customHeight="true" outlineLevel="0" collapsed="false">
      <c r="A834" s="319"/>
      <c r="B834" s="319"/>
      <c r="C834" s="319"/>
      <c r="D834" s="319"/>
      <c r="E834" s="319"/>
      <c r="F834" s="319"/>
      <c r="G834" s="319"/>
      <c r="H834" s="319"/>
      <c r="I834" s="319"/>
      <c r="J834" s="300"/>
      <c r="K834" s="300"/>
      <c r="L834" s="300"/>
      <c r="M834" s="300"/>
      <c r="N834" s="300"/>
      <c r="O834" s="300"/>
      <c r="P834" s="300"/>
      <c r="Q834" s="300"/>
      <c r="R834" s="300"/>
      <c r="S834" s="300"/>
      <c r="T834" s="300"/>
      <c r="U834" s="300"/>
      <c r="V834" s="300"/>
      <c r="W834" s="300"/>
      <c r="X834" s="300"/>
      <c r="Y834" s="300"/>
      <c r="Z834" s="300"/>
      <c r="AA834" s="300"/>
      <c r="AB834" s="300"/>
      <c r="AC834" s="300"/>
    </row>
    <row r="835" customFormat="false" ht="15.75" hidden="false" customHeight="true" outlineLevel="0" collapsed="false">
      <c r="A835" s="319"/>
      <c r="B835" s="319"/>
      <c r="C835" s="319"/>
      <c r="D835" s="319"/>
      <c r="E835" s="319"/>
      <c r="F835" s="319"/>
      <c r="G835" s="319"/>
      <c r="H835" s="319"/>
      <c r="I835" s="319"/>
      <c r="J835" s="300"/>
      <c r="K835" s="300"/>
      <c r="L835" s="300"/>
      <c r="M835" s="300"/>
      <c r="N835" s="300"/>
      <c r="O835" s="300"/>
      <c r="P835" s="300"/>
      <c r="Q835" s="300"/>
      <c r="R835" s="300"/>
      <c r="S835" s="300"/>
      <c r="T835" s="300"/>
      <c r="U835" s="300"/>
      <c r="V835" s="300"/>
      <c r="W835" s="300"/>
      <c r="X835" s="300"/>
      <c r="Y835" s="300"/>
      <c r="Z835" s="300"/>
      <c r="AA835" s="300"/>
      <c r="AB835" s="300"/>
      <c r="AC835" s="300"/>
    </row>
    <row r="836" customFormat="false" ht="15.75" hidden="false" customHeight="true" outlineLevel="0" collapsed="false">
      <c r="A836" s="319"/>
      <c r="B836" s="319"/>
      <c r="C836" s="319"/>
      <c r="D836" s="319"/>
      <c r="E836" s="319"/>
      <c r="F836" s="319"/>
      <c r="G836" s="319"/>
      <c r="H836" s="319"/>
      <c r="I836" s="319"/>
      <c r="J836" s="300"/>
      <c r="K836" s="300"/>
      <c r="L836" s="300"/>
      <c r="M836" s="300"/>
      <c r="N836" s="300"/>
      <c r="O836" s="300"/>
      <c r="P836" s="300"/>
      <c r="Q836" s="300"/>
      <c r="R836" s="300"/>
      <c r="S836" s="300"/>
      <c r="T836" s="300"/>
      <c r="U836" s="300"/>
      <c r="V836" s="300"/>
      <c r="W836" s="300"/>
      <c r="X836" s="300"/>
      <c r="Y836" s="300"/>
      <c r="Z836" s="300"/>
      <c r="AA836" s="300"/>
      <c r="AB836" s="300"/>
      <c r="AC836" s="300"/>
    </row>
    <row r="837" customFormat="false" ht="15.75" hidden="false" customHeight="true" outlineLevel="0" collapsed="false">
      <c r="A837" s="319"/>
      <c r="B837" s="319"/>
      <c r="C837" s="319"/>
      <c r="D837" s="319"/>
      <c r="E837" s="319"/>
      <c r="F837" s="319"/>
      <c r="G837" s="319"/>
      <c r="H837" s="319"/>
      <c r="I837" s="319"/>
      <c r="J837" s="300"/>
      <c r="K837" s="300"/>
      <c r="L837" s="300"/>
      <c r="M837" s="300"/>
      <c r="N837" s="300"/>
      <c r="O837" s="300"/>
      <c r="P837" s="300"/>
      <c r="Q837" s="300"/>
      <c r="R837" s="300"/>
      <c r="S837" s="300"/>
      <c r="T837" s="300"/>
      <c r="U837" s="300"/>
      <c r="V837" s="300"/>
      <c r="W837" s="300"/>
      <c r="X837" s="300"/>
      <c r="Y837" s="300"/>
      <c r="Z837" s="300"/>
      <c r="AA837" s="300"/>
      <c r="AB837" s="300"/>
      <c r="AC837" s="300"/>
    </row>
    <row r="838" customFormat="false" ht="15.75" hidden="false" customHeight="true" outlineLevel="0" collapsed="false">
      <c r="A838" s="319"/>
      <c r="B838" s="319"/>
      <c r="C838" s="319"/>
      <c r="D838" s="319"/>
      <c r="E838" s="319"/>
      <c r="F838" s="319"/>
      <c r="G838" s="319"/>
      <c r="H838" s="319"/>
      <c r="I838" s="319"/>
      <c r="J838" s="300"/>
      <c r="K838" s="300"/>
      <c r="L838" s="300"/>
      <c r="M838" s="300"/>
      <c r="N838" s="300"/>
      <c r="O838" s="300"/>
      <c r="P838" s="300"/>
      <c r="Q838" s="300"/>
      <c r="R838" s="300"/>
      <c r="S838" s="300"/>
      <c r="T838" s="300"/>
      <c r="U838" s="300"/>
      <c r="V838" s="300"/>
      <c r="W838" s="300"/>
      <c r="X838" s="300"/>
      <c r="Y838" s="300"/>
      <c r="Z838" s="300"/>
      <c r="AA838" s="300"/>
      <c r="AB838" s="300"/>
      <c r="AC838" s="300"/>
    </row>
    <row r="839" customFormat="false" ht="15.75" hidden="false" customHeight="true" outlineLevel="0" collapsed="false">
      <c r="A839" s="319"/>
      <c r="B839" s="319"/>
      <c r="C839" s="319"/>
      <c r="D839" s="319"/>
      <c r="E839" s="319"/>
      <c r="F839" s="319"/>
      <c r="G839" s="319"/>
      <c r="H839" s="319"/>
      <c r="I839" s="319"/>
      <c r="J839" s="300"/>
      <c r="K839" s="300"/>
      <c r="L839" s="300"/>
      <c r="M839" s="300"/>
      <c r="N839" s="300"/>
      <c r="O839" s="300"/>
      <c r="P839" s="300"/>
      <c r="Q839" s="300"/>
      <c r="R839" s="300"/>
      <c r="S839" s="300"/>
      <c r="T839" s="300"/>
      <c r="U839" s="300"/>
      <c r="V839" s="300"/>
      <c r="W839" s="300"/>
      <c r="X839" s="300"/>
      <c r="Y839" s="300"/>
      <c r="Z839" s="300"/>
      <c r="AA839" s="300"/>
      <c r="AB839" s="300"/>
      <c r="AC839" s="300"/>
    </row>
    <row r="840" customFormat="false" ht="15.75" hidden="false" customHeight="true" outlineLevel="0" collapsed="false">
      <c r="A840" s="319"/>
      <c r="B840" s="319"/>
      <c r="C840" s="319"/>
      <c r="D840" s="319"/>
      <c r="E840" s="319"/>
      <c r="F840" s="319"/>
      <c r="G840" s="319"/>
      <c r="H840" s="319"/>
      <c r="I840" s="319"/>
      <c r="J840" s="300"/>
      <c r="K840" s="300"/>
      <c r="L840" s="300"/>
      <c r="M840" s="300"/>
      <c r="N840" s="300"/>
      <c r="O840" s="300"/>
      <c r="P840" s="300"/>
      <c r="Q840" s="300"/>
      <c r="R840" s="300"/>
      <c r="S840" s="300"/>
      <c r="T840" s="300"/>
      <c r="U840" s="300"/>
      <c r="V840" s="300"/>
      <c r="W840" s="300"/>
      <c r="X840" s="300"/>
      <c r="Y840" s="300"/>
      <c r="Z840" s="300"/>
      <c r="AA840" s="300"/>
      <c r="AB840" s="300"/>
      <c r="AC840" s="300"/>
    </row>
    <row r="841" customFormat="false" ht="15.75" hidden="false" customHeight="true" outlineLevel="0" collapsed="false">
      <c r="A841" s="319"/>
      <c r="B841" s="319"/>
      <c r="C841" s="319"/>
      <c r="D841" s="319"/>
      <c r="E841" s="319"/>
      <c r="F841" s="319"/>
      <c r="G841" s="319"/>
      <c r="H841" s="319"/>
      <c r="I841" s="319"/>
      <c r="J841" s="300"/>
      <c r="K841" s="300"/>
      <c r="L841" s="300"/>
      <c r="M841" s="300"/>
      <c r="N841" s="300"/>
      <c r="O841" s="300"/>
      <c r="P841" s="300"/>
      <c r="Q841" s="300"/>
      <c r="R841" s="300"/>
      <c r="S841" s="300"/>
      <c r="T841" s="300"/>
      <c r="U841" s="300"/>
      <c r="V841" s="300"/>
      <c r="W841" s="300"/>
      <c r="X841" s="300"/>
      <c r="Y841" s="300"/>
      <c r="Z841" s="300"/>
      <c r="AA841" s="300"/>
      <c r="AB841" s="300"/>
      <c r="AC841" s="300"/>
    </row>
    <row r="842" customFormat="false" ht="15.75" hidden="false" customHeight="true" outlineLevel="0" collapsed="false">
      <c r="A842" s="319"/>
      <c r="B842" s="319"/>
      <c r="C842" s="319"/>
      <c r="D842" s="319"/>
      <c r="E842" s="319"/>
      <c r="F842" s="319"/>
      <c r="G842" s="319"/>
      <c r="H842" s="319"/>
      <c r="I842" s="319"/>
      <c r="J842" s="300"/>
      <c r="K842" s="300"/>
      <c r="L842" s="300"/>
      <c r="M842" s="300"/>
      <c r="N842" s="300"/>
      <c r="O842" s="300"/>
      <c r="P842" s="300"/>
      <c r="Q842" s="300"/>
      <c r="R842" s="300"/>
      <c r="S842" s="300"/>
      <c r="T842" s="300"/>
      <c r="U842" s="300"/>
      <c r="V842" s="300"/>
      <c r="W842" s="300"/>
      <c r="X842" s="300"/>
      <c r="Y842" s="300"/>
      <c r="Z842" s="300"/>
      <c r="AA842" s="300"/>
      <c r="AB842" s="300"/>
      <c r="AC842" s="300"/>
    </row>
    <row r="843" customFormat="false" ht="15.75" hidden="false" customHeight="true" outlineLevel="0" collapsed="false">
      <c r="A843" s="319"/>
      <c r="B843" s="319"/>
      <c r="C843" s="319"/>
      <c r="D843" s="319"/>
      <c r="E843" s="319"/>
      <c r="F843" s="319"/>
      <c r="G843" s="319"/>
      <c r="H843" s="319"/>
      <c r="I843" s="319"/>
      <c r="J843" s="300"/>
      <c r="K843" s="300"/>
      <c r="L843" s="300"/>
      <c r="M843" s="300"/>
      <c r="N843" s="300"/>
      <c r="O843" s="300"/>
      <c r="P843" s="300"/>
      <c r="Q843" s="300"/>
      <c r="R843" s="300"/>
      <c r="S843" s="300"/>
      <c r="T843" s="300"/>
      <c r="U843" s="300"/>
      <c r="V843" s="300"/>
      <c r="W843" s="300"/>
      <c r="X843" s="300"/>
      <c r="Y843" s="300"/>
      <c r="Z843" s="300"/>
      <c r="AA843" s="300"/>
      <c r="AB843" s="300"/>
      <c r="AC843" s="300"/>
    </row>
    <row r="844" customFormat="false" ht="15.75" hidden="false" customHeight="true" outlineLevel="0" collapsed="false">
      <c r="A844" s="319"/>
      <c r="B844" s="319"/>
      <c r="C844" s="319"/>
      <c r="D844" s="319"/>
      <c r="E844" s="319"/>
      <c r="F844" s="319"/>
      <c r="G844" s="319"/>
      <c r="H844" s="319"/>
      <c r="I844" s="319"/>
      <c r="J844" s="300"/>
      <c r="K844" s="300"/>
      <c r="L844" s="300"/>
      <c r="M844" s="300"/>
      <c r="N844" s="300"/>
      <c r="O844" s="300"/>
      <c r="P844" s="300"/>
      <c r="Q844" s="300"/>
      <c r="R844" s="300"/>
      <c r="S844" s="300"/>
      <c r="T844" s="300"/>
      <c r="U844" s="300"/>
      <c r="V844" s="300"/>
      <c r="W844" s="300"/>
      <c r="X844" s="300"/>
      <c r="Y844" s="300"/>
      <c r="Z844" s="300"/>
      <c r="AA844" s="300"/>
      <c r="AB844" s="300"/>
      <c r="AC844" s="300"/>
    </row>
    <row r="845" customFormat="false" ht="15.75" hidden="false" customHeight="true" outlineLevel="0" collapsed="false">
      <c r="A845" s="319"/>
      <c r="B845" s="319"/>
      <c r="C845" s="319"/>
      <c r="D845" s="319"/>
      <c r="E845" s="319"/>
      <c r="F845" s="319"/>
      <c r="G845" s="319"/>
      <c r="H845" s="319"/>
      <c r="I845" s="319"/>
      <c r="J845" s="300"/>
      <c r="K845" s="300"/>
      <c r="L845" s="300"/>
      <c r="M845" s="300"/>
      <c r="N845" s="300"/>
      <c r="O845" s="300"/>
      <c r="P845" s="300"/>
      <c r="Q845" s="300"/>
      <c r="R845" s="300"/>
      <c r="S845" s="300"/>
      <c r="T845" s="300"/>
      <c r="U845" s="300"/>
      <c r="V845" s="300"/>
      <c r="W845" s="300"/>
      <c r="X845" s="300"/>
      <c r="Y845" s="300"/>
      <c r="Z845" s="300"/>
      <c r="AA845" s="300"/>
      <c r="AB845" s="300"/>
      <c r="AC845" s="300"/>
    </row>
    <row r="846" customFormat="false" ht="15.75" hidden="false" customHeight="true" outlineLevel="0" collapsed="false">
      <c r="A846" s="319"/>
      <c r="B846" s="319"/>
      <c r="C846" s="319"/>
      <c r="D846" s="319"/>
      <c r="E846" s="319"/>
      <c r="F846" s="319"/>
      <c r="G846" s="319"/>
      <c r="H846" s="319"/>
      <c r="I846" s="319"/>
      <c r="J846" s="300"/>
      <c r="K846" s="300"/>
      <c r="L846" s="300"/>
      <c r="M846" s="300"/>
      <c r="N846" s="300"/>
      <c r="O846" s="300"/>
      <c r="P846" s="300"/>
      <c r="Q846" s="300"/>
      <c r="R846" s="300"/>
      <c r="S846" s="300"/>
      <c r="T846" s="300"/>
      <c r="U846" s="300"/>
      <c r="V846" s="300"/>
      <c r="W846" s="300"/>
      <c r="X846" s="300"/>
      <c r="Y846" s="300"/>
      <c r="Z846" s="300"/>
      <c r="AA846" s="300"/>
      <c r="AB846" s="300"/>
      <c r="AC846" s="300"/>
    </row>
    <row r="847" customFormat="false" ht="15.75" hidden="false" customHeight="true" outlineLevel="0" collapsed="false">
      <c r="A847" s="319"/>
      <c r="B847" s="319"/>
      <c r="C847" s="319"/>
      <c r="D847" s="319"/>
      <c r="E847" s="319"/>
      <c r="F847" s="319"/>
      <c r="G847" s="319"/>
      <c r="H847" s="319"/>
      <c r="I847" s="319"/>
      <c r="J847" s="300"/>
      <c r="K847" s="300"/>
      <c r="L847" s="300"/>
      <c r="M847" s="300"/>
      <c r="N847" s="300"/>
      <c r="O847" s="300"/>
      <c r="P847" s="300"/>
      <c r="Q847" s="300"/>
      <c r="R847" s="300"/>
      <c r="S847" s="300"/>
      <c r="T847" s="300"/>
      <c r="U847" s="300"/>
      <c r="V847" s="300"/>
      <c r="W847" s="300"/>
      <c r="X847" s="300"/>
      <c r="Y847" s="300"/>
      <c r="Z847" s="300"/>
      <c r="AA847" s="300"/>
      <c r="AB847" s="300"/>
      <c r="AC847" s="300"/>
    </row>
    <row r="848" customFormat="false" ht="15.75" hidden="false" customHeight="true" outlineLevel="0" collapsed="false">
      <c r="A848" s="319"/>
      <c r="B848" s="319"/>
      <c r="C848" s="319"/>
      <c r="D848" s="319"/>
      <c r="E848" s="319"/>
      <c r="F848" s="319"/>
      <c r="G848" s="319"/>
      <c r="H848" s="319"/>
      <c r="I848" s="319"/>
      <c r="J848" s="300"/>
      <c r="K848" s="300"/>
      <c r="L848" s="300"/>
      <c r="M848" s="300"/>
      <c r="N848" s="300"/>
      <c r="O848" s="300"/>
      <c r="P848" s="300"/>
      <c r="Q848" s="300"/>
      <c r="R848" s="300"/>
      <c r="S848" s="300"/>
      <c r="T848" s="300"/>
      <c r="U848" s="300"/>
      <c r="V848" s="300"/>
      <c r="W848" s="300"/>
      <c r="X848" s="300"/>
      <c r="Y848" s="300"/>
      <c r="Z848" s="300"/>
      <c r="AA848" s="300"/>
      <c r="AB848" s="300"/>
      <c r="AC848" s="300"/>
    </row>
    <row r="849" customFormat="false" ht="15.75" hidden="false" customHeight="true" outlineLevel="0" collapsed="false">
      <c r="A849" s="319"/>
      <c r="B849" s="319"/>
      <c r="C849" s="319"/>
      <c r="D849" s="319"/>
      <c r="E849" s="319"/>
      <c r="F849" s="319"/>
      <c r="G849" s="319"/>
      <c r="H849" s="319"/>
      <c r="I849" s="319"/>
      <c r="J849" s="300"/>
      <c r="K849" s="300"/>
      <c r="L849" s="300"/>
      <c r="M849" s="300"/>
      <c r="N849" s="300"/>
      <c r="O849" s="300"/>
      <c r="P849" s="300"/>
      <c r="Q849" s="300"/>
      <c r="R849" s="300"/>
      <c r="S849" s="300"/>
      <c r="T849" s="300"/>
      <c r="U849" s="300"/>
      <c r="V849" s="300"/>
      <c r="W849" s="300"/>
      <c r="X849" s="300"/>
      <c r="Y849" s="300"/>
      <c r="Z849" s="300"/>
      <c r="AA849" s="300"/>
      <c r="AB849" s="300"/>
      <c r="AC849" s="300"/>
    </row>
    <row r="850" customFormat="false" ht="15.75" hidden="false" customHeight="true" outlineLevel="0" collapsed="false">
      <c r="A850" s="319"/>
      <c r="B850" s="319"/>
      <c r="C850" s="319"/>
      <c r="D850" s="319"/>
      <c r="E850" s="319"/>
      <c r="F850" s="319"/>
      <c r="G850" s="319"/>
      <c r="H850" s="319"/>
      <c r="I850" s="319"/>
      <c r="J850" s="300"/>
      <c r="K850" s="300"/>
      <c r="L850" s="300"/>
      <c r="M850" s="300"/>
      <c r="N850" s="300"/>
      <c r="O850" s="300"/>
      <c r="P850" s="300"/>
      <c r="Q850" s="300"/>
      <c r="R850" s="300"/>
      <c r="S850" s="300"/>
      <c r="T850" s="300"/>
      <c r="U850" s="300"/>
      <c r="V850" s="300"/>
      <c r="W850" s="300"/>
      <c r="X850" s="300"/>
      <c r="Y850" s="300"/>
      <c r="Z850" s="300"/>
      <c r="AA850" s="300"/>
      <c r="AB850" s="300"/>
      <c r="AC850" s="300"/>
    </row>
    <row r="851" customFormat="false" ht="15.75" hidden="false" customHeight="true" outlineLevel="0" collapsed="false">
      <c r="A851" s="319"/>
      <c r="B851" s="319"/>
      <c r="C851" s="319"/>
      <c r="D851" s="319"/>
      <c r="E851" s="319"/>
      <c r="F851" s="319"/>
      <c r="G851" s="319"/>
      <c r="H851" s="319"/>
      <c r="I851" s="319"/>
      <c r="J851" s="300"/>
      <c r="K851" s="300"/>
      <c r="L851" s="300"/>
      <c r="M851" s="300"/>
      <c r="N851" s="300"/>
      <c r="O851" s="300"/>
      <c r="P851" s="300"/>
      <c r="Q851" s="300"/>
      <c r="R851" s="300"/>
      <c r="S851" s="300"/>
      <c r="T851" s="300"/>
      <c r="U851" s="300"/>
      <c r="V851" s="300"/>
      <c r="W851" s="300"/>
      <c r="X851" s="300"/>
      <c r="Y851" s="300"/>
      <c r="Z851" s="300"/>
      <c r="AA851" s="300"/>
      <c r="AB851" s="300"/>
      <c r="AC851" s="300"/>
    </row>
    <row r="852" customFormat="false" ht="15.75" hidden="false" customHeight="true" outlineLevel="0" collapsed="false">
      <c r="A852" s="319"/>
      <c r="B852" s="319"/>
      <c r="C852" s="319"/>
      <c r="D852" s="319"/>
      <c r="E852" s="319"/>
      <c r="F852" s="319"/>
      <c r="G852" s="319"/>
      <c r="H852" s="319"/>
      <c r="I852" s="319"/>
      <c r="J852" s="300"/>
      <c r="K852" s="300"/>
      <c r="L852" s="300"/>
      <c r="M852" s="300"/>
      <c r="N852" s="300"/>
      <c r="O852" s="300"/>
      <c r="P852" s="300"/>
      <c r="Q852" s="300"/>
      <c r="R852" s="300"/>
      <c r="S852" s="300"/>
      <c r="T852" s="300"/>
      <c r="U852" s="300"/>
      <c r="V852" s="300"/>
      <c r="W852" s="300"/>
      <c r="X852" s="300"/>
      <c r="Y852" s="300"/>
      <c r="Z852" s="300"/>
      <c r="AA852" s="300"/>
      <c r="AB852" s="300"/>
      <c r="AC852" s="300"/>
    </row>
    <row r="853" customFormat="false" ht="15.75" hidden="false" customHeight="true" outlineLevel="0" collapsed="false">
      <c r="A853" s="319"/>
      <c r="B853" s="319"/>
      <c r="C853" s="319"/>
      <c r="D853" s="319"/>
      <c r="E853" s="319"/>
      <c r="F853" s="319"/>
      <c r="G853" s="319"/>
      <c r="H853" s="319"/>
      <c r="I853" s="319"/>
      <c r="J853" s="300"/>
      <c r="K853" s="300"/>
      <c r="L853" s="300"/>
      <c r="M853" s="300"/>
      <c r="N853" s="300"/>
      <c r="O853" s="300"/>
      <c r="P853" s="300"/>
      <c r="Q853" s="300"/>
      <c r="R853" s="300"/>
      <c r="S853" s="300"/>
      <c r="T853" s="300"/>
      <c r="U853" s="300"/>
      <c r="V853" s="300"/>
      <c r="W853" s="300"/>
      <c r="X853" s="300"/>
      <c r="Y853" s="300"/>
      <c r="Z853" s="300"/>
      <c r="AA853" s="300"/>
      <c r="AB853" s="300"/>
      <c r="AC853" s="300"/>
    </row>
    <row r="854" customFormat="false" ht="15.75" hidden="false" customHeight="true" outlineLevel="0" collapsed="false">
      <c r="A854" s="319"/>
      <c r="B854" s="319"/>
      <c r="C854" s="319"/>
      <c r="D854" s="319"/>
      <c r="E854" s="319"/>
      <c r="F854" s="319"/>
      <c r="G854" s="319"/>
      <c r="H854" s="319"/>
      <c r="I854" s="319"/>
      <c r="J854" s="300"/>
      <c r="K854" s="300"/>
      <c r="L854" s="300"/>
      <c r="M854" s="300"/>
      <c r="N854" s="300"/>
      <c r="O854" s="300"/>
      <c r="P854" s="300"/>
      <c r="Q854" s="300"/>
      <c r="R854" s="300"/>
      <c r="S854" s="300"/>
      <c r="T854" s="300"/>
      <c r="U854" s="300"/>
      <c r="V854" s="300"/>
      <c r="W854" s="300"/>
      <c r="X854" s="300"/>
      <c r="Y854" s="300"/>
      <c r="Z854" s="300"/>
      <c r="AA854" s="300"/>
      <c r="AB854" s="300"/>
      <c r="AC854" s="300"/>
    </row>
    <row r="855" customFormat="false" ht="15.75" hidden="false" customHeight="true" outlineLevel="0" collapsed="false">
      <c r="A855" s="319"/>
      <c r="B855" s="319"/>
      <c r="C855" s="319"/>
      <c r="D855" s="319"/>
      <c r="E855" s="319"/>
      <c r="F855" s="319"/>
      <c r="G855" s="319"/>
      <c r="H855" s="319"/>
      <c r="I855" s="319"/>
      <c r="J855" s="300"/>
      <c r="K855" s="300"/>
      <c r="L855" s="300"/>
      <c r="M855" s="300"/>
      <c r="N855" s="300"/>
      <c r="O855" s="300"/>
      <c r="P855" s="300"/>
      <c r="Q855" s="300"/>
      <c r="R855" s="300"/>
      <c r="S855" s="300"/>
      <c r="T855" s="300"/>
      <c r="U855" s="300"/>
      <c r="V855" s="300"/>
      <c r="W855" s="300"/>
      <c r="X855" s="300"/>
      <c r="Y855" s="300"/>
      <c r="Z855" s="300"/>
      <c r="AA855" s="300"/>
      <c r="AB855" s="300"/>
      <c r="AC855" s="300"/>
    </row>
    <row r="856" customFormat="false" ht="15.75" hidden="false" customHeight="true" outlineLevel="0" collapsed="false">
      <c r="A856" s="319"/>
      <c r="B856" s="319"/>
      <c r="C856" s="319"/>
      <c r="D856" s="319"/>
      <c r="E856" s="319"/>
      <c r="F856" s="319"/>
      <c r="G856" s="319"/>
      <c r="H856" s="319"/>
      <c r="I856" s="319"/>
      <c r="J856" s="300"/>
      <c r="K856" s="300"/>
      <c r="L856" s="300"/>
      <c r="M856" s="300"/>
      <c r="N856" s="300"/>
      <c r="O856" s="300"/>
      <c r="P856" s="300"/>
      <c r="Q856" s="300"/>
      <c r="R856" s="300"/>
      <c r="S856" s="300"/>
      <c r="T856" s="300"/>
      <c r="U856" s="300"/>
      <c r="V856" s="300"/>
      <c r="W856" s="300"/>
      <c r="X856" s="300"/>
      <c r="Y856" s="300"/>
      <c r="Z856" s="300"/>
      <c r="AA856" s="300"/>
      <c r="AB856" s="300"/>
      <c r="AC856" s="300"/>
    </row>
    <row r="857" customFormat="false" ht="15.75" hidden="false" customHeight="true" outlineLevel="0" collapsed="false">
      <c r="A857" s="319"/>
      <c r="B857" s="319"/>
      <c r="C857" s="319"/>
      <c r="D857" s="319"/>
      <c r="E857" s="319"/>
      <c r="F857" s="319"/>
      <c r="G857" s="319"/>
      <c r="H857" s="319"/>
      <c r="I857" s="319"/>
      <c r="J857" s="300"/>
      <c r="K857" s="300"/>
      <c r="L857" s="300"/>
      <c r="M857" s="300"/>
      <c r="N857" s="300"/>
      <c r="O857" s="300"/>
      <c r="P857" s="300"/>
      <c r="Q857" s="300"/>
      <c r="R857" s="300"/>
      <c r="S857" s="300"/>
      <c r="T857" s="300"/>
      <c r="U857" s="300"/>
      <c r="V857" s="300"/>
      <c r="W857" s="300"/>
      <c r="X857" s="300"/>
      <c r="Y857" s="300"/>
      <c r="Z857" s="300"/>
      <c r="AA857" s="300"/>
      <c r="AB857" s="300"/>
      <c r="AC857" s="300"/>
    </row>
    <row r="858" customFormat="false" ht="15.75" hidden="false" customHeight="true" outlineLevel="0" collapsed="false">
      <c r="A858" s="319"/>
      <c r="B858" s="319"/>
      <c r="C858" s="319"/>
      <c r="D858" s="319"/>
      <c r="E858" s="319"/>
      <c r="F858" s="319"/>
      <c r="G858" s="319"/>
      <c r="H858" s="319"/>
      <c r="I858" s="319"/>
      <c r="J858" s="300"/>
      <c r="K858" s="300"/>
      <c r="L858" s="300"/>
      <c r="M858" s="300"/>
      <c r="N858" s="300"/>
      <c r="O858" s="300"/>
      <c r="P858" s="300"/>
      <c r="Q858" s="300"/>
      <c r="R858" s="300"/>
      <c r="S858" s="300"/>
      <c r="T858" s="300"/>
      <c r="U858" s="300"/>
      <c r="V858" s="300"/>
      <c r="W858" s="300"/>
      <c r="X858" s="300"/>
      <c r="Y858" s="300"/>
      <c r="Z858" s="300"/>
      <c r="AA858" s="300"/>
      <c r="AB858" s="300"/>
      <c r="AC858" s="300"/>
    </row>
    <row r="859" customFormat="false" ht="15.75" hidden="false" customHeight="true" outlineLevel="0" collapsed="false">
      <c r="A859" s="319"/>
      <c r="B859" s="319"/>
      <c r="C859" s="319"/>
      <c r="D859" s="319"/>
      <c r="E859" s="319"/>
      <c r="F859" s="319"/>
      <c r="G859" s="319"/>
      <c r="H859" s="319"/>
      <c r="I859" s="319"/>
      <c r="J859" s="300"/>
      <c r="K859" s="300"/>
      <c r="L859" s="300"/>
      <c r="M859" s="300"/>
      <c r="N859" s="300"/>
      <c r="O859" s="300"/>
      <c r="P859" s="300"/>
      <c r="Q859" s="300"/>
      <c r="R859" s="300"/>
      <c r="S859" s="300"/>
      <c r="T859" s="300"/>
      <c r="U859" s="300"/>
      <c r="V859" s="300"/>
      <c r="W859" s="300"/>
      <c r="X859" s="300"/>
      <c r="Y859" s="300"/>
      <c r="Z859" s="300"/>
      <c r="AA859" s="300"/>
      <c r="AB859" s="300"/>
      <c r="AC859" s="300"/>
    </row>
    <row r="860" customFormat="false" ht="15.75" hidden="false" customHeight="true" outlineLevel="0" collapsed="false">
      <c r="A860" s="319"/>
      <c r="B860" s="319"/>
      <c r="C860" s="319"/>
      <c r="D860" s="319"/>
      <c r="E860" s="319"/>
      <c r="F860" s="319"/>
      <c r="G860" s="319"/>
      <c r="H860" s="319"/>
      <c r="I860" s="319"/>
      <c r="J860" s="300"/>
      <c r="K860" s="300"/>
      <c r="L860" s="300"/>
      <c r="M860" s="300"/>
      <c r="N860" s="300"/>
      <c r="O860" s="300"/>
      <c r="P860" s="300"/>
      <c r="Q860" s="300"/>
      <c r="R860" s="300"/>
      <c r="S860" s="300"/>
      <c r="T860" s="300"/>
      <c r="U860" s="300"/>
      <c r="V860" s="300"/>
      <c r="W860" s="300"/>
      <c r="X860" s="300"/>
      <c r="Y860" s="300"/>
      <c r="Z860" s="300"/>
      <c r="AA860" s="300"/>
      <c r="AB860" s="300"/>
      <c r="AC860" s="300"/>
    </row>
    <row r="861" customFormat="false" ht="15.75" hidden="false" customHeight="true" outlineLevel="0" collapsed="false">
      <c r="A861" s="319"/>
      <c r="B861" s="319"/>
      <c r="C861" s="319"/>
      <c r="D861" s="319"/>
      <c r="E861" s="319"/>
      <c r="F861" s="319"/>
      <c r="G861" s="319"/>
      <c r="H861" s="319"/>
      <c r="I861" s="319"/>
      <c r="J861" s="300"/>
      <c r="K861" s="300"/>
      <c r="L861" s="300"/>
      <c r="M861" s="300"/>
      <c r="N861" s="300"/>
      <c r="O861" s="300"/>
      <c r="P861" s="300"/>
      <c r="Q861" s="300"/>
      <c r="R861" s="300"/>
      <c r="S861" s="300"/>
      <c r="T861" s="300"/>
      <c r="U861" s="300"/>
      <c r="V861" s="300"/>
      <c r="W861" s="300"/>
      <c r="X861" s="300"/>
      <c r="Y861" s="300"/>
      <c r="Z861" s="300"/>
      <c r="AA861" s="300"/>
      <c r="AB861" s="300"/>
      <c r="AC861" s="300"/>
    </row>
    <row r="862" customFormat="false" ht="15.75" hidden="false" customHeight="true" outlineLevel="0" collapsed="false">
      <c r="A862" s="319"/>
      <c r="B862" s="319"/>
      <c r="C862" s="319"/>
      <c r="D862" s="319"/>
      <c r="E862" s="319"/>
      <c r="F862" s="319"/>
      <c r="G862" s="319"/>
      <c r="H862" s="319"/>
      <c r="I862" s="319"/>
      <c r="J862" s="300"/>
      <c r="K862" s="300"/>
      <c r="L862" s="300"/>
      <c r="M862" s="300"/>
      <c r="N862" s="300"/>
      <c r="O862" s="300"/>
      <c r="P862" s="300"/>
      <c r="Q862" s="300"/>
      <c r="R862" s="300"/>
      <c r="S862" s="300"/>
      <c r="T862" s="300"/>
      <c r="U862" s="300"/>
      <c r="V862" s="300"/>
      <c r="W862" s="300"/>
      <c r="X862" s="300"/>
      <c r="Y862" s="300"/>
      <c r="Z862" s="300"/>
      <c r="AA862" s="300"/>
      <c r="AB862" s="300"/>
      <c r="AC862" s="300"/>
    </row>
    <row r="863" customFormat="false" ht="15.75" hidden="false" customHeight="true" outlineLevel="0" collapsed="false">
      <c r="A863" s="319"/>
      <c r="B863" s="319"/>
      <c r="C863" s="319"/>
      <c r="D863" s="319"/>
      <c r="E863" s="319"/>
      <c r="F863" s="319"/>
      <c r="G863" s="319"/>
      <c r="H863" s="319"/>
      <c r="I863" s="319"/>
      <c r="J863" s="300"/>
      <c r="K863" s="300"/>
      <c r="L863" s="300"/>
      <c r="M863" s="300"/>
      <c r="N863" s="300"/>
      <c r="O863" s="300"/>
      <c r="P863" s="300"/>
      <c r="Q863" s="300"/>
      <c r="R863" s="300"/>
      <c r="S863" s="300"/>
      <c r="T863" s="300"/>
      <c r="U863" s="300"/>
      <c r="V863" s="300"/>
      <c r="W863" s="300"/>
      <c r="X863" s="300"/>
      <c r="Y863" s="300"/>
      <c r="Z863" s="300"/>
      <c r="AA863" s="300"/>
      <c r="AB863" s="300"/>
      <c r="AC863" s="300"/>
    </row>
    <row r="864" customFormat="false" ht="15.75" hidden="false" customHeight="true" outlineLevel="0" collapsed="false">
      <c r="A864" s="319"/>
      <c r="B864" s="319"/>
      <c r="C864" s="319"/>
      <c r="D864" s="319"/>
      <c r="E864" s="319"/>
      <c r="F864" s="319"/>
      <c r="G864" s="319"/>
      <c r="H864" s="319"/>
      <c r="I864" s="319"/>
      <c r="J864" s="300"/>
      <c r="K864" s="300"/>
      <c r="L864" s="300"/>
      <c r="M864" s="300"/>
      <c r="N864" s="300"/>
      <c r="O864" s="300"/>
      <c r="P864" s="300"/>
      <c r="Q864" s="300"/>
      <c r="R864" s="300"/>
      <c r="S864" s="300"/>
      <c r="T864" s="300"/>
      <c r="U864" s="300"/>
      <c r="V864" s="300"/>
      <c r="W864" s="300"/>
      <c r="X864" s="300"/>
      <c r="Y864" s="300"/>
      <c r="Z864" s="300"/>
      <c r="AA864" s="300"/>
      <c r="AB864" s="300"/>
      <c r="AC864" s="300"/>
    </row>
    <row r="865" customFormat="false" ht="15.75" hidden="false" customHeight="true" outlineLevel="0" collapsed="false">
      <c r="A865" s="319"/>
      <c r="B865" s="319"/>
      <c r="C865" s="319"/>
      <c r="D865" s="319"/>
      <c r="E865" s="319"/>
      <c r="F865" s="319"/>
      <c r="G865" s="319"/>
      <c r="H865" s="319"/>
      <c r="I865" s="319"/>
      <c r="J865" s="300"/>
      <c r="K865" s="300"/>
      <c r="L865" s="300"/>
      <c r="M865" s="300"/>
      <c r="N865" s="300"/>
      <c r="O865" s="300"/>
      <c r="P865" s="300"/>
      <c r="Q865" s="300"/>
      <c r="R865" s="300"/>
      <c r="S865" s="300"/>
      <c r="T865" s="300"/>
      <c r="U865" s="300"/>
      <c r="V865" s="300"/>
      <c r="W865" s="300"/>
      <c r="X865" s="300"/>
      <c r="Y865" s="300"/>
      <c r="Z865" s="300"/>
      <c r="AA865" s="300"/>
      <c r="AB865" s="300"/>
      <c r="AC865" s="300"/>
    </row>
    <row r="866" customFormat="false" ht="15.75" hidden="false" customHeight="true" outlineLevel="0" collapsed="false">
      <c r="A866" s="319"/>
      <c r="B866" s="319"/>
      <c r="C866" s="319"/>
      <c r="D866" s="319"/>
      <c r="E866" s="319"/>
      <c r="F866" s="319"/>
      <c r="G866" s="319"/>
      <c r="H866" s="319"/>
      <c r="I866" s="319"/>
      <c r="J866" s="300"/>
      <c r="K866" s="300"/>
      <c r="L866" s="300"/>
      <c r="M866" s="300"/>
      <c r="N866" s="300"/>
      <c r="O866" s="300"/>
      <c r="P866" s="300"/>
      <c r="Q866" s="300"/>
      <c r="R866" s="300"/>
      <c r="S866" s="300"/>
      <c r="T866" s="300"/>
      <c r="U866" s="300"/>
      <c r="V866" s="300"/>
      <c r="W866" s="300"/>
      <c r="X866" s="300"/>
      <c r="Y866" s="300"/>
      <c r="Z866" s="300"/>
      <c r="AA866" s="300"/>
      <c r="AB866" s="300"/>
      <c r="AC866" s="300"/>
    </row>
    <row r="867" customFormat="false" ht="15.75" hidden="false" customHeight="true" outlineLevel="0" collapsed="false">
      <c r="A867" s="319"/>
      <c r="B867" s="319"/>
      <c r="C867" s="319"/>
      <c r="D867" s="319"/>
      <c r="E867" s="319"/>
      <c r="F867" s="319"/>
      <c r="G867" s="319"/>
      <c r="H867" s="319"/>
      <c r="I867" s="319"/>
      <c r="J867" s="300"/>
      <c r="K867" s="300"/>
      <c r="L867" s="300"/>
      <c r="M867" s="300"/>
      <c r="N867" s="300"/>
      <c r="O867" s="300"/>
      <c r="P867" s="300"/>
      <c r="Q867" s="300"/>
      <c r="R867" s="300"/>
      <c r="S867" s="300"/>
      <c r="T867" s="300"/>
      <c r="U867" s="300"/>
      <c r="V867" s="300"/>
      <c r="W867" s="300"/>
      <c r="X867" s="300"/>
      <c r="Y867" s="300"/>
      <c r="Z867" s="300"/>
      <c r="AA867" s="300"/>
      <c r="AB867" s="300"/>
      <c r="AC867" s="300"/>
    </row>
    <row r="868" customFormat="false" ht="15.75" hidden="false" customHeight="true" outlineLevel="0" collapsed="false">
      <c r="A868" s="319"/>
      <c r="B868" s="319"/>
      <c r="C868" s="319"/>
      <c r="D868" s="319"/>
      <c r="E868" s="319"/>
      <c r="F868" s="319"/>
      <c r="G868" s="319"/>
      <c r="H868" s="319"/>
      <c r="I868" s="319"/>
      <c r="J868" s="300"/>
      <c r="K868" s="300"/>
      <c r="L868" s="300"/>
      <c r="M868" s="300"/>
      <c r="N868" s="300"/>
      <c r="O868" s="300"/>
      <c r="P868" s="300"/>
      <c r="Q868" s="300"/>
      <c r="R868" s="300"/>
      <c r="S868" s="300"/>
      <c r="T868" s="300"/>
      <c r="U868" s="300"/>
      <c r="V868" s="300"/>
      <c r="W868" s="300"/>
      <c r="X868" s="300"/>
      <c r="Y868" s="300"/>
      <c r="Z868" s="300"/>
      <c r="AA868" s="300"/>
      <c r="AB868" s="300"/>
      <c r="AC868" s="300"/>
    </row>
    <row r="869" customFormat="false" ht="15.75" hidden="false" customHeight="true" outlineLevel="0" collapsed="false">
      <c r="A869" s="319"/>
      <c r="B869" s="319"/>
      <c r="C869" s="319"/>
      <c r="D869" s="319"/>
      <c r="E869" s="319"/>
      <c r="F869" s="319"/>
      <c r="G869" s="319"/>
      <c r="H869" s="319"/>
      <c r="I869" s="319"/>
      <c r="J869" s="300"/>
      <c r="K869" s="300"/>
      <c r="L869" s="300"/>
      <c r="M869" s="300"/>
      <c r="N869" s="300"/>
      <c r="O869" s="300"/>
      <c r="P869" s="300"/>
      <c r="Q869" s="300"/>
      <c r="R869" s="300"/>
      <c r="S869" s="300"/>
      <c r="T869" s="300"/>
      <c r="U869" s="300"/>
      <c r="V869" s="300"/>
      <c r="W869" s="300"/>
      <c r="X869" s="300"/>
      <c r="Y869" s="300"/>
      <c r="Z869" s="300"/>
      <c r="AA869" s="300"/>
      <c r="AB869" s="300"/>
      <c r="AC869" s="300"/>
    </row>
    <row r="870" customFormat="false" ht="15.75" hidden="false" customHeight="true" outlineLevel="0" collapsed="false">
      <c r="A870" s="319"/>
      <c r="B870" s="319"/>
      <c r="C870" s="319"/>
      <c r="D870" s="319"/>
      <c r="E870" s="319"/>
      <c r="F870" s="319"/>
      <c r="G870" s="319"/>
      <c r="H870" s="319"/>
      <c r="I870" s="319"/>
      <c r="J870" s="300"/>
      <c r="K870" s="300"/>
      <c r="L870" s="300"/>
      <c r="M870" s="300"/>
      <c r="N870" s="300"/>
      <c r="O870" s="300"/>
      <c r="P870" s="300"/>
      <c r="Q870" s="300"/>
      <c r="R870" s="300"/>
      <c r="S870" s="300"/>
      <c r="T870" s="300"/>
      <c r="U870" s="300"/>
      <c r="V870" s="300"/>
      <c r="W870" s="300"/>
      <c r="X870" s="300"/>
      <c r="Y870" s="300"/>
      <c r="Z870" s="300"/>
      <c r="AA870" s="300"/>
      <c r="AB870" s="300"/>
      <c r="AC870" s="300"/>
    </row>
    <row r="871" customFormat="false" ht="15.75" hidden="false" customHeight="true" outlineLevel="0" collapsed="false">
      <c r="A871" s="319"/>
      <c r="B871" s="319"/>
      <c r="C871" s="319"/>
      <c r="D871" s="319"/>
      <c r="E871" s="319"/>
      <c r="F871" s="319"/>
      <c r="G871" s="319"/>
      <c r="H871" s="319"/>
      <c r="I871" s="319"/>
      <c r="J871" s="300"/>
      <c r="K871" s="300"/>
      <c r="L871" s="300"/>
      <c r="M871" s="300"/>
      <c r="N871" s="300"/>
      <c r="O871" s="300"/>
      <c r="P871" s="300"/>
      <c r="Q871" s="300"/>
      <c r="R871" s="300"/>
      <c r="S871" s="300"/>
      <c r="T871" s="300"/>
      <c r="U871" s="300"/>
      <c r="V871" s="300"/>
      <c r="W871" s="300"/>
      <c r="X871" s="300"/>
      <c r="Y871" s="300"/>
      <c r="Z871" s="300"/>
      <c r="AA871" s="300"/>
      <c r="AB871" s="300"/>
      <c r="AC871" s="300"/>
    </row>
    <row r="872" customFormat="false" ht="15.75" hidden="false" customHeight="true" outlineLevel="0" collapsed="false">
      <c r="A872" s="319"/>
      <c r="B872" s="319"/>
      <c r="C872" s="319"/>
      <c r="D872" s="319"/>
      <c r="E872" s="319"/>
      <c r="F872" s="319"/>
      <c r="G872" s="319"/>
      <c r="H872" s="319"/>
      <c r="I872" s="319"/>
      <c r="J872" s="300"/>
      <c r="K872" s="300"/>
      <c r="L872" s="300"/>
      <c r="M872" s="300"/>
      <c r="N872" s="300"/>
      <c r="O872" s="300"/>
      <c r="P872" s="300"/>
      <c r="Q872" s="300"/>
      <c r="R872" s="300"/>
      <c r="S872" s="300"/>
      <c r="T872" s="300"/>
      <c r="U872" s="300"/>
      <c r="V872" s="300"/>
      <c r="W872" s="300"/>
      <c r="X872" s="300"/>
      <c r="Y872" s="300"/>
      <c r="Z872" s="300"/>
      <c r="AA872" s="300"/>
      <c r="AB872" s="300"/>
      <c r="AC872" s="300"/>
    </row>
    <row r="873" customFormat="false" ht="15.75" hidden="false" customHeight="true" outlineLevel="0" collapsed="false">
      <c r="A873" s="319"/>
      <c r="B873" s="319"/>
      <c r="C873" s="319"/>
      <c r="D873" s="319"/>
      <c r="E873" s="319"/>
      <c r="F873" s="319"/>
      <c r="G873" s="319"/>
      <c r="H873" s="319"/>
      <c r="I873" s="319"/>
      <c r="J873" s="300"/>
      <c r="K873" s="300"/>
      <c r="L873" s="300"/>
      <c r="M873" s="300"/>
      <c r="N873" s="300"/>
      <c r="O873" s="300"/>
      <c r="P873" s="300"/>
      <c r="Q873" s="300"/>
      <c r="R873" s="300"/>
      <c r="S873" s="300"/>
      <c r="T873" s="300"/>
      <c r="U873" s="300"/>
      <c r="V873" s="300"/>
      <c r="W873" s="300"/>
      <c r="X873" s="300"/>
      <c r="Y873" s="300"/>
      <c r="Z873" s="300"/>
      <c r="AA873" s="300"/>
      <c r="AB873" s="300"/>
      <c r="AC873" s="300"/>
    </row>
    <row r="874" customFormat="false" ht="15.75" hidden="false" customHeight="true" outlineLevel="0" collapsed="false">
      <c r="A874" s="319"/>
      <c r="B874" s="319"/>
      <c r="C874" s="319"/>
      <c r="D874" s="319"/>
      <c r="E874" s="319"/>
      <c r="F874" s="319"/>
      <c r="G874" s="319"/>
      <c r="H874" s="319"/>
      <c r="I874" s="319"/>
      <c r="J874" s="300"/>
      <c r="K874" s="300"/>
      <c r="L874" s="300"/>
      <c r="M874" s="300"/>
      <c r="N874" s="300"/>
      <c r="O874" s="300"/>
      <c r="P874" s="300"/>
      <c r="Q874" s="300"/>
      <c r="R874" s="300"/>
      <c r="S874" s="300"/>
      <c r="T874" s="300"/>
      <c r="U874" s="300"/>
      <c r="V874" s="300"/>
      <c r="W874" s="300"/>
      <c r="X874" s="300"/>
      <c r="Y874" s="300"/>
      <c r="Z874" s="300"/>
      <c r="AA874" s="300"/>
      <c r="AB874" s="300"/>
      <c r="AC874" s="300"/>
    </row>
    <row r="875" customFormat="false" ht="15.75" hidden="false" customHeight="true" outlineLevel="0" collapsed="false">
      <c r="A875" s="319"/>
      <c r="B875" s="319"/>
      <c r="C875" s="319"/>
      <c r="D875" s="319"/>
      <c r="E875" s="319"/>
      <c r="F875" s="319"/>
      <c r="G875" s="319"/>
      <c r="H875" s="319"/>
      <c r="I875" s="319"/>
      <c r="J875" s="300"/>
      <c r="K875" s="300"/>
      <c r="L875" s="300"/>
      <c r="M875" s="300"/>
      <c r="N875" s="300"/>
      <c r="O875" s="300"/>
      <c r="P875" s="300"/>
      <c r="Q875" s="300"/>
      <c r="R875" s="300"/>
      <c r="S875" s="300"/>
      <c r="T875" s="300"/>
      <c r="U875" s="300"/>
      <c r="V875" s="300"/>
      <c r="W875" s="300"/>
      <c r="X875" s="300"/>
      <c r="Y875" s="300"/>
      <c r="Z875" s="300"/>
      <c r="AA875" s="300"/>
      <c r="AB875" s="300"/>
      <c r="AC875" s="300"/>
    </row>
    <row r="876" customFormat="false" ht="15.75" hidden="false" customHeight="true" outlineLevel="0" collapsed="false">
      <c r="A876" s="319"/>
      <c r="B876" s="319"/>
      <c r="C876" s="319"/>
      <c r="D876" s="319"/>
      <c r="E876" s="319"/>
      <c r="F876" s="319"/>
      <c r="G876" s="319"/>
      <c r="H876" s="319"/>
      <c r="I876" s="319"/>
      <c r="J876" s="300"/>
      <c r="K876" s="300"/>
      <c r="L876" s="300"/>
      <c r="M876" s="300"/>
      <c r="N876" s="300"/>
      <c r="O876" s="300"/>
      <c r="P876" s="300"/>
      <c r="Q876" s="300"/>
      <c r="R876" s="300"/>
      <c r="S876" s="300"/>
      <c r="T876" s="300"/>
      <c r="U876" s="300"/>
      <c r="V876" s="300"/>
      <c r="W876" s="300"/>
      <c r="X876" s="300"/>
      <c r="Y876" s="300"/>
      <c r="Z876" s="300"/>
      <c r="AA876" s="300"/>
      <c r="AB876" s="300"/>
      <c r="AC876" s="300"/>
    </row>
    <row r="877" customFormat="false" ht="15.75" hidden="false" customHeight="true" outlineLevel="0" collapsed="false">
      <c r="A877" s="319"/>
      <c r="B877" s="319"/>
      <c r="C877" s="319"/>
      <c r="D877" s="319"/>
      <c r="E877" s="319"/>
      <c r="F877" s="319"/>
      <c r="G877" s="319"/>
      <c r="H877" s="319"/>
      <c r="I877" s="319"/>
      <c r="J877" s="300"/>
      <c r="K877" s="300"/>
      <c r="L877" s="300"/>
      <c r="M877" s="300"/>
      <c r="N877" s="300"/>
      <c r="O877" s="300"/>
      <c r="P877" s="300"/>
      <c r="Q877" s="300"/>
      <c r="R877" s="300"/>
      <c r="S877" s="300"/>
      <c r="T877" s="300"/>
      <c r="U877" s="300"/>
      <c r="V877" s="300"/>
      <c r="W877" s="300"/>
      <c r="X877" s="300"/>
      <c r="Y877" s="300"/>
      <c r="Z877" s="300"/>
      <c r="AA877" s="300"/>
      <c r="AB877" s="300"/>
      <c r="AC877" s="300"/>
    </row>
    <row r="878" customFormat="false" ht="15.75" hidden="false" customHeight="true" outlineLevel="0" collapsed="false">
      <c r="A878" s="319"/>
      <c r="B878" s="319"/>
      <c r="C878" s="319"/>
      <c r="D878" s="319"/>
      <c r="E878" s="319"/>
      <c r="F878" s="319"/>
      <c r="G878" s="319"/>
      <c r="H878" s="319"/>
      <c r="I878" s="319"/>
      <c r="J878" s="300"/>
      <c r="K878" s="300"/>
      <c r="L878" s="300"/>
      <c r="M878" s="300"/>
      <c r="N878" s="300"/>
      <c r="O878" s="300"/>
      <c r="P878" s="300"/>
      <c r="Q878" s="300"/>
      <c r="R878" s="300"/>
      <c r="S878" s="300"/>
      <c r="T878" s="300"/>
      <c r="U878" s="300"/>
      <c r="V878" s="300"/>
      <c r="W878" s="300"/>
      <c r="X878" s="300"/>
      <c r="Y878" s="300"/>
      <c r="Z878" s="300"/>
      <c r="AA878" s="300"/>
      <c r="AB878" s="300"/>
      <c r="AC878" s="300"/>
    </row>
    <row r="879" customFormat="false" ht="15.75" hidden="false" customHeight="true" outlineLevel="0" collapsed="false">
      <c r="A879" s="319"/>
      <c r="B879" s="319"/>
      <c r="C879" s="319"/>
      <c r="D879" s="319"/>
      <c r="E879" s="319"/>
      <c r="F879" s="319"/>
      <c r="G879" s="319"/>
      <c r="H879" s="319"/>
      <c r="I879" s="319"/>
      <c r="J879" s="300"/>
      <c r="K879" s="300"/>
      <c r="L879" s="300"/>
      <c r="M879" s="300"/>
      <c r="N879" s="300"/>
      <c r="O879" s="300"/>
      <c r="P879" s="300"/>
      <c r="Q879" s="300"/>
      <c r="R879" s="300"/>
      <c r="S879" s="300"/>
      <c r="T879" s="300"/>
      <c r="U879" s="300"/>
      <c r="V879" s="300"/>
      <c r="W879" s="300"/>
      <c r="X879" s="300"/>
      <c r="Y879" s="300"/>
      <c r="Z879" s="300"/>
      <c r="AA879" s="300"/>
      <c r="AB879" s="300"/>
      <c r="AC879" s="300"/>
    </row>
    <row r="880" customFormat="false" ht="15.75" hidden="false" customHeight="true" outlineLevel="0" collapsed="false">
      <c r="A880" s="319"/>
      <c r="B880" s="319"/>
      <c r="C880" s="319"/>
      <c r="D880" s="319"/>
      <c r="E880" s="319"/>
      <c r="F880" s="319"/>
      <c r="G880" s="319"/>
      <c r="H880" s="319"/>
      <c r="I880" s="319"/>
      <c r="J880" s="300"/>
      <c r="K880" s="300"/>
      <c r="L880" s="300"/>
      <c r="M880" s="300"/>
      <c r="N880" s="300"/>
      <c r="O880" s="300"/>
      <c r="P880" s="300"/>
      <c r="Q880" s="300"/>
      <c r="R880" s="300"/>
      <c r="S880" s="300"/>
      <c r="T880" s="300"/>
      <c r="U880" s="300"/>
      <c r="V880" s="300"/>
      <c r="W880" s="300"/>
      <c r="X880" s="300"/>
      <c r="Y880" s="300"/>
      <c r="Z880" s="300"/>
      <c r="AA880" s="300"/>
      <c r="AB880" s="300"/>
      <c r="AC880" s="300"/>
    </row>
    <row r="881" customFormat="false" ht="15.75" hidden="false" customHeight="true" outlineLevel="0" collapsed="false">
      <c r="A881" s="319"/>
      <c r="B881" s="319"/>
      <c r="C881" s="319"/>
      <c r="D881" s="319"/>
      <c r="E881" s="319"/>
      <c r="F881" s="319"/>
      <c r="G881" s="319"/>
      <c r="H881" s="319"/>
      <c r="I881" s="319"/>
      <c r="J881" s="300"/>
      <c r="K881" s="300"/>
      <c r="L881" s="300"/>
      <c r="M881" s="300"/>
      <c r="N881" s="300"/>
      <c r="O881" s="300"/>
      <c r="P881" s="300"/>
      <c r="Q881" s="300"/>
      <c r="R881" s="300"/>
      <c r="S881" s="300"/>
      <c r="T881" s="300"/>
      <c r="U881" s="300"/>
      <c r="V881" s="300"/>
      <c r="W881" s="300"/>
      <c r="X881" s="300"/>
      <c r="Y881" s="300"/>
      <c r="Z881" s="300"/>
      <c r="AA881" s="300"/>
      <c r="AB881" s="300"/>
      <c r="AC881" s="300"/>
    </row>
    <row r="882" customFormat="false" ht="15.75" hidden="false" customHeight="true" outlineLevel="0" collapsed="false">
      <c r="A882" s="319"/>
      <c r="B882" s="319"/>
      <c r="C882" s="319"/>
      <c r="D882" s="319"/>
      <c r="E882" s="319"/>
      <c r="F882" s="319"/>
      <c r="G882" s="319"/>
      <c r="H882" s="319"/>
      <c r="I882" s="319"/>
      <c r="J882" s="300"/>
      <c r="K882" s="300"/>
      <c r="L882" s="300"/>
      <c r="M882" s="300"/>
      <c r="N882" s="300"/>
      <c r="O882" s="300"/>
      <c r="P882" s="300"/>
      <c r="Q882" s="300"/>
      <c r="R882" s="300"/>
      <c r="S882" s="300"/>
      <c r="T882" s="300"/>
      <c r="U882" s="300"/>
      <c r="V882" s="300"/>
      <c r="W882" s="300"/>
      <c r="X882" s="300"/>
      <c r="Y882" s="300"/>
      <c r="Z882" s="300"/>
      <c r="AA882" s="300"/>
      <c r="AB882" s="300"/>
      <c r="AC882" s="300"/>
    </row>
    <row r="883" customFormat="false" ht="15.75" hidden="false" customHeight="true" outlineLevel="0" collapsed="false">
      <c r="A883" s="319"/>
      <c r="B883" s="319"/>
      <c r="C883" s="319"/>
      <c r="D883" s="319"/>
      <c r="E883" s="319"/>
      <c r="F883" s="319"/>
      <c r="G883" s="319"/>
      <c r="H883" s="319"/>
      <c r="I883" s="319"/>
      <c r="J883" s="300"/>
      <c r="K883" s="300"/>
      <c r="L883" s="300"/>
      <c r="M883" s="300"/>
      <c r="N883" s="300"/>
      <c r="O883" s="300"/>
      <c r="P883" s="300"/>
      <c r="Q883" s="300"/>
      <c r="R883" s="300"/>
      <c r="S883" s="300"/>
      <c r="T883" s="300"/>
      <c r="U883" s="300"/>
      <c r="V883" s="300"/>
      <c r="W883" s="300"/>
      <c r="X883" s="300"/>
      <c r="Y883" s="300"/>
      <c r="Z883" s="300"/>
      <c r="AA883" s="300"/>
      <c r="AB883" s="300"/>
      <c r="AC883" s="300"/>
    </row>
    <row r="884" customFormat="false" ht="15.75" hidden="false" customHeight="true" outlineLevel="0" collapsed="false">
      <c r="A884" s="319"/>
      <c r="B884" s="319"/>
      <c r="C884" s="319"/>
      <c r="D884" s="319"/>
      <c r="E884" s="319"/>
      <c r="F884" s="319"/>
      <c r="G884" s="319"/>
      <c r="H884" s="319"/>
      <c r="I884" s="319"/>
      <c r="J884" s="300"/>
      <c r="K884" s="300"/>
      <c r="L884" s="300"/>
      <c r="M884" s="300"/>
      <c r="N884" s="300"/>
      <c r="O884" s="300"/>
      <c r="P884" s="300"/>
      <c r="Q884" s="300"/>
      <c r="R884" s="300"/>
      <c r="S884" s="300"/>
      <c r="T884" s="300"/>
      <c r="U884" s="300"/>
      <c r="V884" s="300"/>
      <c r="W884" s="300"/>
      <c r="X884" s="300"/>
      <c r="Y884" s="300"/>
      <c r="Z884" s="300"/>
      <c r="AA884" s="300"/>
      <c r="AB884" s="300"/>
      <c r="AC884" s="300"/>
    </row>
    <row r="885" customFormat="false" ht="15.75" hidden="false" customHeight="true" outlineLevel="0" collapsed="false">
      <c r="A885" s="319"/>
      <c r="B885" s="319"/>
      <c r="C885" s="319"/>
      <c r="D885" s="319"/>
      <c r="E885" s="319"/>
      <c r="F885" s="319"/>
      <c r="G885" s="319"/>
      <c r="H885" s="319"/>
      <c r="I885" s="319"/>
      <c r="J885" s="300"/>
      <c r="K885" s="300"/>
      <c r="L885" s="300"/>
      <c r="M885" s="300"/>
      <c r="N885" s="300"/>
      <c r="O885" s="300"/>
      <c r="P885" s="300"/>
      <c r="Q885" s="300"/>
      <c r="R885" s="300"/>
      <c r="S885" s="300"/>
      <c r="T885" s="300"/>
      <c r="U885" s="300"/>
      <c r="V885" s="300"/>
      <c r="W885" s="300"/>
      <c r="X885" s="300"/>
      <c r="Y885" s="300"/>
      <c r="Z885" s="300"/>
      <c r="AA885" s="300"/>
      <c r="AB885" s="300"/>
      <c r="AC885" s="300"/>
    </row>
    <row r="886" customFormat="false" ht="15.75" hidden="false" customHeight="true" outlineLevel="0" collapsed="false">
      <c r="A886" s="319"/>
      <c r="B886" s="319"/>
      <c r="C886" s="319"/>
      <c r="D886" s="319"/>
      <c r="E886" s="319"/>
      <c r="F886" s="319"/>
      <c r="G886" s="319"/>
      <c r="H886" s="319"/>
      <c r="I886" s="319"/>
      <c r="J886" s="300"/>
      <c r="K886" s="300"/>
      <c r="L886" s="300"/>
      <c r="M886" s="300"/>
      <c r="N886" s="300"/>
      <c r="O886" s="300"/>
      <c r="P886" s="300"/>
      <c r="Q886" s="300"/>
      <c r="R886" s="300"/>
      <c r="S886" s="300"/>
      <c r="T886" s="300"/>
      <c r="U886" s="300"/>
      <c r="V886" s="300"/>
      <c r="W886" s="300"/>
      <c r="X886" s="300"/>
      <c r="Y886" s="300"/>
      <c r="Z886" s="300"/>
      <c r="AA886" s="300"/>
      <c r="AB886" s="300"/>
      <c r="AC886" s="300"/>
    </row>
    <row r="887" customFormat="false" ht="15.75" hidden="false" customHeight="true" outlineLevel="0" collapsed="false">
      <c r="A887" s="319"/>
      <c r="B887" s="319"/>
      <c r="C887" s="319"/>
      <c r="D887" s="319"/>
      <c r="E887" s="319"/>
      <c r="F887" s="319"/>
      <c r="G887" s="319"/>
      <c r="H887" s="319"/>
      <c r="I887" s="319"/>
      <c r="J887" s="300"/>
      <c r="K887" s="300"/>
      <c r="L887" s="300"/>
      <c r="M887" s="300"/>
      <c r="N887" s="300"/>
      <c r="O887" s="300"/>
      <c r="P887" s="300"/>
      <c r="Q887" s="300"/>
      <c r="R887" s="300"/>
      <c r="S887" s="300"/>
      <c r="T887" s="300"/>
      <c r="U887" s="300"/>
      <c r="V887" s="300"/>
      <c r="W887" s="300"/>
      <c r="X887" s="300"/>
      <c r="Y887" s="300"/>
      <c r="Z887" s="300"/>
      <c r="AA887" s="300"/>
      <c r="AB887" s="300"/>
      <c r="AC887" s="300"/>
    </row>
    <row r="888" customFormat="false" ht="15.75" hidden="false" customHeight="true" outlineLevel="0" collapsed="false">
      <c r="A888" s="319"/>
      <c r="B888" s="319"/>
      <c r="C888" s="319"/>
      <c r="D888" s="319"/>
      <c r="E888" s="319"/>
      <c r="F888" s="319"/>
      <c r="G888" s="319"/>
      <c r="H888" s="319"/>
      <c r="I888" s="319"/>
      <c r="J888" s="300"/>
      <c r="K888" s="300"/>
      <c r="L888" s="300"/>
      <c r="M888" s="300"/>
      <c r="N888" s="300"/>
      <c r="O888" s="300"/>
      <c r="P888" s="300"/>
      <c r="Q888" s="300"/>
      <c r="R888" s="300"/>
      <c r="S888" s="300"/>
      <c r="T888" s="300"/>
      <c r="U888" s="300"/>
      <c r="V888" s="300"/>
      <c r="W888" s="300"/>
      <c r="X888" s="300"/>
      <c r="Y888" s="300"/>
      <c r="Z888" s="300"/>
      <c r="AA888" s="300"/>
      <c r="AB888" s="300"/>
      <c r="AC888" s="300"/>
    </row>
    <row r="889" customFormat="false" ht="15.75" hidden="false" customHeight="true" outlineLevel="0" collapsed="false">
      <c r="A889" s="319"/>
      <c r="B889" s="319"/>
      <c r="C889" s="319"/>
      <c r="D889" s="319"/>
      <c r="E889" s="319"/>
      <c r="F889" s="319"/>
      <c r="G889" s="319"/>
      <c r="H889" s="319"/>
      <c r="I889" s="319"/>
      <c r="J889" s="300"/>
      <c r="K889" s="300"/>
      <c r="L889" s="300"/>
      <c r="M889" s="300"/>
      <c r="N889" s="300"/>
      <c r="O889" s="300"/>
      <c r="P889" s="300"/>
      <c r="Q889" s="300"/>
      <c r="R889" s="300"/>
      <c r="S889" s="300"/>
      <c r="T889" s="300"/>
      <c r="U889" s="300"/>
      <c r="V889" s="300"/>
      <c r="W889" s="300"/>
      <c r="X889" s="300"/>
      <c r="Y889" s="300"/>
      <c r="Z889" s="300"/>
      <c r="AA889" s="300"/>
      <c r="AB889" s="300"/>
      <c r="AC889" s="300"/>
    </row>
    <row r="890" customFormat="false" ht="15.75" hidden="false" customHeight="true" outlineLevel="0" collapsed="false">
      <c r="A890" s="319"/>
      <c r="B890" s="319"/>
      <c r="C890" s="319"/>
      <c r="D890" s="319"/>
      <c r="E890" s="319"/>
      <c r="F890" s="319"/>
      <c r="G890" s="319"/>
      <c r="H890" s="319"/>
      <c r="I890" s="319"/>
      <c r="J890" s="300"/>
      <c r="K890" s="300"/>
      <c r="L890" s="300"/>
      <c r="M890" s="300"/>
      <c r="N890" s="300"/>
      <c r="O890" s="300"/>
      <c r="P890" s="300"/>
      <c r="Q890" s="300"/>
      <c r="R890" s="300"/>
      <c r="S890" s="300"/>
      <c r="T890" s="300"/>
      <c r="U890" s="300"/>
      <c r="V890" s="300"/>
      <c r="W890" s="300"/>
      <c r="X890" s="300"/>
      <c r="Y890" s="300"/>
      <c r="Z890" s="300"/>
      <c r="AA890" s="300"/>
      <c r="AB890" s="300"/>
      <c r="AC890" s="300"/>
    </row>
    <row r="891" customFormat="false" ht="15.75" hidden="false" customHeight="true" outlineLevel="0" collapsed="false">
      <c r="A891" s="319"/>
      <c r="B891" s="319"/>
      <c r="C891" s="319"/>
      <c r="D891" s="319"/>
      <c r="E891" s="319"/>
      <c r="F891" s="319"/>
      <c r="G891" s="319"/>
      <c r="H891" s="319"/>
      <c r="I891" s="319"/>
      <c r="J891" s="300"/>
      <c r="K891" s="300"/>
      <c r="L891" s="300"/>
      <c r="M891" s="300"/>
      <c r="N891" s="300"/>
      <c r="O891" s="300"/>
      <c r="P891" s="300"/>
      <c r="Q891" s="300"/>
      <c r="R891" s="300"/>
      <c r="S891" s="300"/>
      <c r="T891" s="300"/>
      <c r="U891" s="300"/>
      <c r="V891" s="300"/>
      <c r="W891" s="300"/>
      <c r="X891" s="300"/>
      <c r="Y891" s="300"/>
      <c r="Z891" s="300"/>
      <c r="AA891" s="300"/>
      <c r="AB891" s="300"/>
      <c r="AC891" s="300"/>
    </row>
    <row r="892" customFormat="false" ht="15.75" hidden="false" customHeight="true" outlineLevel="0" collapsed="false">
      <c r="A892" s="319"/>
      <c r="B892" s="319"/>
      <c r="C892" s="319"/>
      <c r="D892" s="319"/>
      <c r="E892" s="319"/>
      <c r="F892" s="319"/>
      <c r="G892" s="319"/>
      <c r="H892" s="319"/>
      <c r="I892" s="319"/>
      <c r="J892" s="300"/>
      <c r="K892" s="300"/>
      <c r="L892" s="300"/>
      <c r="M892" s="300"/>
      <c r="N892" s="300"/>
      <c r="O892" s="300"/>
      <c r="P892" s="300"/>
      <c r="Q892" s="300"/>
      <c r="R892" s="300"/>
      <c r="S892" s="300"/>
      <c r="T892" s="300"/>
      <c r="U892" s="300"/>
      <c r="V892" s="300"/>
      <c r="W892" s="300"/>
      <c r="X892" s="300"/>
      <c r="Y892" s="300"/>
      <c r="Z892" s="300"/>
      <c r="AA892" s="300"/>
      <c r="AB892" s="300"/>
      <c r="AC892" s="300"/>
    </row>
    <row r="893" customFormat="false" ht="15.75" hidden="false" customHeight="true" outlineLevel="0" collapsed="false">
      <c r="A893" s="319"/>
      <c r="B893" s="319"/>
      <c r="C893" s="319"/>
      <c r="D893" s="319"/>
      <c r="E893" s="319"/>
      <c r="F893" s="319"/>
      <c r="G893" s="319"/>
      <c r="H893" s="319"/>
      <c r="I893" s="319"/>
      <c r="J893" s="300"/>
      <c r="K893" s="300"/>
      <c r="L893" s="300"/>
      <c r="M893" s="300"/>
      <c r="N893" s="300"/>
      <c r="O893" s="300"/>
      <c r="P893" s="300"/>
      <c r="Q893" s="300"/>
      <c r="R893" s="300"/>
      <c r="S893" s="300"/>
      <c r="T893" s="300"/>
      <c r="U893" s="300"/>
      <c r="V893" s="300"/>
      <c r="W893" s="300"/>
      <c r="X893" s="300"/>
      <c r="Y893" s="300"/>
      <c r="Z893" s="300"/>
      <c r="AA893" s="300"/>
      <c r="AB893" s="300"/>
      <c r="AC893" s="300"/>
    </row>
    <row r="894" customFormat="false" ht="15.75" hidden="false" customHeight="true" outlineLevel="0" collapsed="false">
      <c r="A894" s="319"/>
      <c r="B894" s="319"/>
      <c r="C894" s="319"/>
      <c r="D894" s="319"/>
      <c r="E894" s="319"/>
      <c r="F894" s="319"/>
      <c r="G894" s="319"/>
      <c r="H894" s="319"/>
      <c r="I894" s="319"/>
      <c r="J894" s="300"/>
      <c r="K894" s="300"/>
      <c r="L894" s="300"/>
      <c r="M894" s="300"/>
      <c r="N894" s="300"/>
      <c r="O894" s="300"/>
      <c r="P894" s="300"/>
      <c r="Q894" s="300"/>
      <c r="R894" s="300"/>
      <c r="S894" s="300"/>
      <c r="T894" s="300"/>
      <c r="U894" s="300"/>
      <c r="V894" s="300"/>
      <c r="W894" s="300"/>
      <c r="X894" s="300"/>
      <c r="Y894" s="300"/>
      <c r="Z894" s="300"/>
      <c r="AA894" s="300"/>
      <c r="AB894" s="300"/>
      <c r="AC894" s="300"/>
    </row>
    <row r="895" customFormat="false" ht="15.75" hidden="false" customHeight="true" outlineLevel="0" collapsed="false">
      <c r="A895" s="319"/>
      <c r="B895" s="319"/>
      <c r="C895" s="319"/>
      <c r="D895" s="319"/>
      <c r="E895" s="319"/>
      <c r="F895" s="319"/>
      <c r="G895" s="319"/>
      <c r="H895" s="319"/>
      <c r="I895" s="319"/>
      <c r="J895" s="300"/>
      <c r="K895" s="300"/>
      <c r="L895" s="300"/>
      <c r="M895" s="300"/>
      <c r="N895" s="300"/>
      <c r="O895" s="300"/>
      <c r="P895" s="300"/>
      <c r="Q895" s="300"/>
      <c r="R895" s="300"/>
      <c r="S895" s="300"/>
      <c r="T895" s="300"/>
      <c r="U895" s="300"/>
      <c r="V895" s="300"/>
      <c r="W895" s="300"/>
      <c r="X895" s="300"/>
      <c r="Y895" s="300"/>
      <c r="Z895" s="300"/>
      <c r="AA895" s="300"/>
      <c r="AB895" s="300"/>
      <c r="AC895" s="300"/>
    </row>
    <row r="896" customFormat="false" ht="15.75" hidden="false" customHeight="true" outlineLevel="0" collapsed="false">
      <c r="A896" s="319"/>
      <c r="B896" s="319"/>
      <c r="C896" s="319"/>
      <c r="D896" s="319"/>
      <c r="E896" s="319"/>
      <c r="F896" s="319"/>
      <c r="G896" s="319"/>
      <c r="H896" s="319"/>
      <c r="I896" s="319"/>
      <c r="J896" s="300"/>
      <c r="K896" s="300"/>
      <c r="L896" s="300"/>
      <c r="M896" s="300"/>
      <c r="N896" s="300"/>
      <c r="O896" s="300"/>
      <c r="P896" s="300"/>
      <c r="Q896" s="300"/>
      <c r="R896" s="300"/>
      <c r="S896" s="300"/>
      <c r="T896" s="300"/>
      <c r="U896" s="300"/>
      <c r="V896" s="300"/>
      <c r="W896" s="300"/>
      <c r="X896" s="300"/>
      <c r="Y896" s="300"/>
      <c r="Z896" s="300"/>
      <c r="AA896" s="300"/>
      <c r="AB896" s="300"/>
      <c r="AC896" s="300"/>
    </row>
    <row r="897" customFormat="false" ht="15.75" hidden="false" customHeight="true" outlineLevel="0" collapsed="false">
      <c r="A897" s="319"/>
      <c r="B897" s="319"/>
      <c r="C897" s="319"/>
      <c r="D897" s="319"/>
      <c r="E897" s="319"/>
      <c r="F897" s="319"/>
      <c r="G897" s="319"/>
      <c r="H897" s="319"/>
      <c r="I897" s="319"/>
      <c r="J897" s="300"/>
      <c r="K897" s="300"/>
      <c r="L897" s="300"/>
      <c r="M897" s="300"/>
      <c r="N897" s="300"/>
      <c r="O897" s="300"/>
      <c r="P897" s="300"/>
      <c r="Q897" s="300"/>
      <c r="R897" s="300"/>
      <c r="S897" s="300"/>
      <c r="T897" s="300"/>
      <c r="U897" s="300"/>
      <c r="V897" s="300"/>
      <c r="W897" s="300"/>
      <c r="X897" s="300"/>
      <c r="Y897" s="300"/>
      <c r="Z897" s="300"/>
      <c r="AA897" s="300"/>
      <c r="AB897" s="300"/>
      <c r="AC897" s="300"/>
    </row>
    <row r="898" customFormat="false" ht="15.75" hidden="false" customHeight="true" outlineLevel="0" collapsed="false">
      <c r="A898" s="319"/>
      <c r="B898" s="319"/>
      <c r="C898" s="319"/>
      <c r="D898" s="319"/>
      <c r="E898" s="319"/>
      <c r="F898" s="319"/>
      <c r="G898" s="319"/>
      <c r="H898" s="319"/>
      <c r="I898" s="319"/>
      <c r="J898" s="300"/>
      <c r="K898" s="300"/>
      <c r="L898" s="300"/>
      <c r="M898" s="300"/>
      <c r="N898" s="300"/>
      <c r="O898" s="300"/>
      <c r="P898" s="300"/>
      <c r="Q898" s="300"/>
      <c r="R898" s="300"/>
      <c r="S898" s="300"/>
      <c r="T898" s="300"/>
      <c r="U898" s="300"/>
      <c r="V898" s="300"/>
      <c r="W898" s="300"/>
      <c r="X898" s="300"/>
      <c r="Y898" s="300"/>
      <c r="Z898" s="300"/>
      <c r="AA898" s="300"/>
      <c r="AB898" s="300"/>
      <c r="AC898" s="300"/>
    </row>
    <row r="899" customFormat="false" ht="15.75" hidden="false" customHeight="true" outlineLevel="0" collapsed="false">
      <c r="A899" s="319"/>
      <c r="B899" s="319"/>
      <c r="C899" s="319"/>
      <c r="D899" s="319"/>
      <c r="E899" s="319"/>
      <c r="F899" s="319"/>
      <c r="G899" s="319"/>
      <c r="H899" s="319"/>
      <c r="I899" s="319"/>
      <c r="J899" s="300"/>
      <c r="K899" s="300"/>
      <c r="L899" s="300"/>
      <c r="M899" s="300"/>
      <c r="N899" s="300"/>
      <c r="O899" s="300"/>
      <c r="P899" s="300"/>
      <c r="Q899" s="300"/>
      <c r="R899" s="300"/>
      <c r="S899" s="300"/>
      <c r="T899" s="300"/>
      <c r="U899" s="300"/>
      <c r="V899" s="300"/>
      <c r="W899" s="300"/>
      <c r="X899" s="300"/>
      <c r="Y899" s="300"/>
      <c r="Z899" s="300"/>
      <c r="AA899" s="300"/>
      <c r="AB899" s="300"/>
      <c r="AC899" s="300"/>
    </row>
    <row r="900" customFormat="false" ht="15.75" hidden="false" customHeight="true" outlineLevel="0" collapsed="false">
      <c r="A900" s="319"/>
      <c r="B900" s="319"/>
      <c r="C900" s="319"/>
      <c r="D900" s="319"/>
      <c r="E900" s="319"/>
      <c r="F900" s="319"/>
      <c r="G900" s="319"/>
      <c r="H900" s="319"/>
      <c r="I900" s="319"/>
      <c r="J900" s="300"/>
      <c r="K900" s="300"/>
      <c r="L900" s="300"/>
      <c r="M900" s="300"/>
      <c r="N900" s="300"/>
      <c r="O900" s="300"/>
      <c r="P900" s="300"/>
      <c r="Q900" s="300"/>
      <c r="R900" s="300"/>
      <c r="S900" s="300"/>
      <c r="T900" s="300"/>
      <c r="U900" s="300"/>
      <c r="V900" s="300"/>
      <c r="W900" s="300"/>
      <c r="X900" s="300"/>
      <c r="Y900" s="300"/>
      <c r="Z900" s="300"/>
      <c r="AA900" s="300"/>
      <c r="AB900" s="300"/>
      <c r="AC900" s="300"/>
    </row>
    <row r="901" customFormat="false" ht="15.75" hidden="false" customHeight="true" outlineLevel="0" collapsed="false">
      <c r="A901" s="319"/>
      <c r="B901" s="319"/>
      <c r="C901" s="319"/>
      <c r="D901" s="319"/>
      <c r="E901" s="319"/>
      <c r="F901" s="319"/>
      <c r="G901" s="319"/>
      <c r="H901" s="319"/>
      <c r="I901" s="319"/>
      <c r="J901" s="300"/>
      <c r="K901" s="300"/>
      <c r="L901" s="300"/>
      <c r="M901" s="300"/>
      <c r="N901" s="300"/>
      <c r="O901" s="300"/>
      <c r="P901" s="300"/>
      <c r="Q901" s="300"/>
      <c r="R901" s="300"/>
      <c r="S901" s="300"/>
      <c r="T901" s="300"/>
      <c r="U901" s="300"/>
      <c r="V901" s="300"/>
      <c r="W901" s="300"/>
      <c r="X901" s="300"/>
      <c r="Y901" s="300"/>
      <c r="Z901" s="300"/>
      <c r="AA901" s="300"/>
      <c r="AB901" s="300"/>
      <c r="AC901" s="300"/>
    </row>
    <row r="902" customFormat="false" ht="15.75" hidden="false" customHeight="true" outlineLevel="0" collapsed="false">
      <c r="A902" s="319"/>
      <c r="B902" s="319"/>
      <c r="C902" s="319"/>
      <c r="D902" s="319"/>
      <c r="E902" s="319"/>
      <c r="F902" s="319"/>
      <c r="G902" s="319"/>
      <c r="H902" s="319"/>
      <c r="I902" s="319"/>
      <c r="J902" s="300"/>
      <c r="K902" s="300"/>
      <c r="L902" s="300"/>
      <c r="M902" s="300"/>
      <c r="N902" s="300"/>
      <c r="O902" s="300"/>
      <c r="P902" s="300"/>
      <c r="Q902" s="300"/>
      <c r="R902" s="300"/>
      <c r="S902" s="300"/>
      <c r="T902" s="300"/>
      <c r="U902" s="300"/>
      <c r="V902" s="300"/>
      <c r="W902" s="300"/>
      <c r="X902" s="300"/>
      <c r="Y902" s="300"/>
      <c r="Z902" s="300"/>
      <c r="AA902" s="300"/>
      <c r="AB902" s="300"/>
      <c r="AC902" s="300"/>
    </row>
    <row r="903" customFormat="false" ht="15.75" hidden="false" customHeight="true" outlineLevel="0" collapsed="false">
      <c r="A903" s="319"/>
      <c r="B903" s="319"/>
      <c r="C903" s="319"/>
      <c r="D903" s="319"/>
      <c r="E903" s="319"/>
      <c r="F903" s="319"/>
      <c r="G903" s="319"/>
      <c r="H903" s="319"/>
      <c r="I903" s="319"/>
      <c r="J903" s="300"/>
      <c r="K903" s="300"/>
      <c r="L903" s="300"/>
      <c r="M903" s="300"/>
      <c r="N903" s="300"/>
      <c r="O903" s="300"/>
      <c r="P903" s="300"/>
      <c r="Q903" s="300"/>
      <c r="R903" s="300"/>
      <c r="S903" s="300"/>
      <c r="T903" s="300"/>
      <c r="U903" s="300"/>
      <c r="V903" s="300"/>
      <c r="W903" s="300"/>
      <c r="X903" s="300"/>
      <c r="Y903" s="300"/>
      <c r="Z903" s="300"/>
      <c r="AA903" s="300"/>
      <c r="AB903" s="300"/>
      <c r="AC903" s="300"/>
    </row>
    <row r="904" customFormat="false" ht="15.75" hidden="false" customHeight="true" outlineLevel="0" collapsed="false">
      <c r="A904" s="319"/>
      <c r="B904" s="319"/>
      <c r="C904" s="319"/>
      <c r="D904" s="319"/>
      <c r="E904" s="319"/>
      <c r="F904" s="319"/>
      <c r="G904" s="319"/>
      <c r="H904" s="319"/>
      <c r="I904" s="319"/>
      <c r="J904" s="300"/>
      <c r="K904" s="300"/>
      <c r="L904" s="300"/>
      <c r="M904" s="300"/>
      <c r="N904" s="300"/>
      <c r="O904" s="300"/>
      <c r="P904" s="300"/>
      <c r="Q904" s="300"/>
      <c r="R904" s="300"/>
      <c r="S904" s="300"/>
      <c r="T904" s="300"/>
      <c r="U904" s="300"/>
      <c r="V904" s="300"/>
      <c r="W904" s="300"/>
      <c r="X904" s="300"/>
      <c r="Y904" s="300"/>
      <c r="Z904" s="300"/>
      <c r="AA904" s="300"/>
      <c r="AB904" s="300"/>
      <c r="AC904" s="300"/>
    </row>
    <row r="905" customFormat="false" ht="15.75" hidden="false" customHeight="true" outlineLevel="0" collapsed="false">
      <c r="A905" s="319"/>
      <c r="B905" s="319"/>
      <c r="C905" s="319"/>
      <c r="D905" s="319"/>
      <c r="E905" s="319"/>
      <c r="F905" s="319"/>
      <c r="G905" s="319"/>
      <c r="H905" s="319"/>
      <c r="I905" s="319"/>
      <c r="J905" s="300"/>
      <c r="K905" s="300"/>
      <c r="L905" s="300"/>
      <c r="M905" s="300"/>
      <c r="N905" s="300"/>
      <c r="O905" s="300"/>
      <c r="P905" s="300"/>
      <c r="Q905" s="300"/>
      <c r="R905" s="300"/>
      <c r="S905" s="300"/>
      <c r="T905" s="300"/>
      <c r="U905" s="300"/>
      <c r="V905" s="300"/>
      <c r="W905" s="300"/>
      <c r="X905" s="300"/>
      <c r="Y905" s="300"/>
      <c r="Z905" s="300"/>
      <c r="AA905" s="300"/>
      <c r="AB905" s="300"/>
      <c r="AC905" s="300"/>
    </row>
    <row r="906" customFormat="false" ht="15.75" hidden="false" customHeight="true" outlineLevel="0" collapsed="false">
      <c r="A906" s="319"/>
      <c r="B906" s="319"/>
      <c r="C906" s="319"/>
      <c r="D906" s="319"/>
      <c r="E906" s="319"/>
      <c r="F906" s="319"/>
      <c r="G906" s="319"/>
      <c r="H906" s="319"/>
      <c r="I906" s="319"/>
      <c r="J906" s="300"/>
      <c r="K906" s="300"/>
      <c r="L906" s="300"/>
      <c r="M906" s="300"/>
      <c r="N906" s="300"/>
      <c r="O906" s="300"/>
      <c r="P906" s="300"/>
      <c r="Q906" s="300"/>
      <c r="R906" s="300"/>
      <c r="S906" s="300"/>
      <c r="T906" s="300"/>
      <c r="U906" s="300"/>
      <c r="V906" s="300"/>
      <c r="W906" s="300"/>
      <c r="X906" s="300"/>
      <c r="Y906" s="300"/>
      <c r="Z906" s="300"/>
      <c r="AA906" s="300"/>
      <c r="AB906" s="300"/>
      <c r="AC906" s="300"/>
    </row>
    <row r="907" customFormat="false" ht="15.75" hidden="false" customHeight="true" outlineLevel="0" collapsed="false">
      <c r="A907" s="319"/>
      <c r="B907" s="319"/>
      <c r="C907" s="319"/>
      <c r="D907" s="319"/>
      <c r="E907" s="319"/>
      <c r="F907" s="319"/>
      <c r="G907" s="319"/>
      <c r="H907" s="319"/>
      <c r="I907" s="319"/>
      <c r="J907" s="300"/>
      <c r="K907" s="300"/>
      <c r="L907" s="300"/>
      <c r="M907" s="300"/>
      <c r="N907" s="300"/>
      <c r="O907" s="300"/>
      <c r="P907" s="300"/>
      <c r="Q907" s="300"/>
      <c r="R907" s="300"/>
      <c r="S907" s="300"/>
      <c r="T907" s="300"/>
      <c r="U907" s="300"/>
      <c r="V907" s="300"/>
      <c r="W907" s="300"/>
      <c r="X907" s="300"/>
      <c r="Y907" s="300"/>
      <c r="Z907" s="300"/>
      <c r="AA907" s="300"/>
      <c r="AB907" s="300"/>
      <c r="AC907" s="300"/>
    </row>
    <row r="908" customFormat="false" ht="15.75" hidden="false" customHeight="true" outlineLevel="0" collapsed="false">
      <c r="A908" s="319"/>
      <c r="B908" s="319"/>
      <c r="C908" s="319"/>
      <c r="D908" s="319"/>
      <c r="E908" s="319"/>
      <c r="F908" s="319"/>
      <c r="G908" s="319"/>
      <c r="H908" s="319"/>
      <c r="I908" s="319"/>
      <c r="J908" s="300"/>
      <c r="K908" s="300"/>
      <c r="L908" s="300"/>
      <c r="M908" s="300"/>
      <c r="N908" s="300"/>
      <c r="O908" s="300"/>
      <c r="P908" s="300"/>
      <c r="Q908" s="300"/>
      <c r="R908" s="300"/>
      <c r="S908" s="300"/>
      <c r="T908" s="300"/>
      <c r="U908" s="300"/>
      <c r="V908" s="300"/>
      <c r="W908" s="300"/>
      <c r="X908" s="300"/>
      <c r="Y908" s="300"/>
      <c r="Z908" s="300"/>
      <c r="AA908" s="300"/>
      <c r="AB908" s="300"/>
      <c r="AC908" s="300"/>
    </row>
    <row r="909" customFormat="false" ht="15.75" hidden="false" customHeight="true" outlineLevel="0" collapsed="false">
      <c r="A909" s="319"/>
      <c r="B909" s="319"/>
      <c r="C909" s="319"/>
      <c r="D909" s="319"/>
      <c r="E909" s="319"/>
      <c r="F909" s="319"/>
      <c r="G909" s="319"/>
      <c r="H909" s="319"/>
      <c r="I909" s="319"/>
      <c r="J909" s="300"/>
      <c r="K909" s="300"/>
      <c r="L909" s="300"/>
      <c r="M909" s="300"/>
      <c r="N909" s="300"/>
      <c r="O909" s="300"/>
      <c r="P909" s="300"/>
      <c r="Q909" s="300"/>
      <c r="R909" s="300"/>
      <c r="S909" s="300"/>
      <c r="T909" s="300"/>
      <c r="U909" s="300"/>
      <c r="V909" s="300"/>
      <c r="W909" s="300"/>
      <c r="X909" s="300"/>
      <c r="Y909" s="300"/>
      <c r="Z909" s="300"/>
      <c r="AA909" s="300"/>
      <c r="AB909" s="300"/>
      <c r="AC909" s="300"/>
    </row>
    <row r="910" customFormat="false" ht="15.75" hidden="false" customHeight="true" outlineLevel="0" collapsed="false">
      <c r="A910" s="319"/>
      <c r="B910" s="319"/>
      <c r="C910" s="319"/>
      <c r="D910" s="319"/>
      <c r="E910" s="319"/>
      <c r="F910" s="319"/>
      <c r="G910" s="319"/>
      <c r="H910" s="319"/>
      <c r="I910" s="319"/>
      <c r="J910" s="300"/>
      <c r="K910" s="300"/>
      <c r="L910" s="300"/>
      <c r="M910" s="300"/>
      <c r="N910" s="300"/>
      <c r="O910" s="300"/>
      <c r="P910" s="300"/>
      <c r="Q910" s="300"/>
      <c r="R910" s="300"/>
      <c r="S910" s="300"/>
      <c r="T910" s="300"/>
      <c r="U910" s="300"/>
      <c r="V910" s="300"/>
      <c r="W910" s="300"/>
      <c r="X910" s="300"/>
      <c r="Y910" s="300"/>
      <c r="Z910" s="300"/>
      <c r="AA910" s="300"/>
      <c r="AB910" s="300"/>
      <c r="AC910" s="300"/>
    </row>
    <row r="911" customFormat="false" ht="15.75" hidden="false" customHeight="true" outlineLevel="0" collapsed="false">
      <c r="A911" s="319"/>
      <c r="B911" s="319"/>
      <c r="C911" s="319"/>
      <c r="D911" s="319"/>
      <c r="E911" s="319"/>
      <c r="F911" s="319"/>
      <c r="G911" s="319"/>
      <c r="H911" s="319"/>
      <c r="I911" s="319"/>
      <c r="J911" s="300"/>
      <c r="K911" s="300"/>
      <c r="L911" s="300"/>
      <c r="M911" s="300"/>
      <c r="N911" s="300"/>
      <c r="O911" s="300"/>
      <c r="P911" s="300"/>
      <c r="Q911" s="300"/>
      <c r="R911" s="300"/>
      <c r="S911" s="300"/>
      <c r="T911" s="300"/>
      <c r="U911" s="300"/>
      <c r="V911" s="300"/>
      <c r="W911" s="300"/>
      <c r="X911" s="300"/>
      <c r="Y911" s="300"/>
      <c r="Z911" s="300"/>
      <c r="AA911" s="300"/>
      <c r="AB911" s="300"/>
      <c r="AC911" s="300"/>
    </row>
    <row r="912" customFormat="false" ht="15.75" hidden="false" customHeight="true" outlineLevel="0" collapsed="false">
      <c r="A912" s="319"/>
      <c r="B912" s="319"/>
      <c r="C912" s="319"/>
      <c r="D912" s="319"/>
      <c r="E912" s="319"/>
      <c r="F912" s="319"/>
      <c r="G912" s="319"/>
      <c r="H912" s="319"/>
      <c r="I912" s="319"/>
      <c r="J912" s="300"/>
      <c r="K912" s="300"/>
      <c r="L912" s="300"/>
      <c r="M912" s="300"/>
      <c r="N912" s="300"/>
      <c r="O912" s="300"/>
      <c r="P912" s="300"/>
      <c r="Q912" s="300"/>
      <c r="R912" s="300"/>
      <c r="S912" s="300"/>
      <c r="T912" s="300"/>
      <c r="U912" s="300"/>
      <c r="V912" s="300"/>
      <c r="W912" s="300"/>
      <c r="X912" s="300"/>
      <c r="Y912" s="300"/>
      <c r="Z912" s="300"/>
      <c r="AA912" s="300"/>
      <c r="AB912" s="300"/>
      <c r="AC912" s="300"/>
    </row>
    <row r="913" customFormat="false" ht="15.75" hidden="false" customHeight="true" outlineLevel="0" collapsed="false">
      <c r="A913" s="319"/>
      <c r="B913" s="319"/>
      <c r="C913" s="319"/>
      <c r="D913" s="319"/>
      <c r="E913" s="319"/>
      <c r="F913" s="319"/>
      <c r="G913" s="319"/>
      <c r="H913" s="319"/>
      <c r="I913" s="319"/>
      <c r="J913" s="300"/>
      <c r="K913" s="300"/>
      <c r="L913" s="300"/>
      <c r="M913" s="300"/>
      <c r="N913" s="300"/>
      <c r="O913" s="300"/>
      <c r="P913" s="300"/>
      <c r="Q913" s="300"/>
      <c r="R913" s="300"/>
      <c r="S913" s="300"/>
      <c r="T913" s="300"/>
      <c r="U913" s="300"/>
      <c r="V913" s="300"/>
      <c r="W913" s="300"/>
      <c r="X913" s="300"/>
      <c r="Y913" s="300"/>
      <c r="Z913" s="300"/>
      <c r="AA913" s="300"/>
      <c r="AB913" s="300"/>
      <c r="AC913" s="300"/>
    </row>
    <row r="914" customFormat="false" ht="15.75" hidden="false" customHeight="true" outlineLevel="0" collapsed="false">
      <c r="A914" s="319"/>
      <c r="B914" s="319"/>
      <c r="C914" s="319"/>
      <c r="D914" s="319"/>
      <c r="E914" s="319"/>
      <c r="F914" s="319"/>
      <c r="G914" s="319"/>
      <c r="H914" s="319"/>
      <c r="I914" s="319"/>
      <c r="J914" s="300"/>
      <c r="K914" s="300"/>
      <c r="L914" s="300"/>
      <c r="M914" s="300"/>
      <c r="N914" s="300"/>
      <c r="O914" s="300"/>
      <c r="P914" s="300"/>
      <c r="Q914" s="300"/>
      <c r="R914" s="300"/>
      <c r="S914" s="300"/>
      <c r="T914" s="300"/>
      <c r="U914" s="300"/>
      <c r="V914" s="300"/>
      <c r="W914" s="300"/>
      <c r="X914" s="300"/>
      <c r="Y914" s="300"/>
      <c r="Z914" s="300"/>
      <c r="AA914" s="300"/>
      <c r="AB914" s="300"/>
      <c r="AC914" s="300"/>
    </row>
    <row r="915" customFormat="false" ht="15.75" hidden="false" customHeight="true" outlineLevel="0" collapsed="false">
      <c r="A915" s="319"/>
      <c r="B915" s="319"/>
      <c r="C915" s="319"/>
      <c r="D915" s="319"/>
      <c r="E915" s="319"/>
      <c r="F915" s="319"/>
      <c r="G915" s="319"/>
      <c r="H915" s="319"/>
      <c r="I915" s="319"/>
      <c r="J915" s="300"/>
      <c r="K915" s="300"/>
      <c r="L915" s="300"/>
      <c r="M915" s="300"/>
      <c r="N915" s="300"/>
      <c r="O915" s="300"/>
      <c r="P915" s="300"/>
      <c r="Q915" s="300"/>
      <c r="R915" s="300"/>
      <c r="S915" s="300"/>
      <c r="T915" s="300"/>
      <c r="U915" s="300"/>
      <c r="V915" s="300"/>
      <c r="W915" s="300"/>
      <c r="X915" s="300"/>
      <c r="Y915" s="300"/>
      <c r="Z915" s="300"/>
      <c r="AA915" s="300"/>
      <c r="AB915" s="300"/>
      <c r="AC915" s="300"/>
    </row>
    <row r="916" customFormat="false" ht="15.75" hidden="false" customHeight="true" outlineLevel="0" collapsed="false">
      <c r="A916" s="319"/>
      <c r="B916" s="319"/>
      <c r="C916" s="319"/>
      <c r="D916" s="319"/>
      <c r="E916" s="319"/>
      <c r="F916" s="319"/>
      <c r="G916" s="319"/>
      <c r="H916" s="319"/>
      <c r="I916" s="319"/>
      <c r="J916" s="300"/>
      <c r="K916" s="300"/>
      <c r="L916" s="300"/>
      <c r="M916" s="300"/>
      <c r="N916" s="300"/>
      <c r="O916" s="300"/>
      <c r="P916" s="300"/>
      <c r="Q916" s="300"/>
      <c r="R916" s="300"/>
      <c r="S916" s="300"/>
      <c r="T916" s="300"/>
      <c r="U916" s="300"/>
      <c r="V916" s="300"/>
      <c r="W916" s="300"/>
      <c r="X916" s="300"/>
      <c r="Y916" s="300"/>
      <c r="Z916" s="300"/>
      <c r="AA916" s="300"/>
      <c r="AB916" s="300"/>
      <c r="AC916" s="300"/>
    </row>
    <row r="917" customFormat="false" ht="15.75" hidden="false" customHeight="true" outlineLevel="0" collapsed="false">
      <c r="A917" s="319"/>
      <c r="B917" s="319"/>
      <c r="C917" s="319"/>
      <c r="D917" s="319"/>
      <c r="E917" s="319"/>
      <c r="F917" s="319"/>
      <c r="G917" s="319"/>
      <c r="H917" s="319"/>
      <c r="I917" s="319"/>
      <c r="J917" s="300"/>
      <c r="K917" s="300"/>
      <c r="L917" s="300"/>
      <c r="M917" s="300"/>
      <c r="N917" s="300"/>
      <c r="O917" s="300"/>
      <c r="P917" s="300"/>
      <c r="Q917" s="300"/>
      <c r="R917" s="300"/>
      <c r="S917" s="300"/>
      <c r="T917" s="300"/>
      <c r="U917" s="300"/>
      <c r="V917" s="300"/>
      <c r="W917" s="300"/>
      <c r="X917" s="300"/>
      <c r="Y917" s="300"/>
      <c r="Z917" s="300"/>
      <c r="AA917" s="300"/>
      <c r="AB917" s="300"/>
      <c r="AC917" s="300"/>
    </row>
    <row r="918" customFormat="false" ht="15.75" hidden="false" customHeight="true" outlineLevel="0" collapsed="false">
      <c r="A918" s="319"/>
      <c r="B918" s="319"/>
      <c r="C918" s="319"/>
      <c r="D918" s="319"/>
      <c r="E918" s="319"/>
      <c r="F918" s="319"/>
      <c r="G918" s="319"/>
      <c r="H918" s="319"/>
      <c r="I918" s="319"/>
      <c r="J918" s="300"/>
      <c r="K918" s="300"/>
      <c r="L918" s="300"/>
      <c r="M918" s="300"/>
      <c r="N918" s="300"/>
      <c r="O918" s="300"/>
      <c r="P918" s="300"/>
      <c r="Q918" s="300"/>
      <c r="R918" s="300"/>
      <c r="S918" s="300"/>
      <c r="T918" s="300"/>
      <c r="U918" s="300"/>
      <c r="V918" s="300"/>
      <c r="W918" s="300"/>
      <c r="X918" s="300"/>
      <c r="Y918" s="300"/>
      <c r="Z918" s="300"/>
      <c r="AA918" s="300"/>
      <c r="AB918" s="300"/>
      <c r="AC918" s="300"/>
    </row>
    <row r="919" customFormat="false" ht="15.75" hidden="false" customHeight="true" outlineLevel="0" collapsed="false">
      <c r="A919" s="319"/>
      <c r="B919" s="319"/>
      <c r="C919" s="319"/>
      <c r="D919" s="319"/>
      <c r="E919" s="319"/>
      <c r="F919" s="319"/>
      <c r="G919" s="319"/>
      <c r="H919" s="319"/>
      <c r="I919" s="319"/>
      <c r="J919" s="300"/>
      <c r="K919" s="300"/>
      <c r="L919" s="300"/>
      <c r="M919" s="300"/>
      <c r="N919" s="300"/>
      <c r="O919" s="300"/>
      <c r="P919" s="300"/>
      <c r="Q919" s="300"/>
      <c r="R919" s="300"/>
      <c r="S919" s="300"/>
      <c r="T919" s="300"/>
      <c r="U919" s="300"/>
      <c r="V919" s="300"/>
      <c r="W919" s="300"/>
      <c r="X919" s="300"/>
      <c r="Y919" s="300"/>
      <c r="Z919" s="300"/>
      <c r="AA919" s="300"/>
      <c r="AB919" s="300"/>
      <c r="AC919" s="300"/>
    </row>
    <row r="920" customFormat="false" ht="15.75" hidden="false" customHeight="true" outlineLevel="0" collapsed="false">
      <c r="A920" s="319"/>
      <c r="B920" s="319"/>
      <c r="C920" s="319"/>
      <c r="D920" s="319"/>
      <c r="E920" s="319"/>
      <c r="F920" s="319"/>
      <c r="G920" s="319"/>
      <c r="H920" s="319"/>
      <c r="I920" s="319"/>
      <c r="J920" s="300"/>
      <c r="K920" s="300"/>
      <c r="L920" s="300"/>
      <c r="M920" s="300"/>
      <c r="N920" s="300"/>
      <c r="O920" s="300"/>
      <c r="P920" s="300"/>
      <c r="Q920" s="300"/>
      <c r="R920" s="300"/>
      <c r="S920" s="300"/>
      <c r="T920" s="300"/>
      <c r="U920" s="300"/>
      <c r="V920" s="300"/>
      <c r="W920" s="300"/>
      <c r="X920" s="300"/>
      <c r="Y920" s="300"/>
      <c r="Z920" s="300"/>
      <c r="AA920" s="300"/>
      <c r="AB920" s="300"/>
      <c r="AC920" s="300"/>
    </row>
    <row r="921" customFormat="false" ht="15.75" hidden="false" customHeight="true" outlineLevel="0" collapsed="false">
      <c r="A921" s="319"/>
      <c r="B921" s="319"/>
      <c r="C921" s="319"/>
      <c r="D921" s="319"/>
      <c r="E921" s="319"/>
      <c r="F921" s="319"/>
      <c r="G921" s="319"/>
      <c r="H921" s="319"/>
      <c r="I921" s="319"/>
      <c r="J921" s="300"/>
      <c r="K921" s="300"/>
      <c r="L921" s="300"/>
      <c r="M921" s="300"/>
      <c r="N921" s="300"/>
      <c r="O921" s="300"/>
      <c r="P921" s="300"/>
      <c r="Q921" s="300"/>
      <c r="R921" s="300"/>
      <c r="S921" s="300"/>
      <c r="T921" s="300"/>
      <c r="U921" s="300"/>
      <c r="V921" s="300"/>
      <c r="W921" s="300"/>
      <c r="X921" s="300"/>
      <c r="Y921" s="300"/>
      <c r="Z921" s="300"/>
      <c r="AA921" s="300"/>
      <c r="AB921" s="300"/>
      <c r="AC921" s="300"/>
    </row>
    <row r="922" customFormat="false" ht="15.75" hidden="false" customHeight="true" outlineLevel="0" collapsed="false">
      <c r="A922" s="319"/>
      <c r="B922" s="319"/>
      <c r="C922" s="319"/>
      <c r="D922" s="319"/>
      <c r="E922" s="319"/>
      <c r="F922" s="319"/>
      <c r="G922" s="319"/>
      <c r="H922" s="319"/>
      <c r="I922" s="319"/>
      <c r="J922" s="300"/>
      <c r="K922" s="300"/>
      <c r="L922" s="300"/>
      <c r="M922" s="300"/>
      <c r="N922" s="300"/>
      <c r="O922" s="300"/>
      <c r="P922" s="300"/>
      <c r="Q922" s="300"/>
      <c r="R922" s="300"/>
      <c r="S922" s="300"/>
      <c r="T922" s="300"/>
      <c r="U922" s="300"/>
      <c r="V922" s="300"/>
      <c r="W922" s="300"/>
      <c r="X922" s="300"/>
      <c r="Y922" s="300"/>
      <c r="Z922" s="300"/>
      <c r="AA922" s="300"/>
      <c r="AB922" s="300"/>
      <c r="AC922" s="300"/>
    </row>
    <row r="923" customFormat="false" ht="15.75" hidden="false" customHeight="true" outlineLevel="0" collapsed="false">
      <c r="A923" s="319"/>
      <c r="B923" s="319"/>
      <c r="C923" s="319"/>
      <c r="D923" s="319"/>
      <c r="E923" s="319"/>
      <c r="F923" s="319"/>
      <c r="G923" s="319"/>
      <c r="H923" s="319"/>
      <c r="I923" s="319"/>
      <c r="J923" s="300"/>
      <c r="K923" s="300"/>
      <c r="L923" s="300"/>
      <c r="M923" s="300"/>
      <c r="N923" s="300"/>
      <c r="O923" s="300"/>
      <c r="P923" s="300"/>
      <c r="Q923" s="300"/>
      <c r="R923" s="300"/>
      <c r="S923" s="300"/>
      <c r="T923" s="300"/>
      <c r="U923" s="300"/>
      <c r="V923" s="300"/>
      <c r="W923" s="300"/>
      <c r="X923" s="300"/>
      <c r="Y923" s="300"/>
      <c r="Z923" s="300"/>
      <c r="AA923" s="300"/>
      <c r="AB923" s="300"/>
      <c r="AC923" s="300"/>
    </row>
    <row r="924" customFormat="false" ht="15.75" hidden="false" customHeight="true" outlineLevel="0" collapsed="false">
      <c r="A924" s="319"/>
      <c r="B924" s="319"/>
      <c r="C924" s="319"/>
      <c r="D924" s="319"/>
      <c r="E924" s="319"/>
      <c r="F924" s="319"/>
      <c r="G924" s="319"/>
      <c r="H924" s="319"/>
      <c r="I924" s="319"/>
      <c r="J924" s="300"/>
      <c r="K924" s="300"/>
      <c r="L924" s="300"/>
      <c r="M924" s="300"/>
      <c r="N924" s="300"/>
      <c r="O924" s="300"/>
      <c r="P924" s="300"/>
      <c r="Q924" s="300"/>
      <c r="R924" s="300"/>
      <c r="S924" s="300"/>
      <c r="T924" s="300"/>
      <c r="U924" s="300"/>
      <c r="V924" s="300"/>
      <c r="W924" s="300"/>
      <c r="X924" s="300"/>
      <c r="Y924" s="300"/>
      <c r="Z924" s="300"/>
      <c r="AA924" s="300"/>
      <c r="AB924" s="300"/>
      <c r="AC924" s="300"/>
    </row>
    <row r="925" customFormat="false" ht="15.75" hidden="false" customHeight="true" outlineLevel="0" collapsed="false">
      <c r="A925" s="319"/>
      <c r="B925" s="319"/>
      <c r="C925" s="319"/>
      <c r="D925" s="319"/>
      <c r="E925" s="319"/>
      <c r="F925" s="319"/>
      <c r="G925" s="319"/>
      <c r="H925" s="319"/>
      <c r="I925" s="319"/>
      <c r="J925" s="300"/>
      <c r="K925" s="300"/>
      <c r="L925" s="300"/>
      <c r="M925" s="300"/>
      <c r="N925" s="300"/>
      <c r="O925" s="300"/>
      <c r="P925" s="300"/>
      <c r="Q925" s="300"/>
      <c r="R925" s="300"/>
      <c r="S925" s="300"/>
      <c r="T925" s="300"/>
      <c r="U925" s="300"/>
      <c r="V925" s="300"/>
      <c r="W925" s="300"/>
      <c r="X925" s="300"/>
      <c r="Y925" s="300"/>
      <c r="Z925" s="300"/>
      <c r="AA925" s="300"/>
      <c r="AB925" s="300"/>
      <c r="AC925" s="300"/>
    </row>
    <row r="926" customFormat="false" ht="15.75" hidden="false" customHeight="true" outlineLevel="0" collapsed="false">
      <c r="A926" s="319"/>
      <c r="B926" s="319"/>
      <c r="C926" s="319"/>
      <c r="D926" s="319"/>
      <c r="E926" s="319"/>
      <c r="F926" s="319"/>
      <c r="G926" s="319"/>
      <c r="H926" s="319"/>
      <c r="I926" s="319"/>
      <c r="J926" s="300"/>
      <c r="K926" s="300"/>
      <c r="L926" s="300"/>
      <c r="M926" s="300"/>
      <c r="N926" s="300"/>
      <c r="O926" s="300"/>
      <c r="P926" s="300"/>
      <c r="Q926" s="300"/>
      <c r="R926" s="300"/>
      <c r="S926" s="300"/>
      <c r="T926" s="300"/>
      <c r="U926" s="300"/>
      <c r="V926" s="300"/>
      <c r="W926" s="300"/>
      <c r="X926" s="300"/>
      <c r="Y926" s="300"/>
      <c r="Z926" s="300"/>
      <c r="AA926" s="300"/>
      <c r="AB926" s="300"/>
      <c r="AC926" s="300"/>
    </row>
    <row r="927" customFormat="false" ht="15.75" hidden="false" customHeight="true" outlineLevel="0" collapsed="false">
      <c r="A927" s="319"/>
      <c r="B927" s="319"/>
      <c r="C927" s="319"/>
      <c r="D927" s="319"/>
      <c r="E927" s="319"/>
      <c r="F927" s="319"/>
      <c r="G927" s="319"/>
      <c r="H927" s="319"/>
      <c r="I927" s="319"/>
      <c r="J927" s="300"/>
      <c r="K927" s="300"/>
      <c r="L927" s="300"/>
      <c r="M927" s="300"/>
      <c r="N927" s="300"/>
      <c r="O927" s="300"/>
      <c r="P927" s="300"/>
      <c r="Q927" s="300"/>
      <c r="R927" s="300"/>
      <c r="S927" s="300"/>
      <c r="T927" s="300"/>
      <c r="U927" s="300"/>
      <c r="V927" s="300"/>
      <c r="W927" s="300"/>
      <c r="X927" s="300"/>
      <c r="Y927" s="300"/>
      <c r="Z927" s="300"/>
      <c r="AA927" s="300"/>
      <c r="AB927" s="300"/>
      <c r="AC927" s="300"/>
    </row>
    <row r="928" customFormat="false" ht="15.75" hidden="false" customHeight="true" outlineLevel="0" collapsed="false">
      <c r="A928" s="319"/>
      <c r="B928" s="319"/>
      <c r="C928" s="319"/>
      <c r="D928" s="319"/>
      <c r="E928" s="319"/>
      <c r="F928" s="319"/>
      <c r="G928" s="319"/>
      <c r="H928" s="319"/>
      <c r="I928" s="319"/>
      <c r="J928" s="300"/>
      <c r="K928" s="300"/>
      <c r="L928" s="300"/>
      <c r="M928" s="300"/>
      <c r="N928" s="300"/>
      <c r="O928" s="300"/>
      <c r="P928" s="300"/>
      <c r="Q928" s="300"/>
      <c r="R928" s="300"/>
      <c r="S928" s="300"/>
      <c r="T928" s="300"/>
      <c r="U928" s="300"/>
      <c r="V928" s="300"/>
      <c r="W928" s="300"/>
      <c r="X928" s="300"/>
      <c r="Y928" s="300"/>
      <c r="Z928" s="300"/>
      <c r="AA928" s="300"/>
      <c r="AB928" s="300"/>
      <c r="AC928" s="300"/>
    </row>
    <row r="929" customFormat="false" ht="15.75" hidden="false" customHeight="true" outlineLevel="0" collapsed="false">
      <c r="A929" s="319"/>
      <c r="B929" s="319"/>
      <c r="C929" s="319"/>
      <c r="D929" s="319"/>
      <c r="E929" s="319"/>
      <c r="F929" s="319"/>
      <c r="G929" s="319"/>
      <c r="H929" s="319"/>
      <c r="I929" s="319"/>
      <c r="J929" s="300"/>
      <c r="K929" s="300"/>
      <c r="L929" s="300"/>
      <c r="M929" s="300"/>
      <c r="N929" s="300"/>
      <c r="O929" s="300"/>
      <c r="P929" s="300"/>
      <c r="Q929" s="300"/>
      <c r="R929" s="300"/>
      <c r="S929" s="300"/>
      <c r="T929" s="300"/>
      <c r="U929" s="300"/>
      <c r="V929" s="300"/>
      <c r="W929" s="300"/>
      <c r="X929" s="300"/>
      <c r="Y929" s="300"/>
      <c r="Z929" s="300"/>
      <c r="AA929" s="300"/>
      <c r="AB929" s="300"/>
      <c r="AC929" s="300"/>
    </row>
    <row r="930" customFormat="false" ht="15.75" hidden="false" customHeight="true" outlineLevel="0" collapsed="false">
      <c r="A930" s="319"/>
      <c r="B930" s="319"/>
      <c r="C930" s="319"/>
      <c r="D930" s="319"/>
      <c r="E930" s="319"/>
      <c r="F930" s="319"/>
      <c r="G930" s="319"/>
      <c r="H930" s="319"/>
      <c r="I930" s="319"/>
      <c r="J930" s="300"/>
      <c r="K930" s="300"/>
      <c r="L930" s="300"/>
      <c r="M930" s="300"/>
      <c r="N930" s="300"/>
      <c r="O930" s="300"/>
      <c r="P930" s="300"/>
      <c r="Q930" s="300"/>
      <c r="R930" s="300"/>
      <c r="S930" s="300"/>
      <c r="T930" s="300"/>
      <c r="U930" s="300"/>
      <c r="V930" s="300"/>
      <c r="W930" s="300"/>
      <c r="X930" s="300"/>
      <c r="Y930" s="300"/>
      <c r="Z930" s="300"/>
      <c r="AA930" s="300"/>
      <c r="AB930" s="300"/>
      <c r="AC930" s="300"/>
    </row>
    <row r="931" customFormat="false" ht="15.75" hidden="false" customHeight="true" outlineLevel="0" collapsed="false">
      <c r="A931" s="319"/>
      <c r="B931" s="319"/>
      <c r="C931" s="319"/>
      <c r="D931" s="319"/>
      <c r="E931" s="319"/>
      <c r="F931" s="319"/>
      <c r="G931" s="319"/>
      <c r="H931" s="319"/>
      <c r="I931" s="319"/>
      <c r="J931" s="300"/>
      <c r="K931" s="300"/>
      <c r="L931" s="300"/>
      <c r="M931" s="300"/>
      <c r="N931" s="300"/>
      <c r="O931" s="300"/>
      <c r="P931" s="300"/>
      <c r="Q931" s="300"/>
      <c r="R931" s="300"/>
      <c r="S931" s="300"/>
      <c r="T931" s="300"/>
      <c r="U931" s="300"/>
      <c r="V931" s="300"/>
      <c r="W931" s="300"/>
      <c r="X931" s="300"/>
      <c r="Y931" s="300"/>
      <c r="Z931" s="300"/>
      <c r="AA931" s="300"/>
      <c r="AB931" s="300"/>
      <c r="AC931" s="300"/>
    </row>
    <row r="932" customFormat="false" ht="15.75" hidden="false" customHeight="true" outlineLevel="0" collapsed="false">
      <c r="A932" s="319"/>
      <c r="B932" s="319"/>
      <c r="C932" s="319"/>
      <c r="D932" s="319"/>
      <c r="E932" s="319"/>
      <c r="F932" s="319"/>
      <c r="G932" s="319"/>
      <c r="H932" s="319"/>
      <c r="I932" s="319"/>
      <c r="J932" s="300"/>
      <c r="K932" s="300"/>
      <c r="L932" s="300"/>
      <c r="M932" s="300"/>
      <c r="N932" s="300"/>
      <c r="O932" s="300"/>
      <c r="P932" s="300"/>
      <c r="Q932" s="300"/>
      <c r="R932" s="300"/>
      <c r="S932" s="300"/>
      <c r="T932" s="300"/>
      <c r="U932" s="300"/>
      <c r="V932" s="300"/>
      <c r="W932" s="300"/>
      <c r="X932" s="300"/>
      <c r="Y932" s="300"/>
      <c r="Z932" s="300"/>
      <c r="AA932" s="300"/>
      <c r="AB932" s="300"/>
      <c r="AC932" s="300"/>
    </row>
    <row r="933" customFormat="false" ht="15.75" hidden="false" customHeight="true" outlineLevel="0" collapsed="false">
      <c r="A933" s="319"/>
      <c r="B933" s="319"/>
      <c r="C933" s="319"/>
      <c r="D933" s="319"/>
      <c r="E933" s="319"/>
      <c r="F933" s="319"/>
      <c r="G933" s="319"/>
      <c r="H933" s="319"/>
      <c r="I933" s="319"/>
      <c r="J933" s="300"/>
      <c r="K933" s="300"/>
      <c r="L933" s="300"/>
      <c r="M933" s="300"/>
      <c r="N933" s="300"/>
      <c r="O933" s="300"/>
      <c r="P933" s="300"/>
      <c r="Q933" s="300"/>
      <c r="R933" s="300"/>
      <c r="S933" s="300"/>
      <c r="T933" s="300"/>
      <c r="U933" s="300"/>
      <c r="V933" s="300"/>
      <c r="W933" s="300"/>
      <c r="X933" s="300"/>
      <c r="Y933" s="300"/>
      <c r="Z933" s="300"/>
      <c r="AA933" s="300"/>
      <c r="AB933" s="300"/>
      <c r="AC933" s="300"/>
    </row>
    <row r="934" customFormat="false" ht="15.75" hidden="false" customHeight="true" outlineLevel="0" collapsed="false">
      <c r="A934" s="319"/>
      <c r="B934" s="319"/>
      <c r="C934" s="319"/>
      <c r="D934" s="319"/>
      <c r="E934" s="319"/>
      <c r="F934" s="319"/>
      <c r="G934" s="319"/>
      <c r="H934" s="319"/>
      <c r="I934" s="319"/>
      <c r="J934" s="300"/>
      <c r="K934" s="300"/>
      <c r="L934" s="300"/>
      <c r="M934" s="300"/>
      <c r="N934" s="300"/>
      <c r="O934" s="300"/>
      <c r="P934" s="300"/>
      <c r="Q934" s="300"/>
      <c r="R934" s="300"/>
      <c r="S934" s="300"/>
      <c r="T934" s="300"/>
      <c r="U934" s="300"/>
      <c r="V934" s="300"/>
      <c r="W934" s="300"/>
      <c r="X934" s="300"/>
      <c r="Y934" s="300"/>
      <c r="Z934" s="300"/>
      <c r="AA934" s="300"/>
      <c r="AB934" s="300"/>
      <c r="AC934" s="300"/>
    </row>
    <row r="935" customFormat="false" ht="15.75" hidden="false" customHeight="true" outlineLevel="0" collapsed="false">
      <c r="A935" s="319"/>
      <c r="B935" s="319"/>
      <c r="C935" s="319"/>
      <c r="D935" s="319"/>
      <c r="E935" s="319"/>
      <c r="F935" s="319"/>
      <c r="G935" s="319"/>
      <c r="H935" s="319"/>
      <c r="I935" s="319"/>
      <c r="J935" s="300"/>
      <c r="K935" s="300"/>
      <c r="L935" s="300"/>
      <c r="M935" s="300"/>
      <c r="N935" s="300"/>
      <c r="O935" s="300"/>
      <c r="P935" s="300"/>
      <c r="Q935" s="300"/>
      <c r="R935" s="300"/>
      <c r="S935" s="300"/>
      <c r="T935" s="300"/>
      <c r="U935" s="300"/>
      <c r="V935" s="300"/>
      <c r="W935" s="300"/>
      <c r="X935" s="300"/>
      <c r="Y935" s="300"/>
      <c r="Z935" s="300"/>
      <c r="AA935" s="300"/>
      <c r="AB935" s="300"/>
      <c r="AC935" s="300"/>
    </row>
    <row r="936" customFormat="false" ht="15.75" hidden="false" customHeight="true" outlineLevel="0" collapsed="false">
      <c r="A936" s="319"/>
      <c r="B936" s="319"/>
      <c r="C936" s="319"/>
      <c r="D936" s="319"/>
      <c r="E936" s="319"/>
      <c r="F936" s="319"/>
      <c r="G936" s="319"/>
      <c r="H936" s="319"/>
      <c r="I936" s="319"/>
      <c r="J936" s="300"/>
      <c r="K936" s="300"/>
      <c r="L936" s="300"/>
      <c r="M936" s="300"/>
      <c r="N936" s="300"/>
      <c r="O936" s="300"/>
      <c r="P936" s="300"/>
      <c r="Q936" s="300"/>
      <c r="R936" s="300"/>
      <c r="S936" s="300"/>
      <c r="T936" s="300"/>
      <c r="U936" s="300"/>
      <c r="V936" s="300"/>
      <c r="W936" s="300"/>
      <c r="X936" s="300"/>
      <c r="Y936" s="300"/>
      <c r="Z936" s="300"/>
      <c r="AA936" s="300"/>
      <c r="AB936" s="300"/>
      <c r="AC936" s="300"/>
    </row>
    <row r="937" customFormat="false" ht="15.75" hidden="false" customHeight="true" outlineLevel="0" collapsed="false">
      <c r="A937" s="319"/>
      <c r="B937" s="319"/>
      <c r="C937" s="319"/>
      <c r="D937" s="319"/>
      <c r="E937" s="319"/>
      <c r="F937" s="319"/>
      <c r="G937" s="319"/>
      <c r="H937" s="319"/>
      <c r="I937" s="319"/>
      <c r="J937" s="300"/>
      <c r="K937" s="300"/>
      <c r="L937" s="300"/>
      <c r="M937" s="300"/>
      <c r="N937" s="300"/>
      <c r="O937" s="300"/>
      <c r="P937" s="300"/>
      <c r="Q937" s="300"/>
      <c r="R937" s="300"/>
      <c r="S937" s="300"/>
      <c r="T937" s="300"/>
      <c r="U937" s="300"/>
      <c r="V937" s="300"/>
      <c r="W937" s="300"/>
      <c r="X937" s="300"/>
      <c r="Y937" s="300"/>
      <c r="Z937" s="300"/>
      <c r="AA937" s="300"/>
      <c r="AB937" s="300"/>
      <c r="AC937" s="300"/>
    </row>
    <row r="938" customFormat="false" ht="15.75" hidden="false" customHeight="true" outlineLevel="0" collapsed="false">
      <c r="A938" s="319"/>
      <c r="B938" s="319"/>
      <c r="C938" s="319"/>
      <c r="D938" s="319"/>
      <c r="E938" s="319"/>
      <c r="F938" s="319"/>
      <c r="G938" s="319"/>
      <c r="H938" s="319"/>
      <c r="I938" s="319"/>
      <c r="J938" s="300"/>
      <c r="K938" s="300"/>
      <c r="L938" s="300"/>
      <c r="M938" s="300"/>
      <c r="N938" s="300"/>
      <c r="O938" s="300"/>
      <c r="P938" s="300"/>
      <c r="Q938" s="300"/>
      <c r="R938" s="300"/>
      <c r="S938" s="300"/>
      <c r="T938" s="300"/>
      <c r="U938" s="300"/>
      <c r="V938" s="300"/>
      <c r="W938" s="300"/>
      <c r="X938" s="300"/>
      <c r="Y938" s="300"/>
      <c r="Z938" s="300"/>
      <c r="AA938" s="300"/>
      <c r="AB938" s="300"/>
      <c r="AC938" s="300"/>
    </row>
    <row r="939" customFormat="false" ht="15.75" hidden="false" customHeight="true" outlineLevel="0" collapsed="false">
      <c r="A939" s="319"/>
      <c r="B939" s="319"/>
      <c r="C939" s="319"/>
      <c r="D939" s="319"/>
      <c r="E939" s="319"/>
      <c r="F939" s="319"/>
      <c r="G939" s="319"/>
      <c r="H939" s="319"/>
      <c r="I939" s="319"/>
      <c r="J939" s="300"/>
      <c r="K939" s="300"/>
      <c r="L939" s="300"/>
      <c r="M939" s="300"/>
      <c r="N939" s="300"/>
      <c r="O939" s="300"/>
      <c r="P939" s="300"/>
      <c r="Q939" s="300"/>
      <c r="R939" s="300"/>
      <c r="S939" s="300"/>
      <c r="T939" s="300"/>
      <c r="U939" s="300"/>
      <c r="V939" s="300"/>
      <c r="W939" s="300"/>
      <c r="X939" s="300"/>
      <c r="Y939" s="300"/>
      <c r="Z939" s="300"/>
      <c r="AA939" s="300"/>
      <c r="AB939" s="300"/>
      <c r="AC939" s="300"/>
    </row>
    <row r="940" customFormat="false" ht="15.75" hidden="false" customHeight="true" outlineLevel="0" collapsed="false">
      <c r="A940" s="319"/>
      <c r="B940" s="319"/>
      <c r="C940" s="319"/>
      <c r="D940" s="319"/>
      <c r="E940" s="319"/>
      <c r="F940" s="319"/>
      <c r="G940" s="319"/>
      <c r="H940" s="319"/>
      <c r="I940" s="319"/>
      <c r="J940" s="300"/>
      <c r="K940" s="300"/>
      <c r="L940" s="300"/>
      <c r="M940" s="300"/>
      <c r="N940" s="300"/>
      <c r="O940" s="300"/>
      <c r="P940" s="300"/>
      <c r="Q940" s="300"/>
      <c r="R940" s="300"/>
      <c r="S940" s="300"/>
      <c r="T940" s="300"/>
      <c r="U940" s="300"/>
      <c r="V940" s="300"/>
      <c r="W940" s="300"/>
      <c r="X940" s="300"/>
      <c r="Y940" s="300"/>
      <c r="Z940" s="300"/>
      <c r="AA940" s="300"/>
      <c r="AB940" s="300"/>
      <c r="AC940" s="300"/>
    </row>
    <row r="941" customFormat="false" ht="15.75" hidden="false" customHeight="true" outlineLevel="0" collapsed="false">
      <c r="A941" s="319"/>
      <c r="B941" s="319"/>
      <c r="C941" s="319"/>
      <c r="D941" s="319"/>
      <c r="E941" s="319"/>
      <c r="F941" s="319"/>
      <c r="G941" s="319"/>
      <c r="H941" s="319"/>
      <c r="I941" s="319"/>
      <c r="J941" s="300"/>
      <c r="K941" s="300"/>
      <c r="L941" s="300"/>
      <c r="M941" s="300"/>
      <c r="N941" s="300"/>
      <c r="O941" s="300"/>
      <c r="P941" s="300"/>
      <c r="Q941" s="300"/>
      <c r="R941" s="300"/>
      <c r="S941" s="300"/>
      <c r="T941" s="300"/>
      <c r="U941" s="300"/>
      <c r="V941" s="300"/>
      <c r="W941" s="300"/>
      <c r="X941" s="300"/>
      <c r="Y941" s="300"/>
      <c r="Z941" s="300"/>
      <c r="AA941" s="300"/>
      <c r="AB941" s="300"/>
      <c r="AC941" s="300"/>
    </row>
    <row r="942" customFormat="false" ht="15.75" hidden="false" customHeight="true" outlineLevel="0" collapsed="false">
      <c r="A942" s="319"/>
      <c r="B942" s="319"/>
      <c r="C942" s="319"/>
      <c r="D942" s="319"/>
      <c r="E942" s="319"/>
      <c r="F942" s="319"/>
      <c r="G942" s="319"/>
      <c r="H942" s="319"/>
      <c r="I942" s="319"/>
      <c r="J942" s="300"/>
      <c r="K942" s="300"/>
      <c r="L942" s="300"/>
      <c r="M942" s="300"/>
      <c r="N942" s="300"/>
      <c r="O942" s="300"/>
      <c r="P942" s="300"/>
      <c r="Q942" s="300"/>
      <c r="R942" s="300"/>
      <c r="S942" s="300"/>
      <c r="T942" s="300"/>
      <c r="U942" s="300"/>
      <c r="V942" s="300"/>
      <c r="W942" s="300"/>
      <c r="X942" s="300"/>
      <c r="Y942" s="300"/>
      <c r="Z942" s="300"/>
      <c r="AA942" s="300"/>
      <c r="AB942" s="300"/>
      <c r="AC942" s="300"/>
    </row>
    <row r="943" customFormat="false" ht="15.75" hidden="false" customHeight="true" outlineLevel="0" collapsed="false">
      <c r="A943" s="319"/>
      <c r="B943" s="319"/>
      <c r="C943" s="319"/>
      <c r="D943" s="319"/>
      <c r="E943" s="319"/>
      <c r="F943" s="319"/>
      <c r="G943" s="319"/>
      <c r="H943" s="319"/>
      <c r="I943" s="319"/>
      <c r="J943" s="300"/>
      <c r="K943" s="300"/>
      <c r="L943" s="300"/>
      <c r="M943" s="300"/>
      <c r="N943" s="300"/>
      <c r="O943" s="300"/>
      <c r="P943" s="300"/>
      <c r="Q943" s="300"/>
      <c r="R943" s="300"/>
      <c r="S943" s="300"/>
      <c r="T943" s="300"/>
      <c r="U943" s="300"/>
      <c r="V943" s="300"/>
      <c r="W943" s="300"/>
      <c r="X943" s="300"/>
      <c r="Y943" s="300"/>
      <c r="Z943" s="300"/>
      <c r="AA943" s="300"/>
      <c r="AB943" s="300"/>
      <c r="AC943" s="300"/>
    </row>
    <row r="944" customFormat="false" ht="15.75" hidden="false" customHeight="true" outlineLevel="0" collapsed="false">
      <c r="A944" s="319"/>
      <c r="B944" s="319"/>
      <c r="C944" s="319"/>
      <c r="D944" s="319"/>
      <c r="E944" s="319"/>
      <c r="F944" s="319"/>
      <c r="G944" s="319"/>
      <c r="H944" s="319"/>
      <c r="I944" s="319"/>
      <c r="J944" s="300"/>
      <c r="K944" s="300"/>
      <c r="L944" s="300"/>
      <c r="M944" s="300"/>
      <c r="N944" s="300"/>
      <c r="O944" s="300"/>
      <c r="P944" s="300"/>
      <c r="Q944" s="300"/>
      <c r="R944" s="300"/>
      <c r="S944" s="300"/>
      <c r="T944" s="300"/>
      <c r="U944" s="300"/>
      <c r="V944" s="300"/>
      <c r="W944" s="300"/>
      <c r="X944" s="300"/>
      <c r="Y944" s="300"/>
      <c r="Z944" s="300"/>
      <c r="AA944" s="300"/>
      <c r="AB944" s="300"/>
      <c r="AC944" s="300"/>
    </row>
    <row r="945" customFormat="false" ht="15.75" hidden="false" customHeight="true" outlineLevel="0" collapsed="false">
      <c r="A945" s="319"/>
      <c r="B945" s="319"/>
      <c r="C945" s="319"/>
      <c r="D945" s="319"/>
      <c r="E945" s="319"/>
      <c r="F945" s="319"/>
      <c r="G945" s="319"/>
      <c r="H945" s="319"/>
      <c r="I945" s="319"/>
      <c r="J945" s="300"/>
      <c r="K945" s="300"/>
      <c r="L945" s="300"/>
      <c r="M945" s="300"/>
      <c r="N945" s="300"/>
      <c r="O945" s="300"/>
      <c r="P945" s="300"/>
      <c r="Q945" s="300"/>
      <c r="R945" s="300"/>
      <c r="S945" s="300"/>
      <c r="T945" s="300"/>
      <c r="U945" s="300"/>
      <c r="V945" s="300"/>
      <c r="W945" s="300"/>
      <c r="X945" s="300"/>
      <c r="Y945" s="300"/>
      <c r="Z945" s="300"/>
      <c r="AA945" s="300"/>
      <c r="AB945" s="300"/>
      <c r="AC945" s="300"/>
    </row>
    <row r="946" customFormat="false" ht="15.75" hidden="false" customHeight="true" outlineLevel="0" collapsed="false">
      <c r="A946" s="319"/>
      <c r="B946" s="319"/>
      <c r="C946" s="319"/>
      <c r="D946" s="319"/>
      <c r="E946" s="319"/>
      <c r="F946" s="319"/>
      <c r="G946" s="319"/>
      <c r="H946" s="319"/>
      <c r="I946" s="319"/>
      <c r="J946" s="300"/>
      <c r="K946" s="300"/>
      <c r="L946" s="300"/>
      <c r="M946" s="300"/>
      <c r="N946" s="300"/>
      <c r="O946" s="300"/>
      <c r="P946" s="300"/>
      <c r="Q946" s="300"/>
      <c r="R946" s="300"/>
      <c r="S946" s="300"/>
      <c r="T946" s="300"/>
      <c r="U946" s="300"/>
      <c r="V946" s="300"/>
      <c r="W946" s="300"/>
      <c r="X946" s="300"/>
      <c r="Y946" s="300"/>
      <c r="Z946" s="300"/>
      <c r="AA946" s="300"/>
      <c r="AB946" s="300"/>
      <c r="AC946" s="300"/>
    </row>
    <row r="947" customFormat="false" ht="15.75" hidden="false" customHeight="true" outlineLevel="0" collapsed="false">
      <c r="A947" s="319"/>
      <c r="B947" s="319"/>
      <c r="C947" s="319"/>
      <c r="D947" s="319"/>
      <c r="E947" s="319"/>
      <c r="F947" s="319"/>
      <c r="G947" s="319"/>
      <c r="H947" s="319"/>
      <c r="I947" s="319"/>
      <c r="J947" s="300"/>
      <c r="K947" s="300"/>
      <c r="L947" s="300"/>
      <c r="M947" s="300"/>
      <c r="N947" s="300"/>
      <c r="O947" s="300"/>
      <c r="P947" s="300"/>
      <c r="Q947" s="300"/>
      <c r="R947" s="300"/>
      <c r="S947" s="300"/>
      <c r="T947" s="300"/>
      <c r="U947" s="300"/>
      <c r="V947" s="300"/>
      <c r="W947" s="300"/>
      <c r="X947" s="300"/>
      <c r="Y947" s="300"/>
      <c r="Z947" s="300"/>
      <c r="AA947" s="300"/>
      <c r="AB947" s="300"/>
      <c r="AC947" s="300"/>
    </row>
    <row r="948" customFormat="false" ht="15.75" hidden="false" customHeight="true" outlineLevel="0" collapsed="false">
      <c r="A948" s="319"/>
      <c r="B948" s="319"/>
      <c r="C948" s="319"/>
      <c r="D948" s="319"/>
      <c r="E948" s="319"/>
      <c r="F948" s="319"/>
      <c r="G948" s="319"/>
      <c r="H948" s="319"/>
      <c r="I948" s="319"/>
      <c r="J948" s="300"/>
      <c r="K948" s="300"/>
      <c r="L948" s="300"/>
      <c r="M948" s="300"/>
      <c r="N948" s="300"/>
      <c r="O948" s="300"/>
      <c r="P948" s="300"/>
      <c r="Q948" s="300"/>
      <c r="R948" s="300"/>
      <c r="S948" s="300"/>
      <c r="T948" s="300"/>
      <c r="U948" s="300"/>
      <c r="V948" s="300"/>
      <c r="W948" s="300"/>
      <c r="X948" s="300"/>
      <c r="Y948" s="300"/>
      <c r="Z948" s="300"/>
      <c r="AA948" s="300"/>
      <c r="AB948" s="300"/>
      <c r="AC948" s="300"/>
    </row>
    <row r="949" customFormat="false" ht="15.75" hidden="false" customHeight="true" outlineLevel="0" collapsed="false">
      <c r="A949" s="319"/>
      <c r="B949" s="319"/>
      <c r="C949" s="319"/>
      <c r="D949" s="319"/>
      <c r="E949" s="319"/>
      <c r="F949" s="319"/>
      <c r="G949" s="319"/>
      <c r="H949" s="319"/>
      <c r="I949" s="319"/>
      <c r="J949" s="300"/>
      <c r="K949" s="300"/>
      <c r="L949" s="300"/>
      <c r="M949" s="300"/>
      <c r="N949" s="300"/>
      <c r="O949" s="300"/>
      <c r="P949" s="300"/>
      <c r="Q949" s="300"/>
      <c r="R949" s="300"/>
      <c r="S949" s="300"/>
      <c r="T949" s="300"/>
      <c r="U949" s="300"/>
      <c r="V949" s="300"/>
      <c r="W949" s="300"/>
      <c r="X949" s="300"/>
      <c r="Y949" s="300"/>
      <c r="Z949" s="300"/>
      <c r="AA949" s="300"/>
      <c r="AB949" s="300"/>
      <c r="AC949" s="300"/>
    </row>
    <row r="950" customFormat="false" ht="15.75" hidden="false" customHeight="true" outlineLevel="0" collapsed="false">
      <c r="A950" s="319"/>
      <c r="B950" s="319"/>
      <c r="C950" s="319"/>
      <c r="D950" s="319"/>
      <c r="E950" s="319"/>
      <c r="F950" s="319"/>
      <c r="G950" s="319"/>
      <c r="H950" s="319"/>
      <c r="I950" s="319"/>
      <c r="J950" s="300"/>
      <c r="K950" s="300"/>
      <c r="L950" s="300"/>
      <c r="M950" s="300"/>
      <c r="N950" s="300"/>
      <c r="O950" s="300"/>
      <c r="P950" s="300"/>
      <c r="Q950" s="300"/>
      <c r="R950" s="300"/>
      <c r="S950" s="300"/>
      <c r="T950" s="300"/>
      <c r="U950" s="300"/>
      <c r="V950" s="300"/>
      <c r="W950" s="300"/>
      <c r="X950" s="300"/>
      <c r="Y950" s="300"/>
      <c r="Z950" s="300"/>
      <c r="AA950" s="300"/>
      <c r="AB950" s="300"/>
      <c r="AC950" s="300"/>
    </row>
    <row r="951" customFormat="false" ht="15.75" hidden="false" customHeight="true" outlineLevel="0" collapsed="false">
      <c r="A951" s="319"/>
      <c r="B951" s="319"/>
      <c r="C951" s="319"/>
      <c r="D951" s="319"/>
      <c r="E951" s="319"/>
      <c r="F951" s="319"/>
      <c r="G951" s="319"/>
      <c r="H951" s="319"/>
      <c r="I951" s="319"/>
      <c r="J951" s="300"/>
      <c r="K951" s="300"/>
      <c r="L951" s="300"/>
      <c r="M951" s="300"/>
      <c r="N951" s="300"/>
      <c r="O951" s="300"/>
      <c r="P951" s="300"/>
      <c r="Q951" s="300"/>
      <c r="R951" s="300"/>
      <c r="S951" s="300"/>
      <c r="T951" s="300"/>
      <c r="U951" s="300"/>
      <c r="V951" s="300"/>
      <c r="W951" s="300"/>
      <c r="X951" s="300"/>
      <c r="Y951" s="300"/>
      <c r="Z951" s="300"/>
      <c r="AA951" s="300"/>
      <c r="AB951" s="300"/>
      <c r="AC951" s="300"/>
    </row>
    <row r="952" customFormat="false" ht="15.75" hidden="false" customHeight="true" outlineLevel="0" collapsed="false">
      <c r="A952" s="319"/>
      <c r="B952" s="319"/>
      <c r="C952" s="319"/>
      <c r="D952" s="319"/>
      <c r="E952" s="319"/>
      <c r="F952" s="319"/>
      <c r="G952" s="319"/>
      <c r="H952" s="319"/>
      <c r="I952" s="319"/>
      <c r="J952" s="300"/>
      <c r="K952" s="300"/>
      <c r="L952" s="300"/>
      <c r="M952" s="300"/>
      <c r="N952" s="300"/>
      <c r="O952" s="300"/>
      <c r="P952" s="300"/>
      <c r="Q952" s="300"/>
      <c r="R952" s="300"/>
      <c r="S952" s="300"/>
      <c r="T952" s="300"/>
      <c r="U952" s="300"/>
      <c r="V952" s="300"/>
      <c r="W952" s="300"/>
      <c r="X952" s="300"/>
      <c r="Y952" s="300"/>
      <c r="Z952" s="300"/>
      <c r="AA952" s="300"/>
      <c r="AB952" s="300"/>
      <c r="AC952" s="300"/>
    </row>
    <row r="953" customFormat="false" ht="15.75" hidden="false" customHeight="true" outlineLevel="0" collapsed="false">
      <c r="A953" s="319"/>
      <c r="B953" s="319"/>
      <c r="C953" s="319"/>
      <c r="D953" s="319"/>
      <c r="E953" s="319"/>
      <c r="F953" s="319"/>
      <c r="G953" s="319"/>
      <c r="H953" s="319"/>
      <c r="I953" s="319"/>
      <c r="J953" s="300"/>
      <c r="K953" s="300"/>
      <c r="L953" s="300"/>
      <c r="M953" s="300"/>
      <c r="N953" s="300"/>
      <c r="O953" s="300"/>
      <c r="P953" s="300"/>
      <c r="Q953" s="300"/>
      <c r="R953" s="300"/>
      <c r="S953" s="300"/>
      <c r="T953" s="300"/>
      <c r="U953" s="300"/>
      <c r="V953" s="300"/>
      <c r="W953" s="300"/>
      <c r="X953" s="300"/>
      <c r="Y953" s="300"/>
      <c r="Z953" s="300"/>
      <c r="AA953" s="300"/>
      <c r="AB953" s="300"/>
      <c r="AC953" s="300"/>
    </row>
    <row r="954" customFormat="false" ht="15.75" hidden="false" customHeight="true" outlineLevel="0" collapsed="false">
      <c r="A954" s="319"/>
      <c r="B954" s="319"/>
      <c r="C954" s="319"/>
      <c r="D954" s="319"/>
      <c r="E954" s="319"/>
      <c r="F954" s="319"/>
      <c r="G954" s="319"/>
      <c r="H954" s="319"/>
      <c r="I954" s="319"/>
      <c r="J954" s="300"/>
      <c r="K954" s="300"/>
      <c r="L954" s="300"/>
      <c r="M954" s="300"/>
      <c r="N954" s="300"/>
      <c r="O954" s="300"/>
      <c r="P954" s="300"/>
      <c r="Q954" s="300"/>
      <c r="R954" s="300"/>
      <c r="S954" s="300"/>
      <c r="T954" s="300"/>
      <c r="U954" s="300"/>
      <c r="V954" s="300"/>
      <c r="W954" s="300"/>
      <c r="X954" s="300"/>
      <c r="Y954" s="300"/>
      <c r="Z954" s="300"/>
      <c r="AA954" s="300"/>
      <c r="AB954" s="300"/>
      <c r="AC954" s="300"/>
    </row>
    <row r="955" customFormat="false" ht="15.75" hidden="false" customHeight="true" outlineLevel="0" collapsed="false">
      <c r="A955" s="319"/>
      <c r="B955" s="319"/>
      <c r="C955" s="319"/>
      <c r="D955" s="319"/>
      <c r="E955" s="319"/>
      <c r="F955" s="319"/>
      <c r="G955" s="319"/>
      <c r="H955" s="319"/>
      <c r="I955" s="319"/>
      <c r="J955" s="300"/>
      <c r="K955" s="300"/>
      <c r="L955" s="300"/>
      <c r="M955" s="300"/>
      <c r="N955" s="300"/>
      <c r="O955" s="300"/>
      <c r="P955" s="300"/>
      <c r="Q955" s="300"/>
      <c r="R955" s="300"/>
      <c r="S955" s="300"/>
      <c r="T955" s="300"/>
      <c r="U955" s="300"/>
      <c r="V955" s="300"/>
      <c r="W955" s="300"/>
      <c r="X955" s="300"/>
      <c r="Y955" s="300"/>
      <c r="Z955" s="300"/>
      <c r="AA955" s="300"/>
      <c r="AB955" s="300"/>
      <c r="AC955" s="300"/>
    </row>
    <row r="956" customFormat="false" ht="15.75" hidden="false" customHeight="true" outlineLevel="0" collapsed="false">
      <c r="A956" s="319"/>
      <c r="B956" s="319"/>
      <c r="C956" s="319"/>
      <c r="D956" s="319"/>
      <c r="E956" s="319"/>
      <c r="F956" s="319"/>
      <c r="G956" s="319"/>
      <c r="H956" s="319"/>
      <c r="I956" s="319"/>
      <c r="J956" s="300"/>
      <c r="K956" s="300"/>
      <c r="L956" s="300"/>
      <c r="M956" s="300"/>
      <c r="N956" s="300"/>
      <c r="O956" s="300"/>
      <c r="P956" s="300"/>
      <c r="Q956" s="300"/>
      <c r="R956" s="300"/>
      <c r="S956" s="300"/>
      <c r="T956" s="300"/>
      <c r="U956" s="300"/>
      <c r="V956" s="300"/>
      <c r="W956" s="300"/>
      <c r="X956" s="300"/>
      <c r="Y956" s="300"/>
      <c r="Z956" s="300"/>
      <c r="AA956" s="300"/>
      <c r="AB956" s="300"/>
      <c r="AC956" s="300"/>
    </row>
    <row r="957" customFormat="false" ht="15.75" hidden="false" customHeight="true" outlineLevel="0" collapsed="false">
      <c r="A957" s="319"/>
      <c r="B957" s="319"/>
      <c r="C957" s="319"/>
      <c r="D957" s="319"/>
      <c r="E957" s="319"/>
      <c r="F957" s="319"/>
      <c r="G957" s="319"/>
      <c r="H957" s="319"/>
      <c r="I957" s="319"/>
      <c r="J957" s="300"/>
      <c r="K957" s="300"/>
      <c r="L957" s="300"/>
      <c r="M957" s="300"/>
      <c r="N957" s="300"/>
      <c r="O957" s="300"/>
      <c r="P957" s="300"/>
      <c r="Q957" s="300"/>
      <c r="R957" s="300"/>
      <c r="S957" s="300"/>
      <c r="T957" s="300"/>
      <c r="U957" s="300"/>
      <c r="V957" s="300"/>
      <c r="W957" s="300"/>
      <c r="X957" s="300"/>
      <c r="Y957" s="300"/>
      <c r="Z957" s="300"/>
      <c r="AA957" s="300"/>
      <c r="AB957" s="300"/>
      <c r="AC957" s="300"/>
    </row>
    <row r="958" customFormat="false" ht="15.75" hidden="false" customHeight="true" outlineLevel="0" collapsed="false">
      <c r="A958" s="319"/>
      <c r="B958" s="319"/>
      <c r="C958" s="319"/>
      <c r="D958" s="319"/>
      <c r="E958" s="319"/>
      <c r="F958" s="319"/>
      <c r="G958" s="319"/>
      <c r="H958" s="319"/>
      <c r="I958" s="319"/>
      <c r="J958" s="300"/>
      <c r="K958" s="300"/>
      <c r="L958" s="300"/>
      <c r="M958" s="300"/>
      <c r="N958" s="300"/>
      <c r="O958" s="300"/>
      <c r="P958" s="300"/>
      <c r="Q958" s="300"/>
      <c r="R958" s="300"/>
      <c r="S958" s="300"/>
      <c r="T958" s="300"/>
      <c r="U958" s="300"/>
      <c r="V958" s="300"/>
      <c r="W958" s="300"/>
      <c r="X958" s="300"/>
      <c r="Y958" s="300"/>
      <c r="Z958" s="300"/>
      <c r="AA958" s="300"/>
      <c r="AB958" s="300"/>
      <c r="AC958" s="300"/>
    </row>
    <row r="959" customFormat="false" ht="15.75" hidden="false" customHeight="true" outlineLevel="0" collapsed="false">
      <c r="A959" s="319"/>
      <c r="B959" s="319"/>
      <c r="C959" s="319"/>
      <c r="D959" s="319"/>
      <c r="E959" s="319"/>
      <c r="F959" s="319"/>
      <c r="G959" s="319"/>
      <c r="H959" s="319"/>
      <c r="I959" s="319"/>
      <c r="J959" s="300"/>
      <c r="K959" s="300"/>
      <c r="L959" s="300"/>
      <c r="M959" s="300"/>
      <c r="N959" s="300"/>
      <c r="O959" s="300"/>
      <c r="P959" s="300"/>
      <c r="Q959" s="300"/>
      <c r="R959" s="300"/>
      <c r="S959" s="300"/>
      <c r="T959" s="300"/>
      <c r="U959" s="300"/>
      <c r="V959" s="300"/>
      <c r="W959" s="300"/>
      <c r="X959" s="300"/>
      <c r="Y959" s="300"/>
      <c r="Z959" s="300"/>
      <c r="AA959" s="300"/>
      <c r="AB959" s="300"/>
      <c r="AC959" s="300"/>
    </row>
    <row r="960" customFormat="false" ht="15.75" hidden="false" customHeight="true" outlineLevel="0" collapsed="false">
      <c r="A960" s="319"/>
      <c r="B960" s="319"/>
      <c r="C960" s="319"/>
      <c r="D960" s="319"/>
      <c r="E960" s="319"/>
      <c r="F960" s="319"/>
      <c r="G960" s="319"/>
      <c r="H960" s="319"/>
      <c r="I960" s="319"/>
      <c r="J960" s="300"/>
      <c r="K960" s="300"/>
      <c r="L960" s="300"/>
      <c r="M960" s="300"/>
      <c r="N960" s="300"/>
      <c r="O960" s="300"/>
      <c r="P960" s="300"/>
      <c r="Q960" s="300"/>
      <c r="R960" s="300"/>
      <c r="S960" s="300"/>
      <c r="T960" s="300"/>
      <c r="U960" s="300"/>
      <c r="V960" s="300"/>
      <c r="W960" s="300"/>
      <c r="X960" s="300"/>
      <c r="Y960" s="300"/>
      <c r="Z960" s="300"/>
      <c r="AA960" s="300"/>
      <c r="AB960" s="300"/>
      <c r="AC960" s="300"/>
    </row>
    <row r="961" customFormat="false" ht="15.75" hidden="false" customHeight="true" outlineLevel="0" collapsed="false">
      <c r="A961" s="319"/>
      <c r="B961" s="319"/>
      <c r="C961" s="319"/>
      <c r="D961" s="319"/>
      <c r="E961" s="319"/>
      <c r="F961" s="319"/>
      <c r="G961" s="319"/>
      <c r="H961" s="319"/>
      <c r="I961" s="319"/>
      <c r="J961" s="300"/>
      <c r="K961" s="300"/>
      <c r="L961" s="300"/>
      <c r="M961" s="300"/>
      <c r="N961" s="300"/>
      <c r="O961" s="300"/>
      <c r="P961" s="300"/>
      <c r="Q961" s="300"/>
      <c r="R961" s="300"/>
      <c r="S961" s="300"/>
      <c r="T961" s="300"/>
      <c r="U961" s="300"/>
      <c r="V961" s="300"/>
      <c r="W961" s="300"/>
      <c r="X961" s="300"/>
      <c r="Y961" s="300"/>
      <c r="Z961" s="300"/>
      <c r="AA961" s="300"/>
      <c r="AB961" s="300"/>
      <c r="AC961" s="300"/>
    </row>
    <row r="962" customFormat="false" ht="15.75" hidden="false" customHeight="true" outlineLevel="0" collapsed="false">
      <c r="A962" s="319"/>
      <c r="B962" s="319"/>
      <c r="C962" s="319"/>
      <c r="D962" s="319"/>
      <c r="E962" s="319"/>
      <c r="F962" s="319"/>
      <c r="G962" s="319"/>
      <c r="H962" s="319"/>
      <c r="I962" s="319"/>
      <c r="J962" s="300"/>
      <c r="K962" s="300"/>
      <c r="L962" s="300"/>
      <c r="M962" s="300"/>
      <c r="N962" s="300"/>
      <c r="O962" s="300"/>
      <c r="P962" s="300"/>
      <c r="Q962" s="300"/>
      <c r="R962" s="300"/>
      <c r="S962" s="300"/>
      <c r="T962" s="300"/>
      <c r="U962" s="300"/>
      <c r="V962" s="300"/>
      <c r="W962" s="300"/>
      <c r="X962" s="300"/>
      <c r="Y962" s="300"/>
      <c r="Z962" s="300"/>
      <c r="AA962" s="300"/>
      <c r="AB962" s="300"/>
      <c r="AC962" s="300"/>
    </row>
    <row r="963" customFormat="false" ht="15.75" hidden="false" customHeight="true" outlineLevel="0" collapsed="false">
      <c r="A963" s="319"/>
      <c r="B963" s="319"/>
      <c r="C963" s="319"/>
      <c r="D963" s="319"/>
      <c r="E963" s="319"/>
      <c r="F963" s="319"/>
      <c r="G963" s="319"/>
      <c r="H963" s="319"/>
      <c r="I963" s="319"/>
      <c r="J963" s="300"/>
      <c r="K963" s="300"/>
      <c r="L963" s="300"/>
      <c r="M963" s="300"/>
      <c r="N963" s="300"/>
      <c r="O963" s="300"/>
      <c r="P963" s="300"/>
      <c r="Q963" s="300"/>
      <c r="R963" s="300"/>
      <c r="S963" s="300"/>
      <c r="T963" s="300"/>
      <c r="U963" s="300"/>
      <c r="V963" s="300"/>
      <c r="W963" s="300"/>
      <c r="X963" s="300"/>
      <c r="Y963" s="300"/>
      <c r="Z963" s="300"/>
      <c r="AA963" s="300"/>
      <c r="AB963" s="300"/>
      <c r="AC963" s="300"/>
    </row>
    <row r="964" customFormat="false" ht="15.75" hidden="false" customHeight="true" outlineLevel="0" collapsed="false">
      <c r="A964" s="319"/>
      <c r="B964" s="319"/>
      <c r="C964" s="319"/>
      <c r="D964" s="319"/>
      <c r="E964" s="319"/>
      <c r="F964" s="319"/>
      <c r="G964" s="319"/>
      <c r="H964" s="319"/>
      <c r="I964" s="319"/>
      <c r="J964" s="300"/>
      <c r="K964" s="300"/>
      <c r="L964" s="300"/>
      <c r="M964" s="300"/>
      <c r="N964" s="300"/>
      <c r="O964" s="300"/>
      <c r="P964" s="300"/>
      <c r="Q964" s="300"/>
      <c r="R964" s="300"/>
      <c r="S964" s="300"/>
      <c r="T964" s="300"/>
      <c r="U964" s="300"/>
      <c r="V964" s="300"/>
      <c r="W964" s="300"/>
      <c r="X964" s="300"/>
      <c r="Y964" s="300"/>
      <c r="Z964" s="300"/>
      <c r="AA964" s="300"/>
      <c r="AB964" s="300"/>
      <c r="AC964" s="300"/>
    </row>
    <row r="965" customFormat="false" ht="15.75" hidden="false" customHeight="true" outlineLevel="0" collapsed="false">
      <c r="A965" s="319"/>
      <c r="B965" s="319"/>
      <c r="C965" s="319"/>
      <c r="D965" s="319"/>
      <c r="E965" s="319"/>
      <c r="F965" s="319"/>
      <c r="G965" s="319"/>
      <c r="H965" s="319"/>
      <c r="I965" s="319"/>
      <c r="J965" s="300"/>
      <c r="K965" s="300"/>
      <c r="L965" s="300"/>
      <c r="M965" s="300"/>
      <c r="N965" s="300"/>
      <c r="O965" s="300"/>
      <c r="P965" s="300"/>
      <c r="Q965" s="300"/>
      <c r="R965" s="300"/>
      <c r="S965" s="300"/>
      <c r="T965" s="300"/>
      <c r="U965" s="300"/>
      <c r="V965" s="300"/>
      <c r="W965" s="300"/>
      <c r="X965" s="300"/>
      <c r="Y965" s="300"/>
      <c r="Z965" s="300"/>
      <c r="AA965" s="300"/>
      <c r="AB965" s="300"/>
      <c r="AC965" s="300"/>
    </row>
    <row r="966" customFormat="false" ht="15.75" hidden="false" customHeight="true" outlineLevel="0" collapsed="false">
      <c r="A966" s="319"/>
      <c r="B966" s="319"/>
      <c r="C966" s="319"/>
      <c r="D966" s="319"/>
      <c r="E966" s="319"/>
      <c r="F966" s="319"/>
      <c r="G966" s="319"/>
      <c r="H966" s="319"/>
      <c r="I966" s="319"/>
      <c r="J966" s="300"/>
      <c r="K966" s="300"/>
      <c r="L966" s="300"/>
      <c r="M966" s="300"/>
      <c r="N966" s="300"/>
      <c r="O966" s="300"/>
      <c r="P966" s="300"/>
      <c r="Q966" s="300"/>
      <c r="R966" s="300"/>
      <c r="S966" s="300"/>
      <c r="T966" s="300"/>
      <c r="U966" s="300"/>
      <c r="V966" s="300"/>
      <c r="W966" s="300"/>
      <c r="X966" s="300"/>
      <c r="Y966" s="300"/>
      <c r="Z966" s="300"/>
      <c r="AA966" s="300"/>
      <c r="AB966" s="300"/>
      <c r="AC966" s="300"/>
    </row>
    <row r="967" customFormat="false" ht="15.75" hidden="false" customHeight="true" outlineLevel="0" collapsed="false">
      <c r="A967" s="319"/>
      <c r="B967" s="319"/>
      <c r="C967" s="319"/>
      <c r="D967" s="319"/>
      <c r="E967" s="319"/>
      <c r="F967" s="319"/>
      <c r="G967" s="319"/>
      <c r="H967" s="319"/>
      <c r="I967" s="319"/>
      <c r="J967" s="300"/>
      <c r="K967" s="300"/>
      <c r="L967" s="300"/>
      <c r="M967" s="300"/>
      <c r="N967" s="300"/>
      <c r="O967" s="300"/>
      <c r="P967" s="300"/>
      <c r="Q967" s="300"/>
      <c r="R967" s="300"/>
      <c r="S967" s="300"/>
      <c r="T967" s="300"/>
      <c r="U967" s="300"/>
      <c r="V967" s="300"/>
      <c r="W967" s="300"/>
      <c r="X967" s="300"/>
      <c r="Y967" s="300"/>
      <c r="Z967" s="300"/>
      <c r="AA967" s="300"/>
      <c r="AB967" s="300"/>
      <c r="AC967" s="300"/>
    </row>
    <row r="968" customFormat="false" ht="15.75" hidden="false" customHeight="true" outlineLevel="0" collapsed="false">
      <c r="A968" s="319"/>
      <c r="B968" s="319"/>
      <c r="C968" s="319"/>
      <c r="D968" s="319"/>
      <c r="E968" s="319"/>
      <c r="F968" s="319"/>
      <c r="G968" s="319"/>
      <c r="H968" s="319"/>
      <c r="I968" s="319"/>
      <c r="J968" s="300"/>
      <c r="K968" s="300"/>
      <c r="L968" s="300"/>
      <c r="M968" s="300"/>
      <c r="N968" s="300"/>
      <c r="O968" s="300"/>
      <c r="P968" s="300"/>
      <c r="Q968" s="300"/>
      <c r="R968" s="300"/>
      <c r="S968" s="300"/>
      <c r="T968" s="300"/>
      <c r="U968" s="300"/>
      <c r="V968" s="300"/>
      <c r="W968" s="300"/>
      <c r="X968" s="300"/>
      <c r="Y968" s="300"/>
      <c r="Z968" s="300"/>
      <c r="AA968" s="300"/>
      <c r="AB968" s="300"/>
      <c r="AC968" s="300"/>
    </row>
    <row r="969" customFormat="false" ht="15.75" hidden="false" customHeight="true" outlineLevel="0" collapsed="false">
      <c r="A969" s="319"/>
      <c r="B969" s="319"/>
      <c r="C969" s="319"/>
      <c r="D969" s="319"/>
      <c r="E969" s="319"/>
      <c r="F969" s="319"/>
      <c r="G969" s="319"/>
      <c r="H969" s="319"/>
      <c r="I969" s="319"/>
      <c r="J969" s="300"/>
      <c r="K969" s="300"/>
      <c r="L969" s="300"/>
      <c r="M969" s="300"/>
      <c r="N969" s="300"/>
      <c r="O969" s="300"/>
      <c r="P969" s="300"/>
      <c r="Q969" s="300"/>
      <c r="R969" s="300"/>
      <c r="S969" s="300"/>
      <c r="T969" s="300"/>
      <c r="U969" s="300"/>
      <c r="V969" s="300"/>
      <c r="W969" s="300"/>
      <c r="X969" s="300"/>
      <c r="Y969" s="300"/>
      <c r="Z969" s="300"/>
      <c r="AA969" s="300"/>
      <c r="AB969" s="300"/>
      <c r="AC969" s="300"/>
    </row>
    <row r="970" customFormat="false" ht="15.75" hidden="false" customHeight="true" outlineLevel="0" collapsed="false">
      <c r="A970" s="319"/>
      <c r="B970" s="319"/>
      <c r="C970" s="319"/>
      <c r="D970" s="319"/>
      <c r="E970" s="319"/>
      <c r="F970" s="319"/>
      <c r="G970" s="319"/>
      <c r="H970" s="319"/>
      <c r="I970" s="319"/>
      <c r="J970" s="300"/>
      <c r="K970" s="300"/>
      <c r="L970" s="300"/>
      <c r="M970" s="300"/>
      <c r="N970" s="300"/>
      <c r="O970" s="300"/>
      <c r="P970" s="300"/>
      <c r="Q970" s="300"/>
      <c r="R970" s="300"/>
      <c r="S970" s="300"/>
      <c r="T970" s="300"/>
      <c r="U970" s="300"/>
      <c r="V970" s="300"/>
      <c r="W970" s="300"/>
      <c r="X970" s="300"/>
      <c r="Y970" s="300"/>
      <c r="Z970" s="300"/>
      <c r="AA970" s="300"/>
      <c r="AB970" s="300"/>
      <c r="AC970" s="300"/>
    </row>
    <row r="971" customFormat="false" ht="15.75" hidden="false" customHeight="true" outlineLevel="0" collapsed="false">
      <c r="A971" s="319"/>
      <c r="B971" s="319"/>
      <c r="C971" s="319"/>
      <c r="D971" s="319"/>
      <c r="E971" s="319"/>
      <c r="F971" s="319"/>
      <c r="G971" s="319"/>
      <c r="H971" s="319"/>
      <c r="I971" s="319"/>
      <c r="J971" s="300"/>
      <c r="K971" s="300"/>
      <c r="L971" s="300"/>
      <c r="M971" s="300"/>
      <c r="N971" s="300"/>
      <c r="O971" s="300"/>
      <c r="P971" s="300"/>
      <c r="Q971" s="300"/>
      <c r="R971" s="300"/>
      <c r="S971" s="300"/>
      <c r="T971" s="300"/>
      <c r="U971" s="300"/>
      <c r="V971" s="300"/>
      <c r="W971" s="300"/>
      <c r="X971" s="300"/>
      <c r="Y971" s="300"/>
      <c r="Z971" s="300"/>
      <c r="AA971" s="300"/>
      <c r="AB971" s="300"/>
      <c r="AC971" s="300"/>
    </row>
    <row r="972" customFormat="false" ht="15.75" hidden="false" customHeight="true" outlineLevel="0" collapsed="false">
      <c r="A972" s="319"/>
      <c r="B972" s="319"/>
      <c r="C972" s="319"/>
      <c r="D972" s="319"/>
      <c r="E972" s="319"/>
      <c r="F972" s="319"/>
      <c r="G972" s="319"/>
      <c r="H972" s="319"/>
      <c r="I972" s="319"/>
      <c r="J972" s="300"/>
      <c r="K972" s="300"/>
      <c r="L972" s="300"/>
      <c r="M972" s="300"/>
      <c r="N972" s="300"/>
      <c r="O972" s="300"/>
      <c r="P972" s="300"/>
      <c r="Q972" s="300"/>
      <c r="R972" s="300"/>
      <c r="S972" s="300"/>
      <c r="T972" s="300"/>
      <c r="U972" s="300"/>
      <c r="V972" s="300"/>
      <c r="W972" s="300"/>
      <c r="X972" s="300"/>
      <c r="Y972" s="300"/>
      <c r="Z972" s="300"/>
      <c r="AA972" s="300"/>
      <c r="AB972" s="300"/>
      <c r="AC972" s="300"/>
    </row>
    <row r="973" customFormat="false" ht="15.75" hidden="false" customHeight="true" outlineLevel="0" collapsed="false">
      <c r="A973" s="319"/>
      <c r="B973" s="319"/>
      <c r="C973" s="319"/>
      <c r="D973" s="319"/>
      <c r="E973" s="319"/>
      <c r="F973" s="319"/>
      <c r="G973" s="319"/>
      <c r="H973" s="319"/>
      <c r="I973" s="319"/>
      <c r="J973" s="300"/>
      <c r="K973" s="300"/>
      <c r="L973" s="300"/>
      <c r="M973" s="300"/>
      <c r="N973" s="300"/>
      <c r="O973" s="300"/>
      <c r="P973" s="300"/>
      <c r="Q973" s="300"/>
      <c r="R973" s="300"/>
      <c r="S973" s="300"/>
      <c r="T973" s="300"/>
      <c r="U973" s="300"/>
      <c r="V973" s="300"/>
      <c r="W973" s="300"/>
      <c r="X973" s="300"/>
      <c r="Y973" s="300"/>
      <c r="Z973" s="300"/>
      <c r="AA973" s="300"/>
      <c r="AB973" s="300"/>
      <c r="AC973" s="300"/>
    </row>
    <row r="974" customFormat="false" ht="15.75" hidden="false" customHeight="true" outlineLevel="0" collapsed="false">
      <c r="A974" s="319"/>
      <c r="B974" s="319"/>
      <c r="C974" s="319"/>
      <c r="D974" s="319"/>
      <c r="E974" s="319"/>
      <c r="F974" s="319"/>
      <c r="G974" s="319"/>
      <c r="H974" s="319"/>
      <c r="I974" s="319"/>
      <c r="J974" s="300"/>
      <c r="K974" s="300"/>
      <c r="L974" s="300"/>
      <c r="M974" s="300"/>
      <c r="N974" s="300"/>
      <c r="O974" s="300"/>
      <c r="P974" s="300"/>
      <c r="Q974" s="300"/>
      <c r="R974" s="300"/>
      <c r="S974" s="300"/>
      <c r="T974" s="300"/>
      <c r="U974" s="300"/>
      <c r="V974" s="300"/>
      <c r="W974" s="300"/>
      <c r="X974" s="300"/>
      <c r="Y974" s="300"/>
      <c r="Z974" s="300"/>
      <c r="AA974" s="300"/>
      <c r="AB974" s="300"/>
      <c r="AC974" s="300"/>
    </row>
    <row r="975" customFormat="false" ht="15.75" hidden="false" customHeight="true" outlineLevel="0" collapsed="false">
      <c r="A975" s="319"/>
      <c r="B975" s="319"/>
      <c r="C975" s="319"/>
      <c r="D975" s="319"/>
      <c r="E975" s="319"/>
      <c r="F975" s="319"/>
      <c r="G975" s="319"/>
      <c r="H975" s="319"/>
      <c r="I975" s="319"/>
      <c r="J975" s="300"/>
      <c r="K975" s="300"/>
      <c r="L975" s="300"/>
      <c r="M975" s="300"/>
      <c r="N975" s="300"/>
      <c r="O975" s="300"/>
      <c r="P975" s="300"/>
      <c r="Q975" s="300"/>
      <c r="R975" s="300"/>
      <c r="S975" s="300"/>
      <c r="T975" s="300"/>
      <c r="U975" s="300"/>
      <c r="V975" s="300"/>
      <c r="W975" s="300"/>
      <c r="X975" s="300"/>
      <c r="Y975" s="300"/>
      <c r="Z975" s="300"/>
      <c r="AA975" s="300"/>
      <c r="AB975" s="300"/>
      <c r="AC975" s="300"/>
    </row>
    <row r="976" customFormat="false" ht="15.75" hidden="false" customHeight="true" outlineLevel="0" collapsed="false">
      <c r="A976" s="319"/>
      <c r="B976" s="319"/>
      <c r="C976" s="319"/>
      <c r="D976" s="319"/>
      <c r="E976" s="319"/>
      <c r="F976" s="319"/>
      <c r="G976" s="319"/>
      <c r="H976" s="319"/>
      <c r="I976" s="319"/>
      <c r="J976" s="300"/>
      <c r="K976" s="300"/>
      <c r="L976" s="300"/>
      <c r="M976" s="300"/>
      <c r="N976" s="300"/>
      <c r="O976" s="300"/>
      <c r="P976" s="300"/>
      <c r="Q976" s="300"/>
      <c r="R976" s="300"/>
      <c r="S976" s="300"/>
      <c r="T976" s="300"/>
      <c r="U976" s="300"/>
      <c r="V976" s="300"/>
      <c r="W976" s="300"/>
      <c r="X976" s="300"/>
      <c r="Y976" s="300"/>
      <c r="Z976" s="300"/>
      <c r="AA976" s="300"/>
      <c r="AB976" s="300"/>
      <c r="AC976" s="300"/>
    </row>
    <row r="977" customFormat="false" ht="15.75" hidden="false" customHeight="true" outlineLevel="0" collapsed="false">
      <c r="A977" s="319"/>
      <c r="B977" s="319"/>
      <c r="C977" s="319"/>
      <c r="D977" s="319"/>
      <c r="E977" s="319"/>
      <c r="F977" s="319"/>
      <c r="G977" s="319"/>
      <c r="H977" s="319"/>
      <c r="I977" s="319"/>
      <c r="J977" s="300"/>
      <c r="K977" s="300"/>
      <c r="L977" s="300"/>
      <c r="M977" s="300"/>
      <c r="N977" s="300"/>
      <c r="O977" s="300"/>
      <c r="P977" s="300"/>
      <c r="Q977" s="300"/>
      <c r="R977" s="300"/>
      <c r="S977" s="300"/>
      <c r="T977" s="300"/>
      <c r="U977" s="300"/>
      <c r="V977" s="300"/>
      <c r="W977" s="300"/>
      <c r="X977" s="300"/>
      <c r="Y977" s="300"/>
      <c r="Z977" s="300"/>
      <c r="AA977" s="300"/>
      <c r="AB977" s="300"/>
      <c r="AC977" s="300"/>
    </row>
    <row r="978" customFormat="false" ht="15.75" hidden="false" customHeight="true" outlineLevel="0" collapsed="false">
      <c r="A978" s="319"/>
      <c r="B978" s="319"/>
      <c r="C978" s="319"/>
      <c r="D978" s="319"/>
      <c r="E978" s="319"/>
      <c r="F978" s="319"/>
      <c r="G978" s="319"/>
      <c r="H978" s="319"/>
      <c r="I978" s="319"/>
      <c r="J978" s="300"/>
      <c r="K978" s="300"/>
      <c r="L978" s="300"/>
      <c r="M978" s="300"/>
      <c r="N978" s="300"/>
      <c r="O978" s="300"/>
      <c r="P978" s="300"/>
      <c r="Q978" s="300"/>
      <c r="R978" s="300"/>
      <c r="S978" s="300"/>
      <c r="T978" s="300"/>
      <c r="U978" s="300"/>
      <c r="V978" s="300"/>
      <c r="W978" s="300"/>
      <c r="X978" s="300"/>
      <c r="Y978" s="300"/>
      <c r="Z978" s="300"/>
      <c r="AA978" s="300"/>
      <c r="AB978" s="300"/>
      <c r="AC978" s="300"/>
    </row>
    <row r="979" customFormat="false" ht="15.75" hidden="false" customHeight="true" outlineLevel="0" collapsed="false">
      <c r="A979" s="319"/>
      <c r="B979" s="319"/>
      <c r="C979" s="319"/>
      <c r="D979" s="319"/>
      <c r="E979" s="319"/>
      <c r="F979" s="319"/>
      <c r="G979" s="319"/>
      <c r="H979" s="319"/>
      <c r="I979" s="319"/>
      <c r="J979" s="300"/>
      <c r="K979" s="300"/>
      <c r="L979" s="300"/>
      <c r="M979" s="300"/>
      <c r="N979" s="300"/>
      <c r="O979" s="300"/>
      <c r="P979" s="300"/>
      <c r="Q979" s="300"/>
      <c r="R979" s="300"/>
      <c r="S979" s="300"/>
      <c r="T979" s="300"/>
      <c r="U979" s="300"/>
      <c r="V979" s="300"/>
      <c r="W979" s="300"/>
      <c r="X979" s="300"/>
      <c r="Y979" s="300"/>
      <c r="Z979" s="300"/>
      <c r="AA979" s="300"/>
      <c r="AB979" s="300"/>
      <c r="AC979" s="300"/>
    </row>
    <row r="980" customFormat="false" ht="15.75" hidden="false" customHeight="true" outlineLevel="0" collapsed="false">
      <c r="A980" s="319"/>
      <c r="B980" s="319"/>
      <c r="C980" s="319"/>
      <c r="D980" s="319"/>
      <c r="E980" s="319"/>
      <c r="F980" s="319"/>
      <c r="G980" s="319"/>
      <c r="H980" s="319"/>
      <c r="I980" s="319"/>
      <c r="J980" s="300"/>
      <c r="K980" s="300"/>
      <c r="L980" s="300"/>
      <c r="M980" s="300"/>
      <c r="N980" s="300"/>
      <c r="O980" s="300"/>
      <c r="P980" s="300"/>
      <c r="Q980" s="300"/>
      <c r="R980" s="300"/>
      <c r="S980" s="300"/>
      <c r="T980" s="300"/>
      <c r="U980" s="300"/>
      <c r="V980" s="300"/>
      <c r="W980" s="300"/>
      <c r="X980" s="300"/>
      <c r="Y980" s="300"/>
      <c r="Z980" s="300"/>
      <c r="AA980" s="300"/>
      <c r="AB980" s="300"/>
      <c r="AC980" s="300"/>
    </row>
    <row r="981" customFormat="false" ht="15.75" hidden="false" customHeight="true" outlineLevel="0" collapsed="false">
      <c r="A981" s="319"/>
      <c r="B981" s="319"/>
      <c r="C981" s="319"/>
      <c r="D981" s="319"/>
      <c r="E981" s="319"/>
      <c r="F981" s="319"/>
      <c r="G981" s="319"/>
      <c r="H981" s="319"/>
      <c r="I981" s="319"/>
      <c r="J981" s="300"/>
      <c r="K981" s="300"/>
      <c r="L981" s="300"/>
      <c r="M981" s="300"/>
      <c r="N981" s="300"/>
      <c r="O981" s="300"/>
      <c r="P981" s="300"/>
      <c r="Q981" s="300"/>
      <c r="R981" s="300"/>
      <c r="S981" s="300"/>
      <c r="T981" s="300"/>
      <c r="U981" s="300"/>
      <c r="V981" s="300"/>
      <c r="W981" s="300"/>
      <c r="X981" s="300"/>
      <c r="Y981" s="300"/>
      <c r="Z981" s="300"/>
      <c r="AA981" s="300"/>
      <c r="AB981" s="300"/>
      <c r="AC981" s="300"/>
    </row>
    <row r="982" customFormat="false" ht="15.75" hidden="false" customHeight="true" outlineLevel="0" collapsed="false">
      <c r="A982" s="319"/>
      <c r="B982" s="319"/>
      <c r="C982" s="319"/>
      <c r="D982" s="319"/>
      <c r="E982" s="319"/>
      <c r="F982" s="319"/>
      <c r="G982" s="319"/>
      <c r="H982" s="319"/>
      <c r="I982" s="319"/>
      <c r="J982" s="300"/>
      <c r="K982" s="300"/>
      <c r="L982" s="300"/>
      <c r="M982" s="300"/>
      <c r="N982" s="300"/>
      <c r="O982" s="300"/>
      <c r="P982" s="300"/>
      <c r="Q982" s="300"/>
      <c r="R982" s="300"/>
      <c r="S982" s="300"/>
      <c r="T982" s="300"/>
      <c r="U982" s="300"/>
      <c r="V982" s="300"/>
      <c r="W982" s="300"/>
      <c r="X982" s="300"/>
      <c r="Y982" s="300"/>
      <c r="Z982" s="300"/>
      <c r="AA982" s="300"/>
      <c r="AB982" s="300"/>
      <c r="AC982" s="300"/>
    </row>
    <row r="983" customFormat="false" ht="15.75" hidden="false" customHeight="true" outlineLevel="0" collapsed="false">
      <c r="A983" s="319"/>
      <c r="B983" s="319"/>
      <c r="C983" s="319"/>
      <c r="D983" s="319"/>
      <c r="E983" s="319"/>
      <c r="F983" s="319"/>
      <c r="G983" s="319"/>
      <c r="H983" s="319"/>
      <c r="I983" s="319"/>
      <c r="J983" s="300"/>
      <c r="K983" s="300"/>
      <c r="L983" s="300"/>
      <c r="M983" s="300"/>
      <c r="N983" s="300"/>
      <c r="O983" s="300"/>
      <c r="P983" s="300"/>
      <c r="Q983" s="300"/>
      <c r="R983" s="300"/>
      <c r="S983" s="300"/>
      <c r="T983" s="300"/>
      <c r="U983" s="300"/>
      <c r="V983" s="300"/>
      <c r="W983" s="300"/>
      <c r="X983" s="300"/>
      <c r="Y983" s="300"/>
      <c r="Z983" s="300"/>
      <c r="AA983" s="300"/>
      <c r="AB983" s="300"/>
      <c r="AC983" s="300"/>
    </row>
    <row r="984" customFormat="false" ht="15.75" hidden="false" customHeight="true" outlineLevel="0" collapsed="false">
      <c r="A984" s="319"/>
      <c r="B984" s="319"/>
      <c r="C984" s="319"/>
      <c r="D984" s="319"/>
      <c r="E984" s="319"/>
      <c r="F984" s="319"/>
      <c r="G984" s="319"/>
      <c r="H984" s="319"/>
      <c r="I984" s="319"/>
      <c r="J984" s="300"/>
      <c r="K984" s="300"/>
      <c r="L984" s="300"/>
      <c r="M984" s="300"/>
      <c r="N984" s="300"/>
      <c r="O984" s="300"/>
      <c r="P984" s="300"/>
      <c r="Q984" s="300"/>
      <c r="R984" s="300"/>
      <c r="S984" s="300"/>
      <c r="T984" s="300"/>
      <c r="U984" s="300"/>
      <c r="V984" s="300"/>
      <c r="W984" s="300"/>
      <c r="X984" s="300"/>
      <c r="Y984" s="300"/>
      <c r="Z984" s="300"/>
      <c r="AA984" s="300"/>
      <c r="AB984" s="300"/>
      <c r="AC984" s="300"/>
    </row>
    <row r="985" customFormat="false" ht="15.75" hidden="false" customHeight="true" outlineLevel="0" collapsed="false">
      <c r="A985" s="319"/>
      <c r="B985" s="319"/>
      <c r="C985" s="319"/>
      <c r="D985" s="319"/>
      <c r="E985" s="319"/>
      <c r="F985" s="319"/>
      <c r="G985" s="319"/>
      <c r="H985" s="319"/>
      <c r="I985" s="319"/>
      <c r="J985" s="300"/>
      <c r="K985" s="300"/>
      <c r="L985" s="300"/>
      <c r="M985" s="300"/>
      <c r="N985" s="300"/>
      <c r="O985" s="300"/>
      <c r="P985" s="300"/>
      <c r="Q985" s="300"/>
      <c r="R985" s="300"/>
      <c r="S985" s="300"/>
      <c r="T985" s="300"/>
      <c r="U985" s="300"/>
      <c r="V985" s="300"/>
      <c r="W985" s="300"/>
      <c r="X985" s="300"/>
      <c r="Y985" s="300"/>
      <c r="Z985" s="300"/>
      <c r="AA985" s="300"/>
      <c r="AB985" s="300"/>
      <c r="AC985" s="300"/>
    </row>
    <row r="986" customFormat="false" ht="15.75" hidden="false" customHeight="true" outlineLevel="0" collapsed="false">
      <c r="A986" s="319"/>
      <c r="B986" s="319"/>
      <c r="C986" s="319"/>
      <c r="D986" s="319"/>
      <c r="E986" s="319"/>
      <c r="F986" s="319"/>
      <c r="G986" s="319"/>
      <c r="H986" s="319"/>
      <c r="I986" s="319"/>
      <c r="J986" s="300"/>
      <c r="K986" s="300"/>
      <c r="L986" s="300"/>
      <c r="M986" s="300"/>
      <c r="N986" s="300"/>
      <c r="O986" s="300"/>
      <c r="P986" s="300"/>
      <c r="Q986" s="300"/>
      <c r="R986" s="300"/>
      <c r="S986" s="300"/>
      <c r="T986" s="300"/>
      <c r="U986" s="300"/>
      <c r="V986" s="300"/>
      <c r="W986" s="300"/>
      <c r="X986" s="300"/>
      <c r="Y986" s="300"/>
      <c r="Z986" s="300"/>
      <c r="AA986" s="300"/>
      <c r="AB986" s="300"/>
      <c r="AC986" s="300"/>
    </row>
    <row r="987" customFormat="false" ht="15.75" hidden="false" customHeight="true" outlineLevel="0" collapsed="false">
      <c r="A987" s="319"/>
      <c r="B987" s="319"/>
      <c r="C987" s="319"/>
      <c r="D987" s="319"/>
      <c r="E987" s="319"/>
      <c r="F987" s="319"/>
      <c r="G987" s="319"/>
      <c r="H987" s="319"/>
      <c r="I987" s="319"/>
      <c r="J987" s="300"/>
      <c r="K987" s="300"/>
      <c r="L987" s="300"/>
      <c r="M987" s="300"/>
      <c r="N987" s="300"/>
      <c r="O987" s="300"/>
      <c r="P987" s="300"/>
      <c r="Q987" s="300"/>
      <c r="R987" s="300"/>
      <c r="S987" s="300"/>
      <c r="T987" s="300"/>
      <c r="U987" s="300"/>
      <c r="V987" s="300"/>
      <c r="W987" s="300"/>
      <c r="X987" s="300"/>
      <c r="Y987" s="300"/>
      <c r="Z987" s="300"/>
      <c r="AA987" s="300"/>
      <c r="AB987" s="300"/>
      <c r="AC987" s="300"/>
    </row>
    <row r="988" customFormat="false" ht="15.75" hidden="false" customHeight="true" outlineLevel="0" collapsed="false">
      <c r="A988" s="319"/>
      <c r="B988" s="319"/>
      <c r="C988" s="319"/>
      <c r="D988" s="319"/>
      <c r="E988" s="319"/>
      <c r="F988" s="319"/>
      <c r="G988" s="319"/>
      <c r="H988" s="319"/>
      <c r="I988" s="319"/>
      <c r="J988" s="300"/>
      <c r="K988" s="300"/>
      <c r="L988" s="300"/>
      <c r="M988" s="300"/>
      <c r="N988" s="300"/>
      <c r="O988" s="300"/>
      <c r="P988" s="300"/>
      <c r="Q988" s="300"/>
      <c r="R988" s="300"/>
      <c r="S988" s="300"/>
      <c r="T988" s="300"/>
      <c r="U988" s="300"/>
      <c r="V988" s="300"/>
      <c r="W988" s="300"/>
      <c r="X988" s="300"/>
      <c r="Y988" s="300"/>
      <c r="Z988" s="300"/>
      <c r="AA988" s="300"/>
      <c r="AB988" s="300"/>
      <c r="AC988" s="300"/>
    </row>
    <row r="989" customFormat="false" ht="15.75" hidden="false" customHeight="true" outlineLevel="0" collapsed="false">
      <c r="A989" s="319"/>
      <c r="B989" s="319"/>
      <c r="C989" s="319"/>
      <c r="D989" s="319"/>
      <c r="E989" s="319"/>
      <c r="F989" s="319"/>
      <c r="G989" s="319"/>
      <c r="H989" s="319"/>
      <c r="I989" s="319"/>
      <c r="J989" s="300"/>
      <c r="K989" s="300"/>
      <c r="L989" s="300"/>
      <c r="M989" s="300"/>
      <c r="N989" s="300"/>
      <c r="O989" s="300"/>
      <c r="P989" s="300"/>
      <c r="Q989" s="300"/>
      <c r="R989" s="300"/>
      <c r="S989" s="300"/>
      <c r="T989" s="300"/>
      <c r="U989" s="300"/>
      <c r="V989" s="300"/>
      <c r="W989" s="300"/>
      <c r="X989" s="300"/>
      <c r="Y989" s="300"/>
      <c r="Z989" s="300"/>
      <c r="AA989" s="300"/>
      <c r="AB989" s="300"/>
      <c r="AC989" s="300"/>
    </row>
    <row r="990" customFormat="false" ht="15.75" hidden="false" customHeight="true" outlineLevel="0" collapsed="false">
      <c r="A990" s="319"/>
      <c r="B990" s="319"/>
      <c r="C990" s="319"/>
      <c r="D990" s="319"/>
      <c r="E990" s="319"/>
      <c r="F990" s="319"/>
      <c r="G990" s="319"/>
      <c r="H990" s="319"/>
      <c r="I990" s="319"/>
      <c r="J990" s="300"/>
      <c r="K990" s="300"/>
      <c r="L990" s="300"/>
      <c r="M990" s="300"/>
      <c r="N990" s="300"/>
      <c r="O990" s="300"/>
      <c r="P990" s="300"/>
      <c r="Q990" s="300"/>
      <c r="R990" s="300"/>
      <c r="S990" s="300"/>
      <c r="T990" s="300"/>
      <c r="U990" s="300"/>
      <c r="V990" s="300"/>
      <c r="W990" s="300"/>
      <c r="X990" s="300"/>
      <c r="Y990" s="300"/>
      <c r="Z990" s="300"/>
      <c r="AA990" s="300"/>
      <c r="AB990" s="300"/>
      <c r="AC990" s="300"/>
    </row>
    <row r="991" customFormat="false" ht="15.75" hidden="false" customHeight="true" outlineLevel="0" collapsed="false">
      <c r="A991" s="319"/>
      <c r="B991" s="319"/>
      <c r="C991" s="319"/>
      <c r="D991" s="319"/>
      <c r="E991" s="319"/>
      <c r="F991" s="319"/>
      <c r="G991" s="319"/>
      <c r="H991" s="319"/>
      <c r="I991" s="319"/>
      <c r="J991" s="300"/>
      <c r="K991" s="300"/>
      <c r="L991" s="300"/>
      <c r="M991" s="300"/>
      <c r="N991" s="300"/>
      <c r="O991" s="300"/>
      <c r="P991" s="300"/>
      <c r="Q991" s="300"/>
      <c r="R991" s="300"/>
      <c r="S991" s="300"/>
      <c r="T991" s="300"/>
      <c r="U991" s="300"/>
      <c r="V991" s="300"/>
      <c r="W991" s="300"/>
      <c r="X991" s="300"/>
      <c r="Y991" s="300"/>
      <c r="Z991" s="300"/>
      <c r="AA991" s="300"/>
      <c r="AB991" s="300"/>
      <c r="AC991" s="300"/>
    </row>
    <row r="992" customFormat="false" ht="15.75" hidden="false" customHeight="true" outlineLevel="0" collapsed="false">
      <c r="A992" s="319"/>
      <c r="B992" s="319"/>
      <c r="C992" s="319"/>
      <c r="D992" s="319"/>
      <c r="E992" s="319"/>
      <c r="F992" s="319"/>
      <c r="G992" s="319"/>
      <c r="H992" s="319"/>
      <c r="I992" s="319"/>
      <c r="J992" s="300"/>
      <c r="K992" s="300"/>
      <c r="L992" s="300"/>
      <c r="M992" s="300"/>
      <c r="N992" s="300"/>
      <c r="O992" s="300"/>
      <c r="P992" s="300"/>
      <c r="Q992" s="300"/>
      <c r="R992" s="300"/>
      <c r="S992" s="300"/>
      <c r="T992" s="300"/>
      <c r="U992" s="300"/>
      <c r="V992" s="300"/>
      <c r="W992" s="300"/>
      <c r="X992" s="300"/>
      <c r="Y992" s="300"/>
      <c r="Z992" s="300"/>
      <c r="AA992" s="300"/>
      <c r="AB992" s="300"/>
      <c r="AC992" s="300"/>
    </row>
    <row r="993" customFormat="false" ht="15.75" hidden="false" customHeight="true" outlineLevel="0" collapsed="false">
      <c r="A993" s="319"/>
      <c r="B993" s="319"/>
      <c r="C993" s="319"/>
      <c r="D993" s="319"/>
      <c r="E993" s="319"/>
      <c r="F993" s="319"/>
      <c r="G993" s="319"/>
      <c r="H993" s="319"/>
      <c r="I993" s="319"/>
      <c r="J993" s="300"/>
      <c r="K993" s="300"/>
      <c r="L993" s="300"/>
      <c r="M993" s="300"/>
      <c r="N993" s="300"/>
      <c r="O993" s="300"/>
      <c r="P993" s="300"/>
      <c r="Q993" s="300"/>
      <c r="R993" s="300"/>
      <c r="S993" s="300"/>
      <c r="T993" s="300"/>
      <c r="U993" s="300"/>
      <c r="V993" s="300"/>
      <c r="W993" s="300"/>
      <c r="X993" s="300"/>
      <c r="Y993" s="300"/>
      <c r="Z993" s="300"/>
      <c r="AA993" s="300"/>
      <c r="AB993" s="300"/>
      <c r="AC993" s="300"/>
    </row>
    <row r="994" customFormat="false" ht="15.75" hidden="false" customHeight="true" outlineLevel="0" collapsed="false">
      <c r="A994" s="319"/>
      <c r="B994" s="319"/>
      <c r="C994" s="319"/>
      <c r="D994" s="319"/>
      <c r="E994" s="319"/>
      <c r="F994" s="319"/>
      <c r="G994" s="319"/>
      <c r="H994" s="319"/>
      <c r="I994" s="319"/>
      <c r="J994" s="300"/>
      <c r="K994" s="300"/>
      <c r="L994" s="300"/>
      <c r="M994" s="300"/>
      <c r="N994" s="300"/>
      <c r="O994" s="300"/>
      <c r="P994" s="300"/>
      <c r="Q994" s="300"/>
      <c r="R994" s="300"/>
      <c r="S994" s="300"/>
      <c r="T994" s="300"/>
      <c r="U994" s="300"/>
      <c r="V994" s="300"/>
      <c r="W994" s="300"/>
      <c r="X994" s="300"/>
      <c r="Y994" s="300"/>
      <c r="Z994" s="300"/>
      <c r="AA994" s="300"/>
      <c r="AB994" s="300"/>
      <c r="AC994" s="300"/>
    </row>
    <row r="995" customFormat="false" ht="15.75" hidden="false" customHeight="true" outlineLevel="0" collapsed="false">
      <c r="A995" s="319"/>
      <c r="B995" s="319"/>
      <c r="C995" s="319"/>
      <c r="D995" s="319"/>
      <c r="E995" s="319"/>
      <c r="F995" s="319"/>
      <c r="G995" s="319"/>
      <c r="H995" s="319"/>
      <c r="I995" s="319"/>
      <c r="J995" s="300"/>
      <c r="K995" s="300"/>
      <c r="L995" s="300"/>
      <c r="M995" s="300"/>
      <c r="N995" s="300"/>
      <c r="O995" s="300"/>
      <c r="P995" s="300"/>
      <c r="Q995" s="300"/>
      <c r="R995" s="300"/>
      <c r="S995" s="300"/>
      <c r="T995" s="300"/>
      <c r="U995" s="300"/>
      <c r="V995" s="300"/>
      <c r="W995" s="300"/>
      <c r="X995" s="300"/>
      <c r="Y995" s="300"/>
      <c r="Z995" s="300"/>
      <c r="AA995" s="300"/>
      <c r="AB995" s="300"/>
      <c r="AC995" s="300"/>
    </row>
    <row r="996" customFormat="false" ht="15.75" hidden="false" customHeight="true" outlineLevel="0" collapsed="false">
      <c r="A996" s="319"/>
      <c r="B996" s="319"/>
      <c r="C996" s="319"/>
      <c r="D996" s="319"/>
      <c r="E996" s="319"/>
      <c r="F996" s="319"/>
      <c r="G996" s="319"/>
      <c r="H996" s="319"/>
      <c r="I996" s="319"/>
      <c r="J996" s="300"/>
      <c r="K996" s="300"/>
      <c r="L996" s="300"/>
      <c r="M996" s="300"/>
      <c r="N996" s="300"/>
      <c r="O996" s="300"/>
      <c r="P996" s="300"/>
      <c r="Q996" s="300"/>
      <c r="R996" s="300"/>
      <c r="S996" s="300"/>
      <c r="T996" s="300"/>
      <c r="U996" s="300"/>
      <c r="V996" s="300"/>
      <c r="W996" s="300"/>
      <c r="X996" s="300"/>
      <c r="Y996" s="300"/>
      <c r="Z996" s="300"/>
      <c r="AA996" s="300"/>
      <c r="AB996" s="300"/>
      <c r="AC996" s="300"/>
    </row>
    <row r="997" customFormat="false" ht="15.75" hidden="false" customHeight="true" outlineLevel="0" collapsed="false">
      <c r="A997" s="319"/>
      <c r="B997" s="319"/>
      <c r="C997" s="319"/>
      <c r="D997" s="319"/>
      <c r="E997" s="319"/>
      <c r="F997" s="319"/>
      <c r="G997" s="319"/>
      <c r="H997" s="319"/>
      <c r="I997" s="319"/>
      <c r="J997" s="300"/>
      <c r="K997" s="300"/>
      <c r="L997" s="300"/>
      <c r="M997" s="300"/>
      <c r="N997" s="300"/>
      <c r="O997" s="300"/>
      <c r="P997" s="300"/>
      <c r="Q997" s="300"/>
      <c r="R997" s="300"/>
      <c r="S997" s="300"/>
      <c r="T997" s="300"/>
      <c r="U997" s="300"/>
      <c r="V997" s="300"/>
      <c r="W997" s="300"/>
      <c r="X997" s="300"/>
      <c r="Y997" s="300"/>
      <c r="Z997" s="300"/>
      <c r="AA997" s="300"/>
      <c r="AB997" s="300"/>
      <c r="AC997" s="300"/>
    </row>
    <row r="998" customFormat="false" ht="15.75" hidden="false" customHeight="true" outlineLevel="0" collapsed="false">
      <c r="A998" s="319"/>
      <c r="B998" s="319"/>
      <c r="C998" s="319"/>
      <c r="D998" s="319"/>
      <c r="E998" s="319"/>
      <c r="F998" s="319"/>
      <c r="G998" s="319"/>
      <c r="H998" s="319"/>
      <c r="I998" s="319"/>
      <c r="J998" s="300"/>
      <c r="K998" s="300"/>
      <c r="L998" s="300"/>
      <c r="M998" s="300"/>
      <c r="N998" s="300"/>
      <c r="O998" s="300"/>
      <c r="P998" s="300"/>
      <c r="Q998" s="300"/>
      <c r="R998" s="300"/>
      <c r="S998" s="300"/>
      <c r="T998" s="300"/>
      <c r="U998" s="300"/>
      <c r="V998" s="300"/>
      <c r="W998" s="300"/>
      <c r="X998" s="300"/>
      <c r="Y998" s="300"/>
      <c r="Z998" s="300"/>
      <c r="AA998" s="300"/>
      <c r="AB998" s="300"/>
      <c r="AC998" s="300"/>
    </row>
    <row r="999" customFormat="false" ht="15.75" hidden="false" customHeight="true" outlineLevel="0" collapsed="false">
      <c r="A999" s="319"/>
      <c r="B999" s="319"/>
      <c r="C999" s="319"/>
      <c r="D999" s="319"/>
      <c r="E999" s="319"/>
      <c r="F999" s="319"/>
      <c r="G999" s="319"/>
      <c r="H999" s="319"/>
      <c r="I999" s="319"/>
      <c r="J999" s="300"/>
      <c r="K999" s="300"/>
      <c r="L999" s="300"/>
      <c r="M999" s="300"/>
      <c r="N999" s="300"/>
      <c r="O999" s="300"/>
      <c r="P999" s="300"/>
      <c r="Q999" s="300"/>
      <c r="R999" s="300"/>
      <c r="S999" s="300"/>
      <c r="T999" s="300"/>
      <c r="U999" s="300"/>
      <c r="V999" s="300"/>
      <c r="W999" s="300"/>
      <c r="X999" s="300"/>
      <c r="Y999" s="300"/>
      <c r="Z999" s="300"/>
      <c r="AA999" s="300"/>
      <c r="AB999" s="300"/>
      <c r="AC999" s="300"/>
    </row>
    <row r="1000" customFormat="false" ht="15.75" hidden="false" customHeight="true" outlineLevel="0" collapsed="false">
      <c r="A1000" s="319"/>
      <c r="B1000" s="319"/>
      <c r="C1000" s="319"/>
      <c r="D1000" s="319"/>
      <c r="E1000" s="319"/>
      <c r="F1000" s="319"/>
      <c r="G1000" s="319"/>
      <c r="H1000" s="319"/>
      <c r="I1000" s="319"/>
      <c r="J1000" s="300"/>
      <c r="K1000" s="300"/>
      <c r="L1000" s="300"/>
      <c r="M1000" s="300"/>
      <c r="N1000" s="300"/>
      <c r="O1000" s="300"/>
      <c r="P1000" s="300"/>
      <c r="Q1000" s="300"/>
      <c r="R1000" s="300"/>
      <c r="S1000" s="300"/>
      <c r="T1000" s="300"/>
      <c r="U1000" s="300"/>
      <c r="V1000" s="300"/>
      <c r="W1000" s="300"/>
      <c r="X1000" s="300"/>
      <c r="Y1000" s="300"/>
      <c r="Z1000" s="300"/>
      <c r="AA1000" s="300"/>
      <c r="AB1000" s="300"/>
      <c r="AC1000" s="300"/>
    </row>
    <row r="1001" customFormat="false" ht="15.75" hidden="false" customHeight="true" outlineLevel="0" collapsed="false">
      <c r="A1001" s="319"/>
      <c r="B1001" s="319"/>
      <c r="C1001" s="319"/>
      <c r="D1001" s="319"/>
      <c r="E1001" s="319"/>
      <c r="F1001" s="319"/>
      <c r="G1001" s="319"/>
      <c r="H1001" s="319"/>
      <c r="I1001" s="319"/>
      <c r="J1001" s="300"/>
      <c r="K1001" s="300"/>
      <c r="L1001" s="300"/>
      <c r="M1001" s="300"/>
      <c r="N1001" s="300"/>
      <c r="O1001" s="300"/>
      <c r="P1001" s="300"/>
      <c r="Q1001" s="300"/>
      <c r="R1001" s="300"/>
      <c r="S1001" s="300"/>
      <c r="T1001" s="300"/>
      <c r="U1001" s="300"/>
      <c r="V1001" s="300"/>
      <c r="W1001" s="300"/>
      <c r="X1001" s="300"/>
      <c r="Y1001" s="300"/>
      <c r="Z1001" s="300"/>
      <c r="AA1001" s="300"/>
      <c r="AB1001" s="300"/>
      <c r="AC1001" s="300"/>
    </row>
    <row r="1002" customFormat="false" ht="15.75" hidden="false" customHeight="true" outlineLevel="0" collapsed="false">
      <c r="A1002" s="319"/>
      <c r="B1002" s="319"/>
      <c r="C1002" s="319"/>
      <c r="D1002" s="319"/>
      <c r="E1002" s="319"/>
      <c r="F1002" s="319"/>
      <c r="G1002" s="319"/>
      <c r="H1002" s="319"/>
      <c r="I1002" s="319"/>
      <c r="J1002" s="300"/>
      <c r="K1002" s="300"/>
      <c r="L1002" s="300"/>
      <c r="M1002" s="300"/>
      <c r="N1002" s="300"/>
      <c r="O1002" s="300"/>
      <c r="P1002" s="300"/>
      <c r="Q1002" s="300"/>
      <c r="R1002" s="300"/>
      <c r="S1002" s="300"/>
      <c r="T1002" s="300"/>
      <c r="U1002" s="300"/>
      <c r="V1002" s="300"/>
      <c r="W1002" s="300"/>
      <c r="X1002" s="300"/>
      <c r="Y1002" s="300"/>
      <c r="Z1002" s="300"/>
      <c r="AA1002" s="300"/>
      <c r="AB1002" s="300"/>
      <c r="AC1002" s="300"/>
    </row>
    <row r="1003" customFormat="false" ht="15.75" hidden="false" customHeight="true" outlineLevel="0" collapsed="false">
      <c r="A1003" s="319"/>
      <c r="B1003" s="319"/>
      <c r="C1003" s="319"/>
      <c r="D1003" s="319"/>
      <c r="E1003" s="319"/>
      <c r="F1003" s="319"/>
      <c r="G1003" s="319"/>
      <c r="H1003" s="319"/>
      <c r="I1003" s="319"/>
      <c r="J1003" s="300"/>
      <c r="K1003" s="300"/>
      <c r="L1003" s="300"/>
      <c r="M1003" s="300"/>
      <c r="N1003" s="300"/>
      <c r="O1003" s="300"/>
      <c r="P1003" s="300"/>
      <c r="Q1003" s="300"/>
      <c r="R1003" s="300"/>
      <c r="S1003" s="300"/>
      <c r="T1003" s="300"/>
      <c r="U1003" s="300"/>
      <c r="V1003" s="300"/>
      <c r="W1003" s="300"/>
      <c r="X1003" s="300"/>
      <c r="Y1003" s="300"/>
      <c r="Z1003" s="300"/>
      <c r="AA1003" s="300"/>
      <c r="AB1003" s="300"/>
      <c r="AC1003" s="300"/>
    </row>
    <row r="1004" customFormat="false" ht="15.75" hidden="false" customHeight="true" outlineLevel="0" collapsed="false">
      <c r="A1004" s="319"/>
      <c r="B1004" s="319"/>
      <c r="C1004" s="319"/>
      <c r="D1004" s="319"/>
      <c r="E1004" s="319"/>
      <c r="F1004" s="319"/>
      <c r="G1004" s="319"/>
      <c r="H1004" s="319"/>
      <c r="I1004" s="319"/>
      <c r="J1004" s="300"/>
      <c r="K1004" s="300"/>
      <c r="L1004" s="300"/>
      <c r="M1004" s="300"/>
      <c r="N1004" s="300"/>
      <c r="O1004" s="300"/>
      <c r="P1004" s="300"/>
      <c r="Q1004" s="300"/>
      <c r="R1004" s="300"/>
      <c r="S1004" s="300"/>
      <c r="T1004" s="300"/>
      <c r="U1004" s="300"/>
      <c r="V1004" s="300"/>
      <c r="W1004" s="300"/>
      <c r="X1004" s="300"/>
      <c r="Y1004" s="300"/>
      <c r="Z1004" s="300"/>
      <c r="AA1004" s="300"/>
      <c r="AB1004" s="300"/>
      <c r="AC1004" s="300"/>
    </row>
    <row r="1005" customFormat="false" ht="15.75" hidden="false" customHeight="true" outlineLevel="0" collapsed="false">
      <c r="A1005" s="319"/>
      <c r="B1005" s="319"/>
      <c r="C1005" s="319"/>
      <c r="D1005" s="319"/>
      <c r="E1005" s="319"/>
      <c r="F1005" s="319"/>
      <c r="G1005" s="319"/>
      <c r="H1005" s="319"/>
      <c r="I1005" s="319"/>
      <c r="J1005" s="300"/>
      <c r="K1005" s="300"/>
      <c r="L1005" s="300"/>
      <c r="M1005" s="300"/>
      <c r="N1005" s="300"/>
      <c r="O1005" s="300"/>
      <c r="P1005" s="300"/>
      <c r="Q1005" s="300"/>
      <c r="R1005" s="300"/>
      <c r="S1005" s="300"/>
      <c r="T1005" s="300"/>
      <c r="U1005" s="300"/>
      <c r="V1005" s="300"/>
      <c r="W1005" s="300"/>
      <c r="X1005" s="300"/>
      <c r="Y1005" s="300"/>
      <c r="Z1005" s="300"/>
      <c r="AA1005" s="300"/>
      <c r="AB1005" s="300"/>
      <c r="AC1005" s="300"/>
    </row>
    <row r="1006" customFormat="false" ht="15.75" hidden="false" customHeight="true" outlineLevel="0" collapsed="false">
      <c r="A1006" s="319"/>
      <c r="B1006" s="319"/>
      <c r="C1006" s="319"/>
      <c r="D1006" s="319"/>
      <c r="E1006" s="319"/>
      <c r="F1006" s="319"/>
      <c r="G1006" s="319"/>
      <c r="H1006" s="319"/>
      <c r="I1006" s="319"/>
      <c r="J1006" s="300"/>
      <c r="K1006" s="300"/>
      <c r="L1006" s="300"/>
      <c r="M1006" s="300"/>
      <c r="N1006" s="300"/>
      <c r="O1006" s="300"/>
      <c r="P1006" s="300"/>
      <c r="Q1006" s="300"/>
      <c r="R1006" s="300"/>
      <c r="S1006" s="300"/>
      <c r="T1006" s="300"/>
      <c r="U1006" s="300"/>
      <c r="V1006" s="300"/>
      <c r="W1006" s="300"/>
      <c r="X1006" s="300"/>
      <c r="Y1006" s="300"/>
      <c r="Z1006" s="300"/>
      <c r="AA1006" s="300"/>
      <c r="AB1006" s="300"/>
      <c r="AC1006" s="300"/>
    </row>
    <row r="1007" customFormat="false" ht="15.75" hidden="false" customHeight="true" outlineLevel="0" collapsed="false">
      <c r="A1007" s="319"/>
      <c r="B1007" s="319"/>
      <c r="C1007" s="319"/>
      <c r="D1007" s="319"/>
      <c r="E1007" s="319"/>
      <c r="F1007" s="319"/>
      <c r="G1007" s="319"/>
      <c r="H1007" s="319"/>
      <c r="I1007" s="319"/>
      <c r="J1007" s="300"/>
      <c r="K1007" s="300"/>
      <c r="L1007" s="300"/>
      <c r="M1007" s="300"/>
      <c r="N1007" s="300"/>
      <c r="O1007" s="300"/>
      <c r="P1007" s="300"/>
      <c r="Q1007" s="300"/>
      <c r="R1007" s="300"/>
      <c r="S1007" s="300"/>
      <c r="T1007" s="300"/>
      <c r="U1007" s="300"/>
      <c r="V1007" s="300"/>
      <c r="W1007" s="300"/>
      <c r="X1007" s="300"/>
      <c r="Y1007" s="300"/>
      <c r="Z1007" s="300"/>
      <c r="AA1007" s="300"/>
      <c r="AB1007" s="300"/>
      <c r="AC1007" s="300"/>
    </row>
    <row r="1008" customFormat="false" ht="15.75" hidden="false" customHeight="true" outlineLevel="0" collapsed="false">
      <c r="A1008" s="319"/>
      <c r="B1008" s="319"/>
      <c r="C1008" s="319"/>
      <c r="D1008" s="319"/>
      <c r="E1008" s="319"/>
      <c r="F1008" s="319"/>
      <c r="G1008" s="319"/>
      <c r="H1008" s="319"/>
      <c r="I1008" s="319"/>
      <c r="J1008" s="300"/>
      <c r="K1008" s="300"/>
      <c r="L1008" s="300"/>
      <c r="M1008" s="300"/>
      <c r="N1008" s="300"/>
      <c r="O1008" s="300"/>
      <c r="P1008" s="300"/>
      <c r="Q1008" s="300"/>
      <c r="R1008" s="300"/>
      <c r="S1008" s="300"/>
      <c r="T1008" s="300"/>
      <c r="U1008" s="300"/>
      <c r="V1008" s="300"/>
      <c r="W1008" s="300"/>
      <c r="X1008" s="300"/>
      <c r="Y1008" s="300"/>
      <c r="Z1008" s="300"/>
      <c r="AA1008" s="300"/>
      <c r="AB1008" s="300"/>
      <c r="AC1008" s="300"/>
    </row>
    <row r="1009" customFormat="false" ht="15.75" hidden="false" customHeight="true" outlineLevel="0" collapsed="false">
      <c r="A1009" s="319"/>
      <c r="B1009" s="319"/>
      <c r="C1009" s="319"/>
      <c r="D1009" s="319"/>
      <c r="E1009" s="319"/>
      <c r="F1009" s="319"/>
      <c r="G1009" s="319"/>
      <c r="H1009" s="319"/>
      <c r="I1009" s="319"/>
      <c r="J1009" s="300"/>
      <c r="K1009" s="300"/>
      <c r="L1009" s="300"/>
      <c r="M1009" s="300"/>
      <c r="N1009" s="300"/>
      <c r="O1009" s="300"/>
      <c r="P1009" s="300"/>
      <c r="Q1009" s="300"/>
      <c r="R1009" s="300"/>
      <c r="S1009" s="300"/>
      <c r="T1009" s="300"/>
      <c r="U1009" s="300"/>
      <c r="V1009" s="300"/>
      <c r="W1009" s="300"/>
      <c r="X1009" s="300"/>
      <c r="Y1009" s="300"/>
      <c r="Z1009" s="300"/>
      <c r="AA1009" s="300"/>
      <c r="AB1009" s="300"/>
      <c r="AC1009" s="300"/>
    </row>
    <row r="1010" customFormat="false" ht="15.75" hidden="false" customHeight="true" outlineLevel="0" collapsed="false">
      <c r="A1010" s="319"/>
      <c r="B1010" s="319"/>
      <c r="C1010" s="319"/>
      <c r="D1010" s="319"/>
      <c r="E1010" s="319"/>
      <c r="F1010" s="319"/>
      <c r="G1010" s="319"/>
      <c r="H1010" s="319"/>
      <c r="I1010" s="319"/>
      <c r="J1010" s="300"/>
      <c r="K1010" s="300"/>
      <c r="L1010" s="300"/>
      <c r="M1010" s="300"/>
      <c r="N1010" s="300"/>
      <c r="O1010" s="300"/>
      <c r="P1010" s="300"/>
      <c r="Q1010" s="300"/>
      <c r="R1010" s="300"/>
      <c r="S1010" s="300"/>
      <c r="T1010" s="300"/>
      <c r="U1010" s="300"/>
      <c r="V1010" s="300"/>
      <c r="W1010" s="300"/>
      <c r="X1010" s="300"/>
      <c r="Y1010" s="300"/>
      <c r="Z1010" s="300"/>
      <c r="AA1010" s="300"/>
      <c r="AB1010" s="300"/>
      <c r="AC1010" s="300"/>
    </row>
    <row r="1011" customFormat="false" ht="15.75" hidden="false" customHeight="true" outlineLevel="0" collapsed="false">
      <c r="A1011" s="319"/>
      <c r="B1011" s="319"/>
      <c r="C1011" s="319"/>
      <c r="D1011" s="319"/>
      <c r="E1011" s="319"/>
      <c r="F1011" s="319"/>
      <c r="G1011" s="319"/>
      <c r="H1011" s="319"/>
      <c r="I1011" s="319"/>
      <c r="J1011" s="300"/>
      <c r="K1011" s="300"/>
      <c r="L1011" s="300"/>
      <c r="M1011" s="300"/>
      <c r="N1011" s="300"/>
      <c r="O1011" s="300"/>
      <c r="P1011" s="300"/>
      <c r="Q1011" s="300"/>
      <c r="R1011" s="300"/>
      <c r="S1011" s="300"/>
      <c r="T1011" s="300"/>
      <c r="U1011" s="300"/>
      <c r="V1011" s="300"/>
      <c r="W1011" s="300"/>
      <c r="X1011" s="300"/>
      <c r="Y1011" s="300"/>
      <c r="Z1011" s="300"/>
      <c r="AA1011" s="300"/>
      <c r="AB1011" s="300"/>
      <c r="AC1011" s="300"/>
    </row>
    <row r="1012" customFormat="false" ht="15.75" hidden="false" customHeight="true" outlineLevel="0" collapsed="false">
      <c r="A1012" s="319"/>
      <c r="B1012" s="319"/>
      <c r="C1012" s="319"/>
      <c r="D1012" s="319"/>
      <c r="E1012" s="319"/>
      <c r="F1012" s="319"/>
      <c r="G1012" s="319"/>
      <c r="H1012" s="319"/>
      <c r="I1012" s="319"/>
      <c r="J1012" s="300"/>
      <c r="K1012" s="300"/>
      <c r="L1012" s="300"/>
      <c r="M1012" s="300"/>
      <c r="N1012" s="300"/>
      <c r="O1012" s="300"/>
      <c r="P1012" s="300"/>
      <c r="Q1012" s="300"/>
      <c r="R1012" s="300"/>
      <c r="S1012" s="300"/>
      <c r="T1012" s="300"/>
      <c r="U1012" s="300"/>
      <c r="V1012" s="300"/>
      <c r="W1012" s="300"/>
      <c r="X1012" s="300"/>
      <c r="Y1012" s="300"/>
      <c r="Z1012" s="300"/>
      <c r="AA1012" s="300"/>
      <c r="AB1012" s="300"/>
      <c r="AC1012" s="300"/>
    </row>
    <row r="1013" customFormat="false" ht="15.75" hidden="false" customHeight="true" outlineLevel="0" collapsed="false">
      <c r="A1013" s="319"/>
      <c r="B1013" s="319"/>
      <c r="C1013" s="319"/>
      <c r="D1013" s="319"/>
      <c r="E1013" s="319"/>
      <c r="F1013" s="319"/>
      <c r="G1013" s="319"/>
      <c r="H1013" s="319"/>
      <c r="I1013" s="319"/>
      <c r="J1013" s="300"/>
      <c r="K1013" s="300"/>
      <c r="L1013" s="300"/>
      <c r="M1013" s="300"/>
      <c r="N1013" s="300"/>
      <c r="O1013" s="300"/>
      <c r="P1013" s="300"/>
      <c r="Q1013" s="300"/>
      <c r="R1013" s="300"/>
      <c r="S1013" s="300"/>
      <c r="T1013" s="300"/>
      <c r="U1013" s="300"/>
      <c r="V1013" s="300"/>
      <c r="W1013" s="300"/>
      <c r="X1013" s="300"/>
      <c r="Y1013" s="300"/>
      <c r="Z1013" s="300"/>
      <c r="AA1013" s="300"/>
      <c r="AB1013" s="300"/>
      <c r="AC1013" s="300"/>
    </row>
    <row r="1014" customFormat="false" ht="15.75" hidden="false" customHeight="true" outlineLevel="0" collapsed="false">
      <c r="A1014" s="319"/>
      <c r="B1014" s="319"/>
      <c r="C1014" s="319"/>
      <c r="D1014" s="319"/>
      <c r="E1014" s="319"/>
      <c r="F1014" s="319"/>
      <c r="G1014" s="319"/>
      <c r="H1014" s="319"/>
      <c r="I1014" s="319"/>
      <c r="J1014" s="300"/>
      <c r="K1014" s="300"/>
      <c r="L1014" s="300"/>
      <c r="M1014" s="300"/>
      <c r="N1014" s="300"/>
      <c r="O1014" s="300"/>
      <c r="P1014" s="300"/>
      <c r="Q1014" s="300"/>
      <c r="R1014" s="300"/>
      <c r="S1014" s="300"/>
      <c r="T1014" s="300"/>
      <c r="U1014" s="300"/>
      <c r="V1014" s="300"/>
      <c r="W1014" s="300"/>
      <c r="X1014" s="300"/>
      <c r="Y1014" s="300"/>
      <c r="Z1014" s="300"/>
      <c r="AA1014" s="300"/>
      <c r="AB1014" s="300"/>
      <c r="AC1014" s="300"/>
    </row>
    <row r="1015" customFormat="false" ht="15.75" hidden="false" customHeight="true" outlineLevel="0" collapsed="false">
      <c r="A1015" s="319"/>
      <c r="B1015" s="319"/>
      <c r="C1015" s="319"/>
      <c r="D1015" s="319"/>
      <c r="E1015" s="319"/>
      <c r="F1015" s="319"/>
      <c r="G1015" s="319"/>
      <c r="H1015" s="319"/>
      <c r="I1015" s="319"/>
      <c r="J1015" s="300"/>
      <c r="K1015" s="300"/>
      <c r="L1015" s="300"/>
      <c r="M1015" s="300"/>
      <c r="N1015" s="300"/>
      <c r="O1015" s="300"/>
      <c r="P1015" s="300"/>
      <c r="Q1015" s="300"/>
      <c r="R1015" s="300"/>
      <c r="S1015" s="300"/>
      <c r="T1015" s="300"/>
      <c r="U1015" s="300"/>
      <c r="V1015" s="300"/>
      <c r="W1015" s="300"/>
      <c r="X1015" s="300"/>
      <c r="Y1015" s="300"/>
      <c r="Z1015" s="300"/>
      <c r="AA1015" s="300"/>
      <c r="AB1015" s="300"/>
      <c r="AC1015" s="300"/>
    </row>
    <row r="1016" customFormat="false" ht="15.75" hidden="false" customHeight="true" outlineLevel="0" collapsed="false">
      <c r="A1016" s="319"/>
      <c r="B1016" s="319"/>
      <c r="C1016" s="319"/>
      <c r="D1016" s="319"/>
      <c r="E1016" s="319"/>
      <c r="F1016" s="319"/>
      <c r="G1016" s="319"/>
      <c r="H1016" s="319"/>
      <c r="I1016" s="319"/>
      <c r="J1016" s="300"/>
      <c r="K1016" s="300"/>
      <c r="L1016" s="300"/>
      <c r="M1016" s="300"/>
      <c r="N1016" s="300"/>
      <c r="O1016" s="300"/>
      <c r="P1016" s="300"/>
      <c r="Q1016" s="300"/>
      <c r="R1016" s="300"/>
      <c r="S1016" s="300"/>
      <c r="T1016" s="300"/>
      <c r="U1016" s="300"/>
      <c r="V1016" s="300"/>
      <c r="W1016" s="300"/>
      <c r="X1016" s="300"/>
      <c r="Y1016" s="300"/>
      <c r="Z1016" s="300"/>
      <c r="AA1016" s="300"/>
      <c r="AB1016" s="300"/>
      <c r="AC1016" s="300"/>
    </row>
    <row r="1017" customFormat="false" ht="15.75" hidden="false" customHeight="true" outlineLevel="0" collapsed="false">
      <c r="A1017" s="319"/>
      <c r="B1017" s="319"/>
      <c r="C1017" s="319"/>
      <c r="D1017" s="319"/>
      <c r="E1017" s="319"/>
      <c r="F1017" s="319"/>
      <c r="G1017" s="319"/>
      <c r="H1017" s="319"/>
      <c r="I1017" s="319"/>
      <c r="J1017" s="300"/>
      <c r="K1017" s="300"/>
      <c r="L1017" s="300"/>
      <c r="M1017" s="300"/>
      <c r="N1017" s="300"/>
      <c r="O1017" s="300"/>
      <c r="P1017" s="300"/>
      <c r="Q1017" s="300"/>
      <c r="R1017" s="300"/>
      <c r="S1017" s="300"/>
      <c r="T1017" s="300"/>
      <c r="U1017" s="300"/>
      <c r="V1017" s="300"/>
      <c r="W1017" s="300"/>
      <c r="X1017" s="300"/>
      <c r="Y1017" s="300"/>
      <c r="Z1017" s="300"/>
      <c r="AA1017" s="300"/>
      <c r="AB1017" s="300"/>
      <c r="AC1017" s="300"/>
    </row>
    <row r="1018" customFormat="false" ht="15.75" hidden="false" customHeight="true" outlineLevel="0" collapsed="false">
      <c r="A1018" s="319"/>
      <c r="B1018" s="319"/>
      <c r="C1018" s="319"/>
      <c r="D1018" s="319"/>
      <c r="E1018" s="319"/>
      <c r="F1018" s="319"/>
      <c r="G1018" s="319"/>
      <c r="H1018" s="319"/>
      <c r="I1018" s="319"/>
      <c r="J1018" s="300"/>
      <c r="K1018" s="300"/>
      <c r="L1018" s="300"/>
      <c r="M1018" s="300"/>
      <c r="N1018" s="300"/>
      <c r="O1018" s="300"/>
      <c r="P1018" s="300"/>
      <c r="Q1018" s="300"/>
      <c r="R1018" s="300"/>
      <c r="S1018" s="300"/>
      <c r="T1018" s="300"/>
      <c r="U1018" s="300"/>
      <c r="V1018" s="300"/>
      <c r="W1018" s="300"/>
      <c r="X1018" s="300"/>
      <c r="Y1018" s="300"/>
      <c r="Z1018" s="300"/>
      <c r="AA1018" s="300"/>
      <c r="AB1018" s="300"/>
      <c r="AC1018" s="300"/>
    </row>
    <row r="1019" customFormat="false" ht="15.75" hidden="false" customHeight="true" outlineLevel="0" collapsed="false">
      <c r="A1019" s="319"/>
      <c r="B1019" s="319"/>
      <c r="C1019" s="319"/>
      <c r="D1019" s="319"/>
      <c r="E1019" s="319"/>
      <c r="F1019" s="319"/>
      <c r="G1019" s="319"/>
      <c r="H1019" s="319"/>
      <c r="I1019" s="319"/>
      <c r="J1019" s="300"/>
      <c r="K1019" s="300"/>
      <c r="L1019" s="300"/>
      <c r="M1019" s="300"/>
      <c r="N1019" s="300"/>
      <c r="O1019" s="300"/>
      <c r="P1019" s="300"/>
      <c r="Q1019" s="300"/>
      <c r="R1019" s="300"/>
      <c r="S1019" s="300"/>
      <c r="T1019" s="300"/>
      <c r="U1019" s="300"/>
      <c r="V1019" s="300"/>
      <c r="W1019" s="300"/>
      <c r="X1019" s="300"/>
      <c r="Y1019" s="300"/>
      <c r="Z1019" s="300"/>
      <c r="AA1019" s="300"/>
      <c r="AB1019" s="300"/>
      <c r="AC1019" s="300"/>
    </row>
    <row r="1020" customFormat="false" ht="15.75" hidden="false" customHeight="true" outlineLevel="0" collapsed="false">
      <c r="A1020" s="319"/>
      <c r="B1020" s="319"/>
      <c r="C1020" s="319"/>
      <c r="D1020" s="319"/>
      <c r="E1020" s="319"/>
      <c r="F1020" s="319"/>
      <c r="G1020" s="319"/>
      <c r="H1020" s="319"/>
      <c r="I1020" s="319"/>
      <c r="J1020" s="300"/>
      <c r="K1020" s="300"/>
      <c r="L1020" s="300"/>
      <c r="M1020" s="300"/>
      <c r="N1020" s="300"/>
      <c r="O1020" s="300"/>
      <c r="P1020" s="300"/>
      <c r="Q1020" s="300"/>
      <c r="R1020" s="300"/>
      <c r="S1020" s="300"/>
      <c r="T1020" s="300"/>
      <c r="U1020" s="300"/>
      <c r="V1020" s="300"/>
      <c r="W1020" s="300"/>
      <c r="X1020" s="300"/>
      <c r="Y1020" s="300"/>
      <c r="Z1020" s="300"/>
      <c r="AA1020" s="300"/>
      <c r="AB1020" s="300"/>
      <c r="AC1020" s="300"/>
    </row>
    <row r="1021" customFormat="false" ht="15.75" hidden="false" customHeight="true" outlineLevel="0" collapsed="false">
      <c r="A1021" s="319"/>
      <c r="B1021" s="319"/>
      <c r="C1021" s="319"/>
      <c r="D1021" s="319"/>
      <c r="E1021" s="319"/>
      <c r="F1021" s="319"/>
      <c r="G1021" s="319"/>
      <c r="H1021" s="319"/>
      <c r="I1021" s="319"/>
      <c r="J1021" s="300"/>
      <c r="K1021" s="300"/>
      <c r="L1021" s="300"/>
      <c r="M1021" s="300"/>
      <c r="N1021" s="300"/>
      <c r="O1021" s="300"/>
      <c r="P1021" s="300"/>
      <c r="Q1021" s="300"/>
      <c r="R1021" s="300"/>
      <c r="S1021" s="300"/>
      <c r="T1021" s="300"/>
      <c r="U1021" s="300"/>
      <c r="V1021" s="300"/>
      <c r="W1021" s="300"/>
      <c r="X1021" s="300"/>
      <c r="Y1021" s="300"/>
      <c r="Z1021" s="300"/>
      <c r="AA1021" s="300"/>
      <c r="AB1021" s="300"/>
      <c r="AC1021" s="300"/>
    </row>
    <row r="1022" customFormat="false" ht="15.75" hidden="false" customHeight="true" outlineLevel="0" collapsed="false">
      <c r="A1022" s="319"/>
      <c r="B1022" s="319"/>
      <c r="C1022" s="319"/>
      <c r="D1022" s="319"/>
      <c r="E1022" s="319"/>
      <c r="F1022" s="319"/>
      <c r="G1022" s="319"/>
      <c r="H1022" s="319"/>
      <c r="I1022" s="319"/>
      <c r="J1022" s="300"/>
      <c r="K1022" s="300"/>
      <c r="L1022" s="300"/>
      <c r="M1022" s="300"/>
      <c r="N1022" s="300"/>
      <c r="O1022" s="300"/>
      <c r="P1022" s="300"/>
      <c r="Q1022" s="300"/>
      <c r="R1022" s="300"/>
      <c r="S1022" s="300"/>
      <c r="T1022" s="300"/>
      <c r="U1022" s="300"/>
      <c r="V1022" s="300"/>
      <c r="W1022" s="300"/>
      <c r="X1022" s="300"/>
      <c r="Y1022" s="300"/>
      <c r="Z1022" s="300"/>
      <c r="AA1022" s="300"/>
      <c r="AB1022" s="300"/>
      <c r="AC1022" s="300"/>
    </row>
    <row r="1023" customFormat="false" ht="15.75" hidden="false" customHeight="true" outlineLevel="0" collapsed="false">
      <c r="A1023" s="319"/>
      <c r="B1023" s="319"/>
      <c r="C1023" s="319"/>
      <c r="D1023" s="319"/>
      <c r="E1023" s="319"/>
      <c r="F1023" s="319"/>
      <c r="G1023" s="319"/>
      <c r="H1023" s="319"/>
      <c r="I1023" s="319"/>
      <c r="J1023" s="300"/>
      <c r="K1023" s="300"/>
      <c r="L1023" s="300"/>
      <c r="M1023" s="300"/>
      <c r="N1023" s="300"/>
      <c r="O1023" s="300"/>
      <c r="P1023" s="300"/>
      <c r="Q1023" s="300"/>
      <c r="R1023" s="300"/>
      <c r="S1023" s="300"/>
      <c r="T1023" s="300"/>
      <c r="U1023" s="300"/>
      <c r="V1023" s="300"/>
      <c r="W1023" s="300"/>
      <c r="X1023" s="300"/>
      <c r="Y1023" s="300"/>
      <c r="Z1023" s="300"/>
      <c r="AA1023" s="300"/>
      <c r="AB1023" s="300"/>
      <c r="AC1023" s="300"/>
    </row>
    <row r="1024" customFormat="false" ht="15.75" hidden="false" customHeight="true" outlineLevel="0" collapsed="false">
      <c r="A1024" s="319"/>
      <c r="B1024" s="319"/>
      <c r="C1024" s="319"/>
      <c r="D1024" s="319"/>
      <c r="E1024" s="319"/>
      <c r="F1024" s="319"/>
      <c r="G1024" s="319"/>
      <c r="H1024" s="319"/>
      <c r="I1024" s="319"/>
      <c r="J1024" s="300"/>
      <c r="K1024" s="300"/>
      <c r="L1024" s="300"/>
      <c r="M1024" s="300"/>
      <c r="N1024" s="300"/>
      <c r="O1024" s="300"/>
      <c r="P1024" s="300"/>
      <c r="Q1024" s="300"/>
      <c r="R1024" s="300"/>
      <c r="S1024" s="300"/>
      <c r="T1024" s="300"/>
      <c r="U1024" s="300"/>
      <c r="V1024" s="300"/>
      <c r="W1024" s="300"/>
      <c r="X1024" s="300"/>
      <c r="Y1024" s="300"/>
      <c r="Z1024" s="300"/>
      <c r="AA1024" s="300"/>
      <c r="AB1024" s="300"/>
      <c r="AC1024" s="300"/>
    </row>
    <row r="1025" customFormat="false" ht="15.75" hidden="false" customHeight="true" outlineLevel="0" collapsed="false">
      <c r="A1025" s="319"/>
      <c r="B1025" s="319"/>
      <c r="C1025" s="319"/>
      <c r="D1025" s="319"/>
      <c r="E1025" s="319"/>
      <c r="F1025" s="319"/>
      <c r="G1025" s="319"/>
      <c r="H1025" s="319"/>
      <c r="I1025" s="319"/>
      <c r="J1025" s="300"/>
      <c r="K1025" s="300"/>
      <c r="L1025" s="300"/>
      <c r="M1025" s="300"/>
      <c r="N1025" s="300"/>
      <c r="O1025" s="300"/>
      <c r="P1025" s="300"/>
      <c r="Q1025" s="300"/>
      <c r="R1025" s="300"/>
      <c r="S1025" s="300"/>
      <c r="T1025" s="300"/>
      <c r="U1025" s="300"/>
      <c r="V1025" s="300"/>
      <c r="W1025" s="300"/>
      <c r="X1025" s="300"/>
      <c r="Y1025" s="300"/>
      <c r="Z1025" s="300"/>
      <c r="AA1025" s="300"/>
      <c r="AB1025" s="300"/>
      <c r="AC1025" s="300"/>
    </row>
    <row r="1026" customFormat="false" ht="15.75" hidden="false" customHeight="true" outlineLevel="0" collapsed="false">
      <c r="A1026" s="319"/>
      <c r="B1026" s="319"/>
      <c r="C1026" s="319"/>
      <c r="D1026" s="319"/>
      <c r="E1026" s="319"/>
      <c r="F1026" s="319"/>
      <c r="G1026" s="319"/>
      <c r="H1026" s="319"/>
      <c r="I1026" s="319"/>
      <c r="J1026" s="300"/>
      <c r="K1026" s="300"/>
      <c r="L1026" s="300"/>
      <c r="M1026" s="300"/>
      <c r="N1026" s="300"/>
      <c r="O1026" s="300"/>
      <c r="P1026" s="300"/>
      <c r="Q1026" s="300"/>
      <c r="R1026" s="300"/>
      <c r="S1026" s="300"/>
      <c r="T1026" s="300"/>
      <c r="U1026" s="300"/>
      <c r="V1026" s="300"/>
      <c r="W1026" s="300"/>
      <c r="X1026" s="300"/>
      <c r="Y1026" s="300"/>
      <c r="Z1026" s="300"/>
      <c r="AA1026" s="300"/>
      <c r="AB1026" s="300"/>
      <c r="AC1026" s="300"/>
    </row>
    <row r="1027" customFormat="false" ht="15.75" hidden="false" customHeight="true" outlineLevel="0" collapsed="false">
      <c r="A1027" s="319"/>
      <c r="B1027" s="319"/>
      <c r="C1027" s="319"/>
      <c r="D1027" s="319"/>
      <c r="E1027" s="319"/>
      <c r="F1027" s="319"/>
      <c r="G1027" s="319"/>
      <c r="H1027" s="319"/>
      <c r="I1027" s="319"/>
      <c r="J1027" s="300"/>
      <c r="K1027" s="300"/>
      <c r="L1027" s="300"/>
      <c r="M1027" s="300"/>
      <c r="N1027" s="300"/>
      <c r="O1027" s="300"/>
      <c r="P1027" s="300"/>
      <c r="Q1027" s="300"/>
      <c r="R1027" s="300"/>
      <c r="S1027" s="300"/>
      <c r="T1027" s="300"/>
      <c r="U1027" s="300"/>
      <c r="V1027" s="300"/>
      <c r="W1027" s="300"/>
      <c r="X1027" s="300"/>
      <c r="Y1027" s="300"/>
      <c r="Z1027" s="300"/>
      <c r="AA1027" s="300"/>
      <c r="AB1027" s="300"/>
      <c r="AC1027" s="300"/>
    </row>
    <row r="1028" customFormat="false" ht="15.75" hidden="false" customHeight="true" outlineLevel="0" collapsed="false">
      <c r="A1028" s="319"/>
      <c r="B1028" s="319"/>
      <c r="C1028" s="319"/>
      <c r="D1028" s="319"/>
      <c r="E1028" s="319"/>
      <c r="F1028" s="319"/>
      <c r="G1028" s="319"/>
      <c r="H1028" s="319"/>
      <c r="I1028" s="319"/>
      <c r="J1028" s="300"/>
      <c r="K1028" s="300"/>
      <c r="L1028" s="300"/>
      <c r="M1028" s="300"/>
      <c r="N1028" s="300"/>
      <c r="O1028" s="300"/>
      <c r="P1028" s="300"/>
      <c r="Q1028" s="300"/>
      <c r="R1028" s="300"/>
      <c r="S1028" s="300"/>
      <c r="T1028" s="300"/>
      <c r="U1028" s="300"/>
      <c r="V1028" s="300"/>
      <c r="W1028" s="300"/>
      <c r="X1028" s="300"/>
      <c r="Y1028" s="300"/>
      <c r="Z1028" s="300"/>
      <c r="AA1028" s="300"/>
      <c r="AB1028" s="300"/>
      <c r="AC1028" s="300"/>
    </row>
    <row r="1029" customFormat="false" ht="15.75" hidden="false" customHeight="true" outlineLevel="0" collapsed="false">
      <c r="A1029" s="319"/>
      <c r="B1029" s="319"/>
      <c r="C1029" s="319"/>
      <c r="D1029" s="319"/>
      <c r="E1029" s="319"/>
      <c r="F1029" s="319"/>
      <c r="G1029" s="319"/>
      <c r="H1029" s="319"/>
      <c r="I1029" s="319"/>
      <c r="J1029" s="300"/>
      <c r="K1029" s="300"/>
      <c r="L1029" s="300"/>
      <c r="M1029" s="300"/>
      <c r="N1029" s="300"/>
      <c r="O1029" s="300"/>
      <c r="P1029" s="300"/>
      <c r="Q1029" s="300"/>
      <c r="R1029" s="300"/>
      <c r="S1029" s="300"/>
      <c r="T1029" s="300"/>
      <c r="U1029" s="300"/>
      <c r="V1029" s="300"/>
      <c r="W1029" s="300"/>
      <c r="X1029" s="300"/>
      <c r="Y1029" s="300"/>
      <c r="Z1029" s="300"/>
      <c r="AA1029" s="300"/>
      <c r="AB1029" s="300"/>
      <c r="AC1029" s="300"/>
    </row>
    <row r="1030" customFormat="false" ht="15.75" hidden="false" customHeight="true" outlineLevel="0" collapsed="false">
      <c r="A1030" s="319"/>
      <c r="B1030" s="319"/>
      <c r="C1030" s="319"/>
      <c r="D1030" s="319"/>
      <c r="E1030" s="319"/>
      <c r="F1030" s="319"/>
      <c r="G1030" s="319"/>
      <c r="H1030" s="319"/>
      <c r="I1030" s="319"/>
      <c r="J1030" s="300"/>
      <c r="K1030" s="300"/>
      <c r="L1030" s="300"/>
      <c r="M1030" s="300"/>
      <c r="N1030" s="300"/>
      <c r="O1030" s="300"/>
      <c r="P1030" s="300"/>
      <c r="Q1030" s="300"/>
      <c r="R1030" s="300"/>
      <c r="S1030" s="300"/>
      <c r="T1030" s="300"/>
      <c r="U1030" s="300"/>
      <c r="V1030" s="300"/>
      <c r="W1030" s="300"/>
      <c r="X1030" s="300"/>
      <c r="Y1030" s="300"/>
      <c r="Z1030" s="300"/>
      <c r="AA1030" s="300"/>
      <c r="AB1030" s="300"/>
      <c r="AC1030" s="300"/>
    </row>
    <row r="1031" customFormat="false" ht="15.75" hidden="false" customHeight="true" outlineLevel="0" collapsed="false">
      <c r="A1031" s="319"/>
      <c r="B1031" s="319"/>
      <c r="C1031" s="319"/>
      <c r="D1031" s="319"/>
      <c r="E1031" s="319"/>
      <c r="F1031" s="319"/>
      <c r="G1031" s="319"/>
      <c r="H1031" s="319"/>
      <c r="I1031" s="319"/>
      <c r="J1031" s="300"/>
      <c r="K1031" s="300"/>
      <c r="L1031" s="300"/>
      <c r="M1031" s="300"/>
      <c r="N1031" s="300"/>
      <c r="O1031" s="300"/>
      <c r="P1031" s="300"/>
      <c r="Q1031" s="300"/>
      <c r="R1031" s="300"/>
      <c r="S1031" s="300"/>
      <c r="T1031" s="300"/>
      <c r="U1031" s="300"/>
      <c r="V1031" s="300"/>
      <c r="W1031" s="300"/>
      <c r="X1031" s="300"/>
      <c r="Y1031" s="300"/>
      <c r="Z1031" s="300"/>
      <c r="AA1031" s="300"/>
      <c r="AB1031" s="300"/>
      <c r="AC1031" s="300"/>
    </row>
    <row r="1032" customFormat="false" ht="15.75" hidden="false" customHeight="true" outlineLevel="0" collapsed="false">
      <c r="A1032" s="319"/>
      <c r="B1032" s="319"/>
      <c r="C1032" s="319"/>
      <c r="D1032" s="319"/>
      <c r="E1032" s="319"/>
      <c r="F1032" s="319"/>
      <c r="G1032" s="319"/>
      <c r="H1032" s="319"/>
      <c r="I1032" s="319"/>
      <c r="J1032" s="300"/>
      <c r="K1032" s="300"/>
      <c r="L1032" s="300"/>
      <c r="M1032" s="300"/>
      <c r="N1032" s="300"/>
      <c r="O1032" s="300"/>
      <c r="P1032" s="300"/>
      <c r="Q1032" s="300"/>
      <c r="R1032" s="300"/>
      <c r="S1032" s="300"/>
      <c r="T1032" s="300"/>
      <c r="U1032" s="300"/>
      <c r="V1032" s="300"/>
      <c r="W1032" s="300"/>
      <c r="X1032" s="300"/>
      <c r="Y1032" s="300"/>
      <c r="Z1032" s="300"/>
      <c r="AA1032" s="300"/>
      <c r="AB1032" s="300"/>
      <c r="AC1032" s="300"/>
    </row>
    <row r="1033" customFormat="false" ht="15.75" hidden="false" customHeight="true" outlineLevel="0" collapsed="false">
      <c r="A1033" s="319"/>
      <c r="B1033" s="319"/>
      <c r="C1033" s="319"/>
      <c r="D1033" s="319"/>
      <c r="E1033" s="319"/>
      <c r="F1033" s="319"/>
      <c r="G1033" s="319"/>
      <c r="H1033" s="319"/>
      <c r="I1033" s="319"/>
      <c r="J1033" s="300"/>
      <c r="K1033" s="300"/>
      <c r="L1033" s="300"/>
      <c r="M1033" s="300"/>
      <c r="N1033" s="300"/>
      <c r="O1033" s="300"/>
      <c r="P1033" s="300"/>
      <c r="Q1033" s="300"/>
      <c r="R1033" s="300"/>
      <c r="S1033" s="300"/>
      <c r="T1033" s="300"/>
      <c r="U1033" s="300"/>
      <c r="V1033" s="300"/>
      <c r="W1033" s="300"/>
      <c r="X1033" s="300"/>
      <c r="Y1033" s="300"/>
      <c r="Z1033" s="300"/>
      <c r="AA1033" s="300"/>
      <c r="AB1033" s="300"/>
      <c r="AC1033" s="300"/>
    </row>
    <row r="1034" customFormat="false" ht="15.75" hidden="false" customHeight="true" outlineLevel="0" collapsed="false">
      <c r="A1034" s="319"/>
      <c r="B1034" s="319"/>
      <c r="C1034" s="319"/>
      <c r="D1034" s="319"/>
      <c r="E1034" s="319"/>
      <c r="F1034" s="319"/>
      <c r="G1034" s="319"/>
      <c r="H1034" s="319"/>
      <c r="I1034" s="319"/>
      <c r="J1034" s="300"/>
      <c r="K1034" s="300"/>
      <c r="L1034" s="300"/>
      <c r="M1034" s="300"/>
      <c r="N1034" s="300"/>
      <c r="O1034" s="300"/>
      <c r="P1034" s="300"/>
      <c r="Q1034" s="300"/>
      <c r="R1034" s="300"/>
      <c r="S1034" s="300"/>
      <c r="T1034" s="300"/>
      <c r="U1034" s="300"/>
      <c r="V1034" s="300"/>
      <c r="W1034" s="300"/>
      <c r="X1034" s="300"/>
      <c r="Y1034" s="300"/>
      <c r="Z1034" s="300"/>
      <c r="AA1034" s="300"/>
      <c r="AB1034" s="300"/>
      <c r="AC1034" s="300"/>
    </row>
    <row r="1035" customFormat="false" ht="15.75" hidden="false" customHeight="true" outlineLevel="0" collapsed="false">
      <c r="A1035" s="319"/>
      <c r="B1035" s="319"/>
      <c r="C1035" s="319"/>
      <c r="D1035" s="319"/>
      <c r="E1035" s="319"/>
      <c r="F1035" s="319"/>
      <c r="G1035" s="319"/>
      <c r="H1035" s="319"/>
      <c r="I1035" s="319"/>
      <c r="J1035" s="300"/>
      <c r="K1035" s="300"/>
      <c r="L1035" s="300"/>
      <c r="M1035" s="300"/>
      <c r="N1035" s="300"/>
      <c r="O1035" s="300"/>
      <c r="P1035" s="300"/>
      <c r="Q1035" s="300"/>
      <c r="R1035" s="300"/>
      <c r="S1035" s="300"/>
      <c r="T1035" s="300"/>
      <c r="U1035" s="300"/>
      <c r="V1035" s="300"/>
      <c r="W1035" s="300"/>
      <c r="X1035" s="300"/>
      <c r="Y1035" s="300"/>
      <c r="Z1035" s="300"/>
      <c r="AA1035" s="300"/>
      <c r="AB1035" s="300"/>
      <c r="AC1035" s="300"/>
    </row>
    <row r="1036" customFormat="false" ht="15.75" hidden="false" customHeight="true" outlineLevel="0" collapsed="false">
      <c r="A1036" s="319"/>
      <c r="B1036" s="319"/>
      <c r="C1036" s="319"/>
      <c r="D1036" s="319"/>
      <c r="E1036" s="319"/>
      <c r="F1036" s="319"/>
      <c r="G1036" s="319"/>
      <c r="H1036" s="319"/>
      <c r="I1036" s="319"/>
      <c r="J1036" s="300"/>
      <c r="K1036" s="300"/>
      <c r="L1036" s="300"/>
      <c r="M1036" s="300"/>
      <c r="N1036" s="300"/>
      <c r="O1036" s="300"/>
      <c r="P1036" s="300"/>
      <c r="Q1036" s="300"/>
      <c r="R1036" s="300"/>
      <c r="S1036" s="300"/>
      <c r="T1036" s="300"/>
      <c r="U1036" s="300"/>
      <c r="V1036" s="300"/>
      <c r="W1036" s="300"/>
      <c r="X1036" s="300"/>
      <c r="Y1036" s="300"/>
      <c r="Z1036" s="300"/>
      <c r="AA1036" s="300"/>
      <c r="AB1036" s="300"/>
      <c r="AC1036" s="300"/>
    </row>
    <row r="1037" customFormat="false" ht="15.75" hidden="false" customHeight="true" outlineLevel="0" collapsed="false">
      <c r="A1037" s="319"/>
      <c r="B1037" s="319"/>
      <c r="C1037" s="319"/>
      <c r="D1037" s="319"/>
      <c r="E1037" s="319"/>
      <c r="F1037" s="319"/>
      <c r="G1037" s="319"/>
      <c r="H1037" s="319"/>
      <c r="I1037" s="319"/>
      <c r="J1037" s="300"/>
      <c r="K1037" s="300"/>
      <c r="L1037" s="300"/>
      <c r="M1037" s="300"/>
      <c r="N1037" s="300"/>
      <c r="O1037" s="300"/>
      <c r="P1037" s="300"/>
      <c r="Q1037" s="300"/>
      <c r="R1037" s="300"/>
      <c r="S1037" s="300"/>
      <c r="T1037" s="300"/>
      <c r="U1037" s="300"/>
      <c r="V1037" s="300"/>
      <c r="W1037" s="300"/>
      <c r="X1037" s="300"/>
      <c r="Y1037" s="300"/>
      <c r="Z1037" s="300"/>
      <c r="AA1037" s="300"/>
      <c r="AB1037" s="300"/>
      <c r="AC1037" s="300"/>
    </row>
    <row r="1038" customFormat="false" ht="15.75" hidden="false" customHeight="true" outlineLevel="0" collapsed="false">
      <c r="A1038" s="319"/>
      <c r="B1038" s="319"/>
      <c r="C1038" s="319"/>
      <c r="D1038" s="319"/>
      <c r="E1038" s="319"/>
      <c r="F1038" s="319"/>
      <c r="G1038" s="319"/>
      <c r="H1038" s="319"/>
      <c r="I1038" s="319"/>
      <c r="J1038" s="300"/>
      <c r="K1038" s="300"/>
      <c r="L1038" s="300"/>
      <c r="M1038" s="300"/>
      <c r="N1038" s="300"/>
      <c r="O1038" s="300"/>
      <c r="P1038" s="300"/>
      <c r="Q1038" s="300"/>
      <c r="R1038" s="300"/>
      <c r="S1038" s="300"/>
      <c r="T1038" s="300"/>
      <c r="U1038" s="300"/>
      <c r="V1038" s="300"/>
      <c r="W1038" s="300"/>
      <c r="X1038" s="300"/>
      <c r="Y1038" s="300"/>
      <c r="Z1038" s="300"/>
      <c r="AA1038" s="300"/>
      <c r="AB1038" s="300"/>
      <c r="AC1038" s="300"/>
    </row>
    <row r="1039" customFormat="false" ht="15.75" hidden="false" customHeight="true" outlineLevel="0" collapsed="false">
      <c r="A1039" s="319"/>
      <c r="B1039" s="319"/>
      <c r="C1039" s="319"/>
      <c r="D1039" s="319"/>
      <c r="E1039" s="319"/>
      <c r="F1039" s="319"/>
      <c r="G1039" s="319"/>
      <c r="H1039" s="319"/>
      <c r="I1039" s="319"/>
      <c r="J1039" s="300"/>
      <c r="K1039" s="300"/>
      <c r="L1039" s="300"/>
      <c r="M1039" s="300"/>
      <c r="N1039" s="300"/>
      <c r="O1039" s="300"/>
      <c r="P1039" s="300"/>
      <c r="Q1039" s="300"/>
      <c r="R1039" s="300"/>
      <c r="S1039" s="300"/>
      <c r="T1039" s="300"/>
      <c r="U1039" s="300"/>
      <c r="V1039" s="300"/>
      <c r="W1039" s="300"/>
      <c r="X1039" s="300"/>
      <c r="Y1039" s="300"/>
      <c r="Z1039" s="300"/>
      <c r="AA1039" s="300"/>
      <c r="AB1039" s="300"/>
      <c r="AC1039" s="300"/>
    </row>
    <row r="1040" customFormat="false" ht="15.75" hidden="false" customHeight="true" outlineLevel="0" collapsed="false">
      <c r="A1040" s="319"/>
      <c r="B1040" s="319"/>
      <c r="C1040" s="319"/>
      <c r="D1040" s="319"/>
      <c r="E1040" s="319"/>
      <c r="F1040" s="319"/>
      <c r="G1040" s="319"/>
      <c r="H1040" s="319"/>
      <c r="I1040" s="319"/>
      <c r="J1040" s="300"/>
      <c r="K1040" s="300"/>
      <c r="L1040" s="300"/>
      <c r="M1040" s="300"/>
      <c r="N1040" s="300"/>
      <c r="O1040" s="300"/>
      <c r="P1040" s="300"/>
      <c r="Q1040" s="300"/>
      <c r="R1040" s="300"/>
      <c r="S1040" s="300"/>
      <c r="T1040" s="300"/>
      <c r="U1040" s="300"/>
      <c r="V1040" s="300"/>
      <c r="W1040" s="300"/>
      <c r="X1040" s="300"/>
      <c r="Y1040" s="300"/>
      <c r="Z1040" s="300"/>
      <c r="AA1040" s="300"/>
      <c r="AB1040" s="300"/>
      <c r="AC1040" s="300"/>
    </row>
  </sheetData>
  <sheetProtection algorithmName="SHA-512" hashValue="YQf1wh6jpGr9KRsibE56G24PzZc/pDw6o0wlqRZ8VYB5mwqAMwWsKd2QzwxrU2HU5UZdZNAaWuuptzU2o06Zfg==" saltValue="1Z0WrnyALE9/9fhWdQX9Jw==" spinCount="100000" sheet="true" objects="true" scenarios="true"/>
  <mergeCells count="84">
    <mergeCell ref="B1:H1"/>
    <mergeCell ref="A2:C2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C64:F64"/>
    <mergeCell ref="C65:F65"/>
    <mergeCell ref="A67:C67"/>
    <mergeCell ref="D69:F69"/>
    <mergeCell ref="D70:F70"/>
    <mergeCell ref="D71:F71"/>
    <mergeCell ref="D72:F72"/>
    <mergeCell ref="D73:F73"/>
    <mergeCell ref="A75:D75"/>
    <mergeCell ref="A81:D81"/>
    <mergeCell ref="A91:D91"/>
    <mergeCell ref="C93:F93"/>
    <mergeCell ref="C94:F94"/>
    <mergeCell ref="C99:D99"/>
    <mergeCell ref="E99:H99"/>
    <mergeCell ref="C100:D100"/>
    <mergeCell ref="E100:H100"/>
    <mergeCell ref="C104:F104"/>
    <mergeCell ref="C112:G112"/>
    <mergeCell ref="C113:F113"/>
    <mergeCell ref="C114:F114"/>
    <mergeCell ref="C115:F115"/>
    <mergeCell ref="C116:F116"/>
    <mergeCell ref="C118:G118"/>
    <mergeCell ref="C119:F119"/>
    <mergeCell ref="C120:F120"/>
    <mergeCell ref="C121:G121"/>
    <mergeCell ref="C122:F122"/>
    <mergeCell ref="C123:F123"/>
    <mergeCell ref="C124:F124"/>
    <mergeCell ref="H131:J131"/>
    <mergeCell ref="A132:A133"/>
    <mergeCell ref="B132:G132"/>
    <mergeCell ref="A141:J141"/>
    <mergeCell ref="A148:J148"/>
    <mergeCell ref="A149:J149"/>
    <mergeCell ref="A150:J150"/>
    <mergeCell ref="A151:J151"/>
    <mergeCell ref="A152:J152"/>
    <mergeCell ref="A153:J153"/>
  </mergeCells>
  <conditionalFormatting sqref="B135:G135 B137:G137">
    <cfRule type="cellIs" priority="2" operator="greaterThan" aboveAverage="0" equalAverage="0" bottom="0" percent="0" rank="0" text="" dxfId="15">
      <formula>0</formula>
    </cfRule>
  </conditionalFormatting>
  <conditionalFormatting sqref="B134:G134 B136:G136">
    <cfRule type="cellIs" priority="3" operator="greaterThan" aboveAverage="0" equalAverage="0" bottom="0" percent="0" rank="0" text="" dxfId="16">
      <formula>0</formula>
    </cfRule>
  </conditionalFormatting>
  <conditionalFormatting sqref="CQ141:CBY141">
    <cfRule type="cellIs" priority="4" operator="equal" aboveAverage="0" equalAverage="0" bottom="0" percent="0" rank="0" text="" dxfId="17">
      <formula>0</formula>
    </cfRule>
    <cfRule type="cellIs" priority="5" operator="greaterThan" aboveAverage="0" equalAverage="0" bottom="0" percent="0" rank="0" text="" dxfId="17">
      <formula>0</formula>
    </cfRule>
  </conditionalFormatting>
  <conditionalFormatting sqref="A134:G134 A136:G136 A138:G138">
    <cfRule type="cellIs" priority="6" operator="greaterThan" aboveAverage="0" equalAverage="0" bottom="0" percent="0" rank="0" text="" dxfId="3">
      <formula>0</formula>
    </cfRule>
    <cfRule type="cellIs" priority="7" operator="equal" aboveAverage="0" equalAverage="0" bottom="0" percent="0" rank="0" text="" dxfId="2">
      <formula>0</formula>
    </cfRule>
  </conditionalFormatting>
  <conditionalFormatting sqref="A135:G135 A137:G137">
    <cfRule type="cellIs" priority="8" operator="greaterThan" aboveAverage="0" equalAverage="0" bottom="0" percent="0" rank="0" text="" dxfId="5">
      <formula>0</formula>
    </cfRule>
  </conditionalFormatting>
  <conditionalFormatting sqref="E137:G137">
    <cfRule type="cellIs" priority="9" operator="greaterThan" aboveAverage="0" equalAverage="0" bottom="0" percent="0" rank="0" text="" dxfId="0">
      <formula>0</formula>
    </cfRule>
  </conditionalFormatting>
  <conditionalFormatting sqref="E135:G137">
    <cfRule type="cellIs" priority="10" operator="equal" aboveAverage="0" equalAverage="0" bottom="0" percent="0" rank="0" text="" dxfId="2">
      <formula>0</formula>
    </cfRule>
  </conditionalFormatting>
  <conditionalFormatting sqref="E134:G138">
    <cfRule type="cellIs" priority="11" operator="equal" aboveAverage="0" equalAverage="0" bottom="0" percent="0" rank="0" text="" dxfId="0">
      <formula>0</formula>
    </cfRule>
  </conditionalFormatting>
  <conditionalFormatting sqref="G134:G138">
    <cfRule type="cellIs" priority="12" operator="equal" aboveAverage="0" equalAverage="0" bottom="0" percent="0" rank="0" text="" dxfId="9">
      <formula>0</formula>
    </cfRule>
  </conditionalFormatting>
  <conditionalFormatting sqref="C134:C138">
    <cfRule type="cellIs" priority="13" operator="equal" aboveAverage="0" equalAverage="0" bottom="0" percent="0" rank="0" text="" dxfId="0">
      <formula>0</formula>
    </cfRule>
    <cfRule type="cellIs" priority="14" operator="equal" aboveAverage="0" equalAverage="0" bottom="0" percent="0" rank="0" text="" dxfId="10">
      <formula>1.31275</formula>
    </cfRule>
    <cfRule type="cellIs" priority="15" operator="equal" aboveAverage="0" equalAverage="0" bottom="0" percent="0" rank="0" text="" dxfId="11">
      <formula>1.31275</formula>
    </cfRule>
    <cfRule type="cellIs" priority="16" operator="equal" aboveAverage="0" equalAverage="0" bottom="0" percent="0" rank="0" text="" dxfId="0">
      <formula>0.45055</formula>
    </cfRule>
    <cfRule type="cellIs" priority="17" operator="equal" aboveAverage="0" equalAverage="0" bottom="0" percent="0" rank="0" text="" dxfId="10">
      <formula>1.31275</formula>
    </cfRule>
    <cfRule type="cellIs" priority="18" operator="equal" aboveAverage="0" equalAverage="0" bottom="0" percent="0" rank="0" text="" dxfId="0">
      <formula>1.31275</formula>
    </cfRule>
    <cfRule type="cellIs" priority="19" operator="equal" aboveAverage="0" equalAverage="0" bottom="0" percent="0" rank="0" text="" dxfId="12">
      <formula>1.31275</formula>
    </cfRule>
    <cfRule type="cellIs" priority="20" operator="equal" aboveAverage="0" equalAverage="0" bottom="0" percent="0" rank="0" text="" dxfId="13">
      <formula>1.31275</formula>
    </cfRule>
    <cfRule type="cellIs" priority="21" operator="equal" aboveAverage="0" equalAverage="0" bottom="0" percent="0" rank="0" text="" dxfId="0">
      <formula>1.31275</formula>
    </cfRule>
    <cfRule type="cellIs" priority="22" operator="equal" aboveAverage="0" equalAverage="0" bottom="0" percent="0" rank="0" text="" dxfId="2">
      <formula>1.561</formula>
    </cfRule>
    <cfRule type="cellIs" priority="23" operator="equal" aboveAverage="0" equalAverage="0" bottom="0" percent="0" rank="0" text="" dxfId="14">
      <formula>0</formula>
    </cfRule>
  </conditionalFormatting>
  <dataValidations count="39">
    <dataValidation allowBlank="true" errorStyle="stop" operator="between" showDropDown="false" showErrorMessage="true" showInputMessage="false" sqref="A137" type="none">
      <formula1>0</formula1>
      <formula2>0</formula2>
    </dataValidation>
    <dataValidation allowBlank="true" error="Tem certeza que deseja preencher em kg MS?" errorStyle="warning" operator="between" showDropDown="false" showErrorMessage="true" showInputMessage="true" sqref="C134" type="none">
      <formula1>0</formula1>
      <formula2>0</formula2>
    </dataValidation>
    <dataValidation allowBlank="true" errorStyle="warning" operator="between" showDropDown="false" showErrorMessage="true" showInputMessage="false" sqref="D56" type="decimal">
      <formula1>2</formula1>
      <formula2>6</formula2>
    </dataValidation>
    <dataValidation allowBlank="false" error="SOMENTE TEXTO" errorStyle="stop" errorTitle="SOMENTE TEXTO" operator="between" showDropDown="false" showErrorMessage="true" showInputMessage="true" sqref="C3" type="custom">
      <formula1>ISTEXT(C3)</formula1>
      <formula2>0</formula2>
    </dataValidation>
    <dataValidation allowBlank="true" errorStyle="warning" operator="between" showDropDown="false" showErrorMessage="true" showInputMessage="true" sqref="C21:C22" type="decimal">
      <formula1>18</formula1>
      <formula2>90</formula2>
    </dataValidation>
    <dataValidation allowBlank="true" errorStyle="warning" operator="between" showDropDown="false" showErrorMessage="true" showInputMessage="true" sqref="C23" type="decimal">
      <formula1>90</formula1>
      <formula2>350</formula2>
    </dataValidation>
    <dataValidation allowBlank="true" errorStyle="warning" operator="between" showDropDown="false" showErrorMessage="true" showInputMessage="true" sqref="C24" type="decimal">
      <formula1>250</formula1>
      <formula2>600</formula2>
    </dataValidation>
    <dataValidation allowBlank="true" errorStyle="warning" operator="between" showDropDown="false" showErrorMessage="true" showInputMessage="true" sqref="C26" type="decimal">
      <formula1>350</formula1>
      <formula2>750</formula2>
    </dataValidation>
    <dataValidation allowBlank="true" errorStyle="warning" operator="between" showDropDown="false" showErrorMessage="true" showInputMessage="true" sqref="C27" type="decimal">
      <formula1>450</formula1>
      <formula2>900</formula2>
    </dataValidation>
    <dataValidation allowBlank="true" errorStyle="warning" operator="between" showDropDown="false" showErrorMessage="true" showInputMessage="true" sqref="D21:D24" type="decimal">
      <formula1>0</formula1>
      <formula2>1.5</formula2>
    </dataValidation>
    <dataValidation allowBlank="true" error="TEM CERTEZA DESTE VALOR" errorStyle="warning" operator="between" showDropDown="false" showErrorMessage="true" showInputMessage="true" sqref="E26" type="decimal">
      <formula1>2</formula1>
      <formula2>65</formula2>
    </dataValidation>
    <dataValidation allowBlank="true" errorStyle="stop" operator="between" showDropDown="false" showErrorMessage="true" showInputMessage="true" sqref="C5 C8:C9 A77:A78" type="custom">
      <formula1>ISTEXT(A5)</formula1>
      <formula2>0</formula2>
    </dataValidation>
    <dataValidation allowBlank="true" errorStyle="stop" operator="between" showDropDown="false" showErrorMessage="true" showInputMessage="true" sqref="D26:D27" type="whole">
      <formula1>0</formula1>
      <formula2>0</formula2>
    </dataValidation>
    <dataValidation allowBlank="true" errorStyle="stop" operator="between" showDropDown="false" showErrorMessage="true" showInputMessage="true" sqref="G43:G49" type="custom">
      <formula1>SUM(C43+E43+G43)=100</formula1>
      <formula2>0</formula2>
    </dataValidation>
    <dataValidation allowBlank="true" errorStyle="stop" operator="between" showDropDown="false" showErrorMessage="true" showInputMessage="true" sqref="B61" type="custom">
      <formula1>B61&lt;=B21+B22+B23</formula1>
      <formula2>0</formula2>
    </dataValidation>
    <dataValidation allowBlank="true" errorStyle="stop" operator="between" showDropDown="false" showErrorMessage="true" showInputMessage="true" sqref="B62" type="custom">
      <formula1>B62&lt;=B24</formula1>
      <formula2>0</formula2>
    </dataValidation>
    <dataValidation allowBlank="true" errorStyle="stop" operator="between" showDropDown="false" showErrorMessage="true" showInputMessage="true" sqref="B63" type="custom">
      <formula1>B63&lt;=B25+B26</formula1>
      <formula2>0</formula2>
    </dataValidation>
    <dataValidation allowBlank="true" errorStyle="stop" operator="between" showDropDown="false" showErrorMessage="true" showInputMessage="true" sqref="B64" type="custom">
      <formula1>B64&lt;=B27</formula1>
      <formula2>0</formula2>
    </dataValidation>
    <dataValidation allowBlank="true" errorStyle="stop" operator="between" showDropDown="false" showErrorMessage="true" showInputMessage="true" sqref="C83" type="custom">
      <formula1>C83&lt;=C10</formula1>
      <formula2>0</formula2>
    </dataValidation>
    <dataValidation allowBlank="true" errorStyle="stop" operator="between" showDropDown="false" showErrorMessage="true" showInputMessage="true" sqref="C84" type="custom">
      <formula1>C84&lt;=C10</formula1>
      <formula2>0</formula2>
    </dataValidation>
    <dataValidation allowBlank="true" errorStyle="stop" operator="between" showDropDown="false" showErrorMessage="true" showInputMessage="true" sqref="C85" type="custom">
      <formula1>C85&lt;=C10</formula1>
      <formula2>0</formula2>
    </dataValidation>
    <dataValidation allowBlank="true" errorStyle="stop" operator="between" showDropDown="false" showErrorMessage="true" showInputMessage="true" sqref="C86" type="custom">
      <formula1>C86&lt;=C10</formula1>
      <formula2>0</formula2>
    </dataValidation>
    <dataValidation allowBlank="true" errorStyle="stop" operator="between" showDropDown="false" showErrorMessage="true" showInputMessage="true" sqref="C87" type="custom">
      <formula1>C87&lt;=C10</formula1>
      <formula2>0</formula2>
    </dataValidation>
    <dataValidation allowBlank="true" errorStyle="stop" operator="between" showDropDown="false" showErrorMessage="true" showInputMessage="true" sqref="C88" type="custom">
      <formula1>C88&lt;=C10</formula1>
      <formula2>0</formula2>
    </dataValidation>
    <dataValidation allowBlank="true" errorStyle="warning" operator="between" showDropDown="false" showErrorMessage="true" showInputMessage="true" sqref="E56" type="decimal">
      <formula1>2</formula1>
      <formula2>6</formula2>
    </dataValidation>
    <dataValidation allowBlank="true" errorStyle="warning" operator="between" showDropDown="false" showErrorMessage="true" showInputMessage="true" sqref="F56" type="decimal">
      <formula1>10</formula1>
      <formula2>16</formula2>
    </dataValidation>
    <dataValidation allowBlank="true" errorStyle="warning" operator="between" showDropDown="false" showErrorMessage="true" showInputMessage="true" sqref="G56" type="decimal">
      <formula1>7</formula1>
      <formula2>12</formula2>
    </dataValidation>
    <dataValidation allowBlank="true" errorStyle="warning" operator="between" showDropDown="false" showErrorMessage="true" showInputMessage="true" sqref="F26" type="whole">
      <formula1>150</formula1>
      <formula2>400</formula2>
    </dataValidation>
    <dataValidation allowBlank="true" errorStyle="warning" operator="between" showDropDown="false" showErrorMessage="true" showInputMessage="true" sqref="C25" type="decimal">
      <formula1>350</formula1>
      <formula2>700</formula2>
    </dataValidation>
    <dataValidation allowBlank="true" errorStyle="warning" operator="between" showDropDown="false" showErrorMessage="true" showInputMessage="true" sqref="H56:I56" type="none">
      <formula1>0</formula1>
      <formula2>0</formula2>
    </dataValidation>
    <dataValidation allowBlank="true" errorStyle="warning" operator="between" showDropDown="false" showErrorMessage="true" showInputMessage="true" sqref="B83 B85:B88" type="decimal">
      <formula1>1</formula1>
      <formula2>1667</formula2>
    </dataValidation>
    <dataValidation allowBlank="true" errorStyle="stop" operator="between" showDropDown="false" showErrorMessage="true" showInputMessage="true" sqref="B84" type="decimal">
      <formula1>1</formula1>
      <formula2>1667</formula2>
    </dataValidation>
    <dataValidation allowBlank="true" errorStyle="stop" operator="between" showDropDown="false" showErrorMessage="true" showInputMessage="true" sqref="E43:E49" type="custom">
      <formula1>SUM(C43+E43+G43)=100</formula1>
      <formula2>0</formula2>
    </dataValidation>
    <dataValidation allowBlank="true" errorStyle="stop" operator="between" showDropDown="false" showErrorMessage="true" showInputMessage="true" sqref="C43:C44 C46:C49" type="custom">
      <formula1>SUM(C43+E43+G43)=100</formula1>
      <formula2>0</formula2>
    </dataValidation>
    <dataValidation allowBlank="true" errorStyle="stop" operator="between" showDropDown="false" showErrorMessage="true" showInputMessage="true" sqref="C45" type="custom">
      <formula1>SUM(C45+E45+G4+D45)=100</formula1>
      <formula2>0</formula2>
    </dataValidation>
    <dataValidation allowBlank="true" errorStyle="stop" operator="between" showDropDown="false" showErrorMessage="true" showInputMessage="true" sqref="D25" type="custom">
      <formula1>0</formula1>
      <formula2>0</formula2>
    </dataValidation>
    <dataValidation allowBlank="true" errorStyle="stop" operator="between" prompt="A soma deve ser igual a 100." showDropDown="false" showErrorMessage="true" showInputMessage="true" sqref="B94" type="none">
      <formula1>0</formula1>
      <formula2>0</formula2>
    </dataValidation>
    <dataValidation allowBlank="true" errorStyle="stop" operator="between" showDropDown="false" showErrorMessage="true" showInputMessage="true" sqref="B77" type="custom">
      <formula1>ISNUMBER(B77:B78)</formula1>
      <formula2>0</formula2>
    </dataValidation>
    <dataValidation allowBlank="true" errorStyle="stop" operator="between" showDropDown="false" showErrorMessage="true" showInputMessage="true" sqref="B78" type="custom">
      <formula1>ISNUMBER(B78:C79)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S100"/>
  <sheetViews>
    <sheetView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F57" activeCellId="0" sqref="F57"/>
    </sheetView>
  </sheetViews>
  <sheetFormatPr defaultColWidth="14.42578125" defaultRowHeight="15" customHeight="true" zeroHeight="false" outlineLevelRow="0" outlineLevelCol="0"/>
  <cols>
    <col collapsed="false" customWidth="true" hidden="false" outlineLevel="0" max="1" min="1" style="165" width="52"/>
    <col collapsed="false" customWidth="true" hidden="false" outlineLevel="0" max="2" min="2" style="165" width="14.29"/>
    <col collapsed="false" customWidth="true" hidden="false" outlineLevel="0" max="4" min="3" style="165" width="11.57"/>
    <col collapsed="false" customWidth="true" hidden="false" outlineLevel="0" max="5" min="5" style="165" width="12.29"/>
    <col collapsed="false" customWidth="true" hidden="false" outlineLevel="0" max="6" min="6" style="165" width="23"/>
    <col collapsed="false" customWidth="true" hidden="false" outlineLevel="0" max="7" min="7" style="165" width="8.71"/>
    <col collapsed="false" customWidth="true" hidden="false" outlineLevel="0" max="8" min="8" style="165" width="28.86"/>
    <col collapsed="false" customWidth="true" hidden="false" outlineLevel="0" max="9" min="9" style="165" width="9"/>
    <col collapsed="false" customWidth="true" hidden="false" outlineLevel="0" max="10" min="10" style="165" width="32.29"/>
    <col collapsed="false" customWidth="true" hidden="false" outlineLevel="0" max="11" min="11" style="165" width="8.71"/>
    <col collapsed="false" customWidth="true" hidden="false" outlineLevel="0" max="12" min="12" style="165" width="25.14"/>
    <col collapsed="false" customWidth="true" hidden="false" outlineLevel="0" max="14" min="13" style="165" width="8.71"/>
    <col collapsed="false" customWidth="true" hidden="false" outlineLevel="0" max="15" min="15" style="165" width="59.57"/>
    <col collapsed="false" customWidth="true" hidden="false" outlineLevel="0" max="16" min="16" style="165" width="8.71"/>
    <col collapsed="false" customWidth="true" hidden="false" outlineLevel="0" max="17" min="17" style="165" width="58.57"/>
    <col collapsed="false" customWidth="true" hidden="false" outlineLevel="0" max="18" min="18" style="165" width="8.71"/>
    <col collapsed="false" customWidth="true" hidden="false" outlineLevel="0" max="19" min="19" style="165" width="102.71"/>
    <col collapsed="false" customWidth="true" hidden="false" outlineLevel="0" max="20" min="20" style="165" width="8.71"/>
    <col collapsed="false" customWidth="true" hidden="false" outlineLevel="0" max="21" min="21" style="165" width="81.86"/>
    <col collapsed="false" customWidth="true" hidden="false" outlineLevel="0" max="22" min="22" style="165" width="8.71"/>
    <col collapsed="false" customWidth="true" hidden="false" outlineLevel="0" max="23" min="23" style="165" width="25"/>
    <col collapsed="false" customWidth="false" hidden="false" outlineLevel="0" max="24" min="24" style="165" width="14.42"/>
    <col collapsed="false" customWidth="true" hidden="false" outlineLevel="0" max="25" min="25" style="165" width="32.57"/>
    <col collapsed="false" customWidth="false" hidden="false" outlineLevel="0" max="26" min="26" style="165" width="14.42"/>
    <col collapsed="false" customWidth="true" hidden="false" outlineLevel="0" max="27" min="27" style="165" width="29.57"/>
    <col collapsed="false" customWidth="false" hidden="false" outlineLevel="0" max="28" min="28" style="7" width="14.42"/>
    <col collapsed="false" customWidth="true" hidden="false" outlineLevel="0" max="29" min="29" style="165" width="28.86"/>
    <col collapsed="false" customWidth="false" hidden="false" outlineLevel="0" max="30" min="30" style="7" width="14.42"/>
    <col collapsed="false" customWidth="true" hidden="false" outlineLevel="0" max="31" min="31" style="165" width="21.57"/>
    <col collapsed="false" customWidth="false" hidden="false" outlineLevel="0" max="32" min="32" style="7" width="14.42"/>
    <col collapsed="false" customWidth="true" hidden="false" outlineLevel="0" max="33" min="33" style="165" width="25.14"/>
    <col collapsed="false" customWidth="true" hidden="false" outlineLevel="0" max="34" min="34" style="165" width="22"/>
    <col collapsed="false" customWidth="false" hidden="false" outlineLevel="0" max="35" min="35" style="7" width="14.42"/>
    <col collapsed="false" customWidth="true" hidden="false" outlineLevel="0" max="36" min="36" style="165" width="29"/>
    <col collapsed="false" customWidth="true" hidden="false" outlineLevel="0" max="37" min="37" style="165" width="28.86"/>
    <col collapsed="false" customWidth="true" hidden="false" outlineLevel="0" max="38" min="38" style="165" width="16.29"/>
    <col collapsed="false" customWidth="true" hidden="false" outlineLevel="0" max="39" min="39" style="165" width="34.42"/>
    <col collapsed="false" customWidth="false" hidden="false" outlineLevel="0" max="40" min="40" style="165" width="14.42"/>
    <col collapsed="false" customWidth="true" hidden="false" outlineLevel="0" max="41" min="41" style="165" width="27.15"/>
    <col collapsed="false" customWidth="true" hidden="false" outlineLevel="0" max="42" min="42" style="165" width="18.29"/>
    <col collapsed="false" customWidth="true" hidden="false" outlineLevel="0" max="43" min="43" style="165" width="16.71"/>
    <col collapsed="false" customWidth="true" hidden="false" outlineLevel="0" max="44" min="44" style="165" width="32.15"/>
    <col collapsed="false" customWidth="false" hidden="false" outlineLevel="0" max="45" min="45" style="165" width="14.42"/>
    <col collapsed="false" customWidth="true" hidden="false" outlineLevel="0" max="46" min="46" style="165" width="28.71"/>
    <col collapsed="false" customWidth="false" hidden="false" outlineLevel="0" max="47" min="47" style="165" width="14.42"/>
    <col collapsed="false" customWidth="false" hidden="false" outlineLevel="0" max="48" min="48" style="7" width="14.42"/>
    <col collapsed="false" customWidth="true" hidden="false" outlineLevel="0" max="49" min="49" style="165" width="40.71"/>
    <col collapsed="false" customWidth="false" hidden="false" outlineLevel="0" max="50" min="50" style="7" width="14.42"/>
    <col collapsed="false" customWidth="true" hidden="false" outlineLevel="0" max="51" min="51" style="7" width="28.42"/>
    <col collapsed="false" customWidth="false" hidden="false" outlineLevel="0" max="54" min="52" style="7" width="14.42"/>
    <col collapsed="false" customWidth="false" hidden="false" outlineLevel="0" max="81" min="56" style="602" width="14.42"/>
    <col collapsed="false" customWidth="false" hidden="false" outlineLevel="0" max="82" min="82" style="603" width="14.42"/>
    <col collapsed="false" customWidth="false" hidden="false" outlineLevel="0" max="119" min="83" style="7" width="14.42"/>
    <col collapsed="false" customWidth="false" hidden="false" outlineLevel="0" max="16384" min="120" style="165" width="14.42"/>
  </cols>
  <sheetData>
    <row r="1" customFormat="false" ht="63.75" hidden="false" customHeight="true" outlineLevel="0" collapsed="false">
      <c r="A1" s="604" t="s">
        <v>268</v>
      </c>
      <c r="B1" s="604" t="s">
        <v>269</v>
      </c>
      <c r="C1" s="605" t="s">
        <v>270</v>
      </c>
      <c r="D1" s="605" t="s">
        <v>271</v>
      </c>
      <c r="E1" s="605" t="s">
        <v>272</v>
      </c>
      <c r="F1" s="605" t="s">
        <v>273</v>
      </c>
      <c r="G1" s="30"/>
      <c r="H1" s="604" t="s">
        <v>274</v>
      </c>
      <c r="I1" s="175"/>
      <c r="J1" s="604" t="s">
        <v>275</v>
      </c>
      <c r="K1" s="30"/>
      <c r="L1" s="604" t="s">
        <v>276</v>
      </c>
      <c r="M1" s="30"/>
      <c r="N1" s="175"/>
      <c r="O1" s="604" t="s">
        <v>277</v>
      </c>
      <c r="P1" s="30"/>
      <c r="Q1" s="604" t="s">
        <v>278</v>
      </c>
      <c r="R1" s="30"/>
      <c r="S1" s="604" t="s">
        <v>44</v>
      </c>
      <c r="T1" s="30"/>
      <c r="U1" s="604" t="s">
        <v>279</v>
      </c>
      <c r="V1" s="30"/>
      <c r="W1" s="604" t="s">
        <v>45</v>
      </c>
      <c r="X1" s="30"/>
      <c r="Y1" s="606" t="s">
        <v>280</v>
      </c>
      <c r="Z1" s="30"/>
      <c r="AA1" s="604" t="s">
        <v>281</v>
      </c>
      <c r="AC1" s="604" t="s">
        <v>282</v>
      </c>
      <c r="AE1" s="604" t="s">
        <v>283</v>
      </c>
      <c r="AG1" s="604" t="s">
        <v>284</v>
      </c>
      <c r="AH1" s="604"/>
      <c r="AJ1" s="604" t="s">
        <v>275</v>
      </c>
      <c r="AK1" s="604" t="s">
        <v>13</v>
      </c>
      <c r="AL1" s="604" t="s">
        <v>150</v>
      </c>
      <c r="AM1" s="604" t="s">
        <v>285</v>
      </c>
      <c r="AN1" s="7"/>
      <c r="AO1" s="604" t="s">
        <v>43</v>
      </c>
      <c r="AP1" s="604" t="s">
        <v>46</v>
      </c>
      <c r="AQ1" s="604" t="s">
        <v>173</v>
      </c>
      <c r="AR1" s="604" t="s">
        <v>286</v>
      </c>
      <c r="AS1" s="7"/>
      <c r="AT1" s="604" t="s">
        <v>287</v>
      </c>
      <c r="AU1" s="604"/>
      <c r="AW1" s="604" t="s">
        <v>288</v>
      </c>
      <c r="AY1" s="606" t="s">
        <v>289</v>
      </c>
      <c r="BA1" s="606" t="s">
        <v>290</v>
      </c>
      <c r="BC1" s="607" t="s">
        <v>291</v>
      </c>
      <c r="BD1" s="608"/>
      <c r="BE1" s="608"/>
      <c r="BF1" s="608"/>
      <c r="BG1" s="608"/>
      <c r="BH1" s="608"/>
      <c r="BI1" s="608"/>
      <c r="BJ1" s="608"/>
      <c r="BK1" s="608"/>
      <c r="BL1" s="608"/>
      <c r="BM1" s="608"/>
      <c r="BN1" s="608"/>
      <c r="BO1" s="608"/>
      <c r="BP1" s="608"/>
      <c r="BQ1" s="608"/>
      <c r="BR1" s="608"/>
      <c r="BS1" s="608"/>
      <c r="BT1" s="608"/>
      <c r="BU1" s="608"/>
      <c r="BV1" s="608"/>
      <c r="BW1" s="608"/>
      <c r="BX1" s="608"/>
      <c r="BY1" s="608"/>
      <c r="BZ1" s="608"/>
      <c r="CA1" s="608"/>
      <c r="CB1" s="608"/>
      <c r="CC1" s="608"/>
      <c r="CD1" s="609"/>
      <c r="CF1" s="605" t="s">
        <v>292</v>
      </c>
      <c r="CH1" s="605" t="s">
        <v>76</v>
      </c>
      <c r="CI1" s="605" t="s">
        <v>77</v>
      </c>
    </row>
    <row r="2" customFormat="false" ht="36" hidden="false" customHeight="true" outlineLevel="0" collapsed="false">
      <c r="A2" s="172" t="s">
        <v>293</v>
      </c>
      <c r="B2" s="610" t="s">
        <v>294</v>
      </c>
      <c r="C2" s="611" t="n">
        <v>53.1433333333333</v>
      </c>
      <c r="D2" s="611" t="n">
        <v>2.16666666666667</v>
      </c>
      <c r="E2" s="611" t="n">
        <v>34.76</v>
      </c>
      <c r="F2" s="612" t="n">
        <v>0.00107</v>
      </c>
      <c r="G2" s="30"/>
      <c r="H2" s="613" t="s">
        <v>173</v>
      </c>
      <c r="I2" s="167"/>
      <c r="J2" s="613" t="s">
        <v>13</v>
      </c>
      <c r="K2" s="30"/>
      <c r="L2" s="613" t="s">
        <v>11</v>
      </c>
      <c r="M2" s="30"/>
      <c r="N2" s="167"/>
      <c r="O2" s="613" t="s">
        <v>22</v>
      </c>
      <c r="P2" s="30"/>
      <c r="Q2" s="613" t="s">
        <v>22</v>
      </c>
      <c r="R2" s="30"/>
      <c r="S2" s="613" t="s">
        <v>47</v>
      </c>
      <c r="T2" s="30"/>
      <c r="U2" s="614" t="s">
        <v>295</v>
      </c>
      <c r="V2" s="30"/>
      <c r="W2" s="613" t="s">
        <v>22</v>
      </c>
      <c r="X2" s="30"/>
      <c r="Y2" s="615" t="s">
        <v>296</v>
      </c>
      <c r="Z2" s="30"/>
      <c r="AA2" s="616" t="s">
        <v>297</v>
      </c>
      <c r="AC2" s="616" t="s">
        <v>216</v>
      </c>
      <c r="AE2" s="616" t="s">
        <v>298</v>
      </c>
      <c r="AG2" s="617" t="s">
        <v>13</v>
      </c>
      <c r="AH2" s="617" t="s">
        <v>299</v>
      </c>
      <c r="AJ2" s="613" t="s">
        <v>13</v>
      </c>
      <c r="AK2" s="613" t="s">
        <v>286</v>
      </c>
      <c r="AL2" s="613" t="s">
        <v>173</v>
      </c>
      <c r="AM2" s="613" t="s">
        <v>173</v>
      </c>
      <c r="AN2" s="7"/>
      <c r="AO2" s="613" t="s">
        <v>173</v>
      </c>
      <c r="AP2" s="613" t="s">
        <v>47</v>
      </c>
      <c r="AQ2" s="618" t="s">
        <v>174</v>
      </c>
      <c r="AR2" s="613" t="s">
        <v>47</v>
      </c>
      <c r="AS2" s="7"/>
      <c r="AT2" s="619" t="s">
        <v>300</v>
      </c>
      <c r="AU2" s="619" t="s">
        <v>301</v>
      </c>
      <c r="AW2" s="616" t="s">
        <v>227</v>
      </c>
      <c r="AY2" s="615" t="s">
        <v>302</v>
      </c>
      <c r="BA2" s="616" t="s">
        <v>303</v>
      </c>
      <c r="BC2" s="620" t="s">
        <v>304</v>
      </c>
      <c r="BD2" s="602" t="s">
        <v>305</v>
      </c>
      <c r="BE2" s="602" t="s">
        <v>306</v>
      </c>
      <c r="BF2" s="602" t="s">
        <v>307</v>
      </c>
      <c r="BG2" s="602" t="s">
        <v>308</v>
      </c>
      <c r="BH2" s="602" t="s">
        <v>309</v>
      </c>
      <c r="BI2" s="602" t="s">
        <v>310</v>
      </c>
      <c r="BJ2" s="602" t="s">
        <v>311</v>
      </c>
      <c r="BK2" s="602" t="s">
        <v>312</v>
      </c>
      <c r="BL2" s="602" t="s">
        <v>313</v>
      </c>
      <c r="BM2" s="602" t="s">
        <v>314</v>
      </c>
      <c r="BN2" s="602" t="s">
        <v>315</v>
      </c>
      <c r="BO2" s="602" t="s">
        <v>316</v>
      </c>
      <c r="BP2" s="602" t="s">
        <v>317</v>
      </c>
      <c r="BQ2" s="602" t="s">
        <v>318</v>
      </c>
      <c r="BR2" s="602" t="s">
        <v>319</v>
      </c>
      <c r="BS2" s="602" t="s">
        <v>320</v>
      </c>
      <c r="BT2" s="602" t="s">
        <v>321</v>
      </c>
      <c r="BU2" s="602" t="s">
        <v>322</v>
      </c>
      <c r="BV2" s="602" t="s">
        <v>323</v>
      </c>
      <c r="BW2" s="602" t="s">
        <v>324</v>
      </c>
      <c r="BX2" s="602" t="s">
        <v>325</v>
      </c>
      <c r="BY2" s="602" t="s">
        <v>326</v>
      </c>
      <c r="BZ2" s="602" t="s">
        <v>327</v>
      </c>
      <c r="CA2" s="602" t="s">
        <v>328</v>
      </c>
      <c r="CB2" s="602" t="s">
        <v>329</v>
      </c>
      <c r="CC2" s="602" t="s">
        <v>330</v>
      </c>
      <c r="CD2" s="603" t="s">
        <v>331</v>
      </c>
      <c r="CF2" s="621" t="s">
        <v>22</v>
      </c>
      <c r="CH2" s="622" t="s">
        <v>221</v>
      </c>
      <c r="CI2" s="622" t="s">
        <v>221</v>
      </c>
    </row>
    <row r="3" customFormat="false" ht="33.75" hidden="false" customHeight="true" outlineLevel="0" collapsed="false">
      <c r="A3" s="172" t="s">
        <v>332</v>
      </c>
      <c r="B3" s="610" t="s">
        <v>333</v>
      </c>
      <c r="C3" s="611" t="n">
        <v>99.22</v>
      </c>
      <c r="D3" s="611" t="n">
        <v>0</v>
      </c>
      <c r="E3" s="611" t="n">
        <v>100</v>
      </c>
      <c r="F3" s="612" t="n">
        <v>0.64599</v>
      </c>
      <c r="G3" s="30"/>
      <c r="H3" s="613" t="s">
        <v>286</v>
      </c>
      <c r="I3" s="167"/>
      <c r="J3" s="613" t="s">
        <v>150</v>
      </c>
      <c r="K3" s="30"/>
      <c r="L3" s="613" t="s">
        <v>334</v>
      </c>
      <c r="M3" s="30"/>
      <c r="N3" s="167"/>
      <c r="O3" s="613" t="s">
        <v>109</v>
      </c>
      <c r="P3" s="30"/>
      <c r="Q3" s="613" t="s">
        <v>109</v>
      </c>
      <c r="R3" s="30"/>
      <c r="S3" s="613" t="s">
        <v>174</v>
      </c>
      <c r="T3" s="30"/>
      <c r="U3" s="614" t="s">
        <v>335</v>
      </c>
      <c r="V3" s="30"/>
      <c r="W3" s="613" t="s">
        <v>109</v>
      </c>
      <c r="X3" s="30"/>
      <c r="Y3" s="615" t="s">
        <v>336</v>
      </c>
      <c r="Z3" s="30"/>
      <c r="AA3" s="616" t="s">
        <v>337</v>
      </c>
      <c r="AC3" s="616" t="s">
        <v>218</v>
      </c>
      <c r="AE3" s="615" t="s">
        <v>165</v>
      </c>
      <c r="AG3" s="617" t="s">
        <v>150</v>
      </c>
      <c r="AH3" s="617" t="s">
        <v>150</v>
      </c>
      <c r="AJ3" s="613" t="s">
        <v>150</v>
      </c>
      <c r="AK3" s="613" t="s">
        <v>46</v>
      </c>
      <c r="AL3" s="613"/>
      <c r="AM3" s="613" t="s">
        <v>286</v>
      </c>
      <c r="AN3" s="7"/>
      <c r="AO3" s="613" t="s">
        <v>286</v>
      </c>
      <c r="AP3" s="618" t="s">
        <v>172</v>
      </c>
      <c r="AQ3" s="618" t="s">
        <v>338</v>
      </c>
      <c r="AR3" s="618" t="s">
        <v>172</v>
      </c>
      <c r="AS3" s="7"/>
      <c r="AT3" s="613" t="str">
        <f aca="false">VLOOKUP('Entradas_Informações gerais'!B32,'Lista Suspensa'!AG:AH,2,FALSE())</f>
        <v>A.pasto</v>
      </c>
      <c r="AU3" s="623" t="str">
        <f aca="false">VLOOKUP('Entradas_Informações gerais'!C32,'Lista Suspensa'!AG:AH,2,FALSE())</f>
        <v>Pasto</v>
      </c>
      <c r="AW3" s="616" t="s">
        <v>226</v>
      </c>
      <c r="AY3" s="616" t="s">
        <v>339</v>
      </c>
      <c r="BA3" s="616" t="s">
        <v>340</v>
      </c>
      <c r="BC3" s="620" t="s">
        <v>341</v>
      </c>
      <c r="BD3" s="602" t="s">
        <v>342</v>
      </c>
      <c r="BE3" s="602" t="s">
        <v>343</v>
      </c>
      <c r="BF3" s="602" t="s">
        <v>344</v>
      </c>
      <c r="BG3" s="602" t="s">
        <v>345</v>
      </c>
      <c r="BH3" s="602" t="s">
        <v>346</v>
      </c>
      <c r="BI3" s="602" t="s">
        <v>347</v>
      </c>
      <c r="BK3" s="602" t="s">
        <v>348</v>
      </c>
      <c r="BL3" s="602" t="s">
        <v>349</v>
      </c>
      <c r="BM3" s="602" t="s">
        <v>350</v>
      </c>
      <c r="BN3" s="602" t="s">
        <v>351</v>
      </c>
      <c r="BO3" s="602" t="s">
        <v>352</v>
      </c>
      <c r="BP3" s="602" t="s">
        <v>353</v>
      </c>
      <c r="BQ3" s="602" t="s">
        <v>354</v>
      </c>
      <c r="BR3" s="602" t="s">
        <v>355</v>
      </c>
      <c r="BS3" s="602" t="s">
        <v>356</v>
      </c>
      <c r="BT3" s="602" t="s">
        <v>357</v>
      </c>
      <c r="BU3" s="602" t="s">
        <v>358</v>
      </c>
      <c r="BV3" s="602" t="s">
        <v>359</v>
      </c>
      <c r="BW3" s="602" t="s">
        <v>360</v>
      </c>
      <c r="BX3" s="602" t="s">
        <v>361</v>
      </c>
      <c r="BY3" s="602" t="s">
        <v>362</v>
      </c>
      <c r="BZ3" s="602" t="s">
        <v>363</v>
      </c>
      <c r="CA3" s="602" t="s">
        <v>364</v>
      </c>
      <c r="CB3" s="602" t="s">
        <v>365</v>
      </c>
      <c r="CC3" s="602" t="s">
        <v>366</v>
      </c>
      <c r="CD3" s="603" t="s">
        <v>367</v>
      </c>
      <c r="CF3" s="624" t="s">
        <v>109</v>
      </c>
      <c r="CH3" s="622" t="s">
        <v>368</v>
      </c>
      <c r="CI3" s="622" t="s">
        <v>368</v>
      </c>
    </row>
    <row r="4" customFormat="false" ht="36.75" hidden="false" customHeight="true" outlineLevel="0" collapsed="false">
      <c r="A4" s="172" t="s">
        <v>369</v>
      </c>
      <c r="B4" s="610" t="s">
        <v>294</v>
      </c>
      <c r="C4" s="611" t="n">
        <v>28.855</v>
      </c>
      <c r="D4" s="611" t="n">
        <v>2.91</v>
      </c>
      <c r="E4" s="611" t="n">
        <v>61.8075</v>
      </c>
      <c r="F4" s="612" t="n">
        <v>-0.00178</v>
      </c>
      <c r="G4" s="30"/>
      <c r="H4" s="613" t="s">
        <v>46</v>
      </c>
      <c r="I4" s="167"/>
      <c r="J4" s="613" t="s">
        <v>285</v>
      </c>
      <c r="K4" s="30"/>
      <c r="L4" s="613" t="s">
        <v>148</v>
      </c>
      <c r="M4" s="30"/>
      <c r="N4" s="167"/>
      <c r="O4" s="30"/>
      <c r="P4" s="30"/>
      <c r="Q4" s="30"/>
      <c r="R4" s="30"/>
      <c r="S4" s="613" t="s">
        <v>338</v>
      </c>
      <c r="T4" s="30"/>
      <c r="U4" s="614" t="s">
        <v>181</v>
      </c>
      <c r="V4" s="30"/>
      <c r="W4" s="167"/>
      <c r="X4" s="30"/>
      <c r="Y4" s="615" t="s">
        <v>370</v>
      </c>
      <c r="Z4" s="30"/>
      <c r="AA4" s="616" t="s">
        <v>371</v>
      </c>
      <c r="AC4" s="616" t="s">
        <v>219</v>
      </c>
      <c r="AE4" s="616" t="s">
        <v>372</v>
      </c>
      <c r="AG4" s="625" t="s">
        <v>173</v>
      </c>
      <c r="AH4" s="625" t="s">
        <v>173</v>
      </c>
      <c r="AJ4" s="613" t="s">
        <v>285</v>
      </c>
      <c r="AK4" s="613"/>
      <c r="AL4" s="623"/>
      <c r="AM4" s="613" t="s">
        <v>46</v>
      </c>
      <c r="AN4" s="7"/>
      <c r="AO4" s="613" t="s">
        <v>46</v>
      </c>
      <c r="AP4" s="613"/>
      <c r="AQ4" s="618" t="s">
        <v>172</v>
      </c>
      <c r="AR4" s="623"/>
      <c r="AS4" s="7"/>
      <c r="AT4" s="613" t="str">
        <f aca="false">VLOOKUP('Entradas_Informações gerais'!B33,'Lista Suspensa'!AG:AH,2,FALSE())</f>
        <v>A.pasto</v>
      </c>
      <c r="AU4" s="623" t="str">
        <f aca="false">VLOOKUP('Entradas_Informações gerais'!C33,'Lista Suspensa'!AG:AH,2,FALSE())</f>
        <v>Pasto</v>
      </c>
      <c r="AW4" s="616" t="s">
        <v>373</v>
      </c>
      <c r="AY4" s="615" t="s">
        <v>374</v>
      </c>
      <c r="BA4" s="616" t="s">
        <v>210</v>
      </c>
      <c r="BC4" s="620" t="s">
        <v>375</v>
      </c>
      <c r="BD4" s="602" t="s">
        <v>376</v>
      </c>
      <c r="BE4" s="602" t="s">
        <v>377</v>
      </c>
      <c r="BF4" s="602" t="s">
        <v>378</v>
      </c>
      <c r="BG4" s="602" t="s">
        <v>379</v>
      </c>
      <c r="BH4" s="602" t="s">
        <v>380</v>
      </c>
      <c r="BI4" s="602" t="s">
        <v>381</v>
      </c>
      <c r="BK4" s="602" t="s">
        <v>382</v>
      </c>
      <c r="BL4" s="602" t="s">
        <v>383</v>
      </c>
      <c r="BM4" s="602" t="s">
        <v>384</v>
      </c>
      <c r="BN4" s="602" t="s">
        <v>385</v>
      </c>
      <c r="BO4" s="602" t="s">
        <v>386</v>
      </c>
      <c r="BP4" s="602" t="s">
        <v>387</v>
      </c>
      <c r="BQ4" s="602" t="s">
        <v>388</v>
      </c>
      <c r="BR4" s="602" t="s">
        <v>389</v>
      </c>
      <c r="BS4" s="602" t="s">
        <v>390</v>
      </c>
      <c r="BT4" s="602" t="s">
        <v>391</v>
      </c>
      <c r="BU4" s="602" t="s">
        <v>392</v>
      </c>
      <c r="BV4" s="602" t="s">
        <v>393</v>
      </c>
      <c r="BW4" s="602" t="s">
        <v>394</v>
      </c>
      <c r="BX4" s="602" t="s">
        <v>395</v>
      </c>
      <c r="BY4" s="602" t="s">
        <v>396</v>
      </c>
      <c r="BZ4" s="602" t="s">
        <v>397</v>
      </c>
      <c r="CA4" s="602" t="s">
        <v>398</v>
      </c>
      <c r="CB4" s="602" t="s">
        <v>399</v>
      </c>
      <c r="CC4" s="602" t="s">
        <v>400</v>
      </c>
      <c r="CD4" s="603" t="s">
        <v>401</v>
      </c>
      <c r="CH4" s="622" t="s">
        <v>402</v>
      </c>
      <c r="CI4" s="622" t="s">
        <v>402</v>
      </c>
    </row>
    <row r="5" customFormat="false" ht="33" hidden="false" customHeight="true" outlineLevel="0" collapsed="false">
      <c r="A5" s="172" t="s">
        <v>403</v>
      </c>
      <c r="B5" s="610" t="s">
        <v>404</v>
      </c>
      <c r="C5" s="611" t="n">
        <v>90.925</v>
      </c>
      <c r="D5" s="611" t="n">
        <v>22.545</v>
      </c>
      <c r="E5" s="611" t="n">
        <v>66.1825</v>
      </c>
      <c r="F5" s="612" t="n">
        <v>0.42227</v>
      </c>
      <c r="G5" s="30"/>
      <c r="H5" s="616"/>
      <c r="I5" s="30"/>
      <c r="J5" s="30"/>
      <c r="K5" s="30"/>
      <c r="L5" s="613" t="s">
        <v>405</v>
      </c>
      <c r="M5" s="30"/>
      <c r="N5" s="30"/>
      <c r="O5" s="30"/>
      <c r="P5" s="30"/>
      <c r="Q5" s="30"/>
      <c r="R5" s="30"/>
      <c r="S5" s="613" t="s">
        <v>172</v>
      </c>
      <c r="T5" s="30"/>
      <c r="U5" s="614" t="s">
        <v>406</v>
      </c>
      <c r="V5" s="30"/>
      <c r="W5" s="167"/>
      <c r="X5" s="30"/>
      <c r="Y5" s="615" t="s">
        <v>407</v>
      </c>
      <c r="Z5" s="30"/>
      <c r="AA5" s="30"/>
      <c r="AC5" s="7"/>
      <c r="AE5" s="616" t="s">
        <v>408</v>
      </c>
      <c r="AG5" s="625" t="s">
        <v>286</v>
      </c>
      <c r="AH5" s="625" t="s">
        <v>409</v>
      </c>
      <c r="AJ5" s="7"/>
      <c r="AK5" s="7"/>
      <c r="AL5" s="7"/>
      <c r="AM5" s="7"/>
      <c r="AN5" s="7"/>
      <c r="AO5" s="7"/>
      <c r="AP5" s="167"/>
      <c r="AQ5" s="7"/>
      <c r="AR5" s="7"/>
      <c r="AS5" s="7"/>
      <c r="AT5" s="613" t="str">
        <f aca="false">VLOOKUP('Entradas_Informações gerais'!B34,'Lista Suspensa'!AG:AH,2,FALSE())</f>
        <v>A.pasto</v>
      </c>
      <c r="AU5" s="623" t="str">
        <f aca="false">VLOOKUP('Entradas_Informações gerais'!C34,'Lista Suspensa'!AG:AH,2,FALSE())</f>
        <v>Pasto</v>
      </c>
      <c r="AW5" s="7"/>
      <c r="AY5" s="615" t="s">
        <v>213</v>
      </c>
      <c r="BA5" s="264"/>
      <c r="BC5" s="620" t="s">
        <v>410</v>
      </c>
      <c r="BD5" s="602" t="s">
        <v>411</v>
      </c>
      <c r="BE5" s="602" t="s">
        <v>412</v>
      </c>
      <c r="BF5" s="602" t="s">
        <v>413</v>
      </c>
      <c r="BG5" s="602" t="s">
        <v>414</v>
      </c>
      <c r="BH5" s="602" t="s">
        <v>415</v>
      </c>
      <c r="BI5" s="602" t="s">
        <v>416</v>
      </c>
      <c r="BK5" s="602" t="s">
        <v>417</v>
      </c>
      <c r="BL5" s="602" t="s">
        <v>418</v>
      </c>
      <c r="BM5" s="602" t="s">
        <v>419</v>
      </c>
      <c r="BN5" s="602" t="s">
        <v>420</v>
      </c>
      <c r="BO5" s="602" t="s">
        <v>421</v>
      </c>
      <c r="BP5" s="602" t="s">
        <v>422</v>
      </c>
      <c r="BQ5" s="602" t="s">
        <v>423</v>
      </c>
      <c r="BR5" s="602" t="s">
        <v>424</v>
      </c>
      <c r="BS5" s="602" t="s">
        <v>425</v>
      </c>
      <c r="BT5" s="602" t="s">
        <v>426</v>
      </c>
      <c r="BU5" s="602" t="s">
        <v>427</v>
      </c>
      <c r="BV5" s="602" t="s">
        <v>428</v>
      </c>
      <c r="BW5" s="602" t="s">
        <v>429</v>
      </c>
      <c r="BX5" s="602" t="s">
        <v>430</v>
      </c>
      <c r="BY5" s="602" t="s">
        <v>431</v>
      </c>
      <c r="BZ5" s="602" t="s">
        <v>432</v>
      </c>
      <c r="CA5" s="602" t="s">
        <v>433</v>
      </c>
      <c r="CB5" s="602" t="s">
        <v>434</v>
      </c>
      <c r="CC5" s="602" t="s">
        <v>435</v>
      </c>
      <c r="CD5" s="603" t="s">
        <v>436</v>
      </c>
      <c r="CH5" s="622" t="s">
        <v>437</v>
      </c>
      <c r="CI5" s="622" t="s">
        <v>437</v>
      </c>
      <c r="DP5" s="7"/>
      <c r="DQ5" s="7"/>
      <c r="DR5" s="7"/>
      <c r="DS5" s="7"/>
    </row>
    <row r="6" customFormat="false" ht="42.75" hidden="false" customHeight="true" outlineLevel="0" collapsed="false">
      <c r="A6" s="172" t="s">
        <v>438</v>
      </c>
      <c r="B6" s="610" t="s">
        <v>404</v>
      </c>
      <c r="C6" s="611" t="n">
        <v>90.28</v>
      </c>
      <c r="D6" s="611" t="n">
        <v>5.27</v>
      </c>
      <c r="E6" s="611" t="n">
        <v>41.65</v>
      </c>
      <c r="F6" s="612" t="n">
        <v>1.40899</v>
      </c>
      <c r="G6" s="30"/>
      <c r="H6" s="30"/>
      <c r="I6" s="30"/>
      <c r="J6" s="30"/>
      <c r="K6" s="30"/>
      <c r="L6" s="613" t="s">
        <v>439</v>
      </c>
      <c r="M6" s="30"/>
      <c r="N6" s="30"/>
      <c r="O6" s="30"/>
      <c r="P6" s="30"/>
      <c r="Q6" s="30"/>
      <c r="R6" s="30"/>
      <c r="S6" s="167"/>
      <c r="T6" s="30"/>
      <c r="U6" s="614" t="s">
        <v>179</v>
      </c>
      <c r="V6" s="30"/>
      <c r="W6" s="167"/>
      <c r="X6" s="30"/>
      <c r="Y6" s="615" t="s">
        <v>440</v>
      </c>
      <c r="Z6" s="30"/>
      <c r="AA6" s="30"/>
      <c r="AC6" s="7"/>
      <c r="AE6" s="615" t="s">
        <v>441</v>
      </c>
      <c r="AG6" s="625" t="s">
        <v>46</v>
      </c>
      <c r="AH6" s="625" t="s">
        <v>46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613" t="str">
        <f aca="false">VLOOKUP('Entradas_Informações gerais'!B35,'Lista Suspensa'!AG:AH,2,FALSE())</f>
        <v>A.pasto</v>
      </c>
      <c r="AU6" s="623" t="str">
        <f aca="false">VLOOKUP('Entradas_Informações gerais'!C35,'Lista Suspensa'!AG:AH,2,FALSE())</f>
        <v>Pasto</v>
      </c>
      <c r="AW6" s="7"/>
      <c r="AY6" s="616" t="s">
        <v>442</v>
      </c>
      <c r="BA6" s="264"/>
      <c r="BC6" s="620" t="s">
        <v>443</v>
      </c>
      <c r="BD6" s="602" t="s">
        <v>444</v>
      </c>
      <c r="BE6" s="602" t="s">
        <v>445</v>
      </c>
      <c r="BG6" s="602" t="s">
        <v>446</v>
      </c>
      <c r="BH6" s="602" t="s">
        <v>447</v>
      </c>
      <c r="BI6" s="602" t="s">
        <v>448</v>
      </c>
      <c r="BK6" s="602" t="s">
        <v>449</v>
      </c>
      <c r="BL6" s="602" t="s">
        <v>450</v>
      </c>
      <c r="BM6" s="602" t="s">
        <v>451</v>
      </c>
      <c r="BN6" s="602" t="s">
        <v>452</v>
      </c>
      <c r="BO6" s="602" t="s">
        <v>453</v>
      </c>
      <c r="BP6" s="602" t="s">
        <v>454</v>
      </c>
      <c r="BQ6" s="602" t="s">
        <v>455</v>
      </c>
      <c r="BR6" s="602" t="s">
        <v>456</v>
      </c>
      <c r="BS6" s="602" t="s">
        <v>457</v>
      </c>
      <c r="BT6" s="602" t="s">
        <v>458</v>
      </c>
      <c r="BU6" s="602" t="s">
        <v>459</v>
      </c>
      <c r="BV6" s="602" t="s">
        <v>460</v>
      </c>
      <c r="BW6" s="602" t="s">
        <v>461</v>
      </c>
      <c r="BX6" s="602" t="s">
        <v>462</v>
      </c>
      <c r="BY6" s="602" t="s">
        <v>463</v>
      </c>
      <c r="CA6" s="602" t="s">
        <v>464</v>
      </c>
      <c r="CB6" s="602" t="s">
        <v>465</v>
      </c>
      <c r="CC6" s="602" t="s">
        <v>466</v>
      </c>
      <c r="CD6" s="603" t="s">
        <v>467</v>
      </c>
      <c r="CH6" s="622" t="s">
        <v>468</v>
      </c>
      <c r="CI6" s="622" t="s">
        <v>468</v>
      </c>
      <c r="DP6" s="7"/>
      <c r="DQ6" s="7"/>
      <c r="DR6" s="7"/>
      <c r="DS6" s="7"/>
    </row>
    <row r="7" customFormat="false" ht="23.25" hidden="false" customHeight="true" outlineLevel="0" collapsed="false">
      <c r="A7" s="172" t="s">
        <v>469</v>
      </c>
      <c r="B7" s="610" t="s">
        <v>404</v>
      </c>
      <c r="C7" s="611" t="n">
        <v>90.04</v>
      </c>
      <c r="D7" s="611" t="n">
        <v>12.97</v>
      </c>
      <c r="E7" s="611" t="n">
        <v>79.83</v>
      </c>
      <c r="F7" s="612" t="n">
        <v>1.40899</v>
      </c>
      <c r="G7" s="30"/>
      <c r="H7" s="30"/>
      <c r="I7" s="30"/>
      <c r="J7" s="30"/>
      <c r="K7" s="30"/>
      <c r="L7" s="613" t="s">
        <v>470</v>
      </c>
      <c r="M7" s="30"/>
      <c r="N7" s="30"/>
      <c r="O7" s="30"/>
      <c r="P7" s="30"/>
      <c r="Q7" s="30"/>
      <c r="R7" s="30"/>
      <c r="S7" s="167"/>
      <c r="T7" s="30"/>
      <c r="U7" s="614" t="s">
        <v>471</v>
      </c>
      <c r="V7" s="30"/>
      <c r="W7" s="167"/>
      <c r="X7" s="30"/>
      <c r="Y7" s="615" t="s">
        <v>472</v>
      </c>
      <c r="Z7" s="30"/>
      <c r="AA7" s="30"/>
      <c r="AC7" s="7"/>
      <c r="AE7" s="615" t="s">
        <v>473</v>
      </c>
      <c r="AG7" s="625" t="s">
        <v>285</v>
      </c>
      <c r="AH7" s="625" t="s">
        <v>285</v>
      </c>
      <c r="AJ7" s="7"/>
      <c r="AK7" s="7"/>
      <c r="AL7" s="7"/>
      <c r="AM7" s="7"/>
      <c r="AN7" s="626"/>
      <c r="AO7" s="7"/>
      <c r="AP7" s="7"/>
      <c r="AQ7" s="7"/>
      <c r="AR7" s="7"/>
      <c r="AS7" s="7"/>
      <c r="AT7" s="613" t="str">
        <f aca="false">VLOOKUP('Entradas_Informações gerais'!B36,'Lista Suspensa'!AG:AH,2,FALSE())</f>
        <v>A.pasto</v>
      </c>
      <c r="AU7" s="623" t="str">
        <f aca="false">VLOOKUP('Entradas_Informações gerais'!C36,'Lista Suspensa'!AG:AH,2,FALSE())</f>
        <v>Pasto</v>
      </c>
      <c r="AW7" s="7"/>
      <c r="AY7" s="616" t="s">
        <v>474</v>
      </c>
      <c r="BA7" s="30"/>
      <c r="BC7" s="620" t="s">
        <v>475</v>
      </c>
      <c r="BE7" s="602" t="s">
        <v>476</v>
      </c>
      <c r="BG7" s="602" t="s">
        <v>477</v>
      </c>
      <c r="BH7" s="602" t="s">
        <v>478</v>
      </c>
      <c r="BI7" s="602" t="s">
        <v>479</v>
      </c>
      <c r="BK7" s="602" t="s">
        <v>480</v>
      </c>
      <c r="BL7" s="602" t="s">
        <v>481</v>
      </c>
      <c r="BM7" s="602" t="s">
        <v>482</v>
      </c>
      <c r="BN7" s="602" t="s">
        <v>483</v>
      </c>
      <c r="BO7" s="602" t="s">
        <v>484</v>
      </c>
      <c r="BP7" s="602" t="s">
        <v>485</v>
      </c>
      <c r="BQ7" s="602" t="s">
        <v>486</v>
      </c>
      <c r="BR7" s="602" t="s">
        <v>487</v>
      </c>
      <c r="BS7" s="602" t="s">
        <v>488</v>
      </c>
      <c r="BT7" s="602" t="s">
        <v>489</v>
      </c>
      <c r="BU7" s="602" t="s">
        <v>490</v>
      </c>
      <c r="BV7" s="602" t="s">
        <v>491</v>
      </c>
      <c r="BW7" s="602" t="s">
        <v>492</v>
      </c>
      <c r="BX7" s="602" t="s">
        <v>493</v>
      </c>
      <c r="BY7" s="602" t="s">
        <v>9</v>
      </c>
      <c r="CA7" s="602" t="s">
        <v>494</v>
      </c>
      <c r="CB7" s="602" t="s">
        <v>495</v>
      </c>
      <c r="CC7" s="602" t="s">
        <v>496</v>
      </c>
      <c r="CD7" s="603" t="s">
        <v>497</v>
      </c>
      <c r="CH7" s="622" t="s">
        <v>498</v>
      </c>
      <c r="CI7" s="622" t="s">
        <v>498</v>
      </c>
      <c r="DP7" s="7"/>
      <c r="DQ7" s="7"/>
      <c r="DR7" s="7"/>
      <c r="DS7" s="7"/>
    </row>
    <row r="8" customFormat="false" ht="24.75" hidden="false" customHeight="true" outlineLevel="0" collapsed="false">
      <c r="A8" s="172" t="s">
        <v>499</v>
      </c>
      <c r="B8" s="610" t="s">
        <v>333</v>
      </c>
      <c r="C8" s="611" t="n">
        <v>99</v>
      </c>
      <c r="D8" s="611" t="n">
        <v>0</v>
      </c>
      <c r="E8" s="611" t="n">
        <v>100</v>
      </c>
      <c r="F8" s="612" t="n">
        <v>0.64599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614" t="s">
        <v>500</v>
      </c>
      <c r="V8" s="30"/>
      <c r="W8" s="167"/>
      <c r="X8" s="30"/>
      <c r="Y8" s="615" t="s">
        <v>501</v>
      </c>
      <c r="Z8" s="30"/>
      <c r="AA8" s="30"/>
      <c r="AC8" s="7"/>
      <c r="AE8" s="615" t="s">
        <v>25</v>
      </c>
      <c r="AG8" s="7"/>
      <c r="AH8" s="7"/>
      <c r="AJ8" s="7"/>
      <c r="AK8" s="7"/>
      <c r="AL8" s="7"/>
      <c r="AM8" s="7"/>
      <c r="AN8" s="167"/>
      <c r="AO8" s="7"/>
      <c r="AP8" s="7"/>
      <c r="AQ8" s="7"/>
      <c r="AR8" s="7"/>
      <c r="AS8" s="7"/>
      <c r="AT8" s="613" t="str">
        <f aca="false">VLOOKUP('Entradas_Informações gerais'!B37,'Lista Suspensa'!AG:AH,2,FALSE())</f>
        <v>A.pasto</v>
      </c>
      <c r="AU8" s="623" t="str">
        <f aca="false">VLOOKUP('Entradas_Informações gerais'!C37,'Lista Suspensa'!AG:AH,2,FALSE())</f>
        <v>Pasto</v>
      </c>
      <c r="AW8" s="7"/>
      <c r="BC8" s="620" t="s">
        <v>502</v>
      </c>
      <c r="BE8" s="602" t="s">
        <v>503</v>
      </c>
      <c r="BG8" s="602" t="s">
        <v>504</v>
      </c>
      <c r="BH8" s="602" t="s">
        <v>505</v>
      </c>
      <c r="BI8" s="602" t="s">
        <v>506</v>
      </c>
      <c r="BK8" s="602" t="s">
        <v>507</v>
      </c>
      <c r="BL8" s="602" t="s">
        <v>508</v>
      </c>
      <c r="BM8" s="602" t="s">
        <v>509</v>
      </c>
      <c r="BN8" s="602" t="s">
        <v>510</v>
      </c>
      <c r="BO8" s="602" t="s">
        <v>511</v>
      </c>
      <c r="BP8" s="602" t="s">
        <v>512</v>
      </c>
      <c r="BQ8" s="602" t="s">
        <v>513</v>
      </c>
      <c r="BR8" s="602" t="s">
        <v>514</v>
      </c>
      <c r="BS8" s="602" t="s">
        <v>515</v>
      </c>
      <c r="BT8" s="602" t="s">
        <v>516</v>
      </c>
      <c r="BU8" s="602" t="s">
        <v>517</v>
      </c>
      <c r="BV8" s="602" t="s">
        <v>518</v>
      </c>
      <c r="BW8" s="602" t="s">
        <v>519</v>
      </c>
      <c r="BX8" s="602" t="s">
        <v>520</v>
      </c>
      <c r="BY8" s="602" t="s">
        <v>521</v>
      </c>
      <c r="CA8" s="602" t="s">
        <v>522</v>
      </c>
      <c r="CB8" s="602" t="s">
        <v>523</v>
      </c>
      <c r="CC8" s="602" t="s">
        <v>524</v>
      </c>
      <c r="CD8" s="603" t="s">
        <v>525</v>
      </c>
      <c r="CH8" s="622" t="s">
        <v>82</v>
      </c>
      <c r="CI8" s="622" t="s">
        <v>82</v>
      </c>
      <c r="DP8" s="7"/>
      <c r="DQ8" s="7"/>
      <c r="DR8" s="7"/>
      <c r="DS8" s="7"/>
    </row>
    <row r="9" customFormat="false" ht="22.5" hidden="false" customHeight="true" outlineLevel="0" collapsed="false">
      <c r="A9" s="172" t="s">
        <v>526</v>
      </c>
      <c r="B9" s="610" t="s">
        <v>404</v>
      </c>
      <c r="C9" s="611" t="n">
        <v>89.71</v>
      </c>
      <c r="D9" s="611" t="n">
        <v>31.48</v>
      </c>
      <c r="E9" s="611" t="n">
        <v>68.42</v>
      </c>
      <c r="F9" s="612" t="n">
        <v>0.4775</v>
      </c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614" t="s">
        <v>180</v>
      </c>
      <c r="V9" s="30"/>
      <c r="W9" s="167"/>
      <c r="X9" s="30"/>
      <c r="Y9" s="615" t="s">
        <v>527</v>
      </c>
      <c r="Z9" s="30"/>
      <c r="AA9" s="30"/>
      <c r="AC9" s="7"/>
      <c r="AE9" s="616" t="s">
        <v>528</v>
      </c>
      <c r="AG9" s="7"/>
      <c r="AH9" s="7"/>
      <c r="AJ9" s="7"/>
      <c r="AK9" s="7"/>
      <c r="AL9" s="7"/>
      <c r="AM9" s="7"/>
      <c r="AN9" s="167"/>
      <c r="AO9" s="7"/>
      <c r="AP9" s="7"/>
      <c r="AQ9" s="7"/>
      <c r="AR9" s="7"/>
      <c r="AS9" s="7"/>
      <c r="AT9" s="613" t="str">
        <f aca="false">VLOOKUP('Entradas_Informações gerais'!B38,'Lista Suspensa'!AG:AH,2,FALSE())</f>
        <v>A.pasto</v>
      </c>
      <c r="AU9" s="623" t="str">
        <f aca="false">VLOOKUP('Entradas_Informações gerais'!C38,'Lista Suspensa'!AG:AH,2,FALSE())</f>
        <v>Pasto</v>
      </c>
      <c r="AW9" s="7"/>
      <c r="BC9" s="620" t="s">
        <v>529</v>
      </c>
      <c r="BE9" s="602" t="s">
        <v>530</v>
      </c>
      <c r="BG9" s="602" t="s">
        <v>531</v>
      </c>
      <c r="BH9" s="602" t="s">
        <v>532</v>
      </c>
      <c r="BI9" s="602" t="s">
        <v>533</v>
      </c>
      <c r="BK9" s="602" t="s">
        <v>534</v>
      </c>
      <c r="BL9" s="602" t="s">
        <v>535</v>
      </c>
      <c r="BM9" s="602" t="s">
        <v>536</v>
      </c>
      <c r="BN9" s="602" t="s">
        <v>537</v>
      </c>
      <c r="BO9" s="602" t="s">
        <v>538</v>
      </c>
      <c r="BP9" s="602" t="s">
        <v>539</v>
      </c>
      <c r="BQ9" s="602" t="s">
        <v>540</v>
      </c>
      <c r="BR9" s="602" t="s">
        <v>541</v>
      </c>
      <c r="BS9" s="602" t="s">
        <v>542</v>
      </c>
      <c r="BT9" s="602" t="s">
        <v>543</v>
      </c>
      <c r="BU9" s="602" t="s">
        <v>544</v>
      </c>
      <c r="BV9" s="602" t="s">
        <v>545</v>
      </c>
      <c r="BW9" s="602" t="s">
        <v>546</v>
      </c>
      <c r="BX9" s="602" t="s">
        <v>547</v>
      </c>
      <c r="BY9" s="602" t="s">
        <v>548</v>
      </c>
      <c r="CA9" s="602" t="s">
        <v>549</v>
      </c>
      <c r="CB9" s="602" t="s">
        <v>550</v>
      </c>
      <c r="CC9" s="602" t="s">
        <v>551</v>
      </c>
      <c r="CD9" s="603" t="s">
        <v>552</v>
      </c>
      <c r="CH9" s="622" t="s">
        <v>553</v>
      </c>
      <c r="CI9" s="622" t="s">
        <v>553</v>
      </c>
      <c r="DP9" s="7"/>
      <c r="DQ9" s="7"/>
      <c r="DR9" s="7"/>
      <c r="DS9" s="7"/>
    </row>
    <row r="10" customFormat="false" ht="28.5" hidden="false" customHeight="true" outlineLevel="0" collapsed="false">
      <c r="A10" s="172" t="s">
        <v>554</v>
      </c>
      <c r="B10" s="610" t="s">
        <v>404</v>
      </c>
      <c r="C10" s="611" t="n">
        <v>89.925</v>
      </c>
      <c r="D10" s="611" t="n">
        <v>43.45</v>
      </c>
      <c r="E10" s="611" t="n">
        <v>69.8333333333333</v>
      </c>
      <c r="F10" s="612" t="n">
        <v>0.4775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614" t="s">
        <v>555</v>
      </c>
      <c r="V10" s="30"/>
      <c r="W10" s="167"/>
      <c r="X10" s="30"/>
      <c r="Y10" s="615" t="s">
        <v>221</v>
      </c>
      <c r="Z10" s="30"/>
      <c r="AA10" s="30"/>
      <c r="AC10" s="7"/>
      <c r="AE10" s="615" t="s">
        <v>556</v>
      </c>
      <c r="AG10" s="7"/>
      <c r="AH10" s="7"/>
      <c r="AJ10" s="7"/>
      <c r="AK10" s="7"/>
      <c r="AL10" s="7"/>
      <c r="AM10" s="7"/>
      <c r="AN10" s="167"/>
      <c r="AO10" s="7"/>
      <c r="AP10" s="7"/>
      <c r="AQ10" s="7"/>
      <c r="AR10" s="7"/>
      <c r="AS10" s="7"/>
      <c r="AT10" s="7"/>
      <c r="AU10" s="7"/>
      <c r="AW10" s="7"/>
      <c r="BC10" s="620" t="s">
        <v>557</v>
      </c>
      <c r="BE10" s="602" t="s">
        <v>558</v>
      </c>
      <c r="BG10" s="602" t="s">
        <v>559</v>
      </c>
      <c r="BH10" s="602" t="s">
        <v>560</v>
      </c>
      <c r="BI10" s="602" t="s">
        <v>561</v>
      </c>
      <c r="BK10" s="602" t="s">
        <v>562</v>
      </c>
      <c r="BL10" s="602" t="s">
        <v>563</v>
      </c>
      <c r="BM10" s="602" t="s">
        <v>564</v>
      </c>
      <c r="BN10" s="602" t="s">
        <v>565</v>
      </c>
      <c r="BO10" s="602" t="s">
        <v>566</v>
      </c>
      <c r="BP10" s="602" t="s">
        <v>567</v>
      </c>
      <c r="BQ10" s="602" t="s">
        <v>568</v>
      </c>
      <c r="BR10" s="602" t="s">
        <v>569</v>
      </c>
      <c r="BS10" s="602" t="s">
        <v>570</v>
      </c>
      <c r="BT10" s="602" t="s">
        <v>571</v>
      </c>
      <c r="BU10" s="602" t="s">
        <v>572</v>
      </c>
      <c r="BV10" s="602" t="s">
        <v>573</v>
      </c>
      <c r="BW10" s="602" t="s">
        <v>574</v>
      </c>
      <c r="BX10" s="602" t="s">
        <v>575</v>
      </c>
      <c r="CA10" s="602" t="s">
        <v>576</v>
      </c>
      <c r="CB10" s="602" t="s">
        <v>577</v>
      </c>
      <c r="CC10" s="602" t="s">
        <v>578</v>
      </c>
      <c r="CH10" s="622" t="s">
        <v>80</v>
      </c>
      <c r="CI10" s="622" t="s">
        <v>80</v>
      </c>
      <c r="DP10" s="7"/>
      <c r="DQ10" s="7"/>
      <c r="DR10" s="7"/>
      <c r="DS10" s="7"/>
    </row>
    <row r="11" customFormat="false" ht="15" hidden="false" customHeight="false" outlineLevel="0" collapsed="false">
      <c r="A11" s="172" t="s">
        <v>579</v>
      </c>
      <c r="B11" s="610" t="s">
        <v>404</v>
      </c>
      <c r="C11" s="611" t="n">
        <v>90.28</v>
      </c>
      <c r="D11" s="611" t="n">
        <v>53.82</v>
      </c>
      <c r="E11" s="611" t="n">
        <v>82</v>
      </c>
      <c r="F11" s="612" t="n">
        <v>0.94329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614" t="s">
        <v>55</v>
      </c>
      <c r="V11" s="30"/>
      <c r="W11" s="167"/>
      <c r="X11" s="30"/>
      <c r="Y11" s="30"/>
      <c r="Z11" s="30"/>
      <c r="AA11" s="30"/>
      <c r="AC11" s="7"/>
      <c r="AE11" s="7"/>
      <c r="AG11" s="7"/>
      <c r="AH11" s="7"/>
      <c r="AJ11" s="7"/>
      <c r="AK11" s="7"/>
      <c r="AL11" s="7"/>
      <c r="AM11" s="7"/>
      <c r="AN11" s="167"/>
      <c r="AO11" s="7"/>
      <c r="AP11" s="7"/>
      <c r="AQ11" s="7"/>
      <c r="AR11" s="7"/>
      <c r="AS11" s="7"/>
      <c r="AT11" s="7"/>
      <c r="AU11" s="7"/>
      <c r="AW11" s="7"/>
      <c r="BC11" s="620" t="s">
        <v>580</v>
      </c>
      <c r="BE11" s="602" t="s">
        <v>581</v>
      </c>
      <c r="BG11" s="602" t="s">
        <v>582</v>
      </c>
      <c r="BH11" s="602" t="s">
        <v>583</v>
      </c>
      <c r="BI11" s="602" t="s">
        <v>584</v>
      </c>
      <c r="BK11" s="602" t="s">
        <v>585</v>
      </c>
      <c r="BL11" s="602" t="s">
        <v>586</v>
      </c>
      <c r="BM11" s="602" t="s">
        <v>587</v>
      </c>
      <c r="BN11" s="602" t="s">
        <v>588</v>
      </c>
      <c r="BO11" s="602" t="s">
        <v>589</v>
      </c>
      <c r="BP11" s="602" t="s">
        <v>590</v>
      </c>
      <c r="BQ11" s="602" t="s">
        <v>591</v>
      </c>
      <c r="BR11" s="602" t="s">
        <v>592</v>
      </c>
      <c r="BS11" s="602" t="s">
        <v>593</v>
      </c>
      <c r="BT11" s="602" t="s">
        <v>594</v>
      </c>
      <c r="BU11" s="602" t="s">
        <v>595</v>
      </c>
      <c r="BV11" s="602" t="s">
        <v>596</v>
      </c>
      <c r="BW11" s="602" t="s">
        <v>597</v>
      </c>
      <c r="BX11" s="602" t="s">
        <v>598</v>
      </c>
      <c r="CA11" s="602" t="s">
        <v>599</v>
      </c>
      <c r="CB11" s="602" t="s">
        <v>600</v>
      </c>
      <c r="CC11" s="602" t="s">
        <v>601</v>
      </c>
      <c r="CH11" s="622" t="s">
        <v>602</v>
      </c>
      <c r="CI11" s="622" t="s">
        <v>602</v>
      </c>
      <c r="DP11" s="7"/>
      <c r="DQ11" s="7"/>
      <c r="DR11" s="7"/>
      <c r="DS11" s="7"/>
    </row>
    <row r="12" customFormat="false" ht="15" hidden="false" customHeight="false" outlineLevel="0" collapsed="false">
      <c r="A12" s="172" t="s">
        <v>603</v>
      </c>
      <c r="B12" s="610" t="s">
        <v>404</v>
      </c>
      <c r="C12" s="611" t="n">
        <v>90.3433333333333</v>
      </c>
      <c r="D12" s="611" t="n">
        <v>15.0333333333333</v>
      </c>
      <c r="E12" s="611" t="n">
        <v>74.68</v>
      </c>
      <c r="F12" s="612" t="n">
        <v>1.2595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614" t="s">
        <v>604</v>
      </c>
      <c r="V12" s="30"/>
      <c r="W12" s="167"/>
      <c r="X12" s="30"/>
      <c r="Y12" s="30"/>
      <c r="Z12" s="30"/>
      <c r="AA12" s="30"/>
      <c r="AC12" s="7"/>
      <c r="AE12" s="7"/>
      <c r="AG12" s="7"/>
      <c r="AH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W12" s="7"/>
      <c r="BC12" s="620" t="s">
        <v>605</v>
      </c>
      <c r="BE12" s="602" t="s">
        <v>606</v>
      </c>
      <c r="BG12" s="602" t="s">
        <v>607</v>
      </c>
      <c r="BH12" s="602" t="s">
        <v>608</v>
      </c>
      <c r="BI12" s="602" t="s">
        <v>609</v>
      </c>
      <c r="BK12" s="602" t="s">
        <v>610</v>
      </c>
      <c r="BL12" s="602" t="s">
        <v>611</v>
      </c>
      <c r="BM12" s="602" t="s">
        <v>612</v>
      </c>
      <c r="BN12" s="602" t="s">
        <v>613</v>
      </c>
      <c r="BO12" s="602" t="s">
        <v>614</v>
      </c>
      <c r="BP12" s="602" t="s">
        <v>615</v>
      </c>
      <c r="BQ12" s="602" t="s">
        <v>616</v>
      </c>
      <c r="BR12" s="602" t="s">
        <v>617</v>
      </c>
      <c r="BS12" s="602" t="s">
        <v>618</v>
      </c>
      <c r="BT12" s="602" t="s">
        <v>619</v>
      </c>
      <c r="BU12" s="602" t="s">
        <v>620</v>
      </c>
      <c r="BV12" s="602" t="s">
        <v>621</v>
      </c>
      <c r="BW12" s="602" t="s">
        <v>622</v>
      </c>
      <c r="BX12" s="602" t="s">
        <v>623</v>
      </c>
      <c r="CA12" s="602" t="s">
        <v>624</v>
      </c>
      <c r="CB12" s="602" t="s">
        <v>625</v>
      </c>
      <c r="CC12" s="602" t="s">
        <v>626</v>
      </c>
      <c r="CH12" s="622" t="s">
        <v>79</v>
      </c>
      <c r="CI12" s="622" t="s">
        <v>79</v>
      </c>
      <c r="DP12" s="7"/>
      <c r="DQ12" s="7"/>
      <c r="DR12" s="7"/>
      <c r="DS12" s="7"/>
    </row>
    <row r="13" customFormat="false" ht="15" hidden="false" customHeight="false" outlineLevel="0" collapsed="false">
      <c r="A13" s="172" t="s">
        <v>627</v>
      </c>
      <c r="B13" s="610" t="s">
        <v>404</v>
      </c>
      <c r="C13" s="611" t="n">
        <v>88.715</v>
      </c>
      <c r="D13" s="611" t="n">
        <v>48.57</v>
      </c>
      <c r="E13" s="611" t="n">
        <v>89.53</v>
      </c>
      <c r="F13" s="612" t="n">
        <v>1.40999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V13" s="30"/>
      <c r="W13" s="167"/>
      <c r="X13" s="30"/>
      <c r="Y13" s="30"/>
      <c r="Z13" s="30"/>
      <c r="AA13" s="30"/>
      <c r="AC13" s="7"/>
      <c r="AE13" s="7"/>
      <c r="AG13" s="7"/>
      <c r="AH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W13" s="7"/>
      <c r="BC13" s="620" t="s">
        <v>628</v>
      </c>
      <c r="BE13" s="602" t="s">
        <v>629</v>
      </c>
      <c r="BG13" s="602" t="s">
        <v>630</v>
      </c>
      <c r="BH13" s="602" t="s">
        <v>631</v>
      </c>
      <c r="BI13" s="602" t="s">
        <v>632</v>
      </c>
      <c r="BK13" s="602" t="s">
        <v>633</v>
      </c>
      <c r="BL13" s="602" t="s">
        <v>634</v>
      </c>
      <c r="BM13" s="602" t="s">
        <v>635</v>
      </c>
      <c r="BN13" s="602" t="s">
        <v>636</v>
      </c>
      <c r="BP13" s="602" t="s">
        <v>637</v>
      </c>
      <c r="BQ13" s="602" t="s">
        <v>638</v>
      </c>
      <c r="BR13" s="602" t="s">
        <v>639</v>
      </c>
      <c r="BS13" s="602" t="s">
        <v>640</v>
      </c>
      <c r="BT13" s="602" t="s">
        <v>641</v>
      </c>
      <c r="BU13" s="602" t="s">
        <v>642</v>
      </c>
      <c r="BV13" s="602" t="s">
        <v>643</v>
      </c>
      <c r="BW13" s="602" t="s">
        <v>644</v>
      </c>
      <c r="BX13" s="602" t="s">
        <v>645</v>
      </c>
      <c r="CA13" s="602" t="s">
        <v>646</v>
      </c>
      <c r="CB13" s="602" t="s">
        <v>647</v>
      </c>
      <c r="CC13" s="602" t="s">
        <v>648</v>
      </c>
      <c r="CH13" s="622" t="s">
        <v>649</v>
      </c>
      <c r="CI13" s="622" t="s">
        <v>649</v>
      </c>
      <c r="DP13" s="7"/>
      <c r="DQ13" s="7"/>
      <c r="DR13" s="7"/>
      <c r="DS13" s="7"/>
    </row>
    <row r="14" customFormat="false" ht="15" hidden="false" customHeight="false" outlineLevel="0" collapsed="false">
      <c r="A14" s="172" t="s">
        <v>650</v>
      </c>
      <c r="B14" s="610" t="s">
        <v>404</v>
      </c>
      <c r="C14" s="611" t="n">
        <v>92.36</v>
      </c>
      <c r="D14" s="611" t="n">
        <v>51.705</v>
      </c>
      <c r="E14" s="611" t="n">
        <v>91.032</v>
      </c>
      <c r="F14" s="612" t="n">
        <v>1.40999</v>
      </c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172"/>
      <c r="V14" s="30"/>
      <c r="W14" s="167"/>
      <c r="X14" s="30"/>
      <c r="Y14" s="30"/>
      <c r="Z14" s="30"/>
      <c r="AA14" s="30"/>
      <c r="AC14" s="7"/>
      <c r="AE14" s="7"/>
      <c r="AG14" s="7"/>
      <c r="AH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W14" s="7"/>
      <c r="BC14" s="620" t="s">
        <v>651</v>
      </c>
      <c r="BE14" s="602" t="s">
        <v>652</v>
      </c>
      <c r="BG14" s="602" t="s">
        <v>653</v>
      </c>
      <c r="BH14" s="602" t="s">
        <v>654</v>
      </c>
      <c r="BI14" s="602" t="s">
        <v>655</v>
      </c>
      <c r="BK14" s="602" t="s">
        <v>656</v>
      </c>
      <c r="BL14" s="602" t="s">
        <v>657</v>
      </c>
      <c r="BM14" s="602" t="s">
        <v>658</v>
      </c>
      <c r="BN14" s="602" t="s">
        <v>659</v>
      </c>
      <c r="BP14" s="602" t="s">
        <v>660</v>
      </c>
      <c r="BQ14" s="602" t="s">
        <v>661</v>
      </c>
      <c r="BR14" s="602" t="s">
        <v>662</v>
      </c>
      <c r="BS14" s="602" t="s">
        <v>663</v>
      </c>
      <c r="BT14" s="602" t="s">
        <v>664</v>
      </c>
      <c r="BU14" s="602" t="s">
        <v>665</v>
      </c>
      <c r="BV14" s="602" t="s">
        <v>666</v>
      </c>
      <c r="BW14" s="602" t="s">
        <v>667</v>
      </c>
      <c r="BX14" s="602" t="s">
        <v>668</v>
      </c>
      <c r="CA14" s="602" t="s">
        <v>669</v>
      </c>
      <c r="CB14" s="602" t="s">
        <v>670</v>
      </c>
      <c r="CC14" s="602" t="s">
        <v>671</v>
      </c>
      <c r="CH14" s="622" t="s">
        <v>672</v>
      </c>
      <c r="CI14" s="622" t="s">
        <v>672</v>
      </c>
      <c r="DP14" s="7"/>
      <c r="DQ14" s="7"/>
      <c r="DR14" s="7"/>
      <c r="DS14" s="7"/>
    </row>
    <row r="15" customFormat="false" ht="15" hidden="false" customHeight="false" outlineLevel="0" collapsed="false">
      <c r="A15" s="172" t="s">
        <v>673</v>
      </c>
      <c r="B15" s="610" t="s">
        <v>404</v>
      </c>
      <c r="C15" s="611" t="n">
        <v>89.5433333333333</v>
      </c>
      <c r="D15" s="611" t="n">
        <v>18.2766666666667</v>
      </c>
      <c r="E15" s="611" t="n">
        <v>71.566</v>
      </c>
      <c r="F15" s="612" t="n">
        <v>1.2855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72"/>
      <c r="V15" s="30"/>
      <c r="W15" s="167"/>
      <c r="X15" s="30"/>
      <c r="Y15" s="30"/>
      <c r="Z15" s="30"/>
      <c r="AA15" s="30"/>
      <c r="AC15" s="7"/>
      <c r="AE15" s="7"/>
      <c r="AG15" s="7"/>
      <c r="AH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W15" s="7"/>
      <c r="BC15" s="620" t="s">
        <v>674</v>
      </c>
      <c r="BH15" s="602" t="s">
        <v>675</v>
      </c>
      <c r="BI15" s="602" t="s">
        <v>676</v>
      </c>
      <c r="BL15" s="602" t="s">
        <v>677</v>
      </c>
      <c r="BM15" s="602" t="s">
        <v>678</v>
      </c>
      <c r="BN15" s="602" t="s">
        <v>679</v>
      </c>
      <c r="BP15" s="602" t="s">
        <v>680</v>
      </c>
      <c r="BQ15" s="602" t="s">
        <v>681</v>
      </c>
      <c r="BR15" s="602" t="s">
        <v>682</v>
      </c>
      <c r="BS15" s="602" t="s">
        <v>683</v>
      </c>
      <c r="BT15" s="602" t="s">
        <v>684</v>
      </c>
      <c r="BU15" s="602" t="s">
        <v>685</v>
      </c>
      <c r="BV15" s="602" t="s">
        <v>686</v>
      </c>
      <c r="BW15" s="602" t="s">
        <v>687</v>
      </c>
      <c r="BX15" s="602" t="s">
        <v>688</v>
      </c>
      <c r="CA15" s="602" t="s">
        <v>689</v>
      </c>
      <c r="CB15" s="602" t="s">
        <v>690</v>
      </c>
      <c r="CH15" s="622" t="s">
        <v>691</v>
      </c>
      <c r="CI15" s="622" t="s">
        <v>691</v>
      </c>
      <c r="DP15" s="7"/>
      <c r="DQ15" s="7"/>
      <c r="DR15" s="7"/>
      <c r="DS15" s="7"/>
    </row>
    <row r="16" customFormat="false" ht="15" hidden="false" customHeight="false" outlineLevel="0" collapsed="false">
      <c r="A16" s="172" t="s">
        <v>692</v>
      </c>
      <c r="B16" s="610" t="s">
        <v>294</v>
      </c>
      <c r="C16" s="611" t="n">
        <v>89.32</v>
      </c>
      <c r="D16" s="611" t="n">
        <v>18.77</v>
      </c>
      <c r="E16" s="611" t="n">
        <v>59.41</v>
      </c>
      <c r="F16" s="612" t="n">
        <v>0.33877</v>
      </c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172"/>
      <c r="V16" s="30"/>
      <c r="W16" s="167"/>
      <c r="X16" s="30"/>
      <c r="Y16" s="30"/>
      <c r="Z16" s="30"/>
      <c r="AA16" s="30"/>
      <c r="AC16" s="7"/>
      <c r="AE16" s="7"/>
      <c r="AG16" s="7"/>
      <c r="AH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W16" s="7"/>
      <c r="BC16" s="620" t="s">
        <v>693</v>
      </c>
      <c r="BH16" s="602" t="s">
        <v>694</v>
      </c>
      <c r="BI16" s="602" t="s">
        <v>695</v>
      </c>
      <c r="BL16" s="602" t="s">
        <v>696</v>
      </c>
      <c r="BM16" s="602" t="s">
        <v>697</v>
      </c>
      <c r="BN16" s="602" t="s">
        <v>698</v>
      </c>
      <c r="BP16" s="602" t="s">
        <v>699</v>
      </c>
      <c r="BQ16" s="602" t="s">
        <v>700</v>
      </c>
      <c r="BR16" s="602" t="s">
        <v>701</v>
      </c>
      <c r="BS16" s="602" t="s">
        <v>702</v>
      </c>
      <c r="BT16" s="602" t="s">
        <v>703</v>
      </c>
      <c r="BU16" s="602" t="s">
        <v>704</v>
      </c>
      <c r="BV16" s="602" t="s">
        <v>705</v>
      </c>
      <c r="BW16" s="602" t="s">
        <v>706</v>
      </c>
      <c r="BX16" s="602" t="s">
        <v>707</v>
      </c>
      <c r="CA16" s="602" t="s">
        <v>708</v>
      </c>
      <c r="CB16" s="602" t="s">
        <v>709</v>
      </c>
      <c r="CH16" s="622" t="s">
        <v>710</v>
      </c>
      <c r="CI16" s="622" t="s">
        <v>710</v>
      </c>
      <c r="DP16" s="7"/>
      <c r="DQ16" s="7"/>
      <c r="DR16" s="7"/>
      <c r="DS16" s="7"/>
    </row>
    <row r="17" customFormat="false" ht="15" hidden="false" customHeight="false" outlineLevel="0" collapsed="false">
      <c r="A17" s="172" t="s">
        <v>711</v>
      </c>
      <c r="B17" s="610" t="s">
        <v>294</v>
      </c>
      <c r="C17" s="611" t="n">
        <v>88.66</v>
      </c>
      <c r="D17" s="611" t="n">
        <v>9.24</v>
      </c>
      <c r="E17" s="611" t="n">
        <v>57.5233333333333</v>
      </c>
      <c r="F17" s="612" t="n">
        <v>0.33877</v>
      </c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172"/>
      <c r="V17" s="30"/>
      <c r="W17" s="167"/>
      <c r="X17" s="30"/>
      <c r="Y17" s="30"/>
      <c r="Z17" s="30"/>
      <c r="AA17" s="30"/>
      <c r="AC17" s="7"/>
      <c r="AE17" s="7"/>
      <c r="AG17" s="7"/>
      <c r="AH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W17" s="7"/>
      <c r="BC17" s="620" t="s">
        <v>712</v>
      </c>
      <c r="BH17" s="602" t="s">
        <v>713</v>
      </c>
      <c r="BI17" s="602" t="s">
        <v>714</v>
      </c>
      <c r="BL17" s="602" t="s">
        <v>715</v>
      </c>
      <c r="BM17" s="602" t="s">
        <v>716</v>
      </c>
      <c r="BN17" s="602" t="s">
        <v>717</v>
      </c>
      <c r="BP17" s="602" t="s">
        <v>718</v>
      </c>
      <c r="BQ17" s="602" t="s">
        <v>719</v>
      </c>
      <c r="BR17" s="602" t="s">
        <v>720</v>
      </c>
      <c r="BS17" s="602" t="s">
        <v>721</v>
      </c>
      <c r="BT17" s="602" t="s">
        <v>722</v>
      </c>
      <c r="BV17" s="602" t="s">
        <v>723</v>
      </c>
      <c r="BW17" s="602" t="s">
        <v>724</v>
      </c>
      <c r="BX17" s="602" t="s">
        <v>725</v>
      </c>
      <c r="CA17" s="602" t="s">
        <v>726</v>
      </c>
      <c r="CB17" s="602" t="s">
        <v>727</v>
      </c>
      <c r="CH17" s="622" t="s">
        <v>222</v>
      </c>
      <c r="CI17" s="622" t="s">
        <v>222</v>
      </c>
      <c r="DP17" s="7"/>
      <c r="DQ17" s="7"/>
      <c r="DR17" s="7"/>
      <c r="DS17" s="7"/>
    </row>
    <row r="18" customFormat="false" ht="15" hidden="false" customHeight="false" outlineLevel="0" collapsed="false">
      <c r="A18" s="172" t="s">
        <v>728</v>
      </c>
      <c r="B18" s="610" t="s">
        <v>404</v>
      </c>
      <c r="C18" s="611" t="n">
        <v>31.8</v>
      </c>
      <c r="D18" s="611" t="n">
        <v>29.39</v>
      </c>
      <c r="E18" s="611" t="n">
        <v>82.6</v>
      </c>
      <c r="F18" s="612" t="n">
        <v>0.02986</v>
      </c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172"/>
      <c r="V18" s="30"/>
      <c r="W18" s="167"/>
      <c r="X18" s="30"/>
      <c r="Y18" s="30"/>
      <c r="Z18" s="30"/>
      <c r="AA18" s="30"/>
      <c r="AC18" s="7"/>
      <c r="AE18" s="7"/>
      <c r="AG18" s="7"/>
      <c r="AH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W18" s="7"/>
      <c r="BC18" s="620" t="s">
        <v>729</v>
      </c>
      <c r="BH18" s="602" t="s">
        <v>730</v>
      </c>
      <c r="BI18" s="602" t="s">
        <v>731</v>
      </c>
      <c r="BL18" s="602" t="s">
        <v>732</v>
      </c>
      <c r="BM18" s="602" t="s">
        <v>733</v>
      </c>
      <c r="BN18" s="602" t="s">
        <v>734</v>
      </c>
      <c r="BP18" s="602" t="s">
        <v>735</v>
      </c>
      <c r="BQ18" s="602" t="s">
        <v>736</v>
      </c>
      <c r="BR18" s="602" t="s">
        <v>737</v>
      </c>
      <c r="BS18" s="602" t="s">
        <v>738</v>
      </c>
      <c r="BT18" s="602" t="s">
        <v>739</v>
      </c>
      <c r="BV18" s="602" t="s">
        <v>740</v>
      </c>
      <c r="BW18" s="602" t="s">
        <v>741</v>
      </c>
      <c r="BX18" s="602" t="s">
        <v>742</v>
      </c>
      <c r="CA18" s="602" t="s">
        <v>743</v>
      </c>
      <c r="CB18" s="602" t="s">
        <v>744</v>
      </c>
      <c r="CH18" s="622" t="s">
        <v>745</v>
      </c>
      <c r="CI18" s="622" t="s">
        <v>745</v>
      </c>
      <c r="DP18" s="7"/>
      <c r="DQ18" s="7"/>
      <c r="DR18" s="7"/>
      <c r="DS18" s="7"/>
    </row>
    <row r="19" customFormat="false" ht="15" hidden="false" customHeight="false" outlineLevel="0" collapsed="false">
      <c r="A19" s="172" t="s">
        <v>746</v>
      </c>
      <c r="B19" s="610" t="s">
        <v>404</v>
      </c>
      <c r="C19" s="611" t="n">
        <v>89.75</v>
      </c>
      <c r="D19" s="611" t="n">
        <v>29.405</v>
      </c>
      <c r="E19" s="611" t="n">
        <v>83</v>
      </c>
      <c r="F19" s="612" t="n">
        <v>0.02986</v>
      </c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172"/>
      <c r="V19" s="30"/>
      <c r="W19" s="167"/>
      <c r="X19" s="30"/>
      <c r="Y19" s="30"/>
      <c r="Z19" s="30"/>
      <c r="AA19" s="30"/>
      <c r="AC19" s="7"/>
      <c r="AE19" s="7"/>
      <c r="AG19" s="7"/>
      <c r="AH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W19" s="7"/>
      <c r="BC19" s="620" t="s">
        <v>747</v>
      </c>
      <c r="BH19" s="602" t="s">
        <v>748</v>
      </c>
      <c r="BI19" s="602" t="s">
        <v>749</v>
      </c>
      <c r="BL19" s="602" t="s">
        <v>750</v>
      </c>
      <c r="BM19" s="602" t="s">
        <v>751</v>
      </c>
      <c r="BN19" s="602" t="s">
        <v>752</v>
      </c>
      <c r="BP19" s="602" t="s">
        <v>753</v>
      </c>
      <c r="BQ19" s="602" t="s">
        <v>754</v>
      </c>
      <c r="BR19" s="602" t="s">
        <v>755</v>
      </c>
      <c r="BS19" s="602" t="s">
        <v>756</v>
      </c>
      <c r="BT19" s="602" t="s">
        <v>757</v>
      </c>
      <c r="BV19" s="602" t="s">
        <v>758</v>
      </c>
      <c r="BW19" s="602" t="s">
        <v>759</v>
      </c>
      <c r="BX19" s="602" t="s">
        <v>760</v>
      </c>
      <c r="CA19" s="602" t="s">
        <v>761</v>
      </c>
      <c r="CB19" s="602" t="s">
        <v>762</v>
      </c>
      <c r="CH19" s="622" t="s">
        <v>763</v>
      </c>
      <c r="CI19" s="622" t="s">
        <v>763</v>
      </c>
      <c r="DP19" s="7"/>
      <c r="DQ19" s="7"/>
      <c r="DR19" s="7"/>
      <c r="DS19" s="7"/>
    </row>
    <row r="20" customFormat="false" ht="15" hidden="false" customHeight="false" outlineLevel="0" collapsed="false">
      <c r="A20" s="172" t="s">
        <v>764</v>
      </c>
      <c r="B20" s="610" t="s">
        <v>765</v>
      </c>
      <c r="C20" s="611" t="n">
        <v>11</v>
      </c>
      <c r="D20" s="611" t="n">
        <v>21</v>
      </c>
      <c r="E20" s="611" t="n">
        <v>96.65</v>
      </c>
      <c r="F20" s="612" t="n">
        <v>8.84053</v>
      </c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172"/>
      <c r="V20" s="30"/>
      <c r="W20" s="167"/>
      <c r="X20" s="30"/>
      <c r="Y20" s="30"/>
      <c r="Z20" s="30"/>
      <c r="AA20" s="30"/>
      <c r="AC20" s="7"/>
      <c r="AE20" s="7"/>
      <c r="AG20" s="7"/>
      <c r="AH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W20" s="7"/>
      <c r="BC20" s="620" t="s">
        <v>766</v>
      </c>
      <c r="BH20" s="602" t="s">
        <v>767</v>
      </c>
      <c r="BI20" s="602" t="s">
        <v>768</v>
      </c>
      <c r="BM20" s="602" t="s">
        <v>769</v>
      </c>
      <c r="BN20" s="602" t="s">
        <v>770</v>
      </c>
      <c r="BP20" s="602" t="s">
        <v>771</v>
      </c>
      <c r="BQ20" s="602" t="s">
        <v>772</v>
      </c>
      <c r="BR20" s="602" t="s">
        <v>773</v>
      </c>
      <c r="BS20" s="602" t="s">
        <v>774</v>
      </c>
      <c r="BW20" s="602" t="s">
        <v>775</v>
      </c>
      <c r="BX20" s="602" t="s">
        <v>776</v>
      </c>
      <c r="CA20" s="602" t="s">
        <v>777</v>
      </c>
      <c r="CB20" s="602" t="s">
        <v>778</v>
      </c>
      <c r="CH20" s="622" t="s">
        <v>779</v>
      </c>
      <c r="CI20" s="622" t="s">
        <v>779</v>
      </c>
      <c r="DP20" s="7"/>
      <c r="DQ20" s="7"/>
      <c r="DR20" s="7"/>
      <c r="DS20" s="7"/>
    </row>
    <row r="21" customFormat="false" ht="15.75" hidden="false" customHeight="true" outlineLevel="0" collapsed="false">
      <c r="A21" s="172" t="s">
        <v>780</v>
      </c>
      <c r="B21" s="610" t="s">
        <v>765</v>
      </c>
      <c r="C21" s="611" t="n">
        <v>12</v>
      </c>
      <c r="D21" s="611" t="n">
        <v>3.2</v>
      </c>
      <c r="E21" s="611" t="n">
        <v>98.3</v>
      </c>
      <c r="F21" s="612" t="n">
        <v>1.542</v>
      </c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67"/>
      <c r="V21" s="30"/>
      <c r="W21" s="167"/>
      <c r="X21" s="30"/>
      <c r="Y21" s="30"/>
      <c r="Z21" s="30"/>
      <c r="AA21" s="30"/>
      <c r="AC21" s="7"/>
      <c r="AE21" s="7"/>
      <c r="AG21" s="7"/>
      <c r="AH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W21" s="7"/>
      <c r="BC21" s="620" t="s">
        <v>781</v>
      </c>
      <c r="BH21" s="602" t="s">
        <v>782</v>
      </c>
      <c r="BI21" s="602" t="s">
        <v>783</v>
      </c>
      <c r="BM21" s="602" t="s">
        <v>784</v>
      </c>
      <c r="BN21" s="602" t="s">
        <v>785</v>
      </c>
      <c r="BP21" s="602" t="s">
        <v>786</v>
      </c>
      <c r="BQ21" s="602" t="s">
        <v>787</v>
      </c>
      <c r="BR21" s="602" t="s">
        <v>788</v>
      </c>
      <c r="BS21" s="602" t="s">
        <v>789</v>
      </c>
      <c r="BX21" s="602" t="s">
        <v>790</v>
      </c>
      <c r="CA21" s="602" t="s">
        <v>791</v>
      </c>
      <c r="CB21" s="602" t="s">
        <v>792</v>
      </c>
      <c r="CH21" s="622" t="s">
        <v>793</v>
      </c>
      <c r="CI21" s="622" t="s">
        <v>793</v>
      </c>
      <c r="DP21" s="7"/>
      <c r="DQ21" s="7"/>
      <c r="DR21" s="7"/>
      <c r="DS21" s="7"/>
    </row>
    <row r="22" customFormat="false" ht="15.75" hidden="false" customHeight="true" outlineLevel="0" collapsed="false">
      <c r="A22" s="172" t="s">
        <v>794</v>
      </c>
      <c r="B22" s="610" t="s">
        <v>404</v>
      </c>
      <c r="C22" s="611" t="n">
        <v>90.55</v>
      </c>
      <c r="D22" s="611" t="n">
        <v>63.96</v>
      </c>
      <c r="E22" s="611" t="n">
        <v>93.435</v>
      </c>
      <c r="F22" s="612" t="n">
        <v>2.01483</v>
      </c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67"/>
      <c r="V22" s="30"/>
      <c r="W22" s="167"/>
      <c r="X22" s="30"/>
      <c r="Y22" s="30"/>
      <c r="Z22" s="30"/>
      <c r="AA22" s="30"/>
      <c r="AC22" s="7"/>
      <c r="AE22" s="7"/>
      <c r="AG22" s="7"/>
      <c r="AH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W22" s="7"/>
      <c r="BC22" s="620" t="s">
        <v>795</v>
      </c>
      <c r="BH22" s="602" t="s">
        <v>796</v>
      </c>
      <c r="BI22" s="602" t="s">
        <v>797</v>
      </c>
      <c r="BM22" s="602" t="s">
        <v>798</v>
      </c>
      <c r="BN22" s="602" t="s">
        <v>799</v>
      </c>
      <c r="BP22" s="602" t="s">
        <v>800</v>
      </c>
      <c r="BQ22" s="602" t="s">
        <v>801</v>
      </c>
      <c r="BR22" s="602" t="s">
        <v>802</v>
      </c>
      <c r="BS22" s="602" t="s">
        <v>803</v>
      </c>
      <c r="BX22" s="602" t="s">
        <v>804</v>
      </c>
      <c r="CB22" s="602" t="s">
        <v>805</v>
      </c>
      <c r="CH22" s="622" t="s">
        <v>806</v>
      </c>
      <c r="CI22" s="622" t="s">
        <v>806</v>
      </c>
      <c r="DP22" s="7"/>
      <c r="DQ22" s="7"/>
      <c r="DR22" s="7"/>
      <c r="DS22" s="7"/>
    </row>
    <row r="23" customFormat="false" ht="15.75" hidden="false" customHeight="true" outlineLevel="0" collapsed="false">
      <c r="A23" s="172" t="s">
        <v>807</v>
      </c>
      <c r="B23" s="610" t="s">
        <v>404</v>
      </c>
      <c r="C23" s="611" t="n">
        <v>89.2066666666667</v>
      </c>
      <c r="D23" s="611" t="n">
        <v>8.64333333333333</v>
      </c>
      <c r="E23" s="611" t="n">
        <v>88.2075</v>
      </c>
      <c r="F23" s="612" t="n">
        <v>1.38732</v>
      </c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67"/>
      <c r="V23" s="30"/>
      <c r="W23" s="167"/>
      <c r="X23" s="30"/>
      <c r="Y23" s="30"/>
      <c r="Z23" s="30"/>
      <c r="AA23" s="30"/>
      <c r="AC23" s="7"/>
      <c r="AE23" s="7"/>
      <c r="AG23" s="7"/>
      <c r="AH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W23" s="7"/>
      <c r="BC23" s="620" t="s">
        <v>7</v>
      </c>
      <c r="BH23" s="602" t="s">
        <v>808</v>
      </c>
      <c r="BI23" s="602" t="s">
        <v>809</v>
      </c>
      <c r="BN23" s="602" t="s">
        <v>810</v>
      </c>
      <c r="BP23" s="602" t="s">
        <v>811</v>
      </c>
      <c r="BQ23" s="602" t="s">
        <v>812</v>
      </c>
      <c r="BR23" s="602" t="s">
        <v>813</v>
      </c>
      <c r="BS23" s="602" t="s">
        <v>814</v>
      </c>
      <c r="BX23" s="602" t="s">
        <v>815</v>
      </c>
      <c r="CB23" s="602" t="s">
        <v>816</v>
      </c>
      <c r="CH23" s="622" t="s">
        <v>817</v>
      </c>
      <c r="CI23" s="622" t="s">
        <v>817</v>
      </c>
      <c r="DP23" s="7"/>
      <c r="DQ23" s="7"/>
      <c r="DR23" s="7"/>
      <c r="DS23" s="7"/>
    </row>
    <row r="24" customFormat="false" ht="15.75" hidden="false" customHeight="true" outlineLevel="0" collapsed="false">
      <c r="A24" s="172" t="s">
        <v>818</v>
      </c>
      <c r="B24" s="610" t="s">
        <v>404</v>
      </c>
      <c r="C24" s="611" t="n">
        <v>65</v>
      </c>
      <c r="D24" s="611" t="n">
        <v>9.4</v>
      </c>
      <c r="E24" s="611" t="n">
        <v>88.7166666666667</v>
      </c>
      <c r="F24" s="612" t="n">
        <v>1.38732</v>
      </c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67"/>
      <c r="V24" s="30"/>
      <c r="W24" s="167"/>
      <c r="X24" s="30"/>
      <c r="Y24" s="30"/>
      <c r="Z24" s="30"/>
      <c r="AA24" s="30"/>
      <c r="AC24" s="7"/>
      <c r="AE24" s="7"/>
      <c r="AG24" s="7"/>
      <c r="AH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W24" s="7"/>
      <c r="BC24" s="620" t="s">
        <v>819</v>
      </c>
      <c r="BH24" s="602" t="s">
        <v>820</v>
      </c>
      <c r="BI24" s="602" t="s">
        <v>821</v>
      </c>
      <c r="BP24" s="602" t="s">
        <v>822</v>
      </c>
      <c r="BR24" s="602" t="s">
        <v>823</v>
      </c>
      <c r="BS24" s="602" t="s">
        <v>824</v>
      </c>
      <c r="BX24" s="602" t="s">
        <v>825</v>
      </c>
      <c r="CB24" s="602" t="s">
        <v>826</v>
      </c>
      <c r="CH24" s="622" t="s">
        <v>827</v>
      </c>
      <c r="CI24" s="622" t="s">
        <v>827</v>
      </c>
      <c r="DP24" s="7"/>
      <c r="DQ24" s="7"/>
      <c r="DR24" s="7"/>
      <c r="DS24" s="7"/>
    </row>
    <row r="25" customFormat="false" ht="15.75" hidden="false" customHeight="true" outlineLevel="0" collapsed="false">
      <c r="A25" s="172" t="s">
        <v>828</v>
      </c>
      <c r="B25" s="610" t="s">
        <v>333</v>
      </c>
      <c r="C25" s="611" t="n">
        <v>99</v>
      </c>
      <c r="D25" s="611" t="n">
        <v>0</v>
      </c>
      <c r="E25" s="611" t="n">
        <v>100</v>
      </c>
      <c r="F25" s="612" t="n">
        <v>0.64599</v>
      </c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167"/>
      <c r="V25" s="30"/>
      <c r="W25" s="167"/>
      <c r="X25" s="30"/>
      <c r="Y25" s="30"/>
      <c r="Z25" s="30"/>
      <c r="AA25" s="30"/>
      <c r="AC25" s="7"/>
      <c r="AE25" s="7"/>
      <c r="AG25" s="7"/>
      <c r="AH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W25" s="7"/>
      <c r="BC25" s="620" t="s">
        <v>829</v>
      </c>
      <c r="BH25" s="602" t="s">
        <v>830</v>
      </c>
      <c r="BI25" s="602" t="s">
        <v>831</v>
      </c>
      <c r="BP25" s="602" t="s">
        <v>832</v>
      </c>
      <c r="BS25" s="602" t="s">
        <v>833</v>
      </c>
      <c r="BX25" s="602" t="s">
        <v>834</v>
      </c>
      <c r="CB25" s="602" t="s">
        <v>835</v>
      </c>
      <c r="CH25" s="622" t="s">
        <v>836</v>
      </c>
      <c r="CI25" s="622" t="s">
        <v>836</v>
      </c>
      <c r="DP25" s="7"/>
      <c r="DQ25" s="7"/>
      <c r="DR25" s="7"/>
      <c r="DS25" s="7"/>
    </row>
    <row r="26" customFormat="false" ht="15.75" hidden="false" customHeight="true" outlineLevel="0" collapsed="false">
      <c r="A26" s="172" t="s">
        <v>837</v>
      </c>
      <c r="B26" s="610" t="s">
        <v>838</v>
      </c>
      <c r="C26" s="611" t="n">
        <v>99.9</v>
      </c>
      <c r="D26" s="611" t="n">
        <v>0</v>
      </c>
      <c r="E26" s="611" t="n">
        <v>88</v>
      </c>
      <c r="F26" s="612" t="n">
        <v>2.152</v>
      </c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167"/>
      <c r="V26" s="30"/>
      <c r="W26" s="167"/>
      <c r="X26" s="30"/>
      <c r="Y26" s="30"/>
      <c r="Z26" s="30"/>
      <c r="AA26" s="30"/>
      <c r="AC26" s="7"/>
      <c r="AE26" s="7"/>
      <c r="AG26" s="7"/>
      <c r="AH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W26" s="7"/>
      <c r="BC26" s="620" t="s">
        <v>839</v>
      </c>
      <c r="BH26" s="602" t="s">
        <v>840</v>
      </c>
      <c r="BI26" s="602" t="s">
        <v>841</v>
      </c>
      <c r="BP26" s="602" t="s">
        <v>842</v>
      </c>
      <c r="BS26" s="602" t="s">
        <v>843</v>
      </c>
      <c r="BX26" s="602" t="s">
        <v>844</v>
      </c>
      <c r="CB26" s="602" t="s">
        <v>845</v>
      </c>
      <c r="CH26" s="622" t="s">
        <v>846</v>
      </c>
      <c r="CI26" s="622" t="s">
        <v>846</v>
      </c>
      <c r="DP26" s="7"/>
      <c r="DQ26" s="7"/>
      <c r="DR26" s="7"/>
      <c r="DS26" s="7"/>
    </row>
    <row r="27" customFormat="false" ht="15.75" hidden="false" customHeight="true" outlineLevel="0" collapsed="false">
      <c r="A27" s="167" t="s">
        <v>261</v>
      </c>
      <c r="B27" s="610" t="s">
        <v>404</v>
      </c>
      <c r="C27" s="627"/>
      <c r="D27" s="627"/>
      <c r="E27" s="627"/>
      <c r="F27" s="612" t="n">
        <v>0.6160625</v>
      </c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167"/>
      <c r="V27" s="30"/>
      <c r="W27" s="167"/>
      <c r="X27" s="30"/>
      <c r="Y27" s="30"/>
      <c r="Z27" s="30"/>
      <c r="AA27" s="30"/>
      <c r="AC27" s="7"/>
      <c r="AE27" s="7"/>
      <c r="AG27" s="7"/>
      <c r="AH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W27" s="7"/>
      <c r="BC27" s="620" t="s">
        <v>847</v>
      </c>
      <c r="BH27" s="602" t="s">
        <v>848</v>
      </c>
      <c r="BI27" s="602" t="s">
        <v>849</v>
      </c>
      <c r="BP27" s="602" t="s">
        <v>850</v>
      </c>
      <c r="BS27" s="602" t="s">
        <v>851</v>
      </c>
      <c r="BX27" s="602" t="s">
        <v>852</v>
      </c>
      <c r="CB27" s="602" t="s">
        <v>853</v>
      </c>
      <c r="DP27" s="7"/>
      <c r="DQ27" s="7"/>
      <c r="DR27" s="7"/>
      <c r="DS27" s="7"/>
    </row>
    <row r="28" customFormat="false" ht="15.75" hidden="false" customHeight="true" outlineLevel="0" collapsed="false">
      <c r="A28" s="167" t="s">
        <v>854</v>
      </c>
      <c r="B28" s="610" t="s">
        <v>294</v>
      </c>
      <c r="C28" s="627"/>
      <c r="D28" s="627"/>
      <c r="E28" s="627"/>
      <c r="F28" s="612" t="n">
        <v>0.153540538461538</v>
      </c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167"/>
      <c r="V28" s="30"/>
      <c r="W28" s="167"/>
      <c r="X28" s="30"/>
      <c r="Y28" s="30"/>
      <c r="Z28" s="30"/>
      <c r="AA28" s="30"/>
      <c r="AC28" s="7"/>
      <c r="AE28" s="7"/>
      <c r="AG28" s="7"/>
      <c r="AH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W28" s="7"/>
      <c r="BC28" s="620" t="s">
        <v>855</v>
      </c>
      <c r="BH28" s="602" t="s">
        <v>856</v>
      </c>
      <c r="BI28" s="602" t="s">
        <v>857</v>
      </c>
      <c r="BP28" s="602" t="s">
        <v>858</v>
      </c>
      <c r="BS28" s="602" t="s">
        <v>859</v>
      </c>
      <c r="BX28" s="602" t="s">
        <v>860</v>
      </c>
      <c r="CB28" s="602" t="s">
        <v>861</v>
      </c>
      <c r="DP28" s="7"/>
      <c r="DQ28" s="7"/>
      <c r="DR28" s="7"/>
      <c r="DS28" s="7"/>
    </row>
    <row r="29" customFormat="false" ht="15.75" hidden="false" customHeight="true" outlineLevel="0" collapsed="false">
      <c r="A29" s="167" t="s">
        <v>862</v>
      </c>
      <c r="B29" s="610" t="s">
        <v>294</v>
      </c>
      <c r="C29" s="611" t="n">
        <v>20.7</v>
      </c>
      <c r="D29" s="611" t="n">
        <v>10</v>
      </c>
      <c r="E29" s="611" t="n">
        <v>58</v>
      </c>
      <c r="F29" s="612" t="n">
        <v>0.147</v>
      </c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167"/>
      <c r="V29" s="30"/>
      <c r="W29" s="167"/>
      <c r="X29" s="30"/>
      <c r="Y29" s="30"/>
      <c r="Z29" s="30"/>
      <c r="AA29" s="30"/>
      <c r="AC29" s="7"/>
      <c r="AE29" s="7"/>
      <c r="AG29" s="7"/>
      <c r="AH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W29" s="7"/>
      <c r="BC29" s="628"/>
      <c r="BH29" s="602" t="s">
        <v>863</v>
      </c>
      <c r="BI29" s="602" t="s">
        <v>864</v>
      </c>
      <c r="BP29" s="602" t="s">
        <v>865</v>
      </c>
      <c r="BS29" s="602" t="s">
        <v>866</v>
      </c>
      <c r="BX29" s="602" t="s">
        <v>867</v>
      </c>
      <c r="CB29" s="602" t="s">
        <v>868</v>
      </c>
      <c r="DP29" s="7"/>
      <c r="DQ29" s="7"/>
      <c r="DR29" s="7"/>
      <c r="DS29" s="7"/>
    </row>
    <row r="30" customFormat="false" ht="15.75" hidden="false" customHeight="true" outlineLevel="0" collapsed="false">
      <c r="A30" s="167" t="s">
        <v>136</v>
      </c>
      <c r="B30" s="610" t="s">
        <v>294</v>
      </c>
      <c r="C30" s="611" t="n">
        <v>24.74</v>
      </c>
      <c r="D30" s="611" t="n">
        <v>9</v>
      </c>
      <c r="E30" s="611" t="n">
        <v>54.3</v>
      </c>
      <c r="F30" s="612" t="n">
        <v>0.147</v>
      </c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629"/>
      <c r="V30" s="30"/>
      <c r="W30" s="167"/>
      <c r="X30" s="30"/>
      <c r="Y30" s="30"/>
      <c r="Z30" s="30"/>
      <c r="AA30" s="30"/>
      <c r="AC30" s="7"/>
      <c r="AE30" s="7"/>
      <c r="AG30" s="7"/>
      <c r="AH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W30" s="7"/>
      <c r="BC30" s="630"/>
      <c r="BH30" s="602" t="s">
        <v>869</v>
      </c>
      <c r="BI30" s="602" t="s">
        <v>870</v>
      </c>
      <c r="BP30" s="602" t="s">
        <v>871</v>
      </c>
      <c r="BS30" s="602" t="s">
        <v>872</v>
      </c>
      <c r="BX30" s="602" t="s">
        <v>873</v>
      </c>
      <c r="CB30" s="602" t="s">
        <v>874</v>
      </c>
      <c r="DP30" s="7"/>
      <c r="DQ30" s="7"/>
      <c r="DR30" s="7"/>
      <c r="DS30" s="7"/>
    </row>
    <row r="31" customFormat="false" ht="15.75" hidden="false" customHeight="true" outlineLevel="0" collapsed="false">
      <c r="A31" s="167" t="s">
        <v>875</v>
      </c>
      <c r="B31" s="610" t="s">
        <v>294</v>
      </c>
      <c r="C31" s="611" t="n">
        <v>20.39</v>
      </c>
      <c r="D31" s="611" t="n">
        <v>7</v>
      </c>
      <c r="E31" s="611" t="n">
        <v>54</v>
      </c>
      <c r="F31" s="612" t="n">
        <v>0.147</v>
      </c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631"/>
      <c r="V31" s="30"/>
      <c r="W31" s="30"/>
      <c r="X31" s="30"/>
      <c r="Y31" s="30"/>
      <c r="Z31" s="30"/>
      <c r="AA31" s="30"/>
      <c r="AC31" s="7"/>
      <c r="AE31" s="7"/>
      <c r="AG31" s="7"/>
      <c r="AH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W31" s="7"/>
      <c r="BC31" s="628"/>
      <c r="BH31" s="602" t="s">
        <v>876</v>
      </c>
      <c r="BI31" s="602" t="s">
        <v>877</v>
      </c>
      <c r="BP31" s="602" t="s">
        <v>878</v>
      </c>
      <c r="BS31" s="602" t="s">
        <v>879</v>
      </c>
      <c r="BX31" s="602" t="s">
        <v>880</v>
      </c>
      <c r="CB31" s="602" t="s">
        <v>881</v>
      </c>
      <c r="DP31" s="7"/>
      <c r="DQ31" s="7"/>
      <c r="DR31" s="7"/>
      <c r="DS31" s="7"/>
    </row>
    <row r="32" customFormat="false" ht="15.75" hidden="false" customHeight="true" outlineLevel="0" collapsed="false">
      <c r="A32" s="167" t="s">
        <v>882</v>
      </c>
      <c r="B32" s="610" t="s">
        <v>294</v>
      </c>
      <c r="C32" s="611" t="n">
        <v>23.85</v>
      </c>
      <c r="D32" s="611" t="n">
        <v>7</v>
      </c>
      <c r="E32" s="611" t="n">
        <v>50</v>
      </c>
      <c r="F32" s="612" t="n">
        <v>0.147</v>
      </c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631"/>
      <c r="V32" s="30"/>
      <c r="W32" s="30"/>
      <c r="X32" s="30"/>
      <c r="Y32" s="30"/>
      <c r="Z32" s="30"/>
      <c r="AA32" s="30"/>
      <c r="AC32" s="7"/>
      <c r="AE32" s="7"/>
      <c r="AG32" s="7"/>
      <c r="AH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W32" s="7"/>
      <c r="BC32" s="630"/>
      <c r="BH32" s="602" t="s">
        <v>883</v>
      </c>
      <c r="BI32" s="602" t="s">
        <v>884</v>
      </c>
      <c r="BP32" s="602" t="s">
        <v>885</v>
      </c>
      <c r="BS32" s="602" t="s">
        <v>886</v>
      </c>
      <c r="BX32" s="602" t="s">
        <v>887</v>
      </c>
      <c r="CB32" s="602" t="s">
        <v>888</v>
      </c>
      <c r="DP32" s="7"/>
      <c r="DQ32" s="7"/>
      <c r="DR32" s="7"/>
      <c r="DS32" s="7"/>
    </row>
    <row r="33" customFormat="false" ht="15.75" hidden="false" customHeight="true" outlineLevel="0" collapsed="false">
      <c r="A33" s="167" t="s">
        <v>889</v>
      </c>
      <c r="B33" s="610" t="s">
        <v>294</v>
      </c>
      <c r="C33" s="611" t="n">
        <v>24.8</v>
      </c>
      <c r="D33" s="611" t="n">
        <v>10.22</v>
      </c>
      <c r="E33" s="611" t="n">
        <v>57.94</v>
      </c>
      <c r="F33" s="612" t="n">
        <v>0.147</v>
      </c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631"/>
      <c r="V33" s="30"/>
      <c r="W33" s="30"/>
      <c r="X33" s="30"/>
      <c r="Y33" s="30"/>
      <c r="Z33" s="30"/>
      <c r="AA33" s="30"/>
      <c r="AC33" s="7"/>
      <c r="AE33" s="7"/>
      <c r="AG33" s="7"/>
      <c r="AH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W33" s="7"/>
      <c r="BC33" s="628"/>
      <c r="BH33" s="602" t="s">
        <v>890</v>
      </c>
      <c r="BI33" s="602" t="s">
        <v>891</v>
      </c>
      <c r="BP33" s="602" t="s">
        <v>892</v>
      </c>
      <c r="BS33" s="602" t="s">
        <v>893</v>
      </c>
      <c r="BX33" s="602" t="s">
        <v>894</v>
      </c>
      <c r="CB33" s="602" t="s">
        <v>895</v>
      </c>
      <c r="DP33" s="7"/>
      <c r="DQ33" s="7"/>
      <c r="DR33" s="7"/>
      <c r="DS33" s="7"/>
    </row>
    <row r="34" customFormat="false" ht="15.75" hidden="false" customHeight="true" outlineLevel="0" collapsed="false">
      <c r="A34" s="167" t="s">
        <v>896</v>
      </c>
      <c r="B34" s="610" t="s">
        <v>294</v>
      </c>
      <c r="C34" s="611" t="n">
        <v>26.5</v>
      </c>
      <c r="D34" s="611" t="n">
        <v>9</v>
      </c>
      <c r="E34" s="611" t="n">
        <v>51</v>
      </c>
      <c r="F34" s="612" t="n">
        <v>0.147</v>
      </c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631"/>
      <c r="V34" s="30"/>
      <c r="W34" s="30"/>
      <c r="X34" s="30"/>
      <c r="Y34" s="30"/>
      <c r="Z34" s="30"/>
      <c r="AA34" s="30"/>
      <c r="AC34" s="7"/>
      <c r="AE34" s="7"/>
      <c r="AG34" s="7"/>
      <c r="AH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W34" s="7"/>
      <c r="BC34" s="630"/>
      <c r="BI34" s="602" t="s">
        <v>897</v>
      </c>
      <c r="BP34" s="602" t="s">
        <v>898</v>
      </c>
      <c r="BS34" s="602" t="s">
        <v>899</v>
      </c>
      <c r="BX34" s="602" t="s">
        <v>900</v>
      </c>
      <c r="CB34" s="602" t="s">
        <v>901</v>
      </c>
      <c r="DP34" s="7"/>
      <c r="DQ34" s="7"/>
      <c r="DR34" s="7"/>
      <c r="DS34" s="7"/>
    </row>
    <row r="35" customFormat="false" ht="15.75" hidden="false" customHeight="true" outlineLevel="0" collapsed="false">
      <c r="A35" s="167" t="s">
        <v>137</v>
      </c>
      <c r="B35" s="610" t="s">
        <v>294</v>
      </c>
      <c r="C35" s="611" t="n">
        <v>28.68</v>
      </c>
      <c r="D35" s="611" t="n">
        <v>7</v>
      </c>
      <c r="E35" s="611" t="n">
        <v>51.3</v>
      </c>
      <c r="F35" s="612" t="n">
        <v>0.147</v>
      </c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631"/>
      <c r="V35" s="30"/>
      <c r="W35" s="30"/>
      <c r="X35" s="30"/>
      <c r="Y35" s="30"/>
      <c r="Z35" s="30"/>
      <c r="AA35" s="30"/>
      <c r="AC35" s="7"/>
      <c r="AE35" s="7"/>
      <c r="AG35" s="7"/>
      <c r="AH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W35" s="7"/>
      <c r="BC35" s="628"/>
      <c r="BP35" s="602" t="s">
        <v>902</v>
      </c>
      <c r="BS35" s="602" t="s">
        <v>903</v>
      </c>
      <c r="BX35" s="602" t="s">
        <v>904</v>
      </c>
      <c r="CB35" s="602" t="s">
        <v>905</v>
      </c>
      <c r="DP35" s="7"/>
      <c r="DQ35" s="7"/>
      <c r="DR35" s="7"/>
      <c r="DS35" s="7"/>
    </row>
    <row r="36" customFormat="false" ht="15.75" hidden="false" customHeight="true" outlineLevel="0" collapsed="false">
      <c r="A36" s="167" t="s">
        <v>906</v>
      </c>
      <c r="B36" s="610" t="s">
        <v>294</v>
      </c>
      <c r="C36" s="611" t="n">
        <v>25.5</v>
      </c>
      <c r="D36" s="611" t="n">
        <v>6.5</v>
      </c>
      <c r="E36" s="611" t="n">
        <v>47.5</v>
      </c>
      <c r="F36" s="612" t="n">
        <v>0.147</v>
      </c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631"/>
      <c r="V36" s="30"/>
      <c r="W36" s="30"/>
      <c r="X36" s="30"/>
      <c r="Y36" s="30"/>
      <c r="Z36" s="30"/>
      <c r="AA36" s="30"/>
      <c r="AC36" s="7"/>
      <c r="AE36" s="7"/>
      <c r="AG36" s="7"/>
      <c r="AH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W36" s="7"/>
      <c r="BC36" s="630"/>
      <c r="BP36" s="602" t="s">
        <v>907</v>
      </c>
      <c r="BS36" s="602" t="s">
        <v>908</v>
      </c>
      <c r="BX36" s="602" t="s">
        <v>909</v>
      </c>
      <c r="CB36" s="602" t="s">
        <v>910</v>
      </c>
      <c r="DP36" s="7"/>
      <c r="DQ36" s="7"/>
      <c r="DR36" s="7"/>
      <c r="DS36" s="7"/>
    </row>
    <row r="37" customFormat="false" ht="15.75" hidden="false" customHeight="true" outlineLevel="0" collapsed="false">
      <c r="A37" s="167" t="s">
        <v>911</v>
      </c>
      <c r="B37" s="610" t="s">
        <v>294</v>
      </c>
      <c r="C37" s="611" t="n">
        <v>29.5</v>
      </c>
      <c r="D37" s="611" t="n">
        <v>8.56</v>
      </c>
      <c r="E37" s="611" t="n">
        <v>48.55</v>
      </c>
      <c r="F37" s="612" t="n">
        <v>0.147</v>
      </c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631"/>
      <c r="V37" s="30"/>
      <c r="W37" s="30"/>
      <c r="X37" s="30"/>
      <c r="Y37" s="30"/>
      <c r="Z37" s="30"/>
      <c r="AA37" s="30"/>
      <c r="AC37" s="7"/>
      <c r="AE37" s="7"/>
      <c r="AG37" s="7"/>
      <c r="AH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W37" s="7"/>
      <c r="BC37" s="628"/>
      <c r="BP37" s="602" t="s">
        <v>912</v>
      </c>
      <c r="BS37" s="602" t="s">
        <v>913</v>
      </c>
      <c r="CB37" s="602" t="s">
        <v>914</v>
      </c>
      <c r="DP37" s="7"/>
      <c r="DQ37" s="7"/>
      <c r="DR37" s="7"/>
      <c r="DS37" s="7"/>
    </row>
    <row r="38" customFormat="false" ht="15.75" hidden="false" customHeight="true" outlineLevel="0" collapsed="false">
      <c r="A38" s="167" t="s">
        <v>915</v>
      </c>
      <c r="B38" s="610" t="s">
        <v>294</v>
      </c>
      <c r="C38" s="611" t="n">
        <v>36.65</v>
      </c>
      <c r="D38" s="611" t="n">
        <v>7</v>
      </c>
      <c r="E38" s="611" t="n">
        <v>45</v>
      </c>
      <c r="F38" s="612" t="n">
        <v>0.147</v>
      </c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631"/>
      <c r="V38" s="30"/>
      <c r="W38" s="30"/>
      <c r="X38" s="30"/>
      <c r="Y38" s="30"/>
      <c r="Z38" s="30"/>
      <c r="AA38" s="30"/>
      <c r="AC38" s="7"/>
      <c r="AE38" s="7"/>
      <c r="AG38" s="7"/>
      <c r="AH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W38" s="7"/>
      <c r="BC38" s="630"/>
      <c r="BP38" s="602" t="s">
        <v>916</v>
      </c>
      <c r="BS38" s="602" t="s">
        <v>917</v>
      </c>
      <c r="CB38" s="602" t="s">
        <v>918</v>
      </c>
      <c r="DP38" s="7"/>
      <c r="DQ38" s="7"/>
      <c r="DR38" s="7"/>
      <c r="DS38" s="7"/>
    </row>
    <row r="39" customFormat="false" ht="15.75" hidden="false" customHeight="true" outlineLevel="0" collapsed="false">
      <c r="A39" s="167" t="s">
        <v>919</v>
      </c>
      <c r="B39" s="610" t="s">
        <v>294</v>
      </c>
      <c r="C39" s="611" t="n">
        <v>24.81</v>
      </c>
      <c r="D39" s="611" t="n">
        <v>11.4</v>
      </c>
      <c r="E39" s="611" t="n">
        <v>59.3</v>
      </c>
      <c r="F39" s="612" t="n">
        <v>0.147</v>
      </c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631"/>
      <c r="V39" s="30"/>
      <c r="W39" s="30"/>
      <c r="X39" s="30"/>
      <c r="Y39" s="30"/>
      <c r="Z39" s="30"/>
      <c r="AA39" s="30"/>
      <c r="AC39" s="7"/>
      <c r="AE39" s="7"/>
      <c r="AG39" s="7"/>
      <c r="AH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W39" s="7"/>
      <c r="BC39" s="628"/>
      <c r="BP39" s="602" t="s">
        <v>920</v>
      </c>
      <c r="BS39" s="602" t="s">
        <v>921</v>
      </c>
      <c r="CB39" s="602" t="s">
        <v>922</v>
      </c>
      <c r="DP39" s="7"/>
      <c r="DQ39" s="7"/>
      <c r="DR39" s="7"/>
      <c r="DS39" s="7"/>
    </row>
    <row r="40" customFormat="false" ht="15.75" hidden="false" customHeight="true" outlineLevel="0" collapsed="false">
      <c r="A40" s="167" t="s">
        <v>923</v>
      </c>
      <c r="B40" s="610" t="s">
        <v>294</v>
      </c>
      <c r="C40" s="611" t="n">
        <v>24</v>
      </c>
      <c r="D40" s="611" t="n">
        <v>14.5</v>
      </c>
      <c r="E40" s="611" t="n">
        <v>59.3</v>
      </c>
      <c r="F40" s="612" t="n">
        <v>0.147</v>
      </c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631"/>
      <c r="V40" s="30"/>
      <c r="W40" s="30"/>
      <c r="X40" s="30"/>
      <c r="Y40" s="30"/>
      <c r="Z40" s="30"/>
      <c r="AA40" s="30"/>
      <c r="AC40" s="7"/>
      <c r="AE40" s="7"/>
      <c r="AG40" s="7"/>
      <c r="AH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W40" s="7"/>
      <c r="BC40" s="630"/>
      <c r="BP40" s="602" t="s">
        <v>924</v>
      </c>
      <c r="BS40" s="602" t="s">
        <v>925</v>
      </c>
      <c r="CB40" s="602" t="s">
        <v>926</v>
      </c>
      <c r="DP40" s="7"/>
      <c r="DQ40" s="7"/>
      <c r="DR40" s="7"/>
      <c r="DS40" s="7"/>
    </row>
    <row r="41" customFormat="false" ht="15.75" hidden="false" customHeight="true" outlineLevel="0" collapsed="false">
      <c r="A41" s="167" t="s">
        <v>927</v>
      </c>
      <c r="B41" s="610" t="s">
        <v>294</v>
      </c>
      <c r="C41" s="611" t="n">
        <v>15</v>
      </c>
      <c r="D41" s="611" t="n">
        <v>14.37</v>
      </c>
      <c r="E41" s="611" t="n">
        <v>62.75</v>
      </c>
      <c r="F41" s="612" t="n">
        <v>0.147</v>
      </c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631"/>
      <c r="V41" s="30"/>
      <c r="W41" s="30"/>
      <c r="X41" s="30"/>
      <c r="Y41" s="30"/>
      <c r="Z41" s="30"/>
      <c r="AA41" s="30"/>
      <c r="AC41" s="7"/>
      <c r="AE41" s="7"/>
      <c r="AG41" s="7"/>
      <c r="AH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W41" s="7"/>
      <c r="BC41" s="628"/>
      <c r="BP41" s="602" t="s">
        <v>928</v>
      </c>
      <c r="CB41" s="602" t="s">
        <v>929</v>
      </c>
      <c r="DP41" s="7"/>
      <c r="DQ41" s="7"/>
      <c r="DR41" s="7"/>
      <c r="DS41" s="7"/>
    </row>
    <row r="42" customFormat="false" ht="15.75" hidden="false" customHeight="true" outlineLevel="0" collapsed="false">
      <c r="A42" s="167" t="s">
        <v>930</v>
      </c>
      <c r="B42" s="610" t="s">
        <v>294</v>
      </c>
      <c r="C42" s="611" t="n">
        <v>16.2</v>
      </c>
      <c r="D42" s="611" t="n">
        <v>15.2</v>
      </c>
      <c r="E42" s="611" t="n">
        <v>62.42</v>
      </c>
      <c r="F42" s="612" t="n">
        <v>0.147</v>
      </c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631"/>
      <c r="V42" s="30"/>
      <c r="W42" s="30"/>
      <c r="X42" s="30"/>
      <c r="Y42" s="30"/>
      <c r="Z42" s="30"/>
      <c r="AA42" s="30"/>
      <c r="AC42" s="7"/>
      <c r="AE42" s="7"/>
      <c r="AG42" s="7"/>
      <c r="AH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W42" s="7"/>
      <c r="BC42" s="630"/>
      <c r="BP42" s="602" t="s">
        <v>931</v>
      </c>
      <c r="CB42" s="602" t="s">
        <v>932</v>
      </c>
      <c r="DP42" s="7"/>
      <c r="DQ42" s="7"/>
      <c r="DR42" s="7"/>
      <c r="DS42" s="7"/>
    </row>
    <row r="43" customFormat="false" ht="15.75" hidden="false" customHeight="true" outlineLevel="0" collapsed="false">
      <c r="A43" s="167" t="s">
        <v>933</v>
      </c>
      <c r="B43" s="610" t="s">
        <v>294</v>
      </c>
      <c r="C43" s="611" t="n">
        <v>27.01</v>
      </c>
      <c r="D43" s="611" t="n">
        <v>7.1</v>
      </c>
      <c r="E43" s="611" t="n">
        <v>51.5</v>
      </c>
      <c r="F43" s="612" t="n">
        <v>0.147</v>
      </c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631"/>
      <c r="V43" s="30"/>
      <c r="W43" s="30"/>
      <c r="X43" s="30"/>
      <c r="Y43" s="30"/>
      <c r="Z43" s="30"/>
      <c r="AA43" s="30"/>
      <c r="AC43" s="7"/>
      <c r="AE43" s="7"/>
      <c r="AG43" s="7"/>
      <c r="AH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W43" s="7"/>
      <c r="BC43" s="628"/>
      <c r="BP43" s="602" t="s">
        <v>934</v>
      </c>
      <c r="CB43" s="602" t="s">
        <v>935</v>
      </c>
      <c r="DP43" s="7"/>
      <c r="DQ43" s="7"/>
      <c r="DR43" s="7"/>
      <c r="DS43" s="7"/>
    </row>
    <row r="44" customFormat="false" ht="15.75" hidden="false" customHeight="true" outlineLevel="0" collapsed="false">
      <c r="A44" s="167" t="s">
        <v>936</v>
      </c>
      <c r="B44" s="610" t="s">
        <v>294</v>
      </c>
      <c r="C44" s="611" t="n">
        <v>25.5</v>
      </c>
      <c r="D44" s="611" t="n">
        <v>9.74</v>
      </c>
      <c r="E44" s="611" t="n">
        <v>53.49</v>
      </c>
      <c r="F44" s="612" t="n">
        <v>0.147</v>
      </c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631"/>
      <c r="V44" s="30"/>
      <c r="W44" s="30"/>
      <c r="X44" s="30"/>
      <c r="Y44" s="30"/>
      <c r="Z44" s="30"/>
      <c r="AA44" s="30"/>
      <c r="AC44" s="7"/>
      <c r="AE44" s="7"/>
      <c r="AG44" s="7"/>
      <c r="AH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W44" s="7"/>
      <c r="BC44" s="630"/>
      <c r="BP44" s="602" t="s">
        <v>937</v>
      </c>
      <c r="CB44" s="602" t="s">
        <v>938</v>
      </c>
      <c r="DP44" s="7"/>
      <c r="DQ44" s="7"/>
      <c r="DR44" s="7"/>
      <c r="DS44" s="7"/>
    </row>
    <row r="45" customFormat="false" ht="15.75" hidden="false" customHeight="true" outlineLevel="0" collapsed="false">
      <c r="A45" s="167" t="s">
        <v>939</v>
      </c>
      <c r="B45" s="610" t="s">
        <v>294</v>
      </c>
      <c r="C45" s="611" t="n">
        <v>25.8</v>
      </c>
      <c r="D45" s="611" t="n">
        <v>10.25</v>
      </c>
      <c r="E45" s="611" t="n">
        <v>50.66</v>
      </c>
      <c r="F45" s="612" t="n">
        <v>0.147</v>
      </c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631"/>
      <c r="V45" s="30"/>
      <c r="W45" s="30"/>
      <c r="X45" s="30"/>
      <c r="Y45" s="30"/>
      <c r="Z45" s="30"/>
      <c r="AA45" s="30"/>
      <c r="AC45" s="7"/>
      <c r="AE45" s="7"/>
      <c r="AG45" s="7"/>
      <c r="AH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W45" s="7"/>
      <c r="BC45" s="628"/>
      <c r="BP45" s="602" t="s">
        <v>940</v>
      </c>
      <c r="CB45" s="602" t="s">
        <v>941</v>
      </c>
      <c r="DP45" s="7"/>
      <c r="DQ45" s="7"/>
      <c r="DR45" s="7"/>
      <c r="DS45" s="7"/>
    </row>
    <row r="46" customFormat="false" ht="15.75" hidden="false" customHeight="true" outlineLevel="0" collapsed="false">
      <c r="A46" s="167" t="s">
        <v>942</v>
      </c>
      <c r="B46" s="610" t="s">
        <v>294</v>
      </c>
      <c r="C46" s="611" t="n">
        <v>19.3</v>
      </c>
      <c r="D46" s="611" t="n">
        <v>14.55</v>
      </c>
      <c r="E46" s="611" t="n">
        <v>53</v>
      </c>
      <c r="F46" s="612" t="n">
        <v>0.147</v>
      </c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631"/>
      <c r="V46" s="30"/>
      <c r="W46" s="30"/>
      <c r="X46" s="30"/>
      <c r="Y46" s="30"/>
      <c r="Z46" s="30"/>
      <c r="AA46" s="30"/>
      <c r="AC46" s="7"/>
      <c r="AE46" s="7"/>
      <c r="AG46" s="7"/>
      <c r="AH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W46" s="7"/>
      <c r="BC46" s="630"/>
      <c r="BP46" s="602" t="s">
        <v>943</v>
      </c>
      <c r="CB46" s="602" t="s">
        <v>944</v>
      </c>
      <c r="DP46" s="7"/>
      <c r="DQ46" s="7"/>
      <c r="DR46" s="7"/>
      <c r="DS46" s="7"/>
    </row>
    <row r="47" customFormat="false" ht="15.75" hidden="false" customHeight="true" outlineLevel="0" collapsed="false">
      <c r="A47" s="167" t="s">
        <v>945</v>
      </c>
      <c r="B47" s="610" t="s">
        <v>294</v>
      </c>
      <c r="C47" s="611" t="n">
        <v>20.7</v>
      </c>
      <c r="D47" s="611" t="n">
        <v>11</v>
      </c>
      <c r="E47" s="611" t="n">
        <v>58</v>
      </c>
      <c r="F47" s="612" t="n">
        <v>0.147</v>
      </c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631"/>
      <c r="V47" s="30"/>
      <c r="W47" s="30"/>
      <c r="X47" s="30"/>
      <c r="Y47" s="30"/>
      <c r="Z47" s="30"/>
      <c r="AA47" s="30"/>
      <c r="AC47" s="7"/>
      <c r="AE47" s="7"/>
      <c r="AG47" s="7"/>
      <c r="AH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W47" s="7"/>
      <c r="BC47" s="628"/>
      <c r="BP47" s="602" t="s">
        <v>946</v>
      </c>
      <c r="CB47" s="602" t="s">
        <v>947</v>
      </c>
      <c r="DP47" s="7"/>
      <c r="DQ47" s="7"/>
      <c r="DR47" s="7"/>
      <c r="DS47" s="7"/>
    </row>
    <row r="48" customFormat="false" ht="15.75" hidden="false" customHeight="true" outlineLevel="0" collapsed="false">
      <c r="A48" s="167" t="s">
        <v>134</v>
      </c>
      <c r="B48" s="610" t="s">
        <v>294</v>
      </c>
      <c r="C48" s="611" t="n">
        <v>24.81</v>
      </c>
      <c r="D48" s="611" t="n">
        <v>11.4</v>
      </c>
      <c r="E48" s="611" t="n">
        <v>59.3</v>
      </c>
      <c r="F48" s="612" t="n">
        <v>0.147</v>
      </c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631"/>
      <c r="V48" s="30"/>
      <c r="W48" s="30"/>
      <c r="X48" s="30"/>
      <c r="Y48" s="30"/>
      <c r="Z48" s="30"/>
      <c r="AA48" s="30"/>
      <c r="AC48" s="7"/>
      <c r="AE48" s="7"/>
      <c r="AG48" s="7"/>
      <c r="AH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W48" s="7"/>
      <c r="BC48" s="630"/>
      <c r="BP48" s="602" t="s">
        <v>948</v>
      </c>
      <c r="CB48" s="602" t="s">
        <v>949</v>
      </c>
      <c r="DP48" s="7"/>
      <c r="DQ48" s="7"/>
      <c r="DR48" s="7"/>
      <c r="DS48" s="7"/>
    </row>
    <row r="49" customFormat="false" ht="15.75" hidden="false" customHeight="true" outlineLevel="0" collapsed="false">
      <c r="A49" s="167" t="s">
        <v>950</v>
      </c>
      <c r="B49" s="610" t="s">
        <v>294</v>
      </c>
      <c r="C49" s="611" t="n">
        <v>24.74</v>
      </c>
      <c r="D49" s="611" t="n">
        <v>11.15</v>
      </c>
      <c r="E49" s="611" t="n">
        <v>54.3</v>
      </c>
      <c r="F49" s="612" t="n">
        <v>0.147</v>
      </c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C49" s="7"/>
      <c r="AE49" s="7"/>
      <c r="AG49" s="7"/>
      <c r="AH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W49" s="7"/>
      <c r="BC49" s="628"/>
      <c r="BP49" s="602" t="s">
        <v>951</v>
      </c>
      <c r="CB49" s="602" t="s">
        <v>952</v>
      </c>
      <c r="DP49" s="7"/>
      <c r="DQ49" s="7"/>
      <c r="DR49" s="7"/>
      <c r="DS49" s="7"/>
    </row>
    <row r="50" customFormat="false" ht="15.75" hidden="false" customHeight="true" outlineLevel="0" collapsed="false">
      <c r="A50" s="167" t="s">
        <v>953</v>
      </c>
      <c r="B50" s="610" t="s">
        <v>294</v>
      </c>
      <c r="C50" s="611" t="n">
        <v>24</v>
      </c>
      <c r="D50" s="611" t="n">
        <v>12.54</v>
      </c>
      <c r="E50" s="611" t="n">
        <v>54</v>
      </c>
      <c r="F50" s="612" t="n">
        <v>0.147</v>
      </c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C50" s="7"/>
      <c r="AE50" s="7"/>
      <c r="AG50" s="7"/>
      <c r="AH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W50" s="7"/>
      <c r="BC50" s="630"/>
      <c r="BP50" s="602" t="s">
        <v>954</v>
      </c>
      <c r="CB50" s="602" t="s">
        <v>955</v>
      </c>
      <c r="DP50" s="7"/>
      <c r="DQ50" s="7"/>
      <c r="DR50" s="7"/>
      <c r="DS50" s="7"/>
    </row>
    <row r="51" customFormat="false" ht="15.75" hidden="false" customHeight="true" outlineLevel="0" collapsed="false">
      <c r="A51" s="167" t="s">
        <v>956</v>
      </c>
      <c r="B51" s="610" t="s">
        <v>294</v>
      </c>
      <c r="C51" s="611" t="n">
        <v>19.5</v>
      </c>
      <c r="D51" s="611" t="n">
        <v>14.37</v>
      </c>
      <c r="E51" s="611" t="n">
        <v>62.75</v>
      </c>
      <c r="F51" s="612" t="n">
        <v>0.147</v>
      </c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C51" s="7"/>
      <c r="AE51" s="7"/>
      <c r="AG51" s="7"/>
      <c r="AH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W51" s="7"/>
      <c r="BC51" s="628"/>
      <c r="BP51" s="602" t="s">
        <v>957</v>
      </c>
      <c r="CB51" s="602" t="s">
        <v>958</v>
      </c>
      <c r="DP51" s="7"/>
      <c r="DQ51" s="7"/>
      <c r="DR51" s="7"/>
      <c r="DS51" s="7"/>
    </row>
    <row r="52" customFormat="false" ht="15.75" hidden="false" customHeight="true" outlineLevel="0" collapsed="false">
      <c r="A52" s="167" t="s">
        <v>959</v>
      </c>
      <c r="B52" s="610" t="s">
        <v>294</v>
      </c>
      <c r="C52" s="611" t="n">
        <v>26.5</v>
      </c>
      <c r="D52" s="611" t="n">
        <v>10</v>
      </c>
      <c r="E52" s="611" t="n">
        <v>51</v>
      </c>
      <c r="F52" s="612" t="n">
        <v>0.147</v>
      </c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C52" s="7"/>
      <c r="AE52" s="7"/>
      <c r="AG52" s="7"/>
      <c r="AH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W52" s="7"/>
      <c r="BC52" s="630"/>
      <c r="BP52" s="602" t="s">
        <v>960</v>
      </c>
      <c r="CB52" s="602" t="s">
        <v>961</v>
      </c>
      <c r="DP52" s="7"/>
      <c r="DQ52" s="7"/>
      <c r="DR52" s="7"/>
      <c r="DS52" s="7"/>
    </row>
    <row r="53" customFormat="false" ht="15.75" hidden="false" customHeight="true" outlineLevel="0" collapsed="false">
      <c r="A53" s="167" t="s">
        <v>135</v>
      </c>
      <c r="B53" s="610" t="s">
        <v>294</v>
      </c>
      <c r="C53" s="611" t="n">
        <v>27.01</v>
      </c>
      <c r="D53" s="611" t="n">
        <v>7.1</v>
      </c>
      <c r="E53" s="611" t="n">
        <v>51.5</v>
      </c>
      <c r="F53" s="612" t="n">
        <v>0.147</v>
      </c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C53" s="7"/>
      <c r="AE53" s="7"/>
      <c r="AG53" s="7"/>
      <c r="AH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W53" s="7"/>
      <c r="BC53" s="628"/>
      <c r="BP53" s="602" t="s">
        <v>962</v>
      </c>
      <c r="CB53" s="602" t="s">
        <v>963</v>
      </c>
      <c r="DP53" s="7"/>
      <c r="DQ53" s="7"/>
      <c r="DR53" s="7"/>
      <c r="DS53" s="7"/>
    </row>
    <row r="54" customFormat="false" ht="15.75" hidden="false" customHeight="true" outlineLevel="0" collapsed="false">
      <c r="A54" s="167" t="s">
        <v>964</v>
      </c>
      <c r="B54" s="610" t="s">
        <v>294</v>
      </c>
      <c r="C54" s="611" t="n">
        <v>28.68</v>
      </c>
      <c r="D54" s="611" t="n">
        <v>7.99</v>
      </c>
      <c r="E54" s="611" t="n">
        <v>51.3</v>
      </c>
      <c r="F54" s="612" t="n">
        <v>0.147</v>
      </c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C54" s="7"/>
      <c r="AE54" s="7"/>
      <c r="AG54" s="7"/>
      <c r="AH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W54" s="7"/>
      <c r="BC54" s="630"/>
      <c r="BP54" s="602" t="s">
        <v>965</v>
      </c>
      <c r="CB54" s="602" t="s">
        <v>966</v>
      </c>
      <c r="DP54" s="7"/>
      <c r="DQ54" s="7"/>
      <c r="DR54" s="7"/>
      <c r="DS54" s="7"/>
    </row>
    <row r="55" customFormat="false" ht="15.75" hidden="false" customHeight="true" outlineLevel="0" collapsed="false">
      <c r="A55" s="167" t="s">
        <v>967</v>
      </c>
      <c r="B55" s="610" t="s">
        <v>294</v>
      </c>
      <c r="C55" s="611" t="n">
        <v>25.5</v>
      </c>
      <c r="D55" s="611" t="n">
        <v>9</v>
      </c>
      <c r="E55" s="611" t="n">
        <v>42</v>
      </c>
      <c r="F55" s="612" t="n">
        <v>0.147</v>
      </c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C55" s="7"/>
      <c r="AE55" s="7"/>
      <c r="AG55" s="7"/>
      <c r="AH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W55" s="7"/>
      <c r="BC55" s="628"/>
      <c r="BP55" s="602" t="s">
        <v>968</v>
      </c>
      <c r="CB55" s="602" t="s">
        <v>969</v>
      </c>
      <c r="DP55" s="7"/>
      <c r="DQ55" s="7"/>
      <c r="DR55" s="7"/>
      <c r="DS55" s="7"/>
    </row>
    <row r="56" customFormat="false" ht="15.75" hidden="false" customHeight="true" outlineLevel="0" collapsed="false">
      <c r="A56" s="167" t="s">
        <v>970</v>
      </c>
      <c r="B56" s="610" t="s">
        <v>294</v>
      </c>
      <c r="C56" s="611" t="n">
        <v>26.2</v>
      </c>
      <c r="D56" s="611" t="n">
        <v>10.25</v>
      </c>
      <c r="E56" s="611" t="n">
        <v>50.66</v>
      </c>
      <c r="F56" s="612" t="n">
        <v>0.147</v>
      </c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C56" s="7"/>
      <c r="AE56" s="7"/>
      <c r="AG56" s="7"/>
      <c r="AH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W56" s="7"/>
      <c r="BC56" s="630"/>
      <c r="BP56" s="602" t="s">
        <v>971</v>
      </c>
      <c r="CB56" s="602" t="s">
        <v>972</v>
      </c>
      <c r="DP56" s="7"/>
      <c r="DQ56" s="7"/>
      <c r="DR56" s="7"/>
      <c r="DS56" s="7"/>
    </row>
    <row r="57" customFormat="false" ht="15.75" hidden="false" customHeight="true" outlineLevel="0" collapsed="false">
      <c r="A57" s="172" t="s">
        <v>973</v>
      </c>
      <c r="B57" s="610" t="s">
        <v>404</v>
      </c>
      <c r="C57" s="611" t="n">
        <v>90.35</v>
      </c>
      <c r="D57" s="611" t="n">
        <v>7.11666666666667</v>
      </c>
      <c r="E57" s="611" t="n">
        <v>85.126</v>
      </c>
      <c r="F57" s="612" t="n">
        <v>0.64585</v>
      </c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C57" s="7"/>
      <c r="AE57" s="7"/>
      <c r="AG57" s="7"/>
      <c r="AH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W57" s="7"/>
      <c r="BC57" s="628"/>
      <c r="BP57" s="602" t="s">
        <v>974</v>
      </c>
      <c r="CB57" s="602" t="s">
        <v>975</v>
      </c>
      <c r="DP57" s="7"/>
      <c r="DQ57" s="7"/>
      <c r="DR57" s="7"/>
      <c r="DS57" s="7"/>
    </row>
    <row r="58" customFormat="false" ht="15.75" hidden="false" customHeight="true" outlineLevel="0" collapsed="false">
      <c r="A58" s="172" t="s">
        <v>133</v>
      </c>
      <c r="B58" s="610" t="s">
        <v>404</v>
      </c>
      <c r="C58" s="611" t="n">
        <v>85</v>
      </c>
      <c r="D58" s="611" t="n">
        <v>16</v>
      </c>
      <c r="E58" s="611" t="n">
        <v>89</v>
      </c>
      <c r="F58" s="612" t="n">
        <v>1.398655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C58" s="7"/>
      <c r="AE58" s="7"/>
      <c r="AG58" s="7"/>
      <c r="AH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W58" s="7"/>
      <c r="BC58" s="630"/>
      <c r="BP58" s="602" t="s">
        <v>976</v>
      </c>
      <c r="CB58" s="602" t="s">
        <v>977</v>
      </c>
      <c r="DP58" s="7"/>
      <c r="DQ58" s="7"/>
      <c r="DR58" s="7"/>
      <c r="DS58" s="7"/>
    </row>
    <row r="59" customFormat="false" ht="15.75" hidden="false" customHeight="true" outlineLevel="0" collapsed="false">
      <c r="A59" s="172" t="s">
        <v>978</v>
      </c>
      <c r="B59" s="610" t="s">
        <v>404</v>
      </c>
      <c r="C59" s="611" t="n">
        <v>85</v>
      </c>
      <c r="D59" s="611" t="n">
        <v>18</v>
      </c>
      <c r="E59" s="611" t="n">
        <v>89</v>
      </c>
      <c r="F59" s="612" t="n">
        <v>1.398655</v>
      </c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C59" s="7"/>
      <c r="AE59" s="7"/>
      <c r="AG59" s="7"/>
      <c r="AH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W59" s="7"/>
      <c r="BC59" s="628"/>
      <c r="BP59" s="602" t="s">
        <v>979</v>
      </c>
      <c r="CB59" s="602" t="s">
        <v>980</v>
      </c>
      <c r="DP59" s="7"/>
      <c r="DQ59" s="7"/>
      <c r="DR59" s="7"/>
      <c r="DS59" s="7"/>
    </row>
    <row r="60" customFormat="false" ht="15.75" hidden="false" customHeight="true" outlineLevel="0" collapsed="false">
      <c r="A60" s="172" t="s">
        <v>981</v>
      </c>
      <c r="B60" s="610" t="s">
        <v>404</v>
      </c>
      <c r="C60" s="611" t="n">
        <v>85</v>
      </c>
      <c r="D60" s="611" t="n">
        <v>20</v>
      </c>
      <c r="E60" s="611" t="n">
        <v>89</v>
      </c>
      <c r="F60" s="612" t="n">
        <v>1.398655</v>
      </c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C60" s="7"/>
      <c r="AE60" s="7"/>
      <c r="AG60" s="7"/>
      <c r="AH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W60" s="7"/>
      <c r="BC60" s="630"/>
      <c r="BP60" s="602" t="s">
        <v>982</v>
      </c>
      <c r="CB60" s="602" t="s">
        <v>983</v>
      </c>
      <c r="DP60" s="7"/>
      <c r="DQ60" s="7"/>
      <c r="DR60" s="7"/>
      <c r="DS60" s="7"/>
    </row>
    <row r="61" customFormat="false" ht="15.75" hidden="false" customHeight="true" outlineLevel="0" collapsed="false">
      <c r="A61" s="172" t="s">
        <v>984</v>
      </c>
      <c r="B61" s="610" t="s">
        <v>404</v>
      </c>
      <c r="C61" s="611" t="n">
        <v>85</v>
      </c>
      <c r="D61" s="611" t="n">
        <v>22</v>
      </c>
      <c r="E61" s="611" t="n">
        <v>89</v>
      </c>
      <c r="F61" s="612" t="n">
        <v>1.398655</v>
      </c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C61" s="7"/>
      <c r="AE61" s="7"/>
      <c r="AG61" s="7"/>
      <c r="AH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W61" s="7"/>
      <c r="BC61" s="628"/>
      <c r="BP61" s="602" t="s">
        <v>985</v>
      </c>
      <c r="CB61" s="602" t="s">
        <v>986</v>
      </c>
      <c r="DP61" s="7"/>
      <c r="DQ61" s="7"/>
      <c r="DR61" s="7"/>
      <c r="DS61" s="7"/>
    </row>
    <row r="62" customFormat="false" ht="15.75" hidden="false" customHeight="true" outlineLevel="0" collapsed="false">
      <c r="A62" s="172" t="s">
        <v>987</v>
      </c>
      <c r="B62" s="610" t="s">
        <v>404</v>
      </c>
      <c r="C62" s="611" t="n">
        <v>85</v>
      </c>
      <c r="D62" s="611" t="n">
        <v>24</v>
      </c>
      <c r="E62" s="611" t="n">
        <v>89</v>
      </c>
      <c r="F62" s="612" t="n">
        <v>1.398655</v>
      </c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C62" s="7"/>
      <c r="AE62" s="7"/>
      <c r="AG62" s="7"/>
      <c r="AH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W62" s="7"/>
      <c r="BC62" s="630"/>
      <c r="BP62" s="602" t="s">
        <v>988</v>
      </c>
      <c r="CB62" s="602" t="s">
        <v>989</v>
      </c>
      <c r="DP62" s="7"/>
      <c r="DQ62" s="7"/>
      <c r="DR62" s="7"/>
      <c r="DS62" s="7"/>
    </row>
    <row r="63" customFormat="false" ht="15.75" hidden="false" customHeight="true" outlineLevel="0" collapsed="false">
      <c r="A63" s="172" t="s">
        <v>990</v>
      </c>
      <c r="B63" s="610" t="s">
        <v>404</v>
      </c>
      <c r="C63" s="611" t="n">
        <v>85</v>
      </c>
      <c r="D63" s="611" t="n">
        <v>30</v>
      </c>
      <c r="E63" s="611" t="n">
        <v>89</v>
      </c>
      <c r="F63" s="612" t="n">
        <v>1.398655</v>
      </c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C63" s="7"/>
      <c r="AE63" s="7"/>
      <c r="AG63" s="7"/>
      <c r="AH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W63" s="7"/>
      <c r="BC63" s="628"/>
      <c r="BP63" s="602" t="s">
        <v>991</v>
      </c>
      <c r="CB63" s="602" t="s">
        <v>992</v>
      </c>
      <c r="DP63" s="7"/>
      <c r="DQ63" s="7"/>
      <c r="DR63" s="7"/>
      <c r="DS63" s="7"/>
    </row>
    <row r="64" customFormat="false" ht="15.75" hidden="false" customHeight="true" outlineLevel="0" collapsed="false">
      <c r="A64" s="172" t="s">
        <v>993</v>
      </c>
      <c r="B64" s="610" t="s">
        <v>404</v>
      </c>
      <c r="C64" s="611" t="n">
        <v>85</v>
      </c>
      <c r="D64" s="611" t="n">
        <v>36</v>
      </c>
      <c r="E64" s="611" t="n">
        <v>89</v>
      </c>
      <c r="F64" s="612" t="n">
        <v>1.398655</v>
      </c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C64" s="7"/>
      <c r="AE64" s="7"/>
      <c r="AG64" s="7"/>
      <c r="AH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W64" s="7"/>
      <c r="BC64" s="630"/>
      <c r="BP64" s="602" t="s">
        <v>994</v>
      </c>
      <c r="CB64" s="602" t="s">
        <v>995</v>
      </c>
      <c r="DP64" s="7"/>
      <c r="DQ64" s="7"/>
      <c r="DR64" s="7"/>
      <c r="DS64" s="7"/>
    </row>
    <row r="65" customFormat="false" ht="15.75" hidden="false" customHeight="true" outlineLevel="0" collapsed="false">
      <c r="A65" s="172" t="s">
        <v>996</v>
      </c>
      <c r="B65" s="610" t="s">
        <v>404</v>
      </c>
      <c r="C65" s="611" t="n">
        <v>85</v>
      </c>
      <c r="D65" s="611" t="n">
        <v>43</v>
      </c>
      <c r="E65" s="611" t="n">
        <v>89</v>
      </c>
      <c r="F65" s="612" t="n">
        <v>1.398655</v>
      </c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C65" s="7"/>
      <c r="AE65" s="7"/>
      <c r="AG65" s="7"/>
      <c r="AH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W65" s="7"/>
      <c r="BC65" s="628"/>
      <c r="BP65" s="602" t="s">
        <v>997</v>
      </c>
      <c r="DP65" s="7"/>
      <c r="DQ65" s="7"/>
      <c r="DR65" s="7"/>
      <c r="DS65" s="7"/>
    </row>
    <row r="66" customFormat="false" ht="15.75" hidden="false" customHeight="true" outlineLevel="0" collapsed="false">
      <c r="A66" s="172" t="s">
        <v>998</v>
      </c>
      <c r="B66" s="610" t="s">
        <v>404</v>
      </c>
      <c r="C66" s="611" t="n">
        <v>88.83</v>
      </c>
      <c r="D66" s="611" t="n">
        <v>23.99</v>
      </c>
      <c r="E66" s="611" t="n">
        <v>82</v>
      </c>
      <c r="F66" s="612" t="n">
        <v>2.01483</v>
      </c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C66" s="7"/>
      <c r="AE66" s="7"/>
      <c r="AG66" s="7"/>
      <c r="AH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W66" s="7"/>
      <c r="BC66" s="630"/>
      <c r="BP66" s="602" t="s">
        <v>999</v>
      </c>
      <c r="DP66" s="7"/>
      <c r="DQ66" s="7"/>
      <c r="DR66" s="7"/>
      <c r="DS66" s="7"/>
    </row>
    <row r="67" customFormat="false" ht="15.75" hidden="false" customHeight="true" outlineLevel="0" collapsed="false">
      <c r="A67" s="172" t="s">
        <v>1000</v>
      </c>
      <c r="B67" s="610" t="s">
        <v>404</v>
      </c>
      <c r="C67" s="611" t="n">
        <v>93</v>
      </c>
      <c r="D67" s="611" t="n">
        <v>26</v>
      </c>
      <c r="E67" s="611" t="n">
        <v>67.6666666666667</v>
      </c>
      <c r="F67" s="612" t="n">
        <v>0.45979</v>
      </c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C67" s="7"/>
      <c r="AE67" s="7"/>
      <c r="AG67" s="7"/>
      <c r="AH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W67" s="7"/>
      <c r="BC67" s="628"/>
      <c r="BP67" s="602" t="s">
        <v>1001</v>
      </c>
      <c r="DP67" s="7"/>
      <c r="DQ67" s="7"/>
      <c r="DR67" s="7"/>
      <c r="DS67" s="7"/>
    </row>
    <row r="68" customFormat="false" ht="15.75" hidden="false" customHeight="true" outlineLevel="0" collapsed="false">
      <c r="A68" s="172" t="s">
        <v>1002</v>
      </c>
      <c r="B68" s="610" t="s">
        <v>404</v>
      </c>
      <c r="C68" s="611" t="n">
        <v>22.28</v>
      </c>
      <c r="D68" s="611" t="n">
        <v>24</v>
      </c>
      <c r="E68" s="611" t="n">
        <v>59.065</v>
      </c>
      <c r="F68" s="612" t="n">
        <v>0.45979</v>
      </c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C68" s="7"/>
      <c r="AE68" s="7"/>
      <c r="AG68" s="7"/>
      <c r="AH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W68" s="7"/>
      <c r="BC68" s="630"/>
      <c r="DP68" s="7"/>
      <c r="DQ68" s="7"/>
      <c r="DR68" s="7"/>
      <c r="DS68" s="7"/>
    </row>
    <row r="69" customFormat="false" ht="15.75" hidden="false" customHeight="true" outlineLevel="0" collapsed="false">
      <c r="A69" s="172" t="s">
        <v>1003</v>
      </c>
      <c r="B69" s="610" t="s">
        <v>838</v>
      </c>
      <c r="C69" s="611" t="n">
        <v>99.9</v>
      </c>
      <c r="D69" s="611" t="n">
        <v>0</v>
      </c>
      <c r="E69" s="611" t="n">
        <v>86</v>
      </c>
      <c r="F69" s="612" t="n">
        <v>2.152</v>
      </c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C69" s="7"/>
      <c r="AE69" s="7"/>
      <c r="AG69" s="7"/>
      <c r="AH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W69" s="7"/>
      <c r="BC69" s="628"/>
      <c r="DP69" s="7"/>
      <c r="DQ69" s="7"/>
      <c r="DR69" s="7"/>
      <c r="DS69" s="7"/>
    </row>
    <row r="70" customFormat="false" ht="15.75" hidden="false" customHeight="true" outlineLevel="0" collapsed="false">
      <c r="A70" s="172" t="s">
        <v>132</v>
      </c>
      <c r="B70" s="610" t="s">
        <v>1004</v>
      </c>
      <c r="C70" s="611" t="n">
        <v>98.97</v>
      </c>
      <c r="D70" s="611" t="n">
        <v>0</v>
      </c>
      <c r="E70" s="611" t="n">
        <v>100</v>
      </c>
      <c r="F70" s="612" t="n">
        <v>0.64599</v>
      </c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C70" s="7"/>
      <c r="AE70" s="7"/>
      <c r="AG70" s="7"/>
      <c r="AH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W70" s="7"/>
      <c r="BC70" s="630"/>
      <c r="DP70" s="7"/>
      <c r="DQ70" s="7"/>
      <c r="DR70" s="7"/>
      <c r="DS70" s="7"/>
    </row>
    <row r="71" customFormat="false" ht="15.75" hidden="false" customHeight="true" outlineLevel="0" collapsed="false">
      <c r="A71" s="172" t="s">
        <v>1005</v>
      </c>
      <c r="B71" s="610" t="s">
        <v>294</v>
      </c>
      <c r="C71" s="611" t="n">
        <v>13.8</v>
      </c>
      <c r="D71" s="611" t="n">
        <v>4.36</v>
      </c>
      <c r="E71" s="611" t="n">
        <v>62.685</v>
      </c>
      <c r="F71" s="612" t="n">
        <v>0.10251</v>
      </c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C71" s="7"/>
      <c r="AE71" s="7"/>
      <c r="AG71" s="7"/>
      <c r="AH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W71" s="7"/>
      <c r="BC71" s="628"/>
      <c r="DP71" s="7"/>
      <c r="DQ71" s="7"/>
      <c r="DR71" s="7"/>
      <c r="DS71" s="7"/>
    </row>
    <row r="72" customFormat="false" ht="15.75" hidden="false" customHeight="true" outlineLevel="0" collapsed="false">
      <c r="A72" s="172" t="s">
        <v>1006</v>
      </c>
      <c r="B72" s="610" t="s">
        <v>294</v>
      </c>
      <c r="C72" s="611" t="n">
        <v>30.25</v>
      </c>
      <c r="D72" s="611" t="n">
        <v>8.92</v>
      </c>
      <c r="E72" s="611" t="n">
        <v>72.05</v>
      </c>
      <c r="F72" s="612" t="n">
        <v>0.10251</v>
      </c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C72" s="7"/>
      <c r="AE72" s="7"/>
      <c r="AG72" s="7"/>
      <c r="AH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W72" s="7"/>
      <c r="BC72" s="630"/>
      <c r="DP72" s="7"/>
      <c r="DQ72" s="7"/>
      <c r="DR72" s="7"/>
      <c r="DS72" s="7"/>
    </row>
    <row r="73" customFormat="false" ht="15.75" hidden="false" customHeight="true" outlineLevel="0" collapsed="false">
      <c r="A73" s="172" t="s">
        <v>1007</v>
      </c>
      <c r="B73" s="610" t="s">
        <v>294</v>
      </c>
      <c r="C73" s="611" t="n">
        <v>25.68</v>
      </c>
      <c r="D73" s="611" t="n">
        <v>3.47</v>
      </c>
      <c r="E73" s="611" t="n">
        <v>58.7666666666667</v>
      </c>
      <c r="F73" s="612" t="n">
        <v>0.01108</v>
      </c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C73" s="7"/>
      <c r="AE73" s="7"/>
      <c r="AG73" s="7"/>
      <c r="AH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W73" s="7"/>
      <c r="BC73" s="628"/>
      <c r="DP73" s="7"/>
      <c r="DQ73" s="7"/>
      <c r="DR73" s="7"/>
      <c r="DS73" s="7"/>
    </row>
    <row r="74" customFormat="false" ht="15.75" hidden="false" customHeight="true" outlineLevel="0" collapsed="false">
      <c r="A74" s="172" t="s">
        <v>1008</v>
      </c>
      <c r="B74" s="610" t="s">
        <v>294</v>
      </c>
      <c r="C74" s="611" t="n">
        <v>26.49</v>
      </c>
      <c r="D74" s="611" t="n">
        <v>8.07</v>
      </c>
      <c r="E74" s="611" t="n">
        <v>58.85</v>
      </c>
      <c r="F74" s="612" t="n">
        <v>0.05361</v>
      </c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C74" s="7"/>
      <c r="AE74" s="7"/>
      <c r="AG74" s="7"/>
      <c r="AH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W74" s="7"/>
      <c r="BC74" s="630"/>
      <c r="DP74" s="7"/>
      <c r="DQ74" s="7"/>
      <c r="DR74" s="7"/>
      <c r="DS74" s="7"/>
    </row>
    <row r="75" customFormat="false" ht="15.75" hidden="false" customHeight="true" outlineLevel="0" collapsed="false">
      <c r="A75" s="172" t="s">
        <v>259</v>
      </c>
      <c r="B75" s="610" t="s">
        <v>294</v>
      </c>
      <c r="C75" s="611" t="n">
        <v>31.4</v>
      </c>
      <c r="D75" s="611" t="n">
        <v>7.385</v>
      </c>
      <c r="E75" s="611" t="n">
        <v>64.72</v>
      </c>
      <c r="F75" s="612" t="n">
        <v>0.05361</v>
      </c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C75" s="7"/>
      <c r="AE75" s="7"/>
      <c r="AG75" s="7"/>
      <c r="AH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W75" s="7"/>
      <c r="BC75" s="628"/>
      <c r="DP75" s="7"/>
      <c r="DQ75" s="7"/>
      <c r="DR75" s="7"/>
      <c r="DS75" s="7"/>
    </row>
    <row r="76" customFormat="false" ht="15.75" hidden="false" customHeight="true" outlineLevel="0" collapsed="false">
      <c r="A76" s="172" t="s">
        <v>1009</v>
      </c>
      <c r="B76" s="610" t="s">
        <v>294</v>
      </c>
      <c r="C76" s="611" t="n">
        <v>31.95</v>
      </c>
      <c r="D76" s="611" t="n">
        <v>7.53333333333333</v>
      </c>
      <c r="E76" s="611" t="n">
        <v>60.8066666666667</v>
      </c>
      <c r="F76" s="612" t="n">
        <v>0.05361</v>
      </c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C76" s="7"/>
      <c r="AE76" s="7"/>
      <c r="AG76" s="7"/>
      <c r="AH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W76" s="7"/>
      <c r="BC76" s="630"/>
      <c r="DP76" s="7"/>
      <c r="DQ76" s="7"/>
      <c r="DR76" s="7"/>
      <c r="DS76" s="7"/>
    </row>
    <row r="77" customFormat="false" ht="15.75" hidden="false" customHeight="true" outlineLevel="0" collapsed="false">
      <c r="A77" s="172" t="s">
        <v>1010</v>
      </c>
      <c r="B77" s="610" t="s">
        <v>404</v>
      </c>
      <c r="C77" s="611" t="n">
        <v>90.92</v>
      </c>
      <c r="D77" s="611" t="n">
        <v>38.47</v>
      </c>
      <c r="E77" s="611" t="n">
        <v>87.1333333333333</v>
      </c>
      <c r="F77" s="612" t="n">
        <v>1.52619</v>
      </c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C77" s="7"/>
      <c r="AE77" s="7"/>
      <c r="AG77" s="7"/>
      <c r="AH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W77" s="7"/>
      <c r="BC77" s="628"/>
      <c r="DP77" s="7"/>
      <c r="DQ77" s="7"/>
      <c r="DR77" s="7"/>
      <c r="DS77" s="7"/>
    </row>
    <row r="78" customFormat="false" ht="15.75" hidden="false" customHeight="true" outlineLevel="0" collapsed="false">
      <c r="A78" s="172" t="s">
        <v>1011</v>
      </c>
      <c r="B78" s="610" t="s">
        <v>404</v>
      </c>
      <c r="C78" s="611" t="n">
        <v>89.4733333333333</v>
      </c>
      <c r="D78" s="611" t="n">
        <v>10.5633333333333</v>
      </c>
      <c r="E78" s="611" t="n">
        <v>82.768</v>
      </c>
      <c r="F78" s="612" t="n">
        <v>0.86113</v>
      </c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C78" s="7"/>
      <c r="AE78" s="7"/>
      <c r="AG78" s="7"/>
      <c r="AH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W78" s="7"/>
      <c r="BC78" s="630"/>
      <c r="DP78" s="7"/>
      <c r="DQ78" s="7"/>
      <c r="DR78" s="7"/>
      <c r="DS78" s="7"/>
    </row>
    <row r="79" customFormat="false" ht="15.75" hidden="false" customHeight="true" outlineLevel="0" collapsed="false">
      <c r="A79" s="172" t="s">
        <v>1012</v>
      </c>
      <c r="B79" s="610" t="s">
        <v>404</v>
      </c>
      <c r="C79" s="611" t="n">
        <v>91.66</v>
      </c>
      <c r="D79" s="611" t="n">
        <v>33.49</v>
      </c>
      <c r="E79" s="611" t="n">
        <v>58.92</v>
      </c>
      <c r="F79" s="612" t="n">
        <v>0.4775</v>
      </c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C79" s="7"/>
      <c r="AE79" s="7"/>
      <c r="AG79" s="7"/>
      <c r="AH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W79" s="7"/>
      <c r="BC79" s="628"/>
      <c r="DP79" s="7"/>
      <c r="DQ79" s="7"/>
      <c r="DR79" s="7"/>
      <c r="DS79" s="7"/>
    </row>
    <row r="80" customFormat="false" ht="15.75" hidden="false" customHeight="true" outlineLevel="0" collapsed="false">
      <c r="A80" s="172" t="s">
        <v>1013</v>
      </c>
      <c r="B80" s="610" t="s">
        <v>1014</v>
      </c>
      <c r="C80" s="611" t="n">
        <v>98.44</v>
      </c>
      <c r="D80" s="611" t="n">
        <v>280.96</v>
      </c>
      <c r="E80" s="611" t="n">
        <v>0</v>
      </c>
      <c r="F80" s="612" t="n">
        <v>1.56978</v>
      </c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C80" s="7"/>
      <c r="AE80" s="7"/>
      <c r="AG80" s="7"/>
      <c r="AH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W80" s="7"/>
      <c r="BC80" s="630"/>
      <c r="DP80" s="7"/>
      <c r="DQ80" s="7"/>
      <c r="DR80" s="7"/>
      <c r="DS80" s="7"/>
    </row>
    <row r="81" customFormat="false" ht="15.75" hidden="false" customHeight="true" outlineLevel="0" collapsed="false">
      <c r="A81" s="632"/>
      <c r="B81" s="632"/>
      <c r="C81" s="633"/>
      <c r="D81" s="633"/>
      <c r="E81" s="633"/>
      <c r="F81" s="633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C81" s="7"/>
      <c r="AE81" s="7"/>
      <c r="AG81" s="7"/>
      <c r="AH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W81" s="7"/>
      <c r="BC81" s="628"/>
      <c r="DP81" s="7"/>
      <c r="DQ81" s="7"/>
      <c r="DR81" s="7"/>
      <c r="DS81" s="7"/>
    </row>
    <row r="82" customFormat="false" ht="15.75" hidden="false" customHeight="true" outlineLevel="0" collapsed="false">
      <c r="A82" s="632"/>
      <c r="B82" s="632"/>
      <c r="C82" s="633"/>
      <c r="D82" s="633"/>
      <c r="E82" s="633"/>
      <c r="F82" s="633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C82" s="7"/>
      <c r="AE82" s="7"/>
      <c r="AG82" s="7"/>
      <c r="AH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W82" s="7"/>
      <c r="BC82" s="630"/>
      <c r="DP82" s="7"/>
      <c r="DQ82" s="7"/>
      <c r="DR82" s="7"/>
      <c r="DS82" s="7"/>
    </row>
    <row r="83" customFormat="false" ht="15.75" hidden="false" customHeight="true" outlineLevel="0" collapsed="false">
      <c r="A83" s="632"/>
      <c r="B83" s="632"/>
      <c r="C83" s="633"/>
      <c r="D83" s="633"/>
      <c r="E83" s="633"/>
      <c r="F83" s="633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C83" s="7"/>
      <c r="AE83" s="7"/>
      <c r="AG83" s="7"/>
      <c r="AH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W83" s="7"/>
      <c r="BC83" s="628"/>
      <c r="DP83" s="7"/>
      <c r="DQ83" s="7"/>
      <c r="DR83" s="7"/>
      <c r="DS83" s="7"/>
    </row>
    <row r="84" customFormat="false" ht="15.75" hidden="false" customHeight="true" outlineLevel="0" collapsed="false">
      <c r="A84" s="632"/>
      <c r="B84" s="632"/>
      <c r="C84" s="633"/>
      <c r="D84" s="633"/>
      <c r="E84" s="633"/>
      <c r="F84" s="633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C84" s="7"/>
      <c r="AE84" s="7"/>
      <c r="AG84" s="7"/>
      <c r="AH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W84" s="7"/>
      <c r="BC84" s="630"/>
      <c r="DP84" s="7"/>
      <c r="DQ84" s="7"/>
      <c r="DR84" s="7"/>
      <c r="DS84" s="7"/>
    </row>
    <row r="85" customFormat="false" ht="15.75" hidden="false" customHeight="true" outlineLevel="0" collapsed="false">
      <c r="A85" s="632"/>
      <c r="B85" s="632"/>
      <c r="C85" s="633"/>
      <c r="D85" s="633"/>
      <c r="E85" s="633"/>
      <c r="F85" s="633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C85" s="7"/>
      <c r="AE85" s="7"/>
      <c r="AG85" s="7"/>
      <c r="AH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W85" s="7"/>
      <c r="BC85" s="628"/>
      <c r="DP85" s="7"/>
      <c r="DQ85" s="7"/>
      <c r="DR85" s="7"/>
      <c r="DS85" s="7"/>
    </row>
    <row r="86" customFormat="false" ht="15.75" hidden="false" customHeight="true" outlineLevel="0" collapsed="false">
      <c r="A86" s="632"/>
      <c r="B86" s="632"/>
      <c r="C86" s="633"/>
      <c r="D86" s="633"/>
      <c r="E86" s="633"/>
      <c r="F86" s="633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C86" s="7"/>
      <c r="AE86" s="7"/>
      <c r="AG86" s="7"/>
      <c r="AH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W86" s="7"/>
      <c r="BC86" s="630"/>
      <c r="DP86" s="7"/>
      <c r="DQ86" s="7"/>
      <c r="DR86" s="7"/>
      <c r="DS86" s="7"/>
    </row>
    <row r="87" customFormat="false" ht="15.75" hidden="false" customHeight="true" outlineLevel="0" collapsed="false">
      <c r="A87" s="632"/>
      <c r="B87" s="632"/>
      <c r="C87" s="633"/>
      <c r="D87" s="633"/>
      <c r="E87" s="633"/>
      <c r="F87" s="633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C87" s="7"/>
      <c r="AE87" s="7"/>
      <c r="AG87" s="7"/>
      <c r="AH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W87" s="7"/>
      <c r="BC87" s="628"/>
      <c r="DP87" s="7"/>
      <c r="DQ87" s="7"/>
      <c r="DR87" s="7"/>
      <c r="DS87" s="7"/>
    </row>
    <row r="88" customFormat="false" ht="15.75" hidden="false" customHeight="true" outlineLevel="0" collapsed="false">
      <c r="A88" s="632"/>
      <c r="B88" s="632"/>
      <c r="C88" s="633"/>
      <c r="D88" s="633"/>
      <c r="E88" s="633"/>
      <c r="F88" s="633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C88" s="7"/>
      <c r="AE88" s="7"/>
      <c r="AG88" s="7"/>
      <c r="AH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W88" s="7"/>
      <c r="BC88" s="630"/>
      <c r="DP88" s="7"/>
      <c r="DQ88" s="7"/>
      <c r="DR88" s="7"/>
      <c r="DS88" s="7"/>
    </row>
    <row r="89" customFormat="false" ht="15.75" hidden="false" customHeight="true" outlineLevel="0" collapsed="false">
      <c r="A89" s="632"/>
      <c r="B89" s="632"/>
      <c r="C89" s="633"/>
      <c r="D89" s="633"/>
      <c r="E89" s="633"/>
      <c r="F89" s="633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C89" s="7"/>
      <c r="AE89" s="7"/>
      <c r="AG89" s="7"/>
      <c r="AH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W89" s="7"/>
      <c r="BC89" s="628"/>
      <c r="DP89" s="7"/>
      <c r="DQ89" s="7"/>
      <c r="DR89" s="7"/>
      <c r="DS89" s="7"/>
    </row>
    <row r="90" customFormat="false" ht="15.75" hidden="false" customHeight="true" outlineLevel="0" collapsed="false">
      <c r="A90" s="632"/>
      <c r="B90" s="632"/>
      <c r="C90" s="633"/>
      <c r="D90" s="633"/>
      <c r="E90" s="633"/>
      <c r="F90" s="633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C90" s="7"/>
      <c r="AE90" s="7"/>
      <c r="AG90" s="7"/>
      <c r="AH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W90" s="7"/>
      <c r="BC90" s="630"/>
      <c r="DP90" s="7"/>
      <c r="DQ90" s="7"/>
      <c r="DR90" s="7"/>
      <c r="DS90" s="7"/>
    </row>
    <row r="91" customFormat="false" ht="15.75" hidden="false" customHeight="true" outlineLevel="0" collapsed="false">
      <c r="A91" s="632"/>
      <c r="B91" s="632"/>
      <c r="C91" s="633"/>
      <c r="D91" s="633"/>
      <c r="E91" s="633"/>
      <c r="F91" s="633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C91" s="7"/>
      <c r="AE91" s="7"/>
      <c r="AG91" s="7"/>
      <c r="AH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W91" s="7"/>
      <c r="BC91" s="628"/>
      <c r="DP91" s="7"/>
      <c r="DQ91" s="7"/>
      <c r="DR91" s="7"/>
      <c r="DS91" s="7"/>
    </row>
    <row r="92" s="7" customFormat="true" ht="15.75" hidden="false" customHeight="true" outlineLevel="0" collapsed="false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BC92" s="634"/>
      <c r="BD92" s="602"/>
      <c r="BE92" s="602"/>
      <c r="BF92" s="602"/>
      <c r="BG92" s="602"/>
      <c r="BH92" s="602"/>
      <c r="BI92" s="602"/>
      <c r="BJ92" s="602"/>
      <c r="BK92" s="602"/>
      <c r="BL92" s="602"/>
      <c r="BM92" s="602"/>
      <c r="BN92" s="602"/>
      <c r="BO92" s="602"/>
      <c r="BP92" s="602"/>
      <c r="BQ92" s="602"/>
      <c r="BR92" s="602"/>
      <c r="BS92" s="602"/>
      <c r="BT92" s="602"/>
      <c r="BU92" s="602"/>
      <c r="BV92" s="602"/>
      <c r="BW92" s="602"/>
      <c r="BX92" s="602"/>
      <c r="BY92" s="602"/>
      <c r="BZ92" s="602"/>
      <c r="CA92" s="602"/>
      <c r="CB92" s="602"/>
      <c r="CC92" s="602"/>
      <c r="CD92" s="603"/>
    </row>
    <row r="93" s="7" customFormat="true" ht="15.75" hidden="false" customHeight="true" outlineLevel="0" collapsed="false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BC93" s="634"/>
      <c r="BD93" s="602"/>
      <c r="BE93" s="602"/>
      <c r="BF93" s="602"/>
      <c r="BG93" s="602"/>
      <c r="BH93" s="602"/>
      <c r="BI93" s="602"/>
      <c r="BJ93" s="602"/>
      <c r="BK93" s="602"/>
      <c r="BL93" s="602"/>
      <c r="BM93" s="602"/>
      <c r="BN93" s="602"/>
      <c r="BO93" s="602"/>
      <c r="BP93" s="602"/>
      <c r="BQ93" s="602"/>
      <c r="BR93" s="602"/>
      <c r="BS93" s="602"/>
      <c r="BT93" s="602"/>
      <c r="BU93" s="602"/>
      <c r="BV93" s="602"/>
      <c r="BW93" s="602"/>
      <c r="BX93" s="602"/>
      <c r="BY93" s="602"/>
      <c r="BZ93" s="602"/>
      <c r="CA93" s="602"/>
      <c r="CB93" s="602"/>
      <c r="CC93" s="602"/>
      <c r="CD93" s="603"/>
    </row>
    <row r="94" s="7" customFormat="true" ht="15.75" hidden="false" customHeight="true" outlineLevel="0" collapsed="false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BC94" s="634"/>
      <c r="BD94" s="602"/>
      <c r="BE94" s="602"/>
      <c r="BF94" s="602"/>
      <c r="BG94" s="602"/>
      <c r="BH94" s="602"/>
      <c r="BI94" s="602"/>
      <c r="BJ94" s="602"/>
      <c r="BK94" s="602"/>
      <c r="BL94" s="602"/>
      <c r="BM94" s="602"/>
      <c r="BN94" s="602"/>
      <c r="BO94" s="602"/>
      <c r="BP94" s="602"/>
      <c r="BQ94" s="602"/>
      <c r="BR94" s="602"/>
      <c r="BS94" s="602"/>
      <c r="BT94" s="602"/>
      <c r="BU94" s="602"/>
      <c r="BV94" s="602"/>
      <c r="BW94" s="602"/>
      <c r="BX94" s="602"/>
      <c r="BY94" s="602"/>
      <c r="BZ94" s="602"/>
      <c r="CA94" s="602"/>
      <c r="CB94" s="602"/>
      <c r="CC94" s="602"/>
      <c r="CD94" s="603"/>
    </row>
    <row r="95" s="7" customFormat="true" ht="15.75" hidden="false" customHeight="true" outlineLevel="0" collapsed="false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BC95" s="634"/>
      <c r="BD95" s="602"/>
      <c r="BE95" s="602"/>
      <c r="BF95" s="602"/>
      <c r="BG95" s="602"/>
      <c r="BH95" s="602"/>
      <c r="BI95" s="602"/>
      <c r="BJ95" s="602"/>
      <c r="BK95" s="602"/>
      <c r="BL95" s="602"/>
      <c r="BM95" s="602"/>
      <c r="BN95" s="602"/>
      <c r="BO95" s="602"/>
      <c r="BP95" s="602"/>
      <c r="BQ95" s="602"/>
      <c r="BR95" s="602"/>
      <c r="BS95" s="602"/>
      <c r="BT95" s="602"/>
      <c r="BU95" s="602"/>
      <c r="BV95" s="602"/>
      <c r="BW95" s="602"/>
      <c r="BX95" s="602"/>
      <c r="BY95" s="602"/>
      <c r="BZ95" s="602"/>
      <c r="CA95" s="602"/>
      <c r="CB95" s="602"/>
      <c r="CC95" s="602"/>
      <c r="CD95" s="603"/>
    </row>
    <row r="96" s="7" customFormat="true" ht="15.75" hidden="false" customHeight="true" outlineLevel="0" collapsed="false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BC96" s="634"/>
      <c r="BD96" s="602"/>
      <c r="BE96" s="602"/>
      <c r="BF96" s="602"/>
      <c r="BG96" s="602"/>
      <c r="BH96" s="602"/>
      <c r="BI96" s="602"/>
      <c r="BJ96" s="602"/>
      <c r="BK96" s="602"/>
      <c r="BL96" s="602"/>
      <c r="BM96" s="602"/>
      <c r="BN96" s="602"/>
      <c r="BO96" s="602"/>
      <c r="BP96" s="602"/>
      <c r="BQ96" s="602"/>
      <c r="BR96" s="602"/>
      <c r="BS96" s="602"/>
      <c r="BT96" s="602"/>
      <c r="BU96" s="602"/>
      <c r="BV96" s="602"/>
      <c r="BW96" s="602"/>
      <c r="BX96" s="602"/>
      <c r="BY96" s="602"/>
      <c r="BZ96" s="602"/>
      <c r="CA96" s="602"/>
      <c r="CB96" s="602"/>
      <c r="CC96" s="602"/>
      <c r="CD96" s="603"/>
    </row>
    <row r="97" s="7" customFormat="true" ht="15.75" hidden="false" customHeight="true" outlineLevel="0" collapsed="false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BC97" s="635"/>
      <c r="BD97" s="602"/>
      <c r="BE97" s="602"/>
      <c r="BF97" s="602"/>
      <c r="BG97" s="602"/>
      <c r="BH97" s="602"/>
      <c r="BI97" s="602"/>
      <c r="BJ97" s="602"/>
      <c r="BK97" s="602"/>
      <c r="BL97" s="602"/>
      <c r="BM97" s="602"/>
      <c r="BN97" s="602"/>
      <c r="BO97" s="602"/>
      <c r="BP97" s="602"/>
      <c r="BQ97" s="602"/>
      <c r="BR97" s="602"/>
      <c r="BS97" s="602"/>
      <c r="BT97" s="602"/>
      <c r="BU97" s="602"/>
      <c r="BV97" s="602"/>
      <c r="BW97" s="602"/>
      <c r="BX97" s="602"/>
      <c r="BY97" s="602"/>
      <c r="BZ97" s="602"/>
      <c r="CA97" s="602"/>
      <c r="CB97" s="602"/>
      <c r="CC97" s="602"/>
      <c r="CD97" s="603"/>
    </row>
    <row r="98" s="7" customFormat="true" ht="15.75" hidden="false" customHeight="true" outlineLevel="0" collapsed="false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BC98" s="636"/>
      <c r="BD98" s="602"/>
      <c r="BE98" s="602"/>
      <c r="BF98" s="602"/>
      <c r="BG98" s="602"/>
      <c r="BH98" s="602"/>
      <c r="BI98" s="602"/>
      <c r="BJ98" s="602"/>
      <c r="BK98" s="602"/>
      <c r="BL98" s="602"/>
      <c r="BM98" s="602"/>
      <c r="BN98" s="602"/>
      <c r="BO98" s="602"/>
      <c r="BP98" s="602"/>
      <c r="BQ98" s="602"/>
      <c r="BR98" s="602"/>
      <c r="BS98" s="602"/>
      <c r="BT98" s="602"/>
      <c r="BU98" s="602"/>
      <c r="BV98" s="602"/>
      <c r="BW98" s="602"/>
      <c r="BX98" s="602"/>
      <c r="BY98" s="602"/>
      <c r="BZ98" s="602"/>
      <c r="CA98" s="602"/>
      <c r="CB98" s="602"/>
      <c r="CC98" s="602"/>
      <c r="CD98" s="603"/>
    </row>
    <row r="99" s="7" customFormat="true" ht="15.75" hidden="false" customHeight="true" outlineLevel="0" collapsed="false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BC99" s="635"/>
      <c r="BD99" s="602"/>
      <c r="BE99" s="602"/>
      <c r="BF99" s="602"/>
      <c r="BG99" s="602"/>
      <c r="BH99" s="602"/>
      <c r="BI99" s="602"/>
      <c r="BJ99" s="602"/>
      <c r="BK99" s="602"/>
      <c r="BL99" s="602"/>
      <c r="BM99" s="602"/>
      <c r="BN99" s="602"/>
      <c r="BO99" s="602"/>
      <c r="BP99" s="602"/>
      <c r="BQ99" s="602"/>
      <c r="BR99" s="602"/>
      <c r="BS99" s="602"/>
      <c r="BT99" s="602"/>
      <c r="BU99" s="602"/>
      <c r="BV99" s="602"/>
      <c r="BW99" s="602"/>
      <c r="BX99" s="602"/>
      <c r="BY99" s="602"/>
      <c r="BZ99" s="602"/>
      <c r="CA99" s="602"/>
      <c r="CB99" s="602"/>
      <c r="CC99" s="602"/>
      <c r="CD99" s="603"/>
    </row>
    <row r="100" s="7" customFormat="true" ht="15.75" hidden="false" customHeight="true" outlineLevel="0" collapsed="false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BC100" s="636"/>
      <c r="BD100" s="602"/>
      <c r="BE100" s="602"/>
      <c r="BF100" s="602"/>
      <c r="BG100" s="602"/>
      <c r="BH100" s="602"/>
      <c r="BI100" s="602"/>
      <c r="BJ100" s="602"/>
      <c r="BK100" s="602"/>
      <c r="BL100" s="602"/>
      <c r="BM100" s="602"/>
      <c r="BN100" s="602"/>
      <c r="BO100" s="602"/>
      <c r="BP100" s="602"/>
      <c r="BQ100" s="602"/>
      <c r="BR100" s="602"/>
      <c r="BS100" s="602"/>
      <c r="BT100" s="602"/>
      <c r="BU100" s="602"/>
      <c r="BV100" s="602"/>
      <c r="BW100" s="602"/>
      <c r="BX100" s="602"/>
      <c r="BY100" s="602"/>
      <c r="BZ100" s="602"/>
      <c r="CA100" s="602"/>
      <c r="CB100" s="602"/>
      <c r="CC100" s="602"/>
      <c r="CD100" s="603"/>
    </row>
  </sheetData>
  <mergeCells count="2">
    <mergeCell ref="AG1:AH1"/>
    <mergeCell ref="AT1:AU1"/>
  </mergeCells>
  <dataValidations count="2">
    <dataValidation allowBlank="true" errorStyle="stop" operator="between" showDropDown="false" showErrorMessage="true" showInputMessage="false" sqref="H2:H4 AM2:AM4 AO2:AO4 AT2:AT9" type="none">
      <formula1>0</formula1>
      <formula2>0</formula2>
    </dataValidation>
    <dataValidation allowBlank="true" errorStyle="stop" operator="between" showDropDown="false" showErrorMessage="true" showInputMessage="false" sqref="K2:K6 M2:M6" type="list">
      <formula1>$F$4:$F$8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2024-02-07T18:44:46Z</dcterms:created>
  <dc:creator>Teresa Alves</dc:creator>
  <dc:description/>
  <dc:language>en-US</dc:language>
  <cp:lastModifiedBy>Rodrigo Silva Padua</cp:lastModifiedBy>
  <dcterms:modified xsi:type="dcterms:W3CDTF">2026-07-24T14:44:14Z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