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WZOYSmI8EouLr1UChIyScSIpQ7MUl0VN0BWcVuaYOMguDhNzmWxSmnhZSNkdWBw849lwrI8Tl5g8rFpExPs+6Q==" workbookSaltValue="r/3VxUxQ4VEvWM0aUtBpzg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Lista Suspensa" sheetId="3" state="hidden" r:id="rId5"/>
    <sheet name="Manual de preenchimento_1" sheetId="8" r:id="rId6"/>
    <sheet name=" Manual de preenchimento_2" sheetId="10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0" i="9" l="1"/>
  <c r="C10" i="9"/>
  <c r="C9" i="9"/>
  <c r="D8" i="1"/>
  <c r="B93" i="1" l="1"/>
  <c r="C81" i="1"/>
  <c r="C80" i="1"/>
  <c r="E201" i="8"/>
  <c r="D201" i="8"/>
  <c r="E200" i="8"/>
  <c r="D200" i="8"/>
  <c r="E18" i="11"/>
  <c r="D18" i="11"/>
  <c r="E17" i="11"/>
  <c r="D17" i="11" s="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<sst xmlns="http://schemas.openxmlformats.org/spreadsheetml/2006/main" count="1999" uniqueCount="1286">
  <si>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</si>
  <si>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</si>
  <si>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</si>
  <si>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</si>
  <si>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</si>
  <si>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</si>
  <si>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</si>
  <si>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</si>
  <si>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</si>
  <si>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</si>
  <si>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</si>
  <si>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</si>
  <si>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</si>
  <si>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</si>
  <si>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</si>
  <si>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</si>
  <si>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</si>
  <si>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</si>
  <si>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</si>
  <si>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</si>
  <si>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</si>
  <si>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</si>
  <si>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</si>
  <si>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</si>
  <si>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</si>
  <si>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</si>
  <si>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</si>
  <si>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</si>
  <si>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</si>
  <si>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</si>
  <si>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</si>
  <si>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</si>
  <si>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</si>
  <si>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</si>
  <si>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</si>
  <si>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</si>
  <si>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</si>
  <si>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</si>
  <si>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</si>
  <si>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</si>
  <si>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</si>
  <si>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</si>
  <si>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</si>
  <si>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</si>
  <si>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</si>
  <si>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</si>
  <si>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</si>
  <si>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</si>
  <si>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</si>
  <si>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</si>
  <si>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</si>
  <si>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</si>
  <si>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</si>
  <si>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</si>
  <si>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</si>
  <si>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</si>
  <si>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</si>
  <si>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</si>
  <si>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</si>
  <si>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</si>
  <si>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</si>
  <si>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</si>
  <si>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</si>
  <si>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</si>
  <si>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</si>
  <si>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</si>
  <si>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</si>
  <si>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</si>
  <si>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</si>
  <si>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</si>
  <si>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</si>
  <si>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</si>
  <si>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</si>
  <si>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</si>
  <si>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</si>
  <si>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</si>
  <si>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</si>
  <si>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</si>
  <si>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</si>
  <si>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</si>
  <si>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</si>
  <si>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</si>
  <si>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</si>
  <si>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</si>
  <si>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</si>
  <si>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</si>
  <si>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</si>
  <si>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</si>
  <si>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</si>
  <si>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</si>
  <si>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</si>
  <si>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</si>
  <si>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</si>
  <si>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</si>
  <si>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</si>
  <si>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</si>
  <si>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</si>
  <si>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</si>
  <si>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</si>
  <si>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</si>
  <si>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</si>
  <si>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</si>
  <si>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</si>
  <si>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</si>
  <si>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</si>
  <si>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</si>
  <si>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</si>
  <si>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</si>
  <si>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</si>
  <si>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</si>
  <si>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</si>
  <si>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</si>
  <si>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</si>
  <si>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</si>
  <si>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</si>
  <si>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</si>
  <si>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</si>
  <si>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</si>
  <si>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</si>
  <si>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</si>
  <si>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</si>
  <si>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</si>
  <si>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</si>
  <si>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</si>
  <si>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</si>
  <si>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</si>
  <si>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</si>
  <si>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</si>
  <si>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</si>
  <si>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</si>
  <si>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</si>
  <si>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</si>
  <si>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</si>
  <si>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</si>
  <si>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</si>
  <si>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</si>
  <si>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</si>
  <si>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</si>
  <si>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</si>
  <si>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</si>
  <si>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</si>
  <si>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</si>
  <si>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</si>
  <si>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</si>
  <si>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</si>
  <si>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</si>
  <si>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</si>
  <si>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</si>
  <si>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</si>
  <si>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</si>
  <si>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</si>
  <si>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</si>
  <si>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</si>
  <si>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</si>
  <si>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</si>
  <si>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</si>
  <si>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</si>
  <si>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</si>
  <si>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</si>
  <si>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</si>
  <si>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</si>
  <si>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</si>
  <si>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</si>
  <si>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</si>
  <si>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</si>
  <si>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</si>
  <si>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</si>
  <si>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</si>
  <si>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</si>
  <si>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</si>
  <si>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</si>
  <si>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</si>
  <si>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</si>
  <si>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</si>
  <si>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</si>
  <si>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</si>
  <si>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</si>
  <si>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</si>
  <si>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</si>
  <si>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</si>
  <si>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</si>
  <si>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</si>
  <si>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</si>
  <si>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</si>
  <si>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</si>
  <si>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</si>
  <si>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</si>
  <si>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</si>
  <si>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</si>
  <si>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</si>
  <si>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</si>
  <si>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</si>
  <si>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</si>
  <si>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</si>
  <si>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</si>
  <si>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</si>
  <si>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</si>
  <si>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</si>
  <si>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</si>
  <si>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</si>
  <si>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</si>
  <si>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</si>
  <si>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</si>
  <si>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</si>
  <si>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</si>
  <si>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</si>
  <si>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</si>
  <si>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</si>
  <si>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</si>
  <si>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</si>
  <si>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</si>
  <si>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</si>
  <si>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</si>
  <si>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</si>
  <si>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</si>
  <si>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</si>
  <si>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</si>
  <si>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</si>
  <si>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</si>
  <si>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</si>
  <si>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</si>
  <si>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</si>
  <si>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</si>
  <si>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</si>
  <si>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</si>
  <si>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</si>
  <si>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</si>
  <si>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</si>
  <si>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</si>
  <si>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</si>
  <si>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</si>
  <si>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</si>
  <si>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</si>
  <si>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</si>
  <si>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</si>
  <si>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</si>
  <si>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</si>
  <si>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</si>
  <si>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</si>
  <si>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</si>
  <si>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</si>
  <si>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</si>
  <si>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</si>
  <si>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</si>
  <si>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</si>
  <si>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</si>
  <si>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</si>
  <si>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</si>
  <si>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</si>
  <si>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</si>
  <si>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</si>
  <si>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</si>
  <si>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</si>
  <si>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</si>
  <si>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</si>
  <si>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</si>
  <si>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</si>
  <si>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</si>
  <si>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</si>
  <si>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</si>
  <si>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</si>
  <si>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</si>
  <si>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</si>
  <si>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</si>
  <si>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</si>
  <si>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</si>
  <si>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</si>
  <si>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</si>
  <si>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</si>
  <si>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</si>
  <si>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</si>
  <si>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</si>
  <si>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</si>
  <si>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</si>
  <si>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</si>
  <si>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</si>
  <si>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</si>
  <si>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</si>
  <si>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</si>
  <si>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</si>
  <si>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</si>
  <si>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</si>
  <si>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</si>
  <si>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</si>
  <si>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</si>
  <si>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</si>
  <si>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</si>
  <si>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</si>
  <si>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</si>
  <si>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</si>
  <si>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</si>
  <si>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</si>
  <si>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</si>
  <si>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</si>
  <si>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</si>
  <si>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</si>
  <si>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</si>
  <si>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</si>
  <si>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</si>
  <si>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</si>
  <si>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</si>
  <si>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</si>
  <si>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</si>
  <si>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</si>
  <si>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</si>
  <si>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</si>
  <si>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</si>
  <si>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</si>
  <si>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</si>
  <si>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</si>
  <si>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</si>
  <si>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</si>
  <si>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</si>
  <si>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</si>
  <si>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</si>
  <si>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</si>
  <si>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</si>
  <si>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</si>
  <si>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</si>
  <si>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</si>
  <si>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</si>
  <si>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</si>
  <si>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</si>
  <si>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</si>
  <si>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</si>
  <si>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</si>
  <si>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</si>
  <si>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</si>
  <si>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</si>
  <si>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</si>
  <si>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</si>
  <si>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</si>
  <si>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</si>
  <si>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</si>
  <si>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</si>
  <si>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</si>
  <si>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</si>
  <si>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</si>
  <si>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</si>
  <si>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</si>
  <si>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</si>
  <si>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</si>
  <si>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</si>
  <si>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</si>
  <si>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</si>
  <si>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</si>
  <si>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</si>
  <si>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</si>
  <si>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</si>
  <si>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</si>
  <si>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</si>
  <si>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</si>
  <si>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</si>
  <si>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</si>
  <si>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</si>
  <si>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</si>
  <si>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</si>
  <si>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</si>
  <si>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</si>
  <si>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</si>
  <si>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</si>
  <si>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</si>
  <si>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</si>
  <si>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</si>
  <si>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</si>
  <si>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</si>
  <si>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</si>
  <si>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</si>
  <si>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</si>
  <si>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</si>
  <si>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</si>
  <si>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</si>
  <si>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</si>
  <si>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</si>
  <si>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</si>
  <si>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</si>
  <si>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</si>
  <si>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</si>
  <si>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</si>
  <si>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</si>
  <si>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</si>
  <si>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</si>
  <si>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</si>
  <si>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</si>
  <si>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</si>
  <si>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</si>
  <si>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</si>
  <si>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</si>
  <si>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</si>
  <si>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</si>
  <si>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</si>
  <si>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</si>
  <si>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</si>
  <si>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</si>
  <si>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</si>
  <si>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</si>
  <si>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</si>
  <si>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</si>
  <si>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</si>
  <si>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</si>
  <si>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</si>
  <si>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</si>
  <si>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</si>
  <si>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</si>
  <si>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</si>
  <si>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</si>
  <si>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</si>
  <si>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</si>
  <si>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</si>
  <si>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</si>
  <si>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</si>
  <si>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</si>
  <si>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</si>
  <si>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</si>
  <si>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</si>
  <si>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</si>
  <si>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</si>
  <si>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</si>
  <si>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</si>
  <si>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</si>
  <si>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</si>
  <si>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</si>
  <si>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</si>
  <si>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</si>
  <si>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</si>
  <si>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</si>
  <si>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</si>
  <si>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</si>
  <si>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</si>
  <si>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</si>
  <si>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</si>
  <si>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</si>
  <si>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</si>
  <si>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</si>
  <si>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</si>
  <si>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</si>
  <si>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</si>
  <si>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</si>
  <si>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</si>
  <si>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</si>
  <si>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</si>
  <si>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</si>
  <si>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</si>
  <si>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</si>
  <si>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</si>
  <si>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</si>
  <si>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</si>
  <si>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</si>
  <si>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</si>
  <si>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</si>
  <si>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</si>
  <si>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</si>
  <si>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</si>
  <si>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</si>
  <si>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</si>
  <si>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</si>
  <si>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</si>
  <si>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</si>
  <si>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</si>
  <si>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</si>
  <si>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</si>
  <si>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</si>
  <si>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</si>
  <si>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</si>
  <si>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</si>
  <si>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</si>
  <si>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</si>
  <si>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</si>
  <si>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</si>
  <si>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</si>
  <si>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</si>
  <si>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</si>
  <si>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</si>
  <si>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</si>
  <si>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</si>
  <si>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</si>
  <si>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</si>
  <si>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</si>
  <si>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</si>
  <si>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</si>
  <si>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</si>
  <si>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</si>
  <si>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</si>
  <si>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</si>
  <si>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</si>
  <si>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</si>
  <si>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</si>
  <si>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</si>
  <si>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</si>
  <si>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</si>
  <si>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</si>
  <si>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</si>
  <si>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</si>
  <si>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</si>
  <si>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</si>
  <si>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</si>
  <si>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</si>
  <si>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</si>
  <si>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</si>
  <si>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</si>
  <si>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</si>
  <si>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</si>
  <si>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</si>
  <si>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</si>
  <si>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</si>
  <si>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</si>
  <si>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</si>
  <si>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</si>
  <si>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</si>
  <si>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</si>
  <si>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</si>
  <si>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</si>
  <si>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</si>
  <si>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</si>
  <si>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</si>
  <si>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</si>
  <si>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</si>
  <si>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</si>
  <si>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</si>
  <si>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</si>
  <si>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</si>
  <si>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</si>
  <si>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</si>
  <si>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</si>
  <si>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</si>
  <si>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</si>
  <si>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</si>
  <si>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</si>
  <si>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</si>
  <si>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</si>
  <si>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</si>
  <si>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</si>
  <si>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</si>
  <si>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</si>
  <si>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</si>
  <si>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</si>
  <si>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</si>
  <si>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</si>
  <si>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</si>
  <si>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</si>
  <si>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</si>
  <si>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</si>
  <si>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</si>
  <si>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</si>
  <si>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</si>
  <si>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</si>
  <si>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</si>
  <si>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</si>
  <si>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</si>
  <si>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</si>
  <si>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</si>
  <si>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</si>
  <si>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</si>
  <si>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</si>
  <si>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</si>
  <si>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</si>
  <si>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</si>
  <si>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</si>
  <si>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</si>
  <si>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</si>
  <si>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</si>
  <si>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</si>
  <si>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</si>
  <si>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</si>
  <si>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</si>
  <si>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</si>
  <si>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</si>
  <si>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</si>
  <si>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</si>
  <si>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</si>
  <si>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</si>
  <si>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</si>
  <si>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</si>
  <si>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</si>
  <si>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</si>
  <si>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</si>
  <si>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</si>
  <si>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</si>
  <si>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</si>
  <si>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</si>
  <si>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</si>
  <si>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</si>
  <si>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</si>
  <si>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</si>
  <si>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</si>
  <si>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</si>
  <si>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</si>
  <si>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</si>
  <si>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</si>
  <si>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</si>
  <si>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</si>
  <si>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</si>
  <si>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</si>
  <si>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</si>
  <si>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</si>
  <si>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</si>
  <si>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</si>
  <si>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</si>
  <si>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</si>
  <si>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</si>
  <si>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</si>
  <si>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</si>
  <si>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</si>
  <si>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</si>
  <si>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</si>
  <si>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</si>
  <si>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</si>
  <si>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</si>
  <si>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</si>
  <si>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</si>
  <si>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</si>
  <si>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</si>
  <si>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</si>
  <si>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</si>
  <si>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</si>
  <si>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</si>
  <si>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</si>
  <si>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</si>
  <si>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</si>
  <si>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</si>
  <si>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</si>
  <si>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</si>
  <si>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</si>
  <si>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</si>
  <si>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</si>
  <si>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</si>
  <si>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</si>
  <si>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</si>
  <si>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</si>
  <si>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</si>
  <si>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</si>
  <si>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</si>
  <si>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</si>
  <si>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</si>
  <si>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</si>
  <si>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</si>
  <si>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</si>
  <si>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</si>
  <si>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</si>
  <si>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</si>
  <si>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</si>
  <si>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</si>
  <si>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</si>
  <si>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</si>
  <si>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</si>
  <si>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</si>
  <si>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</si>
  <si>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</si>
  <si>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</si>
  <si>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</si>
  <si>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</si>
  <si>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</si>
  <si>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</si>
  <si>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</si>
  <si>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</si>
  <si>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</si>
  <si>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</si>
  <si>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</si>
  <si>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</si>
  <si>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</si>
  <si>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</si>
  <si>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</si>
  <si>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</si>
  <si>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</si>
  <si>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</si>
  <si>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</si>
  <si>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</si>
  <si>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</si>
  <si>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</si>
  <si>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</si>
  <si>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</si>
  <si>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</si>
  <si>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</si>
  <si>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</si>
  <si>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</si>
  <si>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</si>
  <si>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</si>
  <si>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</si>
  <si>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</si>
  <si>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</si>
  <si>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</si>
  <si>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</si>
  <si>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</si>
  <si>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</si>
  <si>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</si>
  <si>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</si>
  <si>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</si>
  <si>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</si>
  <si>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</si>
  <si>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</si>
  <si>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</si>
  <si>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</si>
  <si>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</si>
  <si>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</si>
  <si>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</si>
  <si>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</si>
  <si>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</si>
  <si>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</si>
  <si>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</si>
  <si>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</si>
  <si>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</si>
  <si>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</si>
  <si>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</si>
  <si>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</si>
  <si>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</si>
  <si>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</si>
  <si>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</si>
  <si>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</si>
  <si>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</si>
  <si>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</si>
  <si>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</si>
  <si>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</si>
  <si>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</si>
  <si>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</si>
  <si>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</si>
  <si>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</si>
  <si>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</si>
  <si>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</si>
  <si>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</si>
  <si>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</si>
  <si>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</si>
  <si>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</si>
  <si>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</si>
  <si>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</si>
  <si>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</si>
  <si>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</si>
  <si>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</si>
  <si>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</si>
  <si>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</si>
  <si>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</si>
  <si>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</si>
  <si>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</si>
  <si>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</si>
  <si>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</si>
  <si>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</si>
  <si>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</si>
  <si>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</si>
  <si>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</si>
  <si>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</si>
  <si>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</si>
  <si>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</si>
  <si>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</si>
  <si>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</si>
  <si>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</si>
  <si>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</si>
  <si>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</si>
  <si>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</si>
  <si>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</si>
  <si>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</si>
  <si>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</si>
  <si>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</si>
  <si>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</si>
  <si>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</si>
  <si>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</si>
  <si>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</si>
  <si>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</si>
  <si>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</si>
  <si>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</si>
  <si>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</si>
  <si>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</si>
  <si>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</si>
  <si>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</si>
  <si>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</si>
  <si>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</si>
  <si>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</si>
  <si>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</si>
  <si>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</si>
  <si>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</si>
  <si>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</si>
  <si>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</si>
  <si>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</si>
  <si>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</si>
  <si>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</si>
  <si>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</si>
  <si>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</si>
  <si>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</si>
  <si>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</si>
  <si>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</si>
  <si>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</si>
  <si>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</si>
  <si>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</si>
  <si>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</si>
  <si>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</si>
  <si>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</si>
  <si>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</si>
  <si>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</si>
  <si>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</si>
  <si>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</si>
  <si>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</si>
  <si>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</si>
  <si>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</si>
  <si>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</si>
  <si>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</si>
  <si>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</si>
  <si>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</si>
  <si>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</si>
  <si>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</si>
  <si>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</si>
  <si>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</si>
  <si>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</si>
  <si>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</si>
  <si>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</si>
  <si>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</si>
  <si>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</si>
  <si>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</si>
  <si>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</si>
  <si>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</si>
  <si>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</si>
  <si>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</si>
  <si>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</si>
  <si>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</si>
  <si>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</si>
  <si>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</si>
  <si>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</si>
  <si>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</si>
  <si>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</si>
  <si>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</si>
  <si>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</si>
  <si>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</si>
  <si>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</si>
  <si>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</si>
  <si>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</si>
  <si>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</si>
  <si>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</si>
  <si>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</si>
  <si>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</si>
  <si>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</si>
  <si>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</si>
  <si>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</si>
  <si>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</si>
  <si>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</si>
  <si>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</si>
  <si>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</si>
  <si>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</si>
  <si>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</si>
  <si>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</si>
  <si>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</si>
  <si>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</si>
  <si>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</si>
  <si>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</si>
  <si>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</si>
  <si>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</si>
  <si>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</si>
  <si>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</si>
  <si>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</si>
  <si>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</si>
  <si>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</si>
  <si>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</si>
  <si>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</si>
  <si>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</si>
  <si>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</si>
  <si>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</si>
  <si>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</si>
  <si>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</si>
  <si>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</si>
  <si>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</si>
  <si>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</si>
  <si>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</si>
  <si>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</si>
  <si>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</si>
  <si>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</si>
  <si>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</si>
  <si>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</si>
  <si>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</si>
  <si>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</si>
  <si>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</si>
  <si>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</si>
  <si>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</si>
  <si>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</si>
  <si>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</si>
  <si>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</si>
  <si>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</si>
  <si>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</si>
  <si>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</si>
  <si>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</si>
  <si>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</si>
  <si>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</si>
  <si>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</si>
  <si>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</si>
  <si>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</si>
  <si>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</si>
  <si>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</si>
  <si>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</si>
  <si>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</si>
  <si>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</si>
  <si>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</si>
  <si>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</si>
  <si>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</si>
  <si>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</si>
  <si>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</si>
  <si>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</si>
  <si>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</si>
  <si>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</si>
  <si>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</si>
  <si>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</si>
  <si>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</si>
  <si>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</si>
  <si>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</si>
  <si>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</si>
  <si>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</si>
  <si>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</si>
  <si>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</si>
  <si>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</si>
  <si>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</si>
  <si>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</si>
  <si>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</si>
  <si>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</si>
  <si>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</si>
  <si>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</si>
  <si>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</si>
  <si>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</si>
  <si>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</si>
  <si>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</si>
  <si>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</si>
  <si>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</si>
  <si>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</si>
  <si>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</si>
  <si>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</si>
  <si>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</si>
  <si>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</si>
  <si>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</si>
  <si>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</si>
  <si>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</si>
  <si>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</si>
  <si>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</si>
  <si>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</si>
  <si>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</si>
  <si>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</si>
  <si>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</si>
  <si>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</si>
  <si>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</si>
  <si>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</si>
  <si>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</si>
  <si>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</si>
  <si>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</si>
  <si>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</si>
  <si>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</si>
  <si>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</si>
  <si>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</si>
  <si>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</si>
  <si>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</si>
  <si>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</si>
  <si>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</si>
  <si>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</si>
  <si>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</si>
  <si>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</si>
  <si>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</si>
  <si>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</si>
  <si>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</si>
  <si>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</si>
  <si>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</si>
  <si>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</si>
  <si>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</si>
  <si>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</si>
  <si>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</si>
  <si>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</si>
  <si>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</si>
  <si>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</si>
  <si>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</si>
  <si>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</si>
  <si>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</si>
  <si>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</si>
  <si>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</si>
  <si>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</si>
  <si>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</si>
  <si>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</si>
  <si>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</si>
  <si>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</si>
  <si>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</si>
  <si>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</si>
  <si>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</si>
  <si>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</si>
  <si>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</si>
  <si>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</si>
  <si>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</si>
  <si>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</si>
  <si>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</si>
  <si>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</si>
  <si>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</si>
  <si>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</si>
  <si>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</si>
  <si>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</si>
  <si>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</si>
  <si>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</si>
  <si>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</si>
  <si>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</si>
  <si>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</si>
  <si>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</si>
  <si>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</si>
  <si>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</si>
  <si>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</si>
  <si>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</si>
  <si>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</si>
  <si>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</si>
  <si>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</si>
  <si>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</si>
  <si>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</si>
  <si>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</si>
  <si>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</si>
  <si>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</si>
  <si>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</si>
  <si>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</si>
  <si>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</si>
  <si>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</si>
  <si>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</si>
  <si>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</si>
  <si>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</si>
  <si>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</si>
  <si>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</si>
  <si>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</si>
  <si>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</si>
  <si>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</si>
  <si>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</si>
  <si>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</si>
  <si>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</si>
  <si>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</si>
  <si>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</si>
  <si>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</si>
  <si>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</si>
  <si>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</si>
  <si>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</si>
  <si>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</si>
  <si>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</si>
  <si>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</si>
  <si>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</si>
  <si>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</si>
  <si>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</si>
  <si>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</si>
  <si>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</si>
  <si>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</si>
  <si>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</si>
  <si>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</si>
  <si>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</si>
  <si>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</si>
  <si>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</si>
  <si>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</si>
  <si>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</si>
  <si>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</si>
  <si>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</si>
  <si>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</si>
  <si>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</si>
  <si>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</si>
  <si>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</si>
  <si>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</si>
  <si>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</si>
  <si>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</si>
  <si>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</si>
  <si>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</si>
  <si>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</si>
  <si>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</si>
  <si>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</si>
  <si>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</si>
  <si>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</si>
  <si>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</si>
  <si>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</si>
  <si>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</si>
  <si>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</si>
  <si>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</si>
  <si>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</si>
  <si>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</si>
  <si>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</si>
  <si>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</si>
  <si>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</si>
  <si>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</si>
  <si>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</si>
  <si>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</si>
  <si>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</si>
  <si>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</si>
  <si>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</si>
  <si>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</si>
  <si>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</si>
  <si>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</si>
  <si>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</si>
  <si>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</si>
  <si>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</si>
  <si>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</si>
  <si>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</si>
  <si>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</si>
  <si>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</si>
  <si>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</si>
  <si>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</si>
  <si>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</si>
  <si>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</si>
  <si>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</si>
  <si>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</si>
  <si>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</si>
  <si>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</si>
  <si>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</si>
  <si>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</si>
  <si>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</si>
  <si>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</si>
  <si>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</si>
  <si>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</si>
  <si>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</si>
  <si>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</si>
  <si>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</si>
  <si>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</si>
  <si>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</si>
  <si>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</si>
  <si>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</si>
  <si>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</si>
  <si>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</si>
  <si>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</si>
  <si>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</si>
  <si>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</si>
  <si>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</si>
  <si>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</si>
  <si>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</si>
  <si>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</si>
  <si>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</si>
  <si>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</si>
  <si>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</si>
  <si>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</si>
  <si>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</si>
  <si>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</si>
  <si>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</si>
  <si>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</si>
  <si>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</si>
  <si>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</si>
  <si>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</si>
  <si>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</si>
  <si>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</si>
  <si>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</si>
  <si>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</si>
  <si>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</si>
  <si>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</si>
  <si>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</si>
  <si>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</si>
  <si>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</si>
  <si>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</si>
  <si>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</si>
  <si>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</si>
  <si>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</si>
  <si>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</si>
  <si>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</si>
  <si>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</si>
  <si>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</si>
  <si>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</si>
  <si>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</si>
  <si>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</si>
  <si>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</si>
  <si>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</si>
  <si>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</si>
  <si>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</si>
  <si>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</si>
  <si>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</si>
  <si>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</si>
  <si>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</si>
  <si>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</si>
  <si>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</si>
  <si>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</si>
  <si>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</si>
  <si>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</si>
  <si>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</si>
  <si>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</si>
  <si>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</si>
  <si>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</si>
  <si>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</si>
  <si>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</si>
  <si>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</si>
  <si>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</si>
  <si>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</si>
  <si>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</si>
  <si>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</si>
  <si>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</si>
  <si>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</si>
  <si>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</si>
  <si>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</si>
  <si>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</si>
  <si>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</si>
  <si>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</si>
  <si>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</si>
  <si>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</si>
  <si>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</si>
  <si>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</si>
  <si>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</si>
  <si>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</si>
  <si>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</si>
  <si>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</si>
  <si>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</si>
  <si>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</si>
  <si>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</si>
  <si>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</si>
  <si>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</si>
  <si>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</si>
  <si>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</si>
  <si>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</si>
  <si>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</si>
  <si>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</si>
  <si>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</si>
  <si>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</si>
  <si>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</si>
  <si>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</si>
  <si>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</si>
  <si>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</si>
  <si>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</si>
  <si>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</si>
  <si>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</si>
  <si>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</si>
  <si>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</si>
  <si>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</si>
  <si>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</si>
  <si>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</si>
  <si>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"Matéria Orgânica", qual o método de análise utilizado?</t>
  </si>
  <si>
    <t>Método via úmida 1: Silva (2009) e Camargo et al. (2009)</t>
  </si>
  <si>
    <t>Camadas do solo</t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</si>
  <si>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</si>
  <si>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</si>
  <si>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</si>
  <si>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</si>
  <si>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</si>
  <si>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</si>
  <si>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</si>
  <si>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</si>
  <si>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</si>
  <si>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</si>
  <si>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</si>
  <si>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</si>
  <si>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</si>
  <si>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</si>
  <si>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</si>
  <si>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</si>
  <si>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</si>
  <si>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</si>
  <si>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</si>
  <si>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</si>
  <si>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</si>
  <si>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</si>
  <si>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</si>
  <si>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</si>
  <si>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</si>
  <si>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</si>
  <si>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</si>
  <si>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</si>
  <si>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</si>
  <si>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</si>
  <si>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</si>
  <si>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</si>
  <si>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</si>
  <si>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</si>
  <si>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</si>
  <si>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</si>
  <si>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</si>
  <si>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</si>
  <si>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</si>
  <si>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</si>
  <si>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</si>
  <si>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</si>
  <si>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</si>
  <si>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</si>
  <si>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>Emissão de CO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</si>
  <si>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CH</t>
    </r>
    <r>
      <rPr>
        <b/>
        <vertAlign val="subscript"/>
        <sz val="10"/>
        <color theme="1"/>
        <rFont val="Calibri"/>
        <family val="2"/>
        <scheme val="major"/>
      </rPr>
      <t>4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</si>
  <si>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N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>O (kg/ano)</t>
    </r>
  </si>
  <si>
    <t>(43) 99912-3456</t>
  </si>
  <si>
    <t>Preencher com o número de contato do ponto focal, exatamente como no exemplo ao lado (DD) NNNNN-NN</t>
  </si>
  <si>
    <t xml:space="preserve"> </t>
  </si>
  <si>
    <t>Definição dos produtos secundários</t>
  </si>
  <si>
    <t>O efluente líquido tratado é lançado no ambiente?</t>
  </si>
  <si>
    <t>Todos</t>
  </si>
  <si>
    <t>Há informações sobre o carbono total do solo?</t>
  </si>
  <si>
    <t>Se sim, para quais camadas do solo há informações?</t>
  </si>
  <si>
    <t>0-10 cm e 10-30 cm</t>
  </si>
  <si>
    <t>0-20 cm e 20-40 cm</t>
  </si>
  <si>
    <r>
      <t>Carbono total (via seca)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</si>
  <si>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Percentual de material grosso  - cascalho                                                      (%)</t>
  </si>
  <si>
    <t>0-10 cm</t>
  </si>
  <si>
    <t>10-30 cm</t>
  </si>
  <si>
    <r>
      <t>Densidade do solo                                                  (g cm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, kg dm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ou Mg 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)</t>
    </r>
  </si>
  <si>
    <t>CARBONO ORGÂNICO SOLO</t>
  </si>
  <si>
    <t>CARBONO TOTAL SOLO</t>
  </si>
  <si>
    <r>
      <t xml:space="preserve">Lista suspensa - Clicar no ícone que aparece no canto direito da célula e selecionar a opção correspondente                                                                 </t>
    </r>
    <r>
      <rPr>
        <b/>
        <sz val="10"/>
        <color rgb="FFFF0000"/>
        <rFont val="Calibri"/>
        <family val="2"/>
      </rPr>
      <t xml:space="preserve">Conforme a opção selecionada nesta célula, o sistema habilita ou restringe o preenchimento dos campos correspondentes. Por exemplo, ao selecionar 0–20 cm e 20–40 cm, as células correspondentes às camadas 0–10 cm e 10–30 cm ficam bloqueadas para preenchimento.      </t>
    </r>
    <r>
      <rPr>
        <b/>
        <sz val="10"/>
        <color theme="1"/>
        <rFont val="Calibri"/>
        <family val="2"/>
      </rPr>
      <t xml:space="preserve">                                     </t>
    </r>
  </si>
  <si>
    <t>Preencher a densidade do solo determinada para a camada correspondente, expressa em g cm⁻³, kg dm⁻³ ou Mg m⁻³. As três unidades são equivalentes e podem ser utilizadas indistintamente.</t>
  </si>
  <si>
    <t xml:space="preserve">Preencher o percentual de material grosso (cascalho) presente na amostra de solo, determinado para a camada correspondente, expresso em porcentagem (%).                                   </t>
  </si>
  <si>
    <t xml:space="preserve">Preencher o teor de carbono total do solo, obtido por via seca, determinado para a camada correspondente, expresso em g kg⁻¹.                                            </t>
  </si>
  <si>
    <t>Nesta seção, o preenchimento será permitido apenas para as camadas selecionadas na seção "Descrição". Assim, deverão ser preenchidas exclusivamente as camadas 0–20 cm e 20–40 cm ou, alternativamente, as camadas 0–10 cm e 10–30 cm.</t>
  </si>
  <si>
    <r>
      <t>C orgânico obtido via úmida Tedesco et al. (1995)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</si>
  <si>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Versão 1.6.1.</t>
  </si>
  <si>
    <t>Método via úmida: Tedesco et al. (1995)</t>
  </si>
  <si>
    <t>Caso tenha selecionado "Carbono orgânico", qual o método de análise utilizado?</t>
  </si>
  <si>
    <r>
      <t>C orgânico obtido via úmida                   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</si>
  <si>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</si>
  <si>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                           Tedesco et al. (1995)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</si>
  <si>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Método via úmida: Embrapa Solos</t>
  </si>
  <si>
    <r>
      <t>Preencher o teor de C orgânico do solo (valor entre 0 e 100) obtido pelo método via úmida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</si>
  <si>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Tedesco et al. (1995)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</si>
  <si>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Fazenda Canchim Área Baldan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</si>
</sst>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6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vertAlign val="subscript"/>
      <sz val="10"/>
      <color theme="1"/>
      <name val="Calibri"/>
      <family val="2"/>
      <scheme val="major"/>
    </font>
    <font>
      <sz val="10"/>
      <color theme="2" tint="-4.9989318521683403E-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6" fillId="0" borderId="40"/>
  </cellStyleXfs>
  <cellXfs count="959">
    <xf numFmtId="0" fontId="0" fillId="0" borderId="0" xfId="0"/>
    <xf numFmtId="0" fontId="11" fillId="3" borderId="4" xfId="0" applyFont="1" applyFill="1" applyBorder="1"/>
    <xf numFmtId="0" fontId="12" fillId="3" borderId="4" xfId="0" applyFont="1" applyFill="1" applyBorder="1"/>
    <xf numFmtId="0" fontId="15" fillId="3" borderId="4" xfId="0" applyFont="1" applyFill="1" applyBorder="1"/>
    <xf numFmtId="0" fontId="16" fillId="3" borderId="4" xfId="0" applyFont="1" applyFill="1" applyBorder="1"/>
    <xf numFmtId="49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/>
    </xf>
    <xf numFmtId="0" fontId="18" fillId="7" borderId="8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/>
    </xf>
    <xf numFmtId="0" fontId="14" fillId="6" borderId="5" xfId="0" applyFont="1" applyFill="1" applyBorder="1" applyAlignment="1">
      <alignment horizontal="left"/>
    </xf>
    <xf numFmtId="165" fontId="18" fillId="3" borderId="4" xfId="0" applyNumberFormat="1" applyFont="1" applyFill="1" applyBorder="1" applyAlignment="1">
      <alignment horizontal="center"/>
    </xf>
    <xf numFmtId="0" fontId="13" fillId="3" borderId="4" xfId="0" applyFont="1" applyFill="1" applyBorder="1"/>
    <xf numFmtId="0" fontId="18" fillId="7" borderId="1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vertical="center"/>
    </xf>
    <xf numFmtId="165" fontId="14" fillId="3" borderId="4" xfId="0" applyNumberFormat="1" applyFont="1" applyFill="1" applyBorder="1" applyAlignment="1">
      <alignment horizontal="center"/>
    </xf>
    <xf numFmtId="1" fontId="14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4" fillId="5" borderId="11" xfId="0" applyFont="1" applyFill="1" applyBorder="1"/>
    <xf numFmtId="0" fontId="18" fillId="7" borderId="5" xfId="0" applyFont="1" applyFill="1" applyBorder="1" applyAlignment="1">
      <alignment horizontal="center" vertical="center" wrapText="1"/>
    </xf>
    <xf numFmtId="0" fontId="14" fillId="3" borderId="19" xfId="0" applyFont="1" applyFill="1" applyBorder="1"/>
    <xf numFmtId="0" fontId="15" fillId="3" borderId="27" xfId="0" applyFont="1" applyFill="1" applyBorder="1" applyAlignment="1">
      <alignment vertical="center"/>
    </xf>
    <xf numFmtId="0" fontId="15" fillId="3" borderId="26" xfId="0" applyFont="1" applyFill="1" applyBorder="1" applyAlignment="1">
      <alignment vertical="center"/>
    </xf>
    <xf numFmtId="0" fontId="14" fillId="3" borderId="34" xfId="0" applyFont="1" applyFill="1" applyBorder="1"/>
    <xf numFmtId="0" fontId="15" fillId="3" borderId="34" xfId="0" applyFont="1" applyFill="1" applyBorder="1" applyAlignment="1">
      <alignment vertical="center"/>
    </xf>
    <xf numFmtId="0" fontId="12" fillId="3" borderId="34" xfId="0" applyFont="1" applyFill="1" applyBorder="1"/>
    <xf numFmtId="0" fontId="12" fillId="0" borderId="0" xfId="0" applyFont="1"/>
    <xf numFmtId="0" fontId="14" fillId="6" borderId="11" xfId="0" applyFont="1" applyFill="1" applyBorder="1"/>
    <xf numFmtId="0" fontId="18" fillId="11" borderId="40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3" fillId="10" borderId="40" xfId="0" applyFont="1" applyFill="1" applyBorder="1" applyAlignment="1">
      <alignment vertical="center"/>
    </xf>
    <xf numFmtId="0" fontId="18" fillId="7" borderId="41" xfId="0" applyFont="1" applyFill="1" applyBorder="1" applyAlignment="1">
      <alignment horizontal="center" vertical="center" wrapText="1"/>
    </xf>
    <xf numFmtId="0" fontId="15" fillId="3" borderId="26" xfId="0" applyFont="1" applyFill="1" applyBorder="1"/>
    <xf numFmtId="0" fontId="15" fillId="3" borderId="27" xfId="0" applyFont="1" applyFill="1" applyBorder="1"/>
    <xf numFmtId="0" fontId="15" fillId="3" borderId="28" xfId="0" applyFont="1" applyFill="1" applyBorder="1"/>
    <xf numFmtId="0" fontId="15" fillId="3" borderId="34" xfId="0" applyFont="1" applyFill="1" applyBorder="1"/>
    <xf numFmtId="0" fontId="10" fillId="17" borderId="40" xfId="0" applyFont="1" applyFill="1" applyBorder="1"/>
    <xf numFmtId="0" fontId="13" fillId="4" borderId="42" xfId="0" applyFont="1" applyFill="1" applyBorder="1" applyAlignment="1">
      <alignment vertical="center"/>
    </xf>
    <xf numFmtId="0" fontId="10" fillId="16" borderId="43" xfId="0" applyFont="1" applyFill="1" applyBorder="1"/>
    <xf numFmtId="0" fontId="10" fillId="16" borderId="44" xfId="0" applyFont="1" applyFill="1" applyBorder="1"/>
    <xf numFmtId="0" fontId="14" fillId="5" borderId="42" xfId="0" applyFont="1" applyFill="1" applyBorder="1" applyAlignment="1">
      <alignment horizontal="left"/>
    </xf>
    <xf numFmtId="0" fontId="18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8" fillId="3" borderId="40" xfId="0" applyFont="1" applyFill="1" applyBorder="1" applyAlignment="1">
      <alignment horizontal="center"/>
    </xf>
    <xf numFmtId="0" fontId="12" fillId="3" borderId="40" xfId="0" applyFont="1" applyFill="1" applyBorder="1"/>
    <xf numFmtId="0" fontId="13" fillId="4" borderId="40" xfId="0" applyFont="1" applyFill="1" applyBorder="1" applyAlignment="1">
      <alignment horizontal="center" vertical="center"/>
    </xf>
    <xf numFmtId="0" fontId="0" fillId="26" borderId="0" xfId="0" applyFill="1"/>
    <xf numFmtId="0" fontId="15" fillId="5" borderId="8" xfId="0" applyFont="1" applyFill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wrapText="1"/>
      <protection locked="0"/>
    </xf>
    <xf numFmtId="0" fontId="15" fillId="6" borderId="5" xfId="0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15" fillId="5" borderId="5" xfId="0" applyNumberFormat="1" applyFont="1" applyFill="1" applyBorder="1" applyAlignment="1" applyProtection="1">
      <alignment horizontal="center"/>
      <protection locked="0"/>
    </xf>
    <xf numFmtId="1" fontId="15" fillId="6" borderId="5" xfId="0" applyNumberFormat="1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5" fillId="5" borderId="11" xfId="0" applyFont="1" applyFill="1" applyBorder="1" applyAlignment="1" applyProtection="1">
      <alignment horizontal="center" wrapText="1"/>
      <protection locked="0"/>
    </xf>
    <xf numFmtId="0" fontId="15" fillId="6" borderId="11" xfId="0" applyFont="1" applyFill="1" applyBorder="1" applyAlignment="1" applyProtection="1">
      <alignment horizontal="center" wrapText="1"/>
      <protection locked="0"/>
    </xf>
    <xf numFmtId="0" fontId="15" fillId="5" borderId="11" xfId="0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center" vertical="center"/>
      <protection locked="0"/>
    </xf>
    <xf numFmtId="0" fontId="15" fillId="6" borderId="11" xfId="0" applyFont="1" applyFill="1" applyBorder="1" applyAlignment="1" applyProtection="1">
      <alignment horizontal="center"/>
      <protection locked="0"/>
    </xf>
    <xf numFmtId="0" fontId="15" fillId="6" borderId="12" xfId="0" applyFont="1" applyFill="1" applyBorder="1" applyAlignment="1" applyProtection="1">
      <alignment horizontal="center" vertical="center"/>
      <protection locked="0"/>
    </xf>
    <xf numFmtId="0" fontId="15" fillId="21" borderId="5" xfId="0" applyFont="1" applyFill="1" applyBorder="1" applyAlignment="1" applyProtection="1">
      <alignment horizontal="center" wrapText="1"/>
      <protection locked="0"/>
    </xf>
    <xf numFmtId="0" fontId="15" fillId="21" borderId="5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/>
    <xf numFmtId="0" fontId="14" fillId="21" borderId="19" xfId="0" applyFont="1" applyFill="1" applyBorder="1" applyProtection="1">
      <protection locked="0"/>
    </xf>
    <xf numFmtId="0" fontId="12" fillId="27" borderId="4" xfId="0" applyFont="1" applyFill="1" applyBorder="1"/>
    <xf numFmtId="0" fontId="13" fillId="27" borderId="4" xfId="0" applyFont="1" applyFill="1" applyBorder="1" applyAlignment="1">
      <alignment vertical="center"/>
    </xf>
    <xf numFmtId="0" fontId="12" fillId="27" borderId="4" xfId="0" applyFont="1" applyFill="1" applyBorder="1" applyAlignment="1">
      <alignment wrapText="1"/>
    </xf>
    <xf numFmtId="0" fontId="12" fillId="28" borderId="40" xfId="0" applyFont="1" applyFill="1" applyBorder="1" applyAlignment="1">
      <alignment horizontal="right"/>
    </xf>
    <xf numFmtId="0" fontId="12" fillId="27" borderId="40" xfId="0" applyFont="1" applyFill="1" applyBorder="1"/>
    <xf numFmtId="0" fontId="19" fillId="3" borderId="40" xfId="0" applyFont="1" applyFill="1" applyBorder="1" applyAlignment="1">
      <alignment vertical="center" wrapText="1"/>
    </xf>
    <xf numFmtId="0" fontId="18" fillId="3" borderId="40" xfId="0" applyFont="1" applyFill="1" applyBorder="1"/>
    <xf numFmtId="0" fontId="14" fillId="21" borderId="42" xfId="0" applyFont="1" applyFill="1" applyBorder="1" applyAlignment="1">
      <alignment horizontal="left"/>
    </xf>
    <xf numFmtId="0" fontId="14" fillId="18" borderId="49" xfId="0" applyFont="1" applyFill="1" applyBorder="1" applyAlignment="1">
      <alignment horizontal="left"/>
    </xf>
    <xf numFmtId="0" fontId="14" fillId="29" borderId="4" xfId="0" applyFont="1" applyFill="1" applyBorder="1" applyAlignment="1">
      <alignment horizontal="left"/>
    </xf>
    <xf numFmtId="0" fontId="15" fillId="29" borderId="4" xfId="0" applyFont="1" applyFill="1" applyBorder="1" applyAlignment="1">
      <alignment horizontal="center"/>
    </xf>
    <xf numFmtId="0" fontId="15" fillId="29" borderId="4" xfId="0" applyFont="1" applyFill="1" applyBorder="1"/>
    <xf numFmtId="0" fontId="15" fillId="29" borderId="4" xfId="0" applyFont="1" applyFill="1" applyBorder="1" applyAlignment="1">
      <alignment horizontal="center" vertical="center"/>
    </xf>
    <xf numFmtId="0" fontId="15" fillId="29" borderId="4" xfId="0" applyFont="1" applyFill="1" applyBorder="1" applyAlignment="1">
      <alignment horizontal="center" wrapText="1"/>
    </xf>
    <xf numFmtId="0" fontId="14" fillId="29" borderId="4" xfId="0" applyFont="1" applyFill="1" applyBorder="1" applyAlignment="1">
      <alignment horizontal="center" vertical="center"/>
    </xf>
    <xf numFmtId="165" fontId="14" fillId="29" borderId="4" xfId="0" applyNumberFormat="1" applyFont="1" applyFill="1" applyBorder="1" applyAlignment="1">
      <alignment horizontal="center"/>
    </xf>
    <xf numFmtId="0" fontId="15" fillId="31" borderId="7" xfId="0" applyFont="1" applyFill="1" applyBorder="1"/>
    <xf numFmtId="0" fontId="15" fillId="31" borderId="40" xfId="0" applyFont="1" applyFill="1" applyBorder="1"/>
    <xf numFmtId="2" fontId="15" fillId="31" borderId="40" xfId="0" applyNumberFormat="1" applyFont="1" applyFill="1" applyBorder="1"/>
    <xf numFmtId="0" fontId="15" fillId="31" borderId="52" xfId="0" applyFont="1" applyFill="1" applyBorder="1"/>
    <xf numFmtId="0" fontId="15" fillId="31" borderId="53" xfId="0" applyFont="1" applyFill="1" applyBorder="1"/>
    <xf numFmtId="0" fontId="15" fillId="31" borderId="54" xfId="0" applyFont="1" applyFill="1" applyBorder="1"/>
    <xf numFmtId="165" fontId="15" fillId="31" borderId="15" xfId="0" applyNumberFormat="1" applyFont="1" applyFill="1" applyBorder="1" applyAlignment="1">
      <alignment horizontal="center"/>
    </xf>
    <xf numFmtId="0" fontId="9" fillId="32" borderId="1" xfId="0" applyFont="1" applyFill="1" applyBorder="1" applyAlignment="1">
      <alignment vertical="center"/>
    </xf>
    <xf numFmtId="0" fontId="10" fillId="33" borderId="2" xfId="0" applyFont="1" applyFill="1" applyBorder="1"/>
    <xf numFmtId="2" fontId="12" fillId="3" borderId="40" xfId="0" applyNumberFormat="1" applyFont="1" applyFill="1" applyBorder="1" applyAlignment="1">
      <alignment horizontal="center"/>
    </xf>
    <xf numFmtId="0" fontId="12" fillId="3" borderId="40" xfId="0" applyFont="1" applyFill="1" applyBorder="1" applyAlignment="1">
      <alignment horizontal="center"/>
    </xf>
    <xf numFmtId="0" fontId="14" fillId="18" borderId="47" xfId="0" applyFont="1" applyFill="1" applyBorder="1"/>
    <xf numFmtId="0" fontId="14" fillId="25" borderId="47" xfId="0" applyFont="1" applyFill="1" applyBorder="1" applyAlignment="1">
      <alignment horizontal="left"/>
    </xf>
    <xf numFmtId="0" fontId="14" fillId="18" borderId="5" xfId="0" applyFont="1" applyFill="1" applyBorder="1" applyAlignment="1">
      <alignment horizontal="left"/>
    </xf>
    <xf numFmtId="0" fontId="14" fillId="21" borderId="5" xfId="0" applyFont="1" applyFill="1" applyBorder="1"/>
    <xf numFmtId="0" fontId="12" fillId="12" borderId="40" xfId="0" applyFont="1" applyFill="1" applyBorder="1" applyAlignment="1" applyProtection="1">
      <alignment horizontal="center"/>
      <protection locked="0"/>
    </xf>
    <xf numFmtId="0" fontId="12" fillId="13" borderId="40" xfId="0" applyFont="1" applyFill="1" applyBorder="1" applyAlignment="1" applyProtection="1">
      <alignment horizontal="center"/>
      <protection locked="0"/>
    </xf>
    <xf numFmtId="0" fontId="17" fillId="4" borderId="56" xfId="0" applyFont="1" applyFill="1" applyBorder="1" applyAlignment="1">
      <alignment horizontal="center" vertical="center" wrapText="1"/>
    </xf>
    <xf numFmtId="0" fontId="27" fillId="35" borderId="40" xfId="0" applyFont="1" applyFill="1" applyBorder="1" applyAlignment="1">
      <alignment horizontal="center" vertical="center" wrapText="1"/>
    </xf>
    <xf numFmtId="0" fontId="28" fillId="31" borderId="40" xfId="0" applyFont="1" applyFill="1" applyBorder="1"/>
    <xf numFmtId="0" fontId="17" fillId="36" borderId="40" xfId="0" applyFont="1" applyFill="1" applyBorder="1"/>
    <xf numFmtId="0" fontId="15" fillId="5" borderId="46" xfId="0" applyFont="1" applyFill="1" applyBorder="1" applyAlignment="1" applyProtection="1">
      <alignment horizontal="center" vertical="center"/>
      <protection locked="0"/>
    </xf>
    <xf numFmtId="0" fontId="15" fillId="21" borderId="46" xfId="0" applyFont="1" applyFill="1" applyBorder="1" applyAlignment="1" applyProtection="1">
      <alignment horizontal="center" vertical="center"/>
      <protection locked="0"/>
    </xf>
    <xf numFmtId="0" fontId="15" fillId="25" borderId="48" xfId="0" applyFont="1" applyFill="1" applyBorder="1" applyAlignment="1" applyProtection="1">
      <alignment horizontal="center" vertical="center"/>
      <protection locked="0"/>
    </xf>
    <xf numFmtId="1" fontId="15" fillId="29" borderId="55" xfId="0" applyNumberFormat="1" applyFont="1" applyFill="1" applyBorder="1" applyAlignment="1">
      <alignment horizontal="center"/>
    </xf>
    <xf numFmtId="1" fontId="15" fillId="30" borderId="10" xfId="0" applyNumberFormat="1" applyFont="1" applyFill="1" applyBorder="1" applyAlignment="1">
      <alignment horizontal="center"/>
    </xf>
    <xf numFmtId="1" fontId="15" fillId="29" borderId="8" xfId="0" applyNumberFormat="1" applyFont="1" applyFill="1" applyBorder="1" applyAlignment="1">
      <alignment horizontal="center"/>
    </xf>
    <xf numFmtId="164" fontId="15" fillId="29" borderId="40" xfId="0" applyNumberFormat="1" applyFont="1" applyFill="1" applyBorder="1" applyAlignment="1">
      <alignment horizontal="center"/>
    </xf>
    <xf numFmtId="164" fontId="15" fillId="30" borderId="40" xfId="0" applyNumberFormat="1" applyFont="1" applyFill="1" applyBorder="1" applyAlignment="1">
      <alignment horizontal="center"/>
    </xf>
    <xf numFmtId="164" fontId="15" fillId="29" borderId="39" xfId="0" applyNumberFormat="1" applyFont="1" applyFill="1" applyBorder="1" applyAlignment="1">
      <alignment horizontal="center"/>
    </xf>
    <xf numFmtId="0" fontId="11" fillId="37" borderId="4" xfId="0" applyFont="1" applyFill="1" applyBorder="1"/>
    <xf numFmtId="0" fontId="12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5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5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8" fillId="27" borderId="4" xfId="0" applyFont="1" applyFill="1" applyBorder="1" applyAlignment="1" applyProtection="1">
      <alignment horizontal="center" vertical="center" wrapText="1"/>
      <protection hidden="1"/>
    </xf>
    <xf numFmtId="1" fontId="28" fillId="30" borderId="40" xfId="0" applyNumberFormat="1" applyFont="1" applyFill="1" applyBorder="1" applyAlignment="1" applyProtection="1">
      <alignment horizontal="center"/>
      <protection hidden="1"/>
    </xf>
    <xf numFmtId="0" fontId="15" fillId="5" borderId="5" xfId="0" applyFont="1" applyFill="1" applyBorder="1" applyAlignment="1" applyProtection="1">
      <alignment horizontal="center"/>
      <protection locked="0" hidden="1"/>
    </xf>
    <xf numFmtId="0" fontId="15" fillId="21" borderId="5" xfId="0" applyFont="1" applyFill="1" applyBorder="1" applyAlignment="1" applyProtection="1">
      <alignment horizontal="center"/>
      <protection locked="0" hidden="1"/>
    </xf>
    <xf numFmtId="0" fontId="20" fillId="13" borderId="35" xfId="0" applyFont="1" applyFill="1" applyBorder="1"/>
    <xf numFmtId="0" fontId="12" fillId="13" borderId="36" xfId="0" applyFont="1" applyFill="1" applyBorder="1"/>
    <xf numFmtId="0" fontId="20" fillId="13" borderId="36" xfId="0" applyFont="1" applyFill="1" applyBorder="1" applyAlignment="1">
      <alignment horizontal="right"/>
    </xf>
    <xf numFmtId="0" fontId="20" fillId="12" borderId="35" xfId="0" applyFont="1" applyFill="1" applyBorder="1"/>
    <xf numFmtId="0" fontId="12" fillId="12" borderId="36" xfId="0" applyFont="1" applyFill="1" applyBorder="1"/>
    <xf numFmtId="0" fontId="20" fillId="12" borderId="36" xfId="0" applyFont="1" applyFill="1" applyBorder="1" applyAlignment="1">
      <alignment horizontal="right"/>
    </xf>
    <xf numFmtId="0" fontId="14" fillId="12" borderId="14" xfId="0" applyFont="1" applyFill="1" applyBorder="1"/>
    <xf numFmtId="0" fontId="14" fillId="13" borderId="14" xfId="0" applyFont="1" applyFill="1" applyBorder="1"/>
    <xf numFmtId="0" fontId="21" fillId="33" borderId="3" xfId="0" applyFont="1" applyFill="1" applyBorder="1" applyAlignment="1">
      <alignment horizontal="right"/>
    </xf>
    <xf numFmtId="0" fontId="9" fillId="32" borderId="13" xfId="0" applyFont="1" applyFill="1" applyBorder="1" applyAlignment="1">
      <alignment vertical="center"/>
    </xf>
    <xf numFmtId="0" fontId="10" fillId="33" borderId="40" xfId="0" applyFont="1" applyFill="1" applyBorder="1"/>
    <xf numFmtId="0" fontId="10" fillId="26" borderId="40" xfId="0" applyFont="1" applyFill="1" applyBorder="1"/>
    <xf numFmtId="0" fontId="11" fillId="27" borderId="40" xfId="0" applyFont="1" applyFill="1" applyBorder="1"/>
    <xf numFmtId="0" fontId="0" fillId="26" borderId="40" xfId="0" applyFill="1" applyBorder="1"/>
    <xf numFmtId="0" fontId="13" fillId="4" borderId="42" xfId="0" applyFont="1" applyFill="1" applyBorder="1" applyAlignment="1">
      <alignment vertical="center" wrapText="1"/>
    </xf>
    <xf numFmtId="0" fontId="16" fillId="27" borderId="40" xfId="0" applyFont="1" applyFill="1" applyBorder="1"/>
    <xf numFmtId="0" fontId="18" fillId="35" borderId="40" xfId="0" applyFont="1" applyFill="1" applyBorder="1" applyAlignment="1">
      <alignment horizontal="center" vertical="center" wrapText="1"/>
    </xf>
    <xf numFmtId="1" fontId="22" fillId="5" borderId="5" xfId="0" applyNumberFormat="1" applyFont="1" applyFill="1" applyBorder="1" applyAlignment="1" applyProtection="1">
      <alignment horizontal="center"/>
      <protection locked="0"/>
    </xf>
    <xf numFmtId="164" fontId="22" fillId="5" borderId="11" xfId="0" applyNumberFormat="1" applyFont="1" applyFill="1" applyBorder="1" applyAlignment="1" applyProtection="1">
      <alignment horizontal="center"/>
      <protection locked="0"/>
    </xf>
    <xf numFmtId="1" fontId="22" fillId="29" borderId="51" xfId="0" applyNumberFormat="1" applyFont="1" applyFill="1" applyBorder="1" applyAlignment="1">
      <alignment horizontal="center"/>
    </xf>
    <xf numFmtId="0" fontId="22" fillId="31" borderId="51" xfId="0" applyFont="1" applyFill="1" applyBorder="1"/>
    <xf numFmtId="0" fontId="22" fillId="31" borderId="53" xfId="0" applyFont="1" applyFill="1" applyBorder="1"/>
    <xf numFmtId="0" fontId="31" fillId="31" borderId="40" xfId="0" applyFont="1" applyFill="1" applyBorder="1"/>
    <xf numFmtId="1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1" xfId="0" applyNumberFormat="1" applyFont="1" applyFill="1" applyBorder="1" applyAlignment="1" applyProtection="1">
      <alignment horizontal="center"/>
      <protection locked="0"/>
    </xf>
    <xf numFmtId="1" fontId="22" fillId="30" borderId="13" xfId="0" applyNumberFormat="1" applyFont="1" applyFill="1" applyBorder="1" applyAlignment="1">
      <alignment horizontal="center"/>
    </xf>
    <xf numFmtId="0" fontId="22" fillId="31" borderId="13" xfId="0" applyFont="1" applyFill="1" applyBorder="1"/>
    <xf numFmtId="0" fontId="22" fillId="31" borderId="54" xfId="0" applyFont="1" applyFill="1" applyBorder="1"/>
    <xf numFmtId="1" fontId="22" fillId="29" borderId="16" xfId="0" applyNumberFormat="1" applyFont="1" applyFill="1" applyBorder="1" applyAlignment="1">
      <alignment horizontal="center"/>
    </xf>
    <xf numFmtId="164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6" xfId="0" applyNumberFormat="1" applyFont="1" applyFill="1" applyBorder="1" applyAlignment="1" applyProtection="1">
      <alignment horizontal="center"/>
      <protection locked="0"/>
    </xf>
    <xf numFmtId="164" fontId="22" fillId="5" borderId="5" xfId="0" applyNumberFormat="1" applyFont="1" applyFill="1" applyBorder="1" applyAlignment="1" applyProtection="1">
      <alignment horizontal="center"/>
      <protection locked="0"/>
    </xf>
    <xf numFmtId="164" fontId="22" fillId="6" borderId="55" xfId="0" applyNumberFormat="1" applyFont="1" applyFill="1" applyBorder="1" applyAlignment="1" applyProtection="1">
      <alignment horizontal="center"/>
      <protection locked="0"/>
    </xf>
    <xf numFmtId="1" fontId="22" fillId="5" borderId="11" xfId="0" applyNumberFormat="1" applyFont="1" applyFill="1" applyBorder="1" applyAlignment="1" applyProtection="1">
      <alignment horizontal="center"/>
      <protection locked="0"/>
    </xf>
    <xf numFmtId="164" fontId="22" fillId="29" borderId="55" xfId="0" applyNumberFormat="1" applyFont="1" applyFill="1" applyBorder="1" applyAlignment="1">
      <alignment horizontal="center"/>
    </xf>
    <xf numFmtId="164" fontId="22" fillId="5" borderId="15" xfId="0" applyNumberFormat="1" applyFont="1" applyFill="1" applyBorder="1" applyAlignment="1" applyProtection="1">
      <alignment horizontal="center"/>
      <protection locked="0"/>
    </xf>
    <xf numFmtId="2" fontId="22" fillId="31" borderId="16" xfId="0" applyNumberFormat="1" applyFont="1" applyFill="1" applyBorder="1"/>
    <xf numFmtId="0" fontId="22" fillId="31" borderId="38" xfId="0" applyFont="1" applyFill="1" applyBorder="1"/>
    <xf numFmtId="1" fontId="22" fillId="6" borderId="11" xfId="0" applyNumberFormat="1" applyFont="1" applyFill="1" applyBorder="1" applyAlignment="1" applyProtection="1">
      <alignment horizontal="center"/>
      <protection locked="0"/>
    </xf>
    <xf numFmtId="164" fontId="22" fillId="30" borderId="40" xfId="0" applyNumberFormat="1" applyFont="1" applyFill="1" applyBorder="1" applyAlignment="1">
      <alignment horizontal="center"/>
    </xf>
    <xf numFmtId="164" fontId="22" fillId="6" borderId="7" xfId="0" applyNumberFormat="1" applyFont="1" applyFill="1" applyBorder="1" applyAlignment="1" applyProtection="1">
      <alignment horizontal="center"/>
      <protection locked="0"/>
    </xf>
    <xf numFmtId="0" fontId="14" fillId="5" borderId="8" xfId="0" applyFont="1" applyFill="1" applyBorder="1" applyAlignment="1">
      <alignment horizontal="left"/>
    </xf>
    <xf numFmtId="1" fontId="12" fillId="5" borderId="10" xfId="0" applyNumberFormat="1" applyFont="1" applyFill="1" applyBorder="1" applyAlignment="1" applyProtection="1">
      <alignment horizontal="center"/>
      <protection locked="0"/>
    </xf>
    <xf numFmtId="1" fontId="12" fillId="5" borderId="13" xfId="0" applyNumberFormat="1" applyFont="1" applyFill="1" applyBorder="1" applyAlignment="1" applyProtection="1">
      <alignment horizontal="center"/>
      <protection locked="0"/>
    </xf>
    <xf numFmtId="164" fontId="22" fillId="29" borderId="10" xfId="0" applyNumberFormat="1" applyFont="1" applyFill="1" applyBorder="1" applyAlignment="1">
      <alignment horizontal="center"/>
    </xf>
    <xf numFmtId="164" fontId="22" fillId="5" borderId="10" xfId="0" applyNumberFormat="1" applyFont="1" applyFill="1" applyBorder="1" applyAlignment="1" applyProtection="1">
      <alignment horizontal="center"/>
      <protection locked="0"/>
    </xf>
    <xf numFmtId="165" fontId="12" fillId="31" borderId="40" xfId="0" applyNumberFormat="1" applyFont="1" applyFill="1" applyBorder="1" applyAlignment="1">
      <alignment horizontal="center"/>
    </xf>
    <xf numFmtId="0" fontId="12" fillId="31" borderId="10" xfId="0" applyFont="1" applyFill="1" applyBorder="1"/>
    <xf numFmtId="165" fontId="18" fillId="3" borderId="40" xfId="0" applyNumberFormat="1" applyFont="1" applyFill="1" applyBorder="1" applyAlignment="1">
      <alignment horizontal="center"/>
    </xf>
    <xf numFmtId="165" fontId="18" fillId="27" borderId="40" xfId="0" applyNumberFormat="1" applyFont="1" applyFill="1" applyBorder="1" applyAlignment="1">
      <alignment horizontal="center"/>
    </xf>
    <xf numFmtId="0" fontId="14" fillId="29" borderId="40" xfId="0" applyFont="1" applyFill="1" applyBorder="1" applyAlignment="1">
      <alignment horizontal="left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1" xfId="0" applyNumberFormat="1" applyFont="1" applyFill="1" applyBorder="1" applyAlignment="1" applyProtection="1">
      <alignment horizontal="left" vertical="top" wrapText="1"/>
      <protection locked="0"/>
    </xf>
    <xf numFmtId="1" fontId="14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4" fillId="23" borderId="61" xfId="0" applyNumberFormat="1" applyFont="1" applyFill="1" applyBorder="1" applyAlignment="1">
      <alignment horizontal="left" vertical="top" wrapText="1"/>
    </xf>
    <xf numFmtId="0" fontId="13" fillId="3" borderId="40" xfId="0" applyFont="1" applyFill="1" applyBorder="1"/>
    <xf numFmtId="0" fontId="13" fillId="27" borderId="40" xfId="0" applyFont="1" applyFill="1" applyBorder="1"/>
    <xf numFmtId="0" fontId="18" fillId="3" borderId="40" xfId="0" applyFont="1" applyFill="1" applyBorder="1" applyAlignment="1">
      <alignment horizontal="center" vertical="center" wrapText="1"/>
    </xf>
    <xf numFmtId="0" fontId="18" fillId="27" borderId="40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wrapText="1"/>
    </xf>
    <xf numFmtId="0" fontId="14" fillId="3" borderId="40" xfId="0" applyFont="1" applyFill="1" applyBorder="1" applyAlignment="1">
      <alignment horizontal="center" vertical="center"/>
    </xf>
    <xf numFmtId="165" fontId="14" fillId="3" borderId="40" xfId="0" applyNumberFormat="1" applyFont="1" applyFill="1" applyBorder="1" applyAlignment="1">
      <alignment horizontal="center"/>
    </xf>
    <xf numFmtId="0" fontId="15" fillId="27" borderId="40" xfId="0" applyFont="1" applyFill="1" applyBorder="1" applyAlignment="1">
      <alignment horizontal="center" wrapText="1"/>
    </xf>
    <xf numFmtId="165" fontId="14" fillId="27" borderId="40" xfId="0" applyNumberFormat="1" applyFont="1" applyFill="1" applyBorder="1" applyAlignment="1">
      <alignment horizontal="center"/>
    </xf>
    <xf numFmtId="0" fontId="14" fillId="42" borderId="61" xfId="0" applyFont="1" applyFill="1" applyBorder="1" applyAlignment="1" applyProtection="1">
      <alignment horizontal="left" vertical="top" wrapText="1"/>
      <protection locked="0"/>
    </xf>
    <xf numFmtId="0" fontId="33" fillId="40" borderId="61" xfId="0" applyFont="1" applyFill="1" applyBorder="1" applyAlignment="1">
      <alignment horizontal="left" vertical="top" wrapText="1"/>
    </xf>
    <xf numFmtId="0" fontId="33" fillId="40" borderId="60" xfId="0" applyFont="1" applyFill="1" applyBorder="1" applyAlignment="1">
      <alignment horizontal="left" vertical="top" wrapText="1"/>
    </xf>
    <xf numFmtId="0" fontId="15" fillId="29" borderId="40" xfId="0" applyFont="1" applyFill="1" applyBorder="1" applyAlignment="1">
      <alignment horizontal="center"/>
    </xf>
    <xf numFmtId="0" fontId="15" fillId="29" borderId="40" xfId="0" applyFont="1" applyFill="1" applyBorder="1"/>
    <xf numFmtId="0" fontId="15" fillId="29" borderId="40" xfId="0" applyFont="1" applyFill="1" applyBorder="1" applyAlignment="1">
      <alignment horizontal="center" vertical="center"/>
    </xf>
    <xf numFmtId="0" fontId="15" fillId="29" borderId="40" xfId="0" applyFont="1" applyFill="1" applyBorder="1" applyAlignment="1">
      <alignment horizontal="center" wrapText="1"/>
    </xf>
    <xf numFmtId="0" fontId="14" fillId="29" borderId="40" xfId="0" applyFont="1" applyFill="1" applyBorder="1" applyAlignment="1">
      <alignment horizontal="center" vertical="center"/>
    </xf>
    <xf numFmtId="165" fontId="14" fillId="29" borderId="40" xfId="0" applyNumberFormat="1" applyFont="1" applyFill="1" applyBorder="1" applyAlignment="1">
      <alignment horizontal="center"/>
    </xf>
    <xf numFmtId="1" fontId="14" fillId="3" borderId="40" xfId="0" applyNumberFormat="1" applyFont="1" applyFill="1" applyBorder="1" applyAlignment="1">
      <alignment horizontal="center"/>
    </xf>
    <xf numFmtId="0" fontId="14" fillId="5" borderId="55" xfId="0" applyFont="1" applyFill="1" applyBorder="1" applyAlignment="1">
      <alignment horizontal="left"/>
    </xf>
    <xf numFmtId="0" fontId="14" fillId="42" borderId="64" xfId="0" applyFont="1" applyFill="1" applyBorder="1" applyAlignment="1">
      <alignment horizontal="left" vertical="top" wrapText="1"/>
    </xf>
    <xf numFmtId="1" fontId="14" fillId="42" borderId="64" xfId="0" applyNumberFormat="1" applyFont="1" applyFill="1" applyBorder="1" applyAlignment="1" applyProtection="1">
      <alignment horizontal="left" vertical="top" wrapText="1"/>
      <protection locked="0"/>
    </xf>
    <xf numFmtId="0" fontId="14" fillId="42" borderId="64" xfId="0" applyFont="1" applyFill="1" applyBorder="1" applyAlignment="1" applyProtection="1">
      <alignment horizontal="left" vertical="top" wrapText="1"/>
      <protection locked="0"/>
    </xf>
    <xf numFmtId="0" fontId="14" fillId="12" borderId="40" xfId="0" applyFont="1" applyFill="1" applyBorder="1" applyAlignment="1">
      <alignment vertical="center" wrapText="1"/>
    </xf>
    <xf numFmtId="0" fontId="14" fillId="43" borderId="40" xfId="0" applyFont="1" applyFill="1" applyBorder="1" applyAlignment="1">
      <alignment vertical="center" wrapText="1"/>
    </xf>
    <xf numFmtId="0" fontId="14" fillId="43" borderId="61" xfId="0" applyFont="1" applyFill="1" applyBorder="1" applyAlignment="1">
      <alignment vertical="center" wrapText="1"/>
    </xf>
    <xf numFmtId="0" fontId="14" fillId="42" borderId="65" xfId="0" applyFont="1" applyFill="1" applyBorder="1" applyAlignment="1">
      <alignment horizontal="left" vertical="top" wrapText="1"/>
    </xf>
    <xf numFmtId="1" fontId="14" fillId="42" borderId="65" xfId="0" applyNumberFormat="1" applyFont="1" applyFill="1" applyBorder="1" applyAlignment="1" applyProtection="1">
      <alignment horizontal="left" vertical="top" wrapText="1"/>
      <protection locked="0"/>
    </xf>
    <xf numFmtId="0" fontId="14" fillId="42" borderId="65" xfId="0" applyFont="1" applyFill="1" applyBorder="1" applyAlignment="1" applyProtection="1">
      <alignment horizontal="left" vertical="top" wrapText="1"/>
      <protection locked="0"/>
    </xf>
    <xf numFmtId="0" fontId="15" fillId="19" borderId="40" xfId="0" applyFont="1" applyFill="1" applyBorder="1" applyAlignment="1">
      <alignment horizontal="center" wrapText="1"/>
    </xf>
    <xf numFmtId="1" fontId="14" fillId="19" borderId="40" xfId="0" applyNumberFormat="1" applyFont="1" applyFill="1" applyBorder="1" applyAlignment="1">
      <alignment horizontal="center"/>
    </xf>
    <xf numFmtId="165" fontId="14" fillId="19" borderId="40" xfId="0" applyNumberFormat="1" applyFont="1" applyFill="1" applyBorder="1" applyAlignment="1">
      <alignment horizontal="center"/>
    </xf>
    <xf numFmtId="0" fontId="12" fillId="19" borderId="40" xfId="0" applyFont="1" applyFill="1" applyBorder="1"/>
    <xf numFmtId="0" fontId="12" fillId="3" borderId="40" xfId="0" applyFont="1" applyFill="1" applyBorder="1" applyAlignment="1">
      <alignment horizontal="left"/>
    </xf>
    <xf numFmtId="0" fontId="18" fillId="27" borderId="40" xfId="0" applyFont="1" applyFill="1" applyBorder="1"/>
    <xf numFmtId="0" fontId="18" fillId="3" borderId="40" xfId="0" applyFont="1" applyFill="1" applyBorder="1" applyAlignment="1">
      <alignment vertical="center" wrapText="1"/>
    </xf>
    <xf numFmtId="0" fontId="18" fillId="27" borderId="40" xfId="0" applyFont="1" applyFill="1" applyBorder="1" applyAlignment="1">
      <alignment vertical="center" wrapText="1"/>
    </xf>
    <xf numFmtId="1" fontId="22" fillId="5" borderId="66" xfId="0" applyNumberFormat="1" applyFont="1" applyFill="1" applyBorder="1" applyAlignment="1" applyProtection="1">
      <alignment horizontal="center" vertical="center"/>
      <protection locked="0"/>
    </xf>
    <xf numFmtId="1" fontId="22" fillId="21" borderId="66" xfId="0" applyNumberFormat="1" applyFont="1" applyFill="1" applyBorder="1" applyAlignment="1" applyProtection="1">
      <alignment horizontal="center" vertical="center"/>
      <protection locked="0"/>
    </xf>
    <xf numFmtId="1" fontId="22" fillId="18" borderId="66" xfId="0" applyNumberFormat="1" applyFont="1" applyFill="1" applyBorder="1" applyAlignment="1" applyProtection="1">
      <alignment horizontal="center" vertical="center"/>
      <protection locked="0"/>
    </xf>
    <xf numFmtId="1" fontId="22" fillId="25" borderId="67" xfId="0" applyNumberFormat="1" applyFont="1" applyFill="1" applyBorder="1" applyAlignment="1" applyProtection="1">
      <alignment horizontal="center" vertical="center"/>
      <protection locked="0"/>
    </xf>
    <xf numFmtId="1" fontId="22" fillId="18" borderId="67" xfId="0" applyNumberFormat="1" applyFont="1" applyFill="1" applyBorder="1" applyAlignment="1" applyProtection="1">
      <alignment horizontal="center" vertical="center"/>
      <protection hidden="1"/>
    </xf>
    <xf numFmtId="0" fontId="22" fillId="20" borderId="5" xfId="0" applyFont="1" applyFill="1" applyBorder="1" applyAlignment="1">
      <alignment horizontal="center"/>
    </xf>
    <xf numFmtId="0" fontId="22" fillId="5" borderId="15" xfId="0" applyFont="1" applyFill="1" applyBorder="1" applyAlignment="1" applyProtection="1">
      <alignment horizontal="center" vertical="center"/>
      <protection locked="0"/>
    </xf>
    <xf numFmtId="0" fontId="22" fillId="6" borderId="5" xfId="0" applyFont="1" applyFill="1" applyBorder="1" applyAlignment="1">
      <alignment horizontal="center"/>
    </xf>
    <xf numFmtId="0" fontId="22" fillId="6" borderId="15" xfId="0" applyFont="1" applyFill="1" applyBorder="1" applyAlignment="1" applyProtection="1">
      <alignment horizontal="center"/>
      <protection locked="0"/>
    </xf>
    <xf numFmtId="0" fontId="22" fillId="5" borderId="39" xfId="0" applyFont="1" applyFill="1" applyBorder="1" applyAlignment="1" applyProtection="1">
      <alignment horizontal="center"/>
      <protection locked="0"/>
    </xf>
    <xf numFmtId="0" fontId="22" fillId="5" borderId="68" xfId="0" applyFont="1" applyFill="1" applyBorder="1" applyAlignment="1" applyProtection="1">
      <alignment horizontal="center" vertical="center"/>
      <protection locked="0"/>
    </xf>
    <xf numFmtId="0" fontId="12" fillId="21" borderId="15" xfId="0" applyFont="1" applyFill="1" applyBorder="1" applyAlignment="1" applyProtection="1">
      <alignment horizontal="center"/>
      <protection locked="0"/>
    </xf>
    <xf numFmtId="0" fontId="22" fillId="21" borderId="69" xfId="0" applyFont="1" applyFill="1" applyBorder="1" applyAlignment="1" applyProtection="1">
      <alignment horizontal="center" vertical="center"/>
      <protection locked="0"/>
    </xf>
    <xf numFmtId="0" fontId="12" fillId="18" borderId="11" xfId="0" applyFont="1" applyFill="1" applyBorder="1" applyAlignment="1" applyProtection="1">
      <alignment horizontal="center"/>
      <protection locked="0"/>
    </xf>
    <xf numFmtId="0" fontId="22" fillId="18" borderId="70" xfId="0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2" fillId="30" borderId="40" xfId="0" applyFont="1" applyFill="1" applyBorder="1" applyAlignment="1" applyProtection="1">
      <alignment horizontal="center"/>
      <protection locked="0"/>
    </xf>
    <xf numFmtId="0" fontId="14" fillId="44" borderId="61" xfId="0" applyFont="1" applyFill="1" applyBorder="1" applyAlignment="1" applyProtection="1">
      <alignment horizontal="left" vertical="top" wrapText="1"/>
      <protection locked="0"/>
    </xf>
    <xf numFmtId="0" fontId="14" fillId="41" borderId="61" xfId="0" applyFont="1" applyFill="1" applyBorder="1" applyAlignment="1">
      <alignment horizontal="left" vertical="top" wrapText="1"/>
    </xf>
    <xf numFmtId="0" fontId="12" fillId="3" borderId="40" xfId="0" applyFont="1" applyFill="1" applyBorder="1" applyAlignment="1">
      <alignment horizontal="left" vertical="top"/>
    </xf>
    <xf numFmtId="0" fontId="36" fillId="35" borderId="40" xfId="0" applyFont="1" applyFill="1" applyBorder="1" applyAlignment="1">
      <alignment horizontal="center" vertical="center"/>
    </xf>
    <xf numFmtId="2" fontId="15" fillId="29" borderId="40" xfId="0" applyNumberFormat="1" applyFont="1" applyFill="1" applyBorder="1" applyProtection="1">
      <protection locked="0"/>
    </xf>
    <xf numFmtId="2" fontId="29" fillId="29" borderId="40" xfId="0" applyNumberFormat="1" applyFont="1" applyFill="1" applyBorder="1" applyProtection="1">
      <protection locked="0"/>
    </xf>
    <xf numFmtId="2" fontId="15" fillId="29" borderId="40" xfId="0" applyNumberFormat="1" applyFont="1" applyFill="1" applyBorder="1" applyProtection="1">
      <protection locked="0" hidden="1"/>
    </xf>
    <xf numFmtId="166" fontId="15" fillId="29" borderId="40" xfId="0" applyNumberFormat="1" applyFont="1" applyFill="1" applyBorder="1" applyProtection="1">
      <protection hidden="1"/>
    </xf>
    <xf numFmtId="0" fontId="13" fillId="36" borderId="40" xfId="0" applyFont="1" applyFill="1" applyBorder="1" applyAlignment="1">
      <alignment vertical="center"/>
    </xf>
    <xf numFmtId="0" fontId="12" fillId="38" borderId="11" xfId="0" applyFont="1" applyFill="1" applyBorder="1" applyProtection="1">
      <protection locked="0"/>
    </xf>
    <xf numFmtId="0" fontId="12" fillId="38" borderId="15" xfId="0" applyFont="1" applyFill="1" applyBorder="1" applyProtection="1">
      <protection locked="0"/>
    </xf>
    <xf numFmtId="0" fontId="12" fillId="38" borderId="7" xfId="0" applyFont="1" applyFill="1" applyBorder="1" applyProtection="1">
      <protection locked="0"/>
    </xf>
    <xf numFmtId="0" fontId="12" fillId="31" borderId="40" xfId="0" applyFont="1" applyFill="1" applyBorder="1" applyProtection="1">
      <protection locked="0"/>
    </xf>
    <xf numFmtId="0" fontId="12" fillId="39" borderId="11" xfId="0" applyFont="1" applyFill="1" applyBorder="1" applyProtection="1">
      <protection locked="0"/>
    </xf>
    <xf numFmtId="0" fontId="12" fillId="39" borderId="15" xfId="0" applyFont="1" applyFill="1" applyBorder="1" applyProtection="1">
      <protection locked="0"/>
    </xf>
    <xf numFmtId="0" fontId="12" fillId="39" borderId="7" xfId="0" applyFont="1" applyFill="1" applyBorder="1" applyProtection="1">
      <protection locked="0"/>
    </xf>
    <xf numFmtId="0" fontId="22" fillId="5" borderId="16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 wrapText="1"/>
    </xf>
    <xf numFmtId="49" fontId="22" fillId="6" borderId="11" xfId="0" applyNumberFormat="1" applyFont="1" applyFill="1" applyBorder="1" applyAlignment="1">
      <alignment horizontal="center" vertical="center" wrapText="1"/>
    </xf>
    <xf numFmtId="49" fontId="22" fillId="5" borderId="11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left" wrapText="1"/>
    </xf>
    <xf numFmtId="0" fontId="22" fillId="5" borderId="5" xfId="0" applyFont="1" applyFill="1" applyBorder="1" applyAlignment="1">
      <alignment horizontal="center" wrapText="1"/>
    </xf>
    <xf numFmtId="0" fontId="22" fillId="6" borderId="12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left" wrapText="1"/>
    </xf>
    <xf numFmtId="0" fontId="22" fillId="21" borderId="5" xfId="0" applyFont="1" applyFill="1" applyBorder="1" applyAlignment="1">
      <alignment horizontal="center" wrapText="1"/>
    </xf>
    <xf numFmtId="0" fontId="22" fillId="6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/>
    </xf>
    <xf numFmtId="0" fontId="12" fillId="5" borderId="62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left" wrapText="1"/>
    </xf>
    <xf numFmtId="0" fontId="12" fillId="5" borderId="55" xfId="0" applyFont="1" applyFill="1" applyBorder="1" applyAlignment="1">
      <alignment horizontal="center" wrapText="1"/>
    </xf>
    <xf numFmtId="0" fontId="22" fillId="5" borderId="5" xfId="0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left"/>
    </xf>
    <xf numFmtId="1" fontId="22" fillId="5" borderId="5" xfId="0" applyNumberFormat="1" applyFont="1" applyFill="1" applyBorder="1" applyAlignment="1">
      <alignment horizontal="center"/>
    </xf>
    <xf numFmtId="0" fontId="22" fillId="5" borderId="11" xfId="0" applyFont="1" applyFill="1" applyBorder="1" applyAlignment="1">
      <alignment horizontal="left"/>
    </xf>
    <xf numFmtId="1" fontId="22" fillId="5" borderId="11" xfId="0" applyNumberFormat="1" applyFont="1" applyFill="1" applyBorder="1" applyAlignment="1">
      <alignment horizontal="center"/>
    </xf>
    <xf numFmtId="0" fontId="22" fillId="6" borderId="5" xfId="0" applyFont="1" applyFill="1" applyBorder="1" applyAlignment="1">
      <alignment horizontal="left" vertical="center"/>
    </xf>
    <xf numFmtId="0" fontId="22" fillId="6" borderId="5" xfId="0" applyFont="1" applyFill="1" applyBorder="1" applyAlignment="1">
      <alignment horizontal="left"/>
    </xf>
    <xf numFmtId="1" fontId="22" fillId="6" borderId="5" xfId="0" applyNumberFormat="1" applyFont="1" applyFill="1" applyBorder="1" applyAlignment="1">
      <alignment horizontal="center"/>
    </xf>
    <xf numFmtId="0" fontId="22" fillId="6" borderId="11" xfId="0" applyFont="1" applyFill="1" applyBorder="1" applyAlignment="1">
      <alignment horizontal="left"/>
    </xf>
    <xf numFmtId="1" fontId="22" fillId="6" borderId="11" xfId="0" applyNumberFormat="1" applyFont="1" applyFill="1" applyBorder="1" applyAlignment="1">
      <alignment horizontal="center"/>
    </xf>
    <xf numFmtId="1" fontId="22" fillId="6" borderId="63" xfId="0" applyNumberFormat="1" applyFont="1" applyFill="1" applyBorder="1" applyAlignment="1">
      <alignment horizontal="center"/>
    </xf>
    <xf numFmtId="1" fontId="22" fillId="5" borderId="16" xfId="0" applyNumberFormat="1" applyFont="1" applyFill="1" applyBorder="1" applyAlignment="1">
      <alignment horizontal="center"/>
    </xf>
    <xf numFmtId="1" fontId="22" fillId="5" borderId="55" xfId="0" applyNumberFormat="1" applyFont="1" applyFill="1" applyBorder="1" applyAlignment="1">
      <alignment horizontal="center"/>
    </xf>
    <xf numFmtId="1" fontId="22" fillId="5" borderId="51" xfId="0" applyNumberFormat="1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 wrapText="1"/>
    </xf>
    <xf numFmtId="0" fontId="22" fillId="5" borderId="5" xfId="0" applyFont="1" applyFill="1" applyBorder="1" applyAlignment="1" applyProtection="1">
      <alignment horizontal="center"/>
      <protection hidden="1"/>
    </xf>
    <xf numFmtId="0" fontId="22" fillId="21" borderId="5" xfId="0" applyFont="1" applyFill="1" applyBorder="1" applyAlignment="1">
      <alignment horizontal="center"/>
    </xf>
    <xf numFmtId="2" fontId="22" fillId="6" borderId="5" xfId="0" applyNumberFormat="1" applyFont="1" applyFill="1" applyBorder="1" applyAlignment="1">
      <alignment horizontal="center"/>
    </xf>
    <xf numFmtId="0" fontId="22" fillId="21" borderId="5" xfId="0" applyFont="1" applyFill="1" applyBorder="1" applyAlignment="1" applyProtection="1">
      <alignment horizontal="center"/>
      <protection hidden="1"/>
    </xf>
    <xf numFmtId="2" fontId="22" fillId="5" borderId="5" xfId="0" applyNumberFormat="1" applyFont="1" applyFill="1" applyBorder="1" applyAlignment="1">
      <alignment horizontal="center"/>
    </xf>
    <xf numFmtId="2" fontId="22" fillId="6" borderId="55" xfId="0" applyNumberFormat="1" applyFont="1" applyFill="1" applyBorder="1" applyAlignment="1">
      <alignment horizontal="center"/>
    </xf>
    <xf numFmtId="0" fontId="12" fillId="31" borderId="4" xfId="0" applyFont="1" applyFill="1" applyBorder="1"/>
    <xf numFmtId="0" fontId="7" fillId="26" borderId="0" xfId="0" applyFont="1" applyFill="1"/>
    <xf numFmtId="0" fontId="13" fillId="4" borderId="40" xfId="0" applyFont="1" applyFill="1" applyBorder="1" applyAlignment="1">
      <alignment horizontal="center" vertical="center" wrapText="1"/>
    </xf>
    <xf numFmtId="2" fontId="37" fillId="30" borderId="40" xfId="0" applyNumberFormat="1" applyFont="1" applyFill="1" applyBorder="1" applyAlignment="1">
      <alignment horizontal="center"/>
    </xf>
    <xf numFmtId="2" fontId="37" fillId="29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left"/>
    </xf>
    <xf numFmtId="0" fontId="37" fillId="29" borderId="40" xfId="0" applyFont="1" applyFill="1" applyBorder="1" applyAlignment="1">
      <alignment horizontal="center"/>
    </xf>
    <xf numFmtId="2" fontId="37" fillId="26" borderId="40" xfId="0" applyNumberFormat="1" applyFont="1" applyFill="1" applyBorder="1" applyAlignment="1">
      <alignment horizontal="center"/>
    </xf>
    <xf numFmtId="166" fontId="37" fillId="26" borderId="40" xfId="0" applyNumberFormat="1" applyFont="1" applyFill="1" applyBorder="1" applyAlignment="1">
      <alignment horizontal="center"/>
    </xf>
    <xf numFmtId="0" fontId="37" fillId="18" borderId="40" xfId="0" applyFont="1" applyFill="1" applyBorder="1"/>
    <xf numFmtId="0" fontId="37" fillId="12" borderId="40" xfId="0" applyFont="1" applyFill="1" applyBorder="1" applyAlignment="1">
      <alignment horizontal="left"/>
    </xf>
    <xf numFmtId="0" fontId="37" fillId="12" borderId="40" xfId="0" applyFont="1" applyFill="1" applyBorder="1" applyAlignment="1">
      <alignment horizontal="center"/>
    </xf>
    <xf numFmtId="2" fontId="37" fillId="12" borderId="40" xfId="0" applyNumberFormat="1" applyFont="1" applyFill="1" applyBorder="1" applyAlignment="1">
      <alignment horizontal="center"/>
    </xf>
    <xf numFmtId="0" fontId="37" fillId="24" borderId="40" xfId="0" applyFont="1" applyFill="1" applyBorder="1"/>
    <xf numFmtId="0" fontId="37" fillId="29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left"/>
    </xf>
    <xf numFmtId="2" fontId="37" fillId="13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center"/>
    </xf>
    <xf numFmtId="0" fontId="37" fillId="30" borderId="40" xfId="0" applyFont="1" applyFill="1" applyBorder="1"/>
    <xf numFmtId="166" fontId="37" fillId="30" borderId="40" xfId="0" applyNumberFormat="1" applyFont="1" applyFill="1" applyBorder="1" applyAlignment="1">
      <alignment horizontal="center"/>
    </xf>
    <xf numFmtId="0" fontId="37" fillId="29" borderId="40" xfId="0" applyFont="1" applyFill="1" applyBorder="1"/>
    <xf numFmtId="166" fontId="37" fillId="29" borderId="40" xfId="0" applyNumberFormat="1" applyFont="1" applyFill="1" applyBorder="1" applyAlignment="1">
      <alignment horizontal="center"/>
    </xf>
    <xf numFmtId="0" fontId="37" fillId="26" borderId="40" xfId="0" applyFont="1" applyFill="1" applyBorder="1"/>
    <xf numFmtId="0" fontId="37" fillId="26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center"/>
    </xf>
    <xf numFmtId="0" fontId="37" fillId="20" borderId="40" xfId="0" applyFont="1" applyFill="1" applyBorder="1"/>
    <xf numFmtId="0" fontId="37" fillId="18" borderId="40" xfId="0" applyFont="1" applyFill="1" applyBorder="1" applyAlignment="1">
      <alignment wrapText="1"/>
    </xf>
    <xf numFmtId="0" fontId="37" fillId="0" borderId="40" xfId="0" applyFont="1" applyBorder="1" applyAlignment="1">
      <alignment wrapText="1"/>
    </xf>
    <xf numFmtId="0" fontId="37" fillId="0" borderId="40" xfId="0" applyFont="1" applyBorder="1"/>
    <xf numFmtId="0" fontId="37" fillId="24" borderId="40" xfId="0" applyFont="1" applyFill="1" applyBorder="1" applyAlignment="1">
      <alignment wrapText="1"/>
    </xf>
    <xf numFmtId="0" fontId="37" fillId="34" borderId="40" xfId="0" applyFont="1" applyFill="1" applyBorder="1"/>
    <xf numFmtId="0" fontId="13" fillId="0" borderId="40" xfId="0" applyFont="1" applyBorder="1" applyAlignment="1">
      <alignment vertical="center"/>
    </xf>
    <xf numFmtId="0" fontId="13" fillId="4" borderId="37" xfId="0" applyFont="1" applyFill="1" applyBorder="1" applyAlignment="1">
      <alignment horizontal="center" vertical="center"/>
    </xf>
    <xf numFmtId="0" fontId="12" fillId="0" borderId="40" xfId="0" applyFont="1" applyBorder="1"/>
    <xf numFmtId="0" fontId="37" fillId="5" borderId="40" xfId="0" applyFont="1" applyFill="1" applyBorder="1"/>
    <xf numFmtId="0" fontId="37" fillId="24" borderId="40" xfId="0" applyFont="1" applyFill="1" applyBorder="1" applyAlignment="1">
      <alignment horizontal="left"/>
    </xf>
    <xf numFmtId="0" fontId="37" fillId="18" borderId="40" xfId="0" applyFont="1" applyFill="1" applyBorder="1" applyAlignment="1">
      <alignment horizontal="left"/>
    </xf>
    <xf numFmtId="0" fontId="37" fillId="8" borderId="40" xfId="0" applyFont="1" applyFill="1" applyBorder="1"/>
    <xf numFmtId="0" fontId="37" fillId="45" borderId="40" xfId="0" applyFont="1" applyFill="1" applyBorder="1" applyAlignment="1">
      <alignment wrapText="1"/>
    </xf>
    <xf numFmtId="0" fontId="37" fillId="0" borderId="40" xfId="0" applyFont="1" applyBorder="1" applyAlignment="1">
      <alignment horizontal="left"/>
    </xf>
    <xf numFmtId="0" fontId="38" fillId="0" borderId="40" xfId="0" applyFont="1" applyBorder="1"/>
    <xf numFmtId="0" fontId="15" fillId="18" borderId="48" xfId="0" applyFont="1" applyFill="1" applyBorder="1" applyAlignment="1" applyProtection="1">
      <alignment horizontal="center" vertical="center"/>
      <protection locked="0"/>
    </xf>
    <xf numFmtId="1" fontId="15" fillId="21" borderId="5" xfId="0" applyNumberFormat="1" applyFont="1" applyFill="1" applyBorder="1" applyAlignment="1" applyProtection="1">
      <alignment horizontal="center"/>
      <protection locked="0"/>
    </xf>
    <xf numFmtId="0" fontId="15" fillId="25" borderId="5" xfId="0" applyFont="1" applyFill="1" applyBorder="1" applyAlignment="1" applyProtection="1">
      <alignment horizontal="center" vertical="center" wrapText="1"/>
      <protection locked="0"/>
    </xf>
    <xf numFmtId="0" fontId="15" fillId="21" borderId="5" xfId="0" applyFont="1" applyFill="1" applyBorder="1" applyAlignment="1" applyProtection="1">
      <alignment horizontal="center" vertical="center"/>
      <protection locked="0"/>
    </xf>
    <xf numFmtId="0" fontId="15" fillId="25" borderId="5" xfId="0" applyFont="1" applyFill="1" applyBorder="1" applyAlignment="1" applyProtection="1">
      <alignment horizontal="center" wrapText="1"/>
      <protection locked="0"/>
    </xf>
    <xf numFmtId="0" fontId="15" fillId="25" borderId="11" xfId="0" applyFont="1" applyFill="1" applyBorder="1" applyAlignment="1" applyProtection="1">
      <alignment horizontal="center" wrapText="1"/>
      <protection locked="0"/>
    </xf>
    <xf numFmtId="0" fontId="15" fillId="24" borderId="5" xfId="0" applyFont="1" applyFill="1" applyBorder="1" applyAlignment="1" applyProtection="1">
      <alignment horizontal="center" vertical="center"/>
      <protection locked="0"/>
    </xf>
    <xf numFmtId="165" fontId="15" fillId="5" borderId="5" xfId="0" applyNumberFormat="1" applyFont="1" applyFill="1" applyBorder="1" applyAlignment="1" applyProtection="1">
      <alignment horizontal="center"/>
      <protection locked="0"/>
    </xf>
    <xf numFmtId="165" fontId="15" fillId="21" borderId="5" xfId="0" applyNumberFormat="1" applyFont="1" applyFill="1" applyBorder="1" applyAlignment="1" applyProtection="1">
      <alignment horizontal="center"/>
      <protection locked="0"/>
    </xf>
    <xf numFmtId="0" fontId="14" fillId="24" borderId="19" xfId="0" applyFont="1" applyFill="1" applyBorder="1" applyProtection="1">
      <protection locked="0"/>
    </xf>
    <xf numFmtId="0" fontId="24" fillId="7" borderId="19" xfId="0" applyFont="1" applyFill="1" applyBorder="1" applyAlignment="1" applyProtection="1">
      <alignment horizontal="center" vertical="center"/>
      <protection hidden="1"/>
    </xf>
    <xf numFmtId="0" fontId="15" fillId="7" borderId="30" xfId="0" applyFont="1" applyFill="1" applyBorder="1" applyAlignment="1" applyProtection="1">
      <alignment horizontal="center" vertical="center"/>
      <protection hidden="1"/>
    </xf>
    <xf numFmtId="2" fontId="15" fillId="7" borderId="31" xfId="0" applyNumberFormat="1" applyFont="1" applyFill="1" applyBorder="1" applyAlignment="1" applyProtection="1">
      <alignment horizontal="center" vertical="center"/>
      <protection hidden="1"/>
    </xf>
    <xf numFmtId="0" fontId="15" fillId="7" borderId="31" xfId="0" applyFont="1" applyFill="1" applyBorder="1" applyAlignment="1" applyProtection="1">
      <alignment horizontal="center" vertical="center"/>
      <protection hidden="1"/>
    </xf>
    <xf numFmtId="166" fontId="15" fillId="7" borderId="32" xfId="0" applyNumberFormat="1" applyFont="1" applyFill="1" applyBorder="1" applyAlignment="1" applyProtection="1">
      <alignment horizontal="center" vertical="center"/>
      <protection hidden="1"/>
    </xf>
    <xf numFmtId="0" fontId="12" fillId="27" borderId="4" xfId="0" applyFont="1" applyFill="1" applyBorder="1" applyAlignment="1" applyProtection="1">
      <alignment horizontal="center" vertical="center"/>
      <protection hidden="1"/>
    </xf>
    <xf numFmtId="0" fontId="8" fillId="26" borderId="0" xfId="0" applyFont="1" applyFill="1" applyAlignment="1" applyProtection="1">
      <alignment horizontal="center" vertical="center"/>
      <protection hidden="1"/>
    </xf>
    <xf numFmtId="0" fontId="15" fillId="12" borderId="10" xfId="0" applyFont="1" applyFill="1" applyBorder="1" applyAlignment="1" applyProtection="1">
      <alignment horizontal="center" vertical="center"/>
      <protection locked="0"/>
    </xf>
    <xf numFmtId="0" fontId="15" fillId="13" borderId="10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hidden="1"/>
    </xf>
    <xf numFmtId="0" fontId="14" fillId="42" borderId="58" xfId="0" applyFont="1" applyFill="1" applyBorder="1" applyProtection="1">
      <protection locked="0"/>
    </xf>
    <xf numFmtId="0" fontId="14" fillId="42" borderId="59" xfId="0" applyFont="1" applyFill="1" applyBorder="1" applyProtection="1">
      <protection locked="0"/>
    </xf>
    <xf numFmtId="0" fontId="14" fillId="42" borderId="60" xfId="0" applyFont="1" applyFill="1" applyBorder="1" applyProtection="1">
      <protection locked="0"/>
    </xf>
    <xf numFmtId="2" fontId="14" fillId="44" borderId="58" xfId="0" applyNumberFormat="1" applyFont="1" applyFill="1" applyBorder="1"/>
    <xf numFmtId="2" fontId="14" fillId="44" borderId="59" xfId="0" applyNumberFormat="1" applyFont="1" applyFill="1" applyBorder="1"/>
    <xf numFmtId="2" fontId="14" fillId="44" borderId="60" xfId="0" applyNumberFormat="1" applyFont="1" applyFill="1" applyBorder="1"/>
    <xf numFmtId="0" fontId="14" fillId="13" borderId="40" xfId="0" applyFont="1" applyFill="1" applyBorder="1"/>
    <xf numFmtId="1" fontId="22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4" fillId="13" borderId="40" xfId="0" applyNumberFormat="1" applyFont="1" applyFill="1" applyBorder="1"/>
    <xf numFmtId="2" fontId="14" fillId="44" borderId="71" xfId="0" applyNumberFormat="1" applyFont="1" applyFill="1" applyBorder="1" applyAlignment="1">
      <alignment wrapText="1"/>
    </xf>
    <xf numFmtId="0" fontId="15" fillId="48" borderId="5" xfId="0" applyFont="1" applyFill="1" applyBorder="1" applyAlignment="1" applyProtection="1">
      <alignment horizontal="center" vertical="center"/>
      <protection locked="0"/>
    </xf>
    <xf numFmtId="0" fontId="15" fillId="48" borderId="10" xfId="0" applyFont="1" applyFill="1" applyBorder="1" applyAlignment="1" applyProtection="1">
      <alignment horizontal="center" vertical="center"/>
      <protection hidden="1"/>
    </xf>
    <xf numFmtId="0" fontId="15" fillId="25" borderId="5" xfId="0" applyFont="1" applyFill="1" applyBorder="1" applyAlignment="1" applyProtection="1">
      <alignment horizontal="center" vertical="center"/>
      <protection hidden="1"/>
    </xf>
    <xf numFmtId="49" fontId="14" fillId="41" borderId="59" xfId="0" applyNumberFormat="1" applyFont="1" applyFill="1" applyBorder="1" applyAlignment="1">
      <alignment vertical="center"/>
    </xf>
    <xf numFmtId="0" fontId="6" fillId="26" borderId="0" xfId="0" applyFont="1" applyFill="1"/>
    <xf numFmtId="0" fontId="13" fillId="36" borderId="40" xfId="0" applyFont="1" applyFill="1" applyBorder="1" applyAlignment="1">
      <alignment horizontal="left" vertical="center"/>
    </xf>
    <xf numFmtId="0" fontId="18" fillId="11" borderId="54" xfId="0" applyFont="1" applyFill="1" applyBorder="1" applyAlignment="1">
      <alignment horizontal="center" vertical="center" wrapText="1"/>
    </xf>
    <xf numFmtId="0" fontId="14" fillId="50" borderId="11" xfId="0" applyFont="1" applyFill="1" applyBorder="1" applyAlignment="1">
      <alignment horizontal="left" vertical="center" wrapText="1"/>
    </xf>
    <xf numFmtId="0" fontId="14" fillId="35" borderId="40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left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0" fontId="25" fillId="49" borderId="11" xfId="0" applyFont="1" applyFill="1" applyBorder="1" applyAlignment="1">
      <alignment horizontal="left"/>
    </xf>
    <xf numFmtId="0" fontId="33" fillId="49" borderId="5" xfId="0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4" fillId="35" borderId="16" xfId="0" applyFont="1" applyFill="1" applyBorder="1" applyAlignment="1">
      <alignment horizontal="left" vertical="center"/>
    </xf>
    <xf numFmtId="0" fontId="14" fillId="51" borderId="16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/>
    </xf>
    <xf numFmtId="0" fontId="41" fillId="20" borderId="5" xfId="0" applyFont="1" applyFill="1" applyBorder="1"/>
    <xf numFmtId="0" fontId="15" fillId="50" borderId="5" xfId="0" applyFont="1" applyFill="1" applyBorder="1" applyAlignment="1">
      <alignment horizontal="center" vertical="center"/>
    </xf>
    <xf numFmtId="0" fontId="41" fillId="49" borderId="5" xfId="0" applyFont="1" applyFill="1" applyBorder="1"/>
    <xf numFmtId="0" fontId="15" fillId="51" borderId="5" xfId="0" applyFont="1" applyFill="1" applyBorder="1" applyAlignment="1">
      <alignment horizontal="center" vertical="center"/>
    </xf>
    <xf numFmtId="0" fontId="14" fillId="35" borderId="40" xfId="0" applyFont="1" applyFill="1" applyBorder="1" applyAlignment="1">
      <alignment horizontal="center" vertical="center"/>
    </xf>
    <xf numFmtId="0" fontId="14" fillId="35" borderId="54" xfId="0" applyFont="1" applyFill="1" applyBorder="1" applyAlignment="1">
      <alignment horizontal="center" vertical="center"/>
    </xf>
    <xf numFmtId="0" fontId="41" fillId="20" borderId="11" xfId="0" applyFont="1" applyFill="1" applyBorder="1"/>
    <xf numFmtId="0" fontId="41" fillId="52" borderId="11" xfId="0" applyFont="1" applyFill="1" applyBorder="1" applyAlignment="1">
      <alignment horizontal="center"/>
    </xf>
    <xf numFmtId="0" fontId="25" fillId="52" borderId="5" xfId="0" applyFont="1" applyFill="1" applyBorder="1" applyAlignment="1">
      <alignment horizontal="center"/>
    </xf>
    <xf numFmtId="0" fontId="0" fillId="26" borderId="54" xfId="0" applyFill="1" applyBorder="1"/>
    <xf numFmtId="0" fontId="41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4" fillId="29" borderId="40" xfId="0" applyFont="1" applyFill="1" applyBorder="1"/>
    <xf numFmtId="0" fontId="15" fillId="29" borderId="40" xfId="0" applyFont="1" applyFill="1" applyBorder="1" applyAlignment="1" applyProtection="1">
      <alignment horizontal="center" vertical="center"/>
      <protection locked="0"/>
    </xf>
    <xf numFmtId="1" fontId="12" fillId="29" borderId="40" xfId="0" applyNumberFormat="1" applyFont="1" applyFill="1" applyBorder="1" applyAlignment="1">
      <alignment horizontal="center"/>
    </xf>
    <xf numFmtId="0" fontId="15" fillId="30" borderId="40" xfId="0" applyFont="1" applyFill="1" applyBorder="1" applyAlignment="1" applyProtection="1">
      <alignment horizontal="center"/>
      <protection locked="0"/>
    </xf>
    <xf numFmtId="1" fontId="12" fillId="30" borderId="4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4" fillId="24" borderId="11" xfId="0" applyFont="1" applyFill="1" applyBorder="1"/>
    <xf numFmtId="0" fontId="14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/>
    <xf numFmtId="0" fontId="14" fillId="21" borderId="5" xfId="0" applyFont="1" applyFill="1" applyBorder="1" applyAlignment="1" applyProtection="1">
      <alignment horizontal="center"/>
      <protection locked="0"/>
    </xf>
    <xf numFmtId="0" fontId="14" fillId="5" borderId="51" xfId="0" applyFont="1" applyFill="1" applyBorder="1" applyAlignment="1">
      <alignment horizontal="left"/>
    </xf>
    <xf numFmtId="0" fontId="14" fillId="5" borderId="55" xfId="0" applyFont="1" applyFill="1" applyBorder="1" applyAlignment="1">
      <alignment horizontal="center"/>
    </xf>
    <xf numFmtId="0" fontId="14" fillId="21" borderId="51" xfId="0" applyFont="1" applyFill="1" applyBorder="1" applyAlignment="1">
      <alignment horizontal="left"/>
    </xf>
    <xf numFmtId="0" fontId="14" fillId="21" borderId="55" xfId="0" applyFont="1" applyFill="1" applyBorder="1" applyAlignment="1">
      <alignment horizontal="center"/>
    </xf>
    <xf numFmtId="0" fontId="18" fillId="53" borderId="71" xfId="0" applyFont="1" applyFill="1" applyBorder="1" applyAlignment="1">
      <alignment horizontal="center"/>
    </xf>
    <xf numFmtId="0" fontId="11" fillId="37" borderId="40" xfId="0" applyFont="1" applyFill="1" applyBorder="1"/>
    <xf numFmtId="0" fontId="12" fillId="37" borderId="40" xfId="0" applyFont="1" applyFill="1" applyBorder="1"/>
    <xf numFmtId="0" fontId="25" fillId="20" borderId="16" xfId="0" applyFont="1" applyFill="1" applyBorder="1" applyAlignment="1">
      <alignment horizontal="left"/>
    </xf>
    <xf numFmtId="0" fontId="25" fillId="20" borderId="11" xfId="0" applyFont="1" applyFill="1" applyBorder="1" applyAlignment="1">
      <alignment horizontal="left"/>
    </xf>
    <xf numFmtId="0" fontId="14" fillId="24" borderId="16" xfId="0" applyFont="1" applyFill="1" applyBorder="1" applyAlignment="1">
      <alignment horizontal="left"/>
    </xf>
    <xf numFmtId="0" fontId="14" fillId="25" borderId="11" xfId="0" applyFont="1" applyFill="1" applyBorder="1" applyAlignment="1">
      <alignment horizontal="left"/>
    </xf>
    <xf numFmtId="14" fontId="15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78" xfId="0" applyFont="1" applyFill="1" applyBorder="1" applyAlignment="1" applyProtection="1">
      <alignment horizontal="left"/>
      <protection locked="0"/>
    </xf>
    <xf numFmtId="0" fontId="15" fillId="29" borderId="40" xfId="0" applyFont="1" applyFill="1" applyBorder="1" applyAlignment="1" applyProtection="1">
      <alignment horizontal="center"/>
      <protection locked="0"/>
    </xf>
    <xf numFmtId="0" fontId="14" fillId="21" borderId="5" xfId="0" applyFont="1" applyFill="1" applyBorder="1" applyAlignment="1" applyProtection="1">
      <alignment horizontal="left"/>
      <protection locked="0"/>
    </xf>
    <xf numFmtId="0" fontId="14" fillId="24" borderId="79" xfId="0" applyFont="1" applyFill="1" applyBorder="1" applyAlignment="1" applyProtection="1">
      <alignment horizontal="left"/>
      <protection locked="0"/>
    </xf>
    <xf numFmtId="0" fontId="14" fillId="21" borderId="80" xfId="0" applyFont="1" applyFill="1" applyBorder="1" applyAlignment="1" applyProtection="1">
      <alignment horizontal="left"/>
      <protection locked="0"/>
    </xf>
    <xf numFmtId="0" fontId="14" fillId="24" borderId="81" xfId="0" applyFont="1" applyFill="1" applyBorder="1" applyAlignment="1" applyProtection="1">
      <alignment horizontal="left"/>
      <protection locked="0"/>
    </xf>
    <xf numFmtId="0" fontId="13" fillId="4" borderId="15" xfId="0" applyFont="1" applyFill="1" applyBorder="1" applyAlignment="1">
      <alignment vertical="center"/>
    </xf>
    <xf numFmtId="0" fontId="41" fillId="20" borderId="5" xfId="0" applyFont="1" applyFill="1" applyBorder="1" applyAlignment="1">
      <alignment horizontal="left" vertical="center" wrapText="1"/>
    </xf>
    <xf numFmtId="0" fontId="41" fillId="20" borderId="5" xfId="0" applyFont="1" applyFill="1" applyBorder="1" applyAlignment="1">
      <alignment wrapText="1"/>
    </xf>
    <xf numFmtId="0" fontId="41" fillId="49" borderId="5" xfId="0" applyFont="1" applyFill="1" applyBorder="1" applyAlignment="1">
      <alignment wrapText="1"/>
    </xf>
    <xf numFmtId="0" fontId="41" fillId="20" borderId="5" xfId="0" applyFont="1" applyFill="1" applyBorder="1" applyAlignment="1">
      <alignment vertical="center" wrapText="1"/>
    </xf>
    <xf numFmtId="0" fontId="25" fillId="26" borderId="5" xfId="0" applyFont="1" applyFill="1" applyBorder="1"/>
    <xf numFmtId="0" fontId="41" fillId="26" borderId="40" xfId="0" applyFont="1" applyFill="1" applyBorder="1"/>
    <xf numFmtId="0" fontId="14" fillId="7" borderId="8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8" fillId="35" borderId="52" xfId="0" applyFont="1" applyFill="1" applyBorder="1" applyAlignment="1">
      <alignment horizontal="center" vertical="center" wrapText="1"/>
    </xf>
    <xf numFmtId="0" fontId="18" fillId="11" borderId="53" xfId="0" applyFont="1" applyFill="1" applyBorder="1" applyAlignment="1">
      <alignment horizontal="center" vertical="center" wrapText="1"/>
    </xf>
    <xf numFmtId="0" fontId="14" fillId="50" borderId="5" xfId="0" applyFont="1" applyFill="1" applyBorder="1" applyAlignment="1">
      <alignment horizontal="center" vertical="center"/>
    </xf>
    <xf numFmtId="0" fontId="14" fillId="51" borderId="5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wrapText="1"/>
    </xf>
    <xf numFmtId="0" fontId="41" fillId="49" borderId="5" xfId="0" applyFont="1" applyFill="1" applyBorder="1" applyAlignment="1">
      <alignment vertical="center" wrapText="1"/>
    </xf>
    <xf numFmtId="0" fontId="14" fillId="7" borderId="1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5" borderId="51" xfId="0" applyFont="1" applyFill="1" applyBorder="1"/>
    <xf numFmtId="0" fontId="14" fillId="21" borderId="51" xfId="0" applyFont="1" applyFill="1" applyBorder="1"/>
    <xf numFmtId="0" fontId="41" fillId="26" borderId="52" xfId="0" applyFont="1" applyFill="1" applyBorder="1"/>
    <xf numFmtId="3" fontId="15" fillId="26" borderId="40" xfId="0" applyNumberFormat="1" applyFont="1" applyFill="1" applyBorder="1" applyAlignment="1">
      <alignment horizontal="left" vertical="center" wrapText="1"/>
    </xf>
    <xf numFmtId="0" fontId="13" fillId="36" borderId="54" xfId="0" applyFont="1" applyFill="1" applyBorder="1" applyAlignment="1">
      <alignment horizontal="left" vertical="center"/>
    </xf>
    <xf numFmtId="0" fontId="14" fillId="55" borderId="11" xfId="0" applyFont="1" applyFill="1" applyBorder="1" applyAlignment="1">
      <alignment vertical="center" wrapText="1"/>
    </xf>
    <xf numFmtId="0" fontId="14" fillId="56" borderId="11" xfId="0" applyFont="1" applyFill="1" applyBorder="1" applyAlignment="1">
      <alignment vertical="center" wrapText="1"/>
    </xf>
    <xf numFmtId="0" fontId="14" fillId="55" borderId="11" xfId="0" applyFont="1" applyFill="1" applyBorder="1" applyAlignment="1">
      <alignment horizontal="left" vertical="center" wrapText="1"/>
    </xf>
    <xf numFmtId="0" fontId="14" fillId="56" borderId="11" xfId="0" applyFont="1" applyFill="1" applyBorder="1" applyAlignment="1">
      <alignment horizontal="left" vertical="center" wrapText="1"/>
    </xf>
    <xf numFmtId="0" fontId="33" fillId="26" borderId="40" xfId="0" applyFont="1" applyFill="1" applyBorder="1"/>
    <xf numFmtId="0" fontId="33" fillId="26" borderId="54" xfId="0" applyFont="1" applyFill="1" applyBorder="1"/>
    <xf numFmtId="0" fontId="14" fillId="56" borderId="51" xfId="0" applyFont="1" applyFill="1" applyBorder="1" applyAlignment="1">
      <alignment vertical="center"/>
    </xf>
    <xf numFmtId="0" fontId="15" fillId="56" borderId="55" xfId="0" applyFont="1" applyFill="1" applyBorder="1" applyAlignment="1">
      <alignment horizontal="center" vertical="center"/>
    </xf>
    <xf numFmtId="0" fontId="14" fillId="55" borderId="11" xfId="0" applyFont="1" applyFill="1" applyBorder="1" applyAlignment="1">
      <alignment vertical="center"/>
    </xf>
    <xf numFmtId="0" fontId="15" fillId="55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/>
    </xf>
    <xf numFmtId="0" fontId="33" fillId="20" borderId="7" xfId="0" applyFont="1" applyFill="1" applyBorder="1" applyAlignment="1">
      <alignment horizontal="center"/>
    </xf>
    <xf numFmtId="0" fontId="14" fillId="36" borderId="13" xfId="0" applyFont="1" applyFill="1" applyBorder="1" applyAlignment="1">
      <alignment vertical="center"/>
    </xf>
    <xf numFmtId="0" fontId="14" fillId="36" borderId="40" xfId="0" applyFont="1" applyFill="1" applyBorder="1" applyAlignment="1">
      <alignment vertical="center"/>
    </xf>
    <xf numFmtId="0" fontId="14" fillId="55" borderId="51" xfId="0" applyFont="1" applyFill="1" applyBorder="1" applyAlignment="1">
      <alignment horizontal="left" vertical="center"/>
    </xf>
    <xf numFmtId="0" fontId="33" fillId="26" borderId="10" xfId="0" applyFont="1" applyFill="1" applyBorder="1"/>
    <xf numFmtId="0" fontId="33" fillId="26" borderId="0" xfId="0" applyFont="1" applyFill="1"/>
    <xf numFmtId="0" fontId="25" fillId="20" borderId="5" xfId="0" applyFont="1" applyFill="1" applyBorder="1"/>
    <xf numFmtId="0" fontId="14" fillId="54" borderId="11" xfId="0" applyFont="1" applyFill="1" applyBorder="1" applyAlignment="1">
      <alignment horizontal="center" vertical="center" wrapText="1"/>
    </xf>
    <xf numFmtId="0" fontId="33" fillId="26" borderId="53" xfId="0" applyFont="1" applyFill="1" applyBorder="1"/>
    <xf numFmtId="0" fontId="15" fillId="56" borderId="5" xfId="0" applyFont="1" applyFill="1" applyBorder="1" applyAlignment="1">
      <alignment horizontal="center" vertical="center"/>
    </xf>
    <xf numFmtId="0" fontId="15" fillId="55" borderId="8" xfId="0" applyFont="1" applyFill="1" applyBorder="1" applyAlignment="1">
      <alignment horizontal="center" vertical="center"/>
    </xf>
    <xf numFmtId="0" fontId="14" fillId="56" borderId="5" xfId="0" applyFont="1" applyFill="1" applyBorder="1" applyAlignment="1">
      <alignment horizontal="left" vertical="center" wrapText="1"/>
    </xf>
    <xf numFmtId="0" fontId="41" fillId="20" borderId="8" xfId="0" applyFont="1" applyFill="1" applyBorder="1" applyAlignment="1">
      <alignment vertical="center"/>
    </xf>
    <xf numFmtId="0" fontId="41" fillId="49" borderId="5" xfId="0" applyFont="1" applyFill="1" applyBorder="1" applyAlignment="1">
      <alignment vertical="center"/>
    </xf>
    <xf numFmtId="0" fontId="41" fillId="20" borderId="5" xfId="0" applyFont="1" applyFill="1" applyBorder="1" applyAlignment="1">
      <alignment vertical="center"/>
    </xf>
    <xf numFmtId="0" fontId="41" fillId="20" borderId="55" xfId="0" applyFont="1" applyFill="1" applyBorder="1" applyAlignment="1">
      <alignment vertical="center"/>
    </xf>
    <xf numFmtId="0" fontId="15" fillId="55" borderId="5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/>
    </xf>
    <xf numFmtId="0" fontId="41" fillId="49" borderId="11" xfId="0" applyFont="1" applyFill="1" applyBorder="1" applyAlignment="1">
      <alignment horizontal="left"/>
    </xf>
    <xf numFmtId="0" fontId="41" fillId="20" borderId="11" xfId="0" applyFont="1" applyFill="1" applyBorder="1" applyAlignment="1">
      <alignment horizontal="left"/>
    </xf>
    <xf numFmtId="0" fontId="14" fillId="55" borderId="13" xfId="0" applyFont="1" applyFill="1" applyBorder="1" applyAlignment="1">
      <alignment horizontal="left" vertical="center" wrapText="1"/>
    </xf>
    <xf numFmtId="0" fontId="14" fillId="55" borderId="16" xfId="0" applyFont="1" applyFill="1" applyBorder="1" applyAlignment="1">
      <alignment horizontal="left" vertical="center" wrapText="1"/>
    </xf>
    <xf numFmtId="0" fontId="14" fillId="56" borderId="16" xfId="0" applyFont="1" applyFill="1" applyBorder="1" applyAlignment="1">
      <alignment horizontal="left" vertical="center" wrapText="1"/>
    </xf>
    <xf numFmtId="0" fontId="25" fillId="20" borderId="16" xfId="0" applyFont="1" applyFill="1" applyBorder="1" applyAlignment="1">
      <alignment wrapText="1"/>
    </xf>
    <xf numFmtId="0" fontId="13" fillId="16" borderId="40" xfId="1" applyFont="1" applyFill="1" applyAlignment="1">
      <alignment horizontal="center" vertical="center" wrapText="1"/>
    </xf>
    <xf numFmtId="0" fontId="46" fillId="16" borderId="40" xfId="1" applyFont="1" applyFill="1" applyAlignment="1">
      <alignment horizontal="center" vertical="center" wrapText="1"/>
    </xf>
    <xf numFmtId="0" fontId="6" fillId="20" borderId="40" xfId="1" applyFill="1"/>
    <xf numFmtId="0" fontId="6" fillId="0" borderId="40" xfId="1"/>
    <xf numFmtId="0" fontId="13" fillId="26" borderId="40" xfId="1" applyFont="1" applyFill="1" applyAlignment="1">
      <alignment vertical="center"/>
    </xf>
    <xf numFmtId="0" fontId="6" fillId="17" borderId="40" xfId="1" applyFill="1"/>
    <xf numFmtId="0" fontId="25" fillId="20" borderId="0" xfId="0" applyFont="1" applyFill="1"/>
    <xf numFmtId="0" fontId="25" fillId="0" borderId="0" xfId="0" applyFont="1"/>
    <xf numFmtId="0" fontId="25" fillId="49" borderId="0" xfId="0" applyFont="1" applyFill="1"/>
    <xf numFmtId="0" fontId="41" fillId="26" borderId="40" xfId="0" applyFont="1" applyFill="1" applyBorder="1" applyAlignment="1">
      <alignment wrapText="1"/>
    </xf>
    <xf numFmtId="0" fontId="41" fillId="26" borderId="40" xfId="0" applyFont="1" applyFill="1" applyBorder="1" applyAlignment="1">
      <alignment vertical="center" wrapText="1"/>
    </xf>
    <xf numFmtId="0" fontId="25" fillId="26" borderId="40" xfId="0" applyFont="1" applyFill="1" applyBorder="1"/>
    <xf numFmtId="0" fontId="25" fillId="26" borderId="0" xfId="0" applyFont="1" applyFill="1"/>
    <xf numFmtId="0" fontId="14" fillId="24" borderId="11" xfId="0" applyFont="1" applyFill="1" applyBorder="1" applyAlignment="1">
      <alignment horizontal="left"/>
    </xf>
    <xf numFmtId="0" fontId="14" fillId="41" borderId="59" xfId="0" applyFont="1" applyFill="1" applyBorder="1"/>
    <xf numFmtId="0" fontId="19" fillId="26" borderId="40" xfId="0" applyFont="1" applyFill="1" applyBorder="1"/>
    <xf numFmtId="0" fontId="14" fillId="27" borderId="40" xfId="0" applyFont="1" applyFill="1" applyBorder="1"/>
    <xf numFmtId="49" fontId="14" fillId="27" borderId="40" xfId="0" applyNumberFormat="1" applyFont="1" applyFill="1" applyBorder="1" applyAlignment="1">
      <alignment vertical="center"/>
    </xf>
    <xf numFmtId="0" fontId="14" fillId="41" borderId="83" xfId="0" applyFont="1" applyFill="1" applyBorder="1"/>
    <xf numFmtId="0" fontId="14" fillId="41" borderId="84" xfId="0" applyFont="1" applyFill="1" applyBorder="1"/>
    <xf numFmtId="0" fontId="14" fillId="41" borderId="85" xfId="0" applyFont="1" applyFill="1" applyBorder="1"/>
    <xf numFmtId="0" fontId="14" fillId="41" borderId="87" xfId="0" applyFont="1" applyFill="1" applyBorder="1"/>
    <xf numFmtId="0" fontId="14" fillId="41" borderId="88" xfId="0" applyFont="1" applyFill="1" applyBorder="1"/>
    <xf numFmtId="49" fontId="14" fillId="41" borderId="87" xfId="0" applyNumberFormat="1" applyFont="1" applyFill="1" applyBorder="1" applyAlignment="1">
      <alignment vertical="center"/>
    </xf>
    <xf numFmtId="49" fontId="14" fillId="41" borderId="88" xfId="0" applyNumberFormat="1" applyFont="1" applyFill="1" applyBorder="1" applyAlignment="1">
      <alignment vertical="center"/>
    </xf>
    <xf numFmtId="49" fontId="14" fillId="41" borderId="89" xfId="0" applyNumberFormat="1" applyFont="1" applyFill="1" applyBorder="1" applyAlignment="1">
      <alignment vertical="center"/>
    </xf>
    <xf numFmtId="49" fontId="14" fillId="41" borderId="90" xfId="0" applyNumberFormat="1" applyFont="1" applyFill="1" applyBorder="1" applyAlignment="1">
      <alignment vertical="center"/>
    </xf>
    <xf numFmtId="49" fontId="14" fillId="41" borderId="82" xfId="0" applyNumberFormat="1" applyFont="1" applyFill="1" applyBorder="1" applyAlignment="1">
      <alignment vertical="center"/>
    </xf>
    <xf numFmtId="49" fontId="14" fillId="41" borderId="91" xfId="0" applyNumberFormat="1" applyFont="1" applyFill="1" applyBorder="1" applyAlignment="1">
      <alignment vertical="center"/>
    </xf>
    <xf numFmtId="0" fontId="14" fillId="41" borderId="74" xfId="0" applyFont="1" applyFill="1" applyBorder="1"/>
    <xf numFmtId="0" fontId="14" fillId="41" borderId="86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33" fillId="49" borderId="7" xfId="0" applyFont="1" applyFill="1" applyBorder="1" applyAlignment="1">
      <alignment horizontal="center"/>
    </xf>
    <xf numFmtId="0" fontId="14" fillId="35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15" fillId="35" borderId="40" xfId="0" applyFont="1" applyFill="1" applyBorder="1" applyAlignment="1">
      <alignment horizontal="center" vertical="center"/>
    </xf>
    <xf numFmtId="1" fontId="15" fillId="12" borderId="54" xfId="0" applyNumberFormat="1" applyFont="1" applyFill="1" applyBorder="1" applyAlignment="1">
      <alignment horizontal="center"/>
    </xf>
    <xf numFmtId="1" fontId="15" fillId="13" borderId="54" xfId="0" applyNumberFormat="1" applyFont="1" applyFill="1" applyBorder="1" applyAlignment="1">
      <alignment horizontal="center"/>
    </xf>
    <xf numFmtId="0" fontId="15" fillId="35" borderId="54" xfId="0" applyFont="1" applyFill="1" applyBorder="1" applyAlignment="1">
      <alignment horizontal="center" vertical="center"/>
    </xf>
    <xf numFmtId="0" fontId="33" fillId="26" borderId="39" xfId="0" applyFont="1" applyFill="1" applyBorder="1"/>
    <xf numFmtId="0" fontId="33" fillId="26" borderId="38" xfId="0" applyFont="1" applyFill="1" applyBorder="1"/>
    <xf numFmtId="0" fontId="14" fillId="54" borderId="16" xfId="0" applyFont="1" applyFill="1" applyBorder="1" applyAlignment="1">
      <alignment horizontal="center" vertical="center"/>
    </xf>
    <xf numFmtId="0" fontId="14" fillId="54" borderId="8" xfId="0" applyFont="1" applyFill="1" applyBorder="1" applyAlignment="1">
      <alignment horizontal="center" vertical="center"/>
    </xf>
    <xf numFmtId="0" fontId="14" fillId="54" borderId="11" xfId="0" applyFont="1" applyFill="1" applyBorder="1" applyAlignment="1">
      <alignment horizontal="center" vertical="center"/>
    </xf>
    <xf numFmtId="0" fontId="33" fillId="20" borderId="8" xfId="0" applyFont="1" applyFill="1" applyBorder="1" applyAlignment="1">
      <alignment horizontal="center" vertical="center"/>
    </xf>
    <xf numFmtId="0" fontId="33" fillId="49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/>
    </xf>
    <xf numFmtId="0" fontId="14" fillId="54" borderId="7" xfId="0" applyFont="1" applyFill="1" applyBorder="1" applyAlignment="1">
      <alignment horizontal="center" vertical="center"/>
    </xf>
    <xf numFmtId="0" fontId="45" fillId="36" borderId="40" xfId="0" applyFont="1" applyFill="1" applyBorder="1" applyAlignment="1">
      <alignment horizontal="left" vertical="center"/>
    </xf>
    <xf numFmtId="0" fontId="45" fillId="36" borderId="54" xfId="0" applyFont="1" applyFill="1" applyBorder="1" applyAlignment="1">
      <alignment horizontal="left" vertical="center"/>
    </xf>
    <xf numFmtId="0" fontId="33" fillId="20" borderId="8" xfId="0" applyFont="1" applyFill="1" applyBorder="1" applyAlignment="1">
      <alignment horizontal="center"/>
    </xf>
    <xf numFmtId="0" fontId="33" fillId="20" borderId="55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 vertical="center"/>
    </xf>
    <xf numFmtId="0" fontId="14" fillId="54" borderId="10" xfId="0" applyFont="1" applyFill="1" applyBorder="1" applyAlignment="1">
      <alignment horizontal="center" vertical="center"/>
    </xf>
    <xf numFmtId="0" fontId="25" fillId="52" borderId="54" xfId="0" applyFont="1" applyFill="1" applyBorder="1" applyAlignment="1">
      <alignment horizontal="center"/>
    </xf>
    <xf numFmtId="0" fontId="33" fillId="26" borderId="52" xfId="0" applyFont="1" applyFill="1" applyBorder="1"/>
    <xf numFmtId="0" fontId="31" fillId="36" borderId="55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vertical="center" wrapText="1"/>
    </xf>
    <xf numFmtId="0" fontId="14" fillId="27" borderId="40" xfId="0" applyFont="1" applyFill="1" applyBorder="1" applyAlignment="1">
      <alignment horizontal="left" vertical="center"/>
    </xf>
    <xf numFmtId="0" fontId="14" fillId="41" borderId="71" xfId="0" applyFont="1" applyFill="1" applyBorder="1" applyAlignment="1">
      <alignment vertical="center" wrapText="1"/>
    </xf>
    <xf numFmtId="0" fontId="31" fillId="56" borderId="55" xfId="0" applyFont="1" applyFill="1" applyBorder="1" applyAlignment="1">
      <alignment horizontal="center" vertical="center"/>
    </xf>
    <xf numFmtId="0" fontId="31" fillId="56" borderId="55" xfId="0" applyFont="1" applyFill="1" applyBorder="1" applyAlignment="1">
      <alignment horizontal="center" vertical="center" wrapText="1"/>
    </xf>
    <xf numFmtId="0" fontId="41" fillId="52" borderId="11" xfId="0" applyFont="1" applyFill="1" applyBorder="1" applyAlignment="1">
      <alignment horizontal="center" vertical="center"/>
    </xf>
    <xf numFmtId="0" fontId="25" fillId="52" borderId="5" xfId="0" applyFont="1" applyFill="1" applyBorder="1" applyAlignment="1">
      <alignment horizontal="center" vertical="center"/>
    </xf>
    <xf numFmtId="0" fontId="31" fillId="55" borderId="55" xfId="0" applyFont="1" applyFill="1" applyBorder="1" applyAlignment="1">
      <alignment horizontal="center" vertical="center"/>
    </xf>
    <xf numFmtId="0" fontId="31" fillId="56" borderId="8" xfId="0" applyFont="1" applyFill="1" applyBorder="1" applyAlignment="1">
      <alignment horizontal="center" vertical="center" wrapText="1"/>
    </xf>
    <xf numFmtId="0" fontId="22" fillId="46" borderId="77" xfId="0" applyFont="1" applyFill="1" applyBorder="1" applyAlignment="1">
      <alignment horizontal="center"/>
    </xf>
    <xf numFmtId="0" fontId="31" fillId="55" borderId="5" xfId="0" applyFont="1" applyFill="1" applyBorder="1" applyAlignment="1">
      <alignment horizontal="center" vertical="center"/>
    </xf>
    <xf numFmtId="0" fontId="47" fillId="20" borderId="7" xfId="0" applyFont="1" applyFill="1" applyBorder="1" applyAlignment="1">
      <alignment horizontal="center"/>
    </xf>
    <xf numFmtId="0" fontId="48" fillId="55" borderId="5" xfId="0" applyFont="1" applyFill="1" applyBorder="1" applyAlignment="1">
      <alignment horizontal="center" vertical="center"/>
    </xf>
    <xf numFmtId="0" fontId="48" fillId="56" borderId="5" xfId="0" applyFont="1" applyFill="1" applyBorder="1" applyAlignment="1">
      <alignment horizontal="center" vertical="center"/>
    </xf>
    <xf numFmtId="3" fontId="48" fillId="55" borderId="5" xfId="0" applyNumberFormat="1" applyFont="1" applyFill="1" applyBorder="1" applyAlignment="1">
      <alignment horizontal="center" vertical="center"/>
    </xf>
    <xf numFmtId="3" fontId="48" fillId="56" borderId="5" xfId="0" applyNumberFormat="1" applyFont="1" applyFill="1" applyBorder="1" applyAlignment="1">
      <alignment horizontal="center" vertical="center"/>
    </xf>
    <xf numFmtId="3" fontId="47" fillId="20" borderId="5" xfId="0" applyNumberFormat="1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 vertical="center"/>
    </xf>
    <xf numFmtId="0" fontId="32" fillId="5" borderId="55" xfId="0" applyFont="1" applyFill="1" applyBorder="1" applyAlignment="1">
      <alignment horizontal="center"/>
    </xf>
    <xf numFmtId="0" fontId="32" fillId="21" borderId="55" xfId="0" applyFont="1" applyFill="1" applyBorder="1" applyAlignment="1">
      <alignment horizontal="center"/>
    </xf>
    <xf numFmtId="3" fontId="31" fillId="50" borderId="5" xfId="0" applyNumberFormat="1" applyFont="1" applyFill="1" applyBorder="1" applyAlignment="1">
      <alignment horizontal="center" vertical="center"/>
    </xf>
    <xf numFmtId="0" fontId="31" fillId="35" borderId="5" xfId="0" applyFont="1" applyFill="1" applyBorder="1" applyAlignment="1">
      <alignment horizontal="center" vertical="center"/>
    </xf>
    <xf numFmtId="0" fontId="31" fillId="51" borderId="5" xfId="0" applyFont="1" applyFill="1" applyBorder="1" applyAlignment="1">
      <alignment horizontal="center" vertical="center"/>
    </xf>
    <xf numFmtId="3" fontId="31" fillId="50" borderId="5" xfId="0" applyNumberFormat="1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/>
    </xf>
    <xf numFmtId="3" fontId="47" fillId="20" borderId="11" xfId="0" applyNumberFormat="1" applyFont="1" applyFill="1" applyBorder="1" applyAlignment="1">
      <alignment horizontal="center" vertical="center" wrapText="1"/>
    </xf>
    <xf numFmtId="2" fontId="47" fillId="20" borderId="5" xfId="0" applyNumberFormat="1" applyFont="1" applyFill="1" applyBorder="1" applyAlignment="1">
      <alignment horizontal="center" vertical="center" wrapText="1"/>
    </xf>
    <xf numFmtId="3" fontId="47" fillId="49" borderId="11" xfId="0" applyNumberFormat="1" applyFont="1" applyFill="1" applyBorder="1" applyAlignment="1">
      <alignment horizontal="center" vertical="center" wrapText="1"/>
    </xf>
    <xf numFmtId="2" fontId="47" fillId="49" borderId="5" xfId="0" applyNumberFormat="1" applyFont="1" applyFill="1" applyBorder="1" applyAlignment="1">
      <alignment horizontal="center" vertical="center" wrapText="1"/>
    </xf>
    <xf numFmtId="3" fontId="47" fillId="49" borderId="40" xfId="0" applyNumberFormat="1" applyFont="1" applyFill="1" applyBorder="1" applyAlignment="1">
      <alignment horizontal="center" vertical="center" wrapText="1"/>
    </xf>
    <xf numFmtId="2" fontId="47" fillId="49" borderId="10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3" fontId="47" fillId="20" borderId="40" xfId="0" applyNumberFormat="1" applyFont="1" applyFill="1" applyBorder="1" applyAlignment="1">
      <alignment horizontal="center" vertical="center" wrapText="1"/>
    </xf>
    <xf numFmtId="0" fontId="14" fillId="7" borderId="55" xfId="0" applyFont="1" applyFill="1" applyBorder="1" applyAlignment="1">
      <alignment horizontal="center" vertical="center" wrapText="1"/>
    </xf>
    <xf numFmtId="3" fontId="47" fillId="20" borderId="5" xfId="0" applyNumberFormat="1" applyFont="1" applyFill="1" applyBorder="1" applyAlignment="1">
      <alignment horizontal="center" vertical="center" wrapText="1"/>
    </xf>
    <xf numFmtId="3" fontId="47" fillId="49" borderId="5" xfId="0" applyNumberFormat="1" applyFont="1" applyFill="1" applyBorder="1" applyAlignment="1">
      <alignment horizontal="center" vertical="center" wrapText="1"/>
    </xf>
    <xf numFmtId="3" fontId="47" fillId="20" borderId="10" xfId="0" applyNumberFormat="1" applyFont="1" applyFill="1" applyBorder="1" applyAlignment="1">
      <alignment horizontal="center" vertical="center" wrapText="1"/>
    </xf>
    <xf numFmtId="14" fontId="31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31" fillId="24" borderId="16" xfId="0" applyFont="1" applyFill="1" applyBorder="1" applyAlignment="1" applyProtection="1">
      <alignment horizontal="center"/>
      <protection locked="0"/>
    </xf>
    <xf numFmtId="0" fontId="31" fillId="21" borderId="11" xfId="0" applyFont="1" applyFill="1" applyBorder="1" applyAlignment="1" applyProtection="1">
      <alignment horizontal="center"/>
      <protection locked="0"/>
    </xf>
    <xf numFmtId="0" fontId="31" fillId="24" borderId="11" xfId="0" applyFont="1" applyFill="1" applyBorder="1" applyAlignment="1" applyProtection="1">
      <alignment horizontal="center"/>
      <protection locked="0"/>
    </xf>
    <xf numFmtId="14" fontId="31" fillId="18" borderId="16" xfId="0" applyNumberFormat="1" applyFont="1" applyFill="1" applyBorder="1" applyAlignment="1" applyProtection="1">
      <alignment horizontal="center"/>
      <protection locked="0"/>
    </xf>
    <xf numFmtId="14" fontId="31" fillId="21" borderId="11" xfId="0" applyNumberFormat="1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 wrapText="1"/>
      <protection locked="0"/>
    </xf>
    <xf numFmtId="0" fontId="31" fillId="24" borderId="8" xfId="0" applyFont="1" applyFill="1" applyBorder="1" applyAlignment="1" applyProtection="1">
      <alignment horizontal="center" wrapText="1"/>
      <protection locked="0"/>
    </xf>
    <xf numFmtId="0" fontId="31" fillId="24" borderId="16" xfId="0" applyFont="1" applyFill="1" applyBorder="1" applyAlignment="1" applyProtection="1">
      <alignment horizontal="center" wrapText="1"/>
      <protection locked="0"/>
    </xf>
    <xf numFmtId="0" fontId="33" fillId="49" borderId="7" xfId="0" applyFont="1" applyFill="1" applyBorder="1" applyAlignment="1">
      <alignment horizontal="center" vertical="center"/>
    </xf>
    <xf numFmtId="0" fontId="15" fillId="24" borderId="78" xfId="0" applyFont="1" applyFill="1" applyBorder="1" applyAlignment="1" applyProtection="1">
      <alignment horizontal="center" vertical="center"/>
      <protection locked="0"/>
    </xf>
    <xf numFmtId="0" fontId="15" fillId="24" borderId="79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locked="0"/>
    </xf>
    <xf numFmtId="0" fontId="15" fillId="21" borderId="80" xfId="0" applyFont="1" applyFill="1" applyBorder="1" applyAlignment="1" applyProtection="1">
      <alignment horizontal="center" vertical="center"/>
      <protection locked="0"/>
    </xf>
    <xf numFmtId="0" fontId="15" fillId="24" borderId="81" xfId="0" applyFont="1" applyFill="1" applyBorder="1" applyAlignment="1" applyProtection="1">
      <alignment horizontal="center" vertical="center"/>
      <protection locked="0"/>
    </xf>
    <xf numFmtId="0" fontId="15" fillId="18" borderId="5" xfId="0" applyFont="1" applyFill="1" applyBorder="1" applyAlignment="1" applyProtection="1">
      <alignment horizontal="center" vertical="center"/>
      <protection locked="0"/>
    </xf>
    <xf numFmtId="14" fontId="15" fillId="18" borderId="8" xfId="0" applyNumberFormat="1" applyFont="1" applyFill="1" applyBorder="1" applyAlignment="1" applyProtection="1">
      <alignment horizontal="center" vertical="center"/>
      <protection locked="0"/>
    </xf>
    <xf numFmtId="14" fontId="15" fillId="21" borderId="5" xfId="0" applyNumberFormat="1" applyFont="1" applyFill="1" applyBorder="1" applyAlignment="1" applyProtection="1">
      <alignment horizontal="center" vertical="center"/>
      <protection locked="0"/>
    </xf>
    <xf numFmtId="0" fontId="15" fillId="24" borderId="5" xfId="0" applyFont="1" applyFill="1" applyBorder="1" applyAlignment="1" applyProtection="1">
      <alignment horizontal="center" vertical="center" wrapText="1"/>
      <protection locked="0"/>
    </xf>
    <xf numFmtId="0" fontId="5" fillId="20" borderId="40" xfId="1" applyFont="1" applyFill="1"/>
    <xf numFmtId="0" fontId="14" fillId="54" borderId="7" xfId="0" applyFont="1" applyFill="1" applyBorder="1" applyAlignment="1">
      <alignment horizontal="center" vertical="center" wrapText="1"/>
    </xf>
    <xf numFmtId="0" fontId="14" fillId="21" borderId="10" xfId="0" applyFont="1" applyFill="1" applyBorder="1" applyAlignment="1" applyProtection="1">
      <alignment horizontal="center"/>
      <protection locked="0"/>
    </xf>
    <xf numFmtId="0" fontId="14" fillId="22" borderId="5" xfId="0" applyFont="1" applyFill="1" applyBorder="1" applyAlignment="1" applyProtection="1">
      <alignment horizontal="center"/>
      <protection locked="0"/>
    </xf>
    <xf numFmtId="0" fontId="14" fillId="22" borderId="11" xfId="0" applyFont="1" applyFill="1" applyBorder="1" applyAlignment="1">
      <alignment horizontal="center" vertical="center"/>
    </xf>
    <xf numFmtId="0" fontId="15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wrapText="1"/>
    </xf>
    <xf numFmtId="0" fontId="14" fillId="21" borderId="16" xfId="0" applyFont="1" applyFill="1" applyBorder="1" applyAlignment="1">
      <alignment wrapText="1"/>
    </xf>
    <xf numFmtId="0" fontId="49" fillId="24" borderId="11" xfId="0" applyFont="1" applyFill="1" applyBorder="1" applyAlignment="1">
      <alignment horizontal="left" vertical="center"/>
    </xf>
    <xf numFmtId="0" fontId="49" fillId="24" borderId="5" xfId="0" applyFont="1" applyFill="1" applyBorder="1" applyAlignment="1" applyProtection="1">
      <alignment horizontal="center"/>
      <protection locked="0"/>
    </xf>
    <xf numFmtId="0" fontId="49" fillId="50" borderId="16" xfId="0" applyFont="1" applyFill="1" applyBorder="1" applyAlignment="1">
      <alignment horizontal="left" vertical="center" wrapText="1"/>
    </xf>
    <xf numFmtId="0" fontId="14" fillId="7" borderId="72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55" borderId="51" xfId="0" applyFont="1" applyFill="1" applyBorder="1" applyAlignment="1">
      <alignment vertical="center"/>
    </xf>
    <xf numFmtId="0" fontId="14" fillId="56" borderId="51" xfId="0" applyFont="1" applyFill="1" applyBorder="1" applyAlignment="1">
      <alignment horizontal="left" vertical="center"/>
    </xf>
    <xf numFmtId="0" fontId="14" fillId="56" borderId="11" xfId="0" applyFont="1" applyFill="1" applyBorder="1" applyAlignment="1">
      <alignment vertical="center"/>
    </xf>
    <xf numFmtId="0" fontId="14" fillId="24" borderId="11" xfId="0" applyFont="1" applyFill="1" applyBorder="1" applyAlignment="1">
      <alignment wrapText="1"/>
    </xf>
    <xf numFmtId="0" fontId="49" fillId="21" borderId="11" xfId="0" applyFont="1" applyFill="1" applyBorder="1"/>
    <xf numFmtId="0" fontId="49" fillId="21" borderId="5" xfId="0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vertical="center" wrapText="1"/>
      <protection locked="0"/>
    </xf>
    <xf numFmtId="0" fontId="50" fillId="24" borderId="5" xfId="0" applyFont="1" applyFill="1" applyBorder="1" applyAlignment="1" applyProtection="1">
      <alignment horizontal="center"/>
      <protection locked="0"/>
    </xf>
    <xf numFmtId="0" fontId="31" fillId="21" borderId="5" xfId="0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/>
      <protection locked="0"/>
    </xf>
    <xf numFmtId="0" fontId="22" fillId="35" borderId="10" xfId="0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/>
    </xf>
    <xf numFmtId="0" fontId="31" fillId="35" borderId="8" xfId="0" applyFont="1" applyFill="1" applyBorder="1" applyAlignment="1">
      <alignment horizontal="center" vertical="center"/>
    </xf>
    <xf numFmtId="0" fontId="31" fillId="51" borderId="8" xfId="0" applyFont="1" applyFill="1" applyBorder="1" applyAlignment="1">
      <alignment horizontal="center" vertical="center"/>
    </xf>
    <xf numFmtId="0" fontId="31" fillId="50" borderId="5" xfId="0" applyFont="1" applyFill="1" applyBorder="1" applyAlignment="1">
      <alignment horizontal="center" vertical="center" wrapText="1"/>
    </xf>
    <xf numFmtId="0" fontId="50" fillId="21" borderId="5" xfId="0" applyFont="1" applyFill="1" applyBorder="1" applyAlignment="1" applyProtection="1">
      <alignment horizontal="center"/>
      <protection locked="0"/>
    </xf>
    <xf numFmtId="0" fontId="31" fillId="5" borderId="55" xfId="0" applyFont="1" applyFill="1" applyBorder="1" applyAlignment="1">
      <alignment horizontal="center"/>
    </xf>
    <xf numFmtId="1" fontId="15" fillId="29" borderId="40" xfId="0" applyNumberFormat="1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wrapText="1"/>
      <protection locked="0"/>
    </xf>
    <xf numFmtId="0" fontId="15" fillId="30" borderId="40" xfId="0" applyFont="1" applyFill="1" applyBorder="1" applyAlignment="1" applyProtection="1">
      <alignment horizontal="center" wrapText="1"/>
      <protection locked="0"/>
    </xf>
    <xf numFmtId="0" fontId="14" fillId="5" borderId="5" xfId="0" applyFont="1" applyFill="1" applyBorder="1" applyAlignment="1" applyProtection="1">
      <alignment horizontal="left"/>
      <protection locked="0"/>
    </xf>
    <xf numFmtId="0" fontId="14" fillId="6" borderId="5" xfId="0" applyFont="1" applyFill="1" applyBorder="1" applyAlignment="1" applyProtection="1">
      <alignment horizontal="left"/>
      <protection locked="0"/>
    </xf>
    <xf numFmtId="0" fontId="51" fillId="26" borderId="0" xfId="0" applyFont="1" applyFill="1" applyAlignment="1">
      <alignment horizontal="left" vertical="center" indent="1"/>
    </xf>
    <xf numFmtId="0" fontId="18" fillId="5" borderId="5" xfId="0" applyFont="1" applyFill="1" applyBorder="1" applyAlignment="1">
      <alignment horizontal="left"/>
    </xf>
    <xf numFmtId="0" fontId="18" fillId="6" borderId="5" xfId="0" applyFont="1" applyFill="1" applyBorder="1" applyAlignment="1">
      <alignment horizontal="left"/>
    </xf>
    <xf numFmtId="0" fontId="14" fillId="30" borderId="40" xfId="0" applyFont="1" applyFill="1" applyBorder="1" applyAlignment="1" applyProtection="1">
      <alignment horizontal="left" vertical="top" wrapText="1"/>
      <protection locked="0"/>
    </xf>
    <xf numFmtId="0" fontId="14" fillId="44" borderId="71" xfId="0" applyFont="1" applyFill="1" applyBorder="1" applyAlignment="1" applyProtection="1">
      <alignment horizontal="left" vertical="top" wrapText="1"/>
      <protection locked="0"/>
    </xf>
    <xf numFmtId="0" fontId="14" fillId="44" borderId="92" xfId="0" applyFont="1" applyFill="1" applyBorder="1" applyAlignment="1" applyProtection="1">
      <alignment horizontal="left" vertical="top" wrapText="1"/>
      <protection locked="0"/>
    </xf>
    <xf numFmtId="0" fontId="14" fillId="44" borderId="93" xfId="0" applyFont="1" applyFill="1" applyBorder="1" applyAlignment="1" applyProtection="1">
      <alignment horizontal="left" vertical="top" wrapText="1"/>
      <protection locked="0"/>
    </xf>
    <xf numFmtId="0" fontId="12" fillId="46" borderId="77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horizontal="left"/>
    </xf>
    <xf numFmtId="0" fontId="12" fillId="35" borderId="10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/>
      <protection locked="0"/>
    </xf>
    <xf numFmtId="0" fontId="15" fillId="35" borderId="8" xfId="0" applyFont="1" applyFill="1" applyBorder="1" applyAlignment="1" applyProtection="1">
      <alignment horizontal="center" vertical="center"/>
      <protection locked="0"/>
    </xf>
    <xf numFmtId="0" fontId="15" fillId="51" borderId="8" xfId="0" applyFont="1" applyFill="1" applyBorder="1" applyAlignment="1" applyProtection="1">
      <alignment horizontal="center" vertical="center"/>
      <protection locked="0"/>
    </xf>
    <xf numFmtId="0" fontId="15" fillId="50" borderId="5" xfId="0" applyFont="1" applyFill="1" applyBorder="1" applyAlignment="1" applyProtection="1">
      <alignment horizontal="center" vertical="center"/>
      <protection locked="0"/>
    </xf>
    <xf numFmtId="0" fontId="15" fillId="51" borderId="5" xfId="0" applyFont="1" applyFill="1" applyBorder="1" applyAlignment="1" applyProtection="1">
      <alignment horizontal="center" vertical="center"/>
      <protection locked="0"/>
    </xf>
    <xf numFmtId="0" fontId="41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41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5" fillId="21" borderId="10" xfId="0" applyFont="1" applyFill="1" applyBorder="1" applyAlignment="1" applyProtection="1">
      <alignment horizontal="center"/>
      <protection locked="0"/>
    </xf>
    <xf numFmtId="0" fontId="15" fillId="5" borderId="55" xfId="0" applyFont="1" applyFill="1" applyBorder="1" applyAlignment="1" applyProtection="1">
      <alignment horizontal="center"/>
      <protection locked="0"/>
    </xf>
    <xf numFmtId="0" fontId="15" fillId="21" borderId="55" xfId="0" applyFont="1" applyFill="1" applyBorder="1" applyAlignment="1" applyProtection="1">
      <alignment horizontal="center"/>
      <protection locked="0"/>
    </xf>
    <xf numFmtId="0" fontId="15" fillId="50" borderId="5" xfId="0" applyFont="1" applyFill="1" applyBorder="1" applyAlignment="1" applyProtection="1">
      <alignment horizontal="center" vertical="center" wrapText="1"/>
      <protection locked="0"/>
    </xf>
    <xf numFmtId="0" fontId="14" fillId="54" borderId="11" xfId="0" applyFont="1" applyFill="1" applyBorder="1" applyAlignment="1">
      <alignment vertical="center"/>
    </xf>
    <xf numFmtId="0" fontId="52" fillId="36" borderId="40" xfId="0" applyFont="1" applyFill="1" applyBorder="1" applyAlignment="1">
      <alignment vertical="center"/>
    </xf>
    <xf numFmtId="0" fontId="21" fillId="36" borderId="40" xfId="0" applyFont="1" applyFill="1" applyBorder="1" applyAlignment="1">
      <alignment vertical="center"/>
    </xf>
    <xf numFmtId="0" fontId="4" fillId="26" borderId="40" xfId="0" applyFont="1" applyFill="1" applyBorder="1"/>
    <xf numFmtId="0" fontId="14" fillId="36" borderId="40" xfId="0" applyFont="1" applyFill="1" applyBorder="1" applyAlignment="1">
      <alignment vertical="center" wrapText="1"/>
    </xf>
    <xf numFmtId="0" fontId="25" fillId="52" borderId="8" xfId="0" applyFont="1" applyFill="1" applyBorder="1" applyAlignment="1">
      <alignment horizontal="center" vertical="center"/>
    </xf>
    <xf numFmtId="0" fontId="25" fillId="52" borderId="8" xfId="0" applyFont="1" applyFill="1" applyBorder="1" applyAlignment="1">
      <alignment horizontal="center" vertical="center" wrapText="1"/>
    </xf>
    <xf numFmtId="0" fontId="25" fillId="52" borderId="38" xfId="0" applyFont="1" applyFill="1" applyBorder="1" applyAlignment="1">
      <alignment horizontal="center" vertical="center" wrapText="1"/>
    </xf>
    <xf numFmtId="0" fontId="25" fillId="26" borderId="40" xfId="0" applyFont="1" applyFill="1" applyBorder="1" applyAlignment="1">
      <alignment horizontal="center" vertical="center" wrapText="1"/>
    </xf>
    <xf numFmtId="0" fontId="34" fillId="26" borderId="40" xfId="0" applyFont="1" applyFill="1" applyBorder="1"/>
    <xf numFmtId="0" fontId="34" fillId="17" borderId="0" xfId="0" applyFont="1" applyFill="1"/>
    <xf numFmtId="0" fontId="4" fillId="17" borderId="0" xfId="0" applyFont="1" applyFill="1"/>
    <xf numFmtId="0" fontId="32" fillId="26" borderId="40" xfId="0" applyFont="1" applyFill="1" applyBorder="1" applyAlignment="1">
      <alignment horizontal="justify" vertical="center" wrapText="1"/>
    </xf>
    <xf numFmtId="0" fontId="56" fillId="26" borderId="40" xfId="0" applyFont="1" applyFill="1" applyBorder="1" applyAlignment="1">
      <alignment vertical="center" wrapText="1"/>
    </xf>
    <xf numFmtId="0" fontId="15" fillId="26" borderId="40" xfId="0" applyFont="1" applyFill="1" applyBorder="1" applyAlignment="1">
      <alignment horizontal="justify" vertical="center" wrapText="1"/>
    </xf>
    <xf numFmtId="0" fontId="15" fillId="26" borderId="40" xfId="0" applyFont="1" applyFill="1" applyBorder="1" applyAlignment="1">
      <alignment horizontal="center" vertical="center" wrapText="1"/>
    </xf>
    <xf numFmtId="0" fontId="15" fillId="29" borderId="40" xfId="0" applyFont="1" applyFill="1" applyBorder="1" applyAlignment="1" applyProtection="1">
      <alignment horizontal="center"/>
      <protection locked="0" hidden="1"/>
    </xf>
    <xf numFmtId="2" fontId="15" fillId="30" borderId="40" xfId="0" applyNumberFormat="1" applyFont="1" applyFill="1" applyBorder="1" applyAlignment="1" applyProtection="1">
      <alignment horizontal="center"/>
      <protection locked="0"/>
    </xf>
    <xf numFmtId="2" fontId="15" fillId="29" borderId="40" xfId="0" applyNumberFormat="1" applyFont="1" applyFill="1" applyBorder="1" applyAlignment="1" applyProtection="1">
      <alignment horizontal="center"/>
      <protection locked="0"/>
    </xf>
    <xf numFmtId="0" fontId="25" fillId="20" borderId="5" xfId="0" applyFont="1" applyFill="1" applyBorder="1" applyAlignment="1">
      <alignment horizontal="left" vertical="center"/>
    </xf>
    <xf numFmtId="0" fontId="25" fillId="49" borderId="5" xfId="0" applyFont="1" applyFill="1" applyBorder="1" applyAlignment="1">
      <alignment horizontal="left" vertical="center"/>
    </xf>
    <xf numFmtId="0" fontId="25" fillId="20" borderId="5" xfId="0" applyFont="1" applyFill="1" applyBorder="1" applyAlignment="1">
      <alignment vertical="center"/>
    </xf>
    <xf numFmtId="0" fontId="25" fillId="49" borderId="5" xfId="0" applyFont="1" applyFill="1" applyBorder="1" applyAlignment="1">
      <alignment vertical="center"/>
    </xf>
    <xf numFmtId="0" fontId="54" fillId="20" borderId="5" xfId="0" applyFont="1" applyFill="1" applyBorder="1" applyAlignment="1" applyProtection="1">
      <alignment horizontal="center" vertical="center"/>
      <protection hidden="1"/>
    </xf>
    <xf numFmtId="0" fontId="54" fillId="49" borderId="5" xfId="0" applyFont="1" applyFill="1" applyBorder="1" applyAlignment="1" applyProtection="1">
      <alignment horizontal="center" vertical="center"/>
      <protection hidden="1"/>
    </xf>
    <xf numFmtId="0" fontId="33" fillId="20" borderId="5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center" vertical="center"/>
      <protection locked="0"/>
    </xf>
    <xf numFmtId="0" fontId="12" fillId="56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4" fillId="26" borderId="0" xfId="0" applyFont="1" applyFill="1"/>
    <xf numFmtId="0" fontId="4" fillId="20" borderId="0" xfId="0" applyFont="1" applyFill="1" applyAlignment="1">
      <alignment horizontal="center"/>
    </xf>
    <xf numFmtId="0" fontId="4" fillId="20" borderId="0" xfId="0" applyFont="1" applyFill="1"/>
    <xf numFmtId="0" fontId="55" fillId="17" borderId="0" xfId="0" applyFont="1" applyFill="1" applyAlignment="1" applyProtection="1">
      <alignment horizontal="center"/>
      <protection hidden="1"/>
    </xf>
    <xf numFmtId="0" fontId="13" fillId="4" borderId="11" xfId="0" applyFont="1" applyFill="1" applyBorder="1" applyAlignment="1">
      <alignment horizontal="left" vertical="center"/>
    </xf>
    <xf numFmtId="0" fontId="14" fillId="41" borderId="83" xfId="0" applyFont="1" applyFill="1" applyBorder="1" applyAlignment="1">
      <alignment horizontal="left" vertical="center" wrapText="1"/>
    </xf>
    <xf numFmtId="0" fontId="10" fillId="26" borderId="40" xfId="0" applyFont="1" applyFill="1" applyBorder="1" applyAlignment="1">
      <alignment vertical="center" wrapText="1"/>
    </xf>
    <xf numFmtId="0" fontId="18" fillId="35" borderId="40" xfId="0" applyFont="1" applyFill="1" applyBorder="1" applyAlignment="1">
      <alignment horizontal="center" vertical="center"/>
    </xf>
    <xf numFmtId="166" fontId="12" fillId="29" borderId="40" xfId="0" applyNumberFormat="1" applyFont="1" applyFill="1" applyBorder="1" applyProtection="1">
      <protection hidden="1"/>
    </xf>
    <xf numFmtId="0" fontId="9" fillId="2" borderId="11" xfId="0" applyFont="1" applyFill="1" applyBorder="1" applyAlignment="1">
      <alignment vertical="center"/>
    </xf>
    <xf numFmtId="0" fontId="35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vertical="center" wrapText="1"/>
    </xf>
    <xf numFmtId="0" fontId="10" fillId="33" borderId="7" xfId="0" applyFont="1" applyFill="1" applyBorder="1" applyAlignment="1">
      <alignment vertical="center" wrapText="1"/>
    </xf>
    <xf numFmtId="0" fontId="13" fillId="4" borderId="94" xfId="0" applyFont="1" applyFill="1" applyBorder="1" applyAlignment="1">
      <alignment vertical="center"/>
    </xf>
    <xf numFmtId="0" fontId="10" fillId="16" borderId="15" xfId="0" applyFont="1" applyFill="1" applyBorder="1"/>
    <xf numFmtId="0" fontId="10" fillId="16" borderId="7" xfId="0" applyFont="1" applyFill="1" applyBorder="1"/>
    <xf numFmtId="0" fontId="31" fillId="24" borderId="11" xfId="0" applyFont="1" applyFill="1" applyBorder="1" applyProtection="1">
      <protection locked="0"/>
    </xf>
    <xf numFmtId="0" fontId="31" fillId="25" borderId="11" xfId="0" applyFont="1" applyFill="1" applyBorder="1" applyProtection="1">
      <protection locked="0"/>
    </xf>
    <xf numFmtId="0" fontId="14" fillId="24" borderId="16" xfId="0" applyFont="1" applyFill="1" applyBorder="1" applyProtection="1">
      <protection locked="0"/>
    </xf>
    <xf numFmtId="2" fontId="12" fillId="24" borderId="95" xfId="0" applyNumberFormat="1" applyFont="1" applyFill="1" applyBorder="1" applyAlignment="1" applyProtection="1">
      <alignment horizontal="center"/>
      <protection locked="0"/>
    </xf>
    <xf numFmtId="2" fontId="10" fillId="24" borderId="96" xfId="0" applyNumberFormat="1" applyFont="1" applyFill="1" applyBorder="1" applyAlignment="1" applyProtection="1">
      <alignment horizontal="center"/>
      <protection locked="0"/>
    </xf>
    <xf numFmtId="2" fontId="22" fillId="24" borderId="5" xfId="0" applyNumberFormat="1" applyFont="1" applyFill="1" applyBorder="1" applyAlignment="1" applyProtection="1">
      <alignment horizontal="center"/>
      <protection locked="0"/>
    </xf>
    <xf numFmtId="2" fontId="22" fillId="25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/>
    </xf>
    <xf numFmtId="2" fontId="12" fillId="24" borderId="5" xfId="0" applyNumberFormat="1" applyFont="1" applyFill="1" applyBorder="1" applyAlignment="1" applyProtection="1">
      <alignment horizontal="center"/>
      <protection locked="0" hidden="1"/>
    </xf>
    <xf numFmtId="2" fontId="12" fillId="21" borderId="5" xfId="0" applyNumberFormat="1" applyFont="1" applyFill="1" applyBorder="1" applyAlignment="1" applyProtection="1">
      <alignment horizontal="center"/>
      <protection locked="0" hidden="1"/>
    </xf>
    <xf numFmtId="0" fontId="18" fillId="7" borderId="11" xfId="0" applyFont="1" applyFill="1" applyBorder="1" applyAlignment="1">
      <alignment horizontal="center" vertical="center" wrapText="1"/>
    </xf>
    <xf numFmtId="2" fontId="12" fillId="24" borderId="11" xfId="0" applyNumberFormat="1" applyFont="1" applyFill="1" applyBorder="1" applyAlignment="1" applyProtection="1">
      <alignment horizontal="center"/>
      <protection locked="0" hidden="1"/>
    </xf>
    <xf numFmtId="2" fontId="12" fillId="21" borderId="11" xfId="0" applyNumberFormat="1" applyFont="1" applyFill="1" applyBorder="1" applyAlignment="1" applyProtection="1">
      <alignment horizontal="center"/>
      <protection locked="0" hidden="1"/>
    </xf>
    <xf numFmtId="2" fontId="12" fillId="24" borderId="97" xfId="0" applyNumberFormat="1" applyFont="1" applyFill="1" applyBorder="1" applyAlignment="1" applyProtection="1">
      <alignment horizontal="center"/>
      <protection locked="0" hidden="1"/>
    </xf>
    <xf numFmtId="2" fontId="12" fillId="24" borderId="8" xfId="0" applyNumberFormat="1" applyFont="1" applyFill="1" applyBorder="1" applyAlignment="1" applyProtection="1">
      <alignment horizontal="center"/>
      <protection locked="0" hidden="1"/>
    </xf>
    <xf numFmtId="0" fontId="18" fillId="7" borderId="15" xfId="0" applyFont="1" applyFill="1" applyBorder="1" applyAlignment="1">
      <alignment horizontal="center" vertical="center" wrapText="1"/>
    </xf>
    <xf numFmtId="2" fontId="12" fillId="24" borderId="15" xfId="0" applyNumberFormat="1" applyFont="1" applyFill="1" applyBorder="1" applyAlignment="1" applyProtection="1">
      <alignment horizontal="center"/>
      <protection locked="0" hidden="1"/>
    </xf>
    <xf numFmtId="2" fontId="12" fillId="21" borderId="15" xfId="0" applyNumberFormat="1" applyFont="1" applyFill="1" applyBorder="1" applyAlignment="1" applyProtection="1">
      <alignment horizontal="center"/>
      <protection locked="0" hidden="1"/>
    </xf>
    <xf numFmtId="2" fontId="12" fillId="24" borderId="39" xfId="0" applyNumberFormat="1" applyFont="1" applyFill="1" applyBorder="1" applyAlignment="1" applyProtection="1">
      <alignment horizontal="center"/>
      <protection locked="0" hidden="1"/>
    </xf>
    <xf numFmtId="166" fontId="12" fillId="24" borderId="5" xfId="0" applyNumberFormat="1" applyFont="1" applyFill="1" applyBorder="1" applyAlignment="1" applyProtection="1">
      <alignment horizontal="center"/>
      <protection hidden="1"/>
    </xf>
    <xf numFmtId="166" fontId="12" fillId="21" borderId="5" xfId="0" applyNumberFormat="1" applyFont="1" applyFill="1" applyBorder="1" applyAlignment="1" applyProtection="1">
      <alignment horizontal="center"/>
      <protection hidden="1"/>
    </xf>
    <xf numFmtId="166" fontId="12" fillId="24" borderId="8" xfId="0" applyNumberFormat="1" applyFont="1" applyFill="1" applyBorder="1" applyAlignment="1" applyProtection="1">
      <alignment horizontal="center"/>
      <protection hidden="1"/>
    </xf>
    <xf numFmtId="166" fontId="22" fillId="22" borderId="5" xfId="0" applyNumberFormat="1" applyFont="1" applyFill="1" applyBorder="1" applyAlignment="1" applyProtection="1">
      <alignment horizontal="center"/>
      <protection hidden="1"/>
    </xf>
    <xf numFmtId="2" fontId="22" fillId="22" borderId="5" xfId="0" applyNumberFormat="1" applyFont="1" applyFill="1" applyBorder="1" applyAlignment="1" applyProtection="1">
      <alignment horizontal="center"/>
      <protection locked="0" hidden="1"/>
    </xf>
    <xf numFmtId="0" fontId="36" fillId="7" borderId="11" xfId="0" applyFont="1" applyFill="1" applyBorder="1" applyAlignment="1">
      <alignment horizontal="center" vertical="center"/>
    </xf>
    <xf numFmtId="2" fontId="12" fillId="22" borderId="5" xfId="0" applyNumberFormat="1" applyFont="1" applyFill="1" applyBorder="1" applyAlignment="1" applyProtection="1">
      <alignment horizontal="center"/>
      <protection locked="0"/>
    </xf>
    <xf numFmtId="2" fontId="22" fillId="22" borderId="5" xfId="0" applyNumberFormat="1" applyFont="1" applyFill="1" applyBorder="1" applyAlignment="1" applyProtection="1">
      <alignment horizontal="center"/>
      <protection locked="0"/>
    </xf>
    <xf numFmtId="0" fontId="14" fillId="7" borderId="51" xfId="0" applyFont="1" applyFill="1" applyBorder="1" applyAlignment="1">
      <alignment horizontal="center" vertical="center" wrapText="1"/>
    </xf>
    <xf numFmtId="0" fontId="22" fillId="56" borderId="5" xfId="0" applyFont="1" applyFill="1" applyBorder="1" applyAlignment="1" applyProtection="1">
      <alignment horizontal="center" vertical="center"/>
      <protection locked="0"/>
    </xf>
    <xf numFmtId="0" fontId="22" fillId="55" borderId="11" xfId="0" applyFont="1" applyFill="1" applyBorder="1" applyAlignment="1" applyProtection="1">
      <alignment horizontal="center" vertical="center"/>
      <protection locked="0"/>
    </xf>
    <xf numFmtId="0" fontId="47" fillId="20" borderId="5" xfId="0" applyFont="1" applyFill="1" applyBorder="1" applyAlignment="1" applyProtection="1">
      <alignment horizontal="center" vertical="center"/>
      <protection locked="0"/>
    </xf>
    <xf numFmtId="0" fontId="47" fillId="49" borderId="5" xfId="0" applyFont="1" applyFill="1" applyBorder="1" applyAlignment="1" applyProtection="1">
      <alignment horizontal="center" vertical="center"/>
      <protection locked="0"/>
    </xf>
    <xf numFmtId="0" fontId="14" fillId="7" borderId="51" xfId="0" applyFont="1" applyFill="1" applyBorder="1" applyAlignment="1">
      <alignment horizontal="center" vertical="center"/>
    </xf>
    <xf numFmtId="0" fontId="14" fillId="41" borderId="71" xfId="0" applyFont="1" applyFill="1" applyBorder="1" applyAlignment="1">
      <alignment horizontal="left" vertical="center" wrapText="1"/>
    </xf>
    <xf numFmtId="0" fontId="57" fillId="20" borderId="5" xfId="0" applyFont="1" applyFill="1" applyBorder="1" applyAlignment="1" applyProtection="1">
      <alignment horizontal="center" vertical="center"/>
      <protection hidden="1"/>
    </xf>
    <xf numFmtId="0" fontId="57" fillId="49" borderId="5" xfId="0" applyFont="1" applyFill="1" applyBorder="1" applyAlignment="1" applyProtection="1">
      <alignment horizontal="center" vertical="center"/>
      <protection hidden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3" borderId="29" xfId="0" applyFont="1" applyFill="1" applyBorder="1"/>
    <xf numFmtId="166" fontId="15" fillId="7" borderId="33" xfId="0" applyNumberFormat="1" applyFont="1" applyFill="1" applyBorder="1" applyAlignment="1" applyProtection="1">
      <alignment horizontal="center" vertical="center"/>
      <protection hidden="1"/>
    </xf>
    <xf numFmtId="165" fontId="15" fillId="24" borderId="26" xfId="0" applyNumberFormat="1" applyFont="1" applyFill="1" applyBorder="1" applyAlignment="1" applyProtection="1">
      <alignment horizontal="right"/>
      <protection locked="0"/>
    </xf>
    <xf numFmtId="165" fontId="15" fillId="24" borderId="27" xfId="0" applyNumberFormat="1" applyFont="1" applyFill="1" applyBorder="1" applyProtection="1">
      <protection locked="0" hidden="1"/>
    </xf>
    <xf numFmtId="165" fontId="15" fillId="24" borderId="28" xfId="0" applyNumberFormat="1" applyFont="1" applyFill="1" applyBorder="1" applyAlignment="1" applyProtection="1">
      <alignment horizontal="right"/>
      <protection hidden="1"/>
    </xf>
    <xf numFmtId="165" fontId="15" fillId="21" borderId="26" xfId="0" applyNumberFormat="1" applyFont="1" applyFill="1" applyBorder="1" applyAlignment="1" applyProtection="1">
      <alignment horizontal="right"/>
      <protection locked="0"/>
    </xf>
    <xf numFmtId="165" fontId="15" fillId="21" borderId="27" xfId="0" applyNumberFormat="1" applyFont="1" applyFill="1" applyBorder="1" applyProtection="1">
      <protection locked="0" hidden="1"/>
    </xf>
    <xf numFmtId="165" fontId="15" fillId="21" borderId="28" xfId="0" applyNumberFormat="1" applyFont="1" applyFill="1" applyBorder="1" applyAlignment="1" applyProtection="1">
      <alignment horizontal="right"/>
      <protection hidden="1"/>
    </xf>
    <xf numFmtId="165" fontId="15" fillId="24" borderId="27" xfId="0" applyNumberFormat="1" applyFont="1" applyFill="1" applyBorder="1" applyProtection="1">
      <protection hidden="1"/>
    </xf>
    <xf numFmtId="165" fontId="15" fillId="24" borderId="19" xfId="0" applyNumberFormat="1" applyFont="1" applyFill="1" applyBorder="1" applyProtection="1">
      <protection hidden="1"/>
    </xf>
    <xf numFmtId="165" fontId="15" fillId="21" borderId="27" xfId="0" applyNumberFormat="1" applyFont="1" applyFill="1" applyBorder="1" applyProtection="1">
      <protection hidden="1"/>
    </xf>
    <xf numFmtId="165" fontId="15" fillId="21" borderId="19" xfId="0" applyNumberFormat="1" applyFont="1" applyFill="1" applyBorder="1" applyProtection="1">
      <protection hidden="1"/>
    </xf>
    <xf numFmtId="0" fontId="15" fillId="5" borderId="5" xfId="0" applyFont="1" applyFill="1" applyBorder="1" applyAlignment="1" applyProtection="1">
      <alignment horizontal="center" vertical="center"/>
      <protection hidden="1"/>
    </xf>
    <xf numFmtId="0" fontId="15" fillId="21" borderId="5" xfId="0" applyFont="1" applyFill="1" applyBorder="1" applyAlignment="1" applyProtection="1">
      <alignment horizontal="center" vertical="center"/>
      <protection hidden="1"/>
    </xf>
    <xf numFmtId="0" fontId="25" fillId="52" borderId="7" xfId="0" applyFont="1" applyFill="1" applyBorder="1" applyAlignment="1">
      <alignment horizontal="center" vertical="center"/>
    </xf>
    <xf numFmtId="0" fontId="41" fillId="20" borderId="8" xfId="0" applyFont="1" applyFill="1" applyBorder="1"/>
    <xf numFmtId="0" fontId="41" fillId="20" borderId="55" xfId="0" applyFont="1" applyFill="1" applyBorder="1"/>
    <xf numFmtId="0" fontId="43" fillId="55" borderId="5" xfId="0" applyFont="1" applyFill="1" applyBorder="1" applyAlignment="1" applyProtection="1">
      <alignment horizontal="center" vertical="center"/>
      <protection locked="0"/>
    </xf>
    <xf numFmtId="0" fontId="43" fillId="56" borderId="5" xfId="0" applyFont="1" applyFill="1" applyBorder="1" applyAlignment="1" applyProtection="1">
      <alignment horizontal="center" vertical="center"/>
      <protection locked="0"/>
    </xf>
    <xf numFmtId="0" fontId="15" fillId="5" borderId="55" xfId="0" applyFont="1" applyFill="1" applyBorder="1" applyAlignment="1" applyProtection="1">
      <alignment horizontal="center" vertical="center"/>
      <protection locked="0"/>
    </xf>
    <xf numFmtId="0" fontId="15" fillId="21" borderId="55" xfId="0" applyFont="1" applyFill="1" applyBorder="1" applyAlignment="1" applyProtection="1">
      <alignment horizontal="center" vertical="center"/>
      <protection locked="0"/>
    </xf>
    <xf numFmtId="0" fontId="43" fillId="49" borderId="11" xfId="0" applyFont="1" applyFill="1" applyBorder="1" applyAlignment="1" applyProtection="1">
      <alignment horizontal="left" vertical="center"/>
      <protection locked="0"/>
    </xf>
    <xf numFmtId="0" fontId="43" fillId="20" borderId="11" xfId="0" applyFont="1" applyFill="1" applyBorder="1" applyAlignment="1" applyProtection="1">
      <alignment horizontal="left" vertical="center"/>
      <protection locked="0"/>
    </xf>
    <xf numFmtId="0" fontId="15" fillId="35" borderId="5" xfId="0" applyFont="1" applyFill="1" applyBorder="1" applyAlignment="1" applyProtection="1">
      <alignment horizontal="center" vertical="center"/>
      <protection locked="0"/>
    </xf>
    <xf numFmtId="0" fontId="33" fillId="20" borderId="7" xfId="0" applyFont="1" applyFill="1" applyBorder="1" applyAlignment="1" applyProtection="1">
      <alignment horizontal="center" vertical="center"/>
      <protection locked="0"/>
    </xf>
    <xf numFmtId="0" fontId="33" fillId="49" borderId="7" xfId="0" applyFont="1" applyFill="1" applyBorder="1" applyAlignment="1" applyProtection="1">
      <alignment horizontal="center" vertical="center"/>
      <protection locked="0"/>
    </xf>
    <xf numFmtId="0" fontId="49" fillId="21" borderId="16" xfId="0" applyFont="1" applyFill="1" applyBorder="1" applyAlignment="1">
      <alignment horizontal="left"/>
    </xf>
    <xf numFmtId="0" fontId="15" fillId="21" borderId="8" xfId="0" applyFont="1" applyFill="1" applyBorder="1" applyAlignment="1" applyProtection="1">
      <alignment horizontal="center" vertical="center" wrapText="1"/>
      <protection locked="0"/>
    </xf>
    <xf numFmtId="0" fontId="14" fillId="18" borderId="11" xfId="0" applyFont="1" applyFill="1" applyBorder="1" applyAlignment="1">
      <alignment horizontal="left"/>
    </xf>
    <xf numFmtId="14" fontId="15" fillId="18" borderId="5" xfId="0" applyNumberFormat="1" applyFont="1" applyFill="1" applyBorder="1" applyAlignment="1" applyProtection="1">
      <alignment horizontal="center" vertical="center" wrapText="1"/>
      <protection locked="0"/>
    </xf>
    <xf numFmtId="0" fontId="33" fillId="20" borderId="8" xfId="0" applyFont="1" applyFill="1" applyBorder="1" applyAlignment="1" applyProtection="1">
      <alignment horizontal="center" vertical="center"/>
      <protection locked="0"/>
    </xf>
    <xf numFmtId="0" fontId="33" fillId="20" borderId="55" xfId="0" applyFont="1" applyFill="1" applyBorder="1" applyAlignment="1" applyProtection="1">
      <alignment horizontal="center" vertical="center"/>
      <protection locked="0"/>
    </xf>
    <xf numFmtId="0" fontId="15" fillId="55" borderId="55" xfId="0" applyFont="1" applyFill="1" applyBorder="1" applyAlignment="1" applyProtection="1">
      <alignment horizontal="center" vertical="center"/>
      <protection locked="0"/>
    </xf>
    <xf numFmtId="0" fontId="15" fillId="55" borderId="5" xfId="0" applyFont="1" applyFill="1" applyBorder="1" applyAlignment="1" applyProtection="1">
      <alignment horizontal="center" vertical="center"/>
      <protection locked="0"/>
    </xf>
    <xf numFmtId="0" fontId="15" fillId="56" borderId="5" xfId="0" applyFont="1" applyFill="1" applyBorder="1" applyAlignment="1" applyProtection="1">
      <alignment horizontal="center" vertical="center"/>
      <protection locked="0"/>
    </xf>
    <xf numFmtId="0" fontId="15" fillId="55" borderId="8" xfId="0" applyFont="1" applyFill="1" applyBorder="1" applyAlignment="1" applyProtection="1">
      <alignment horizontal="center" vertical="center"/>
      <protection locked="0"/>
    </xf>
    <xf numFmtId="0" fontId="15" fillId="56" borderId="8" xfId="0" applyFont="1" applyFill="1" applyBorder="1" applyAlignment="1" applyProtection="1">
      <alignment horizontal="center" vertical="center" wrapText="1"/>
      <protection locked="0"/>
    </xf>
    <xf numFmtId="0" fontId="12" fillId="46" borderId="77" xfId="0" applyFont="1" applyFill="1" applyBorder="1" applyAlignment="1" applyProtection="1">
      <alignment horizontal="center" vertical="center"/>
      <protection locked="0"/>
    </xf>
    <xf numFmtId="0" fontId="25" fillId="52" borderId="7" xfId="0" applyFont="1" applyFill="1" applyBorder="1" applyAlignment="1">
      <alignment horizontal="center"/>
    </xf>
    <xf numFmtId="0" fontId="14" fillId="54" borderId="8" xfId="0" applyFont="1" applyFill="1" applyBorder="1" applyAlignment="1">
      <alignment horizontal="center" vertical="center" wrapText="1"/>
    </xf>
    <xf numFmtId="49" fontId="15" fillId="21" borderId="5" xfId="0" applyNumberFormat="1" applyFont="1" applyFill="1" applyBorder="1" applyAlignment="1" applyProtection="1">
      <alignment horizontal="center" vertical="center"/>
      <protection locked="0"/>
    </xf>
    <xf numFmtId="49" fontId="59" fillId="26" borderId="40" xfId="0" applyNumberFormat="1" applyFont="1" applyFill="1" applyBorder="1" applyProtection="1">
      <protection hidden="1"/>
    </xf>
    <xf numFmtId="0" fontId="18" fillId="27" borderId="40" xfId="0" applyFont="1" applyFill="1" applyBorder="1" applyAlignment="1">
      <alignment horizontal="center"/>
    </xf>
    <xf numFmtId="0" fontId="12" fillId="27" borderId="40" xfId="0" applyFont="1" applyFill="1" applyBorder="1" applyAlignment="1" applyProtection="1">
      <alignment horizontal="center" vertical="center"/>
      <protection locked="0"/>
    </xf>
    <xf numFmtId="0" fontId="3" fillId="20" borderId="0" xfId="0" applyFont="1" applyFill="1" applyAlignment="1">
      <alignment horizontal="center"/>
    </xf>
    <xf numFmtId="2" fontId="33" fillId="20" borderId="5" xfId="0" applyNumberFormat="1" applyFont="1" applyFill="1" applyBorder="1" applyAlignment="1">
      <alignment horizontal="center" vertical="center"/>
    </xf>
    <xf numFmtId="2" fontId="33" fillId="49" borderId="5" xfId="0" applyNumberFormat="1" applyFont="1" applyFill="1" applyBorder="1" applyAlignment="1">
      <alignment horizontal="center" vertical="center"/>
    </xf>
    <xf numFmtId="2" fontId="33" fillId="20" borderId="5" xfId="0" applyNumberFormat="1" applyFont="1" applyFill="1" applyBorder="1" applyAlignment="1" applyProtection="1">
      <alignment horizontal="center" vertical="center"/>
      <protection locked="0"/>
    </xf>
    <xf numFmtId="2" fontId="33" fillId="49" borderId="5" xfId="0" applyNumberFormat="1" applyFont="1" applyFill="1" applyBorder="1" applyAlignment="1" applyProtection="1">
      <alignment horizontal="center" vertical="center"/>
      <protection locked="0"/>
    </xf>
    <xf numFmtId="0" fontId="22" fillId="56" borderId="5" xfId="0" applyFont="1" applyFill="1" applyBorder="1" applyAlignment="1">
      <alignment horizontal="center" vertical="center"/>
    </xf>
    <xf numFmtId="0" fontId="22" fillId="55" borderId="5" xfId="0" applyFont="1" applyFill="1" applyBorder="1" applyAlignment="1">
      <alignment horizontal="center" vertical="center"/>
    </xf>
    <xf numFmtId="2" fontId="47" fillId="20" borderId="5" xfId="0" applyNumberFormat="1" applyFont="1" applyFill="1" applyBorder="1" applyAlignment="1">
      <alignment horizontal="center" vertical="center"/>
    </xf>
    <xf numFmtId="2" fontId="47" fillId="49" borderId="5" xfId="0" applyNumberFormat="1" applyFont="1" applyFill="1" applyBorder="1" applyAlignment="1">
      <alignment horizontal="center" vertical="center"/>
    </xf>
    <xf numFmtId="0" fontId="2" fillId="20" borderId="0" xfId="0" applyFont="1" applyFill="1"/>
    <xf numFmtId="0" fontId="1" fillId="20" borderId="0" xfId="0" applyFont="1" applyFill="1"/>
    <xf numFmtId="0" fontId="17" fillId="4" borderId="11" xfId="0" applyFont="1" applyFill="1" applyBorder="1" applyAlignment="1">
      <alignment horizontal="left"/>
    </xf>
    <xf numFmtId="0" fontId="17" fillId="4" borderId="15" xfId="0" applyFont="1" applyFill="1" applyBorder="1" applyAlignment="1">
      <alignment horizontal="left"/>
    </xf>
    <xf numFmtId="0" fontId="26" fillId="33" borderId="40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/>
    </xf>
    <xf numFmtId="0" fontId="10" fillId="0" borderId="17" xfId="0" applyFont="1" applyBorder="1"/>
    <xf numFmtId="0" fontId="10" fillId="0" borderId="18" xfId="0" applyFont="1" applyBorder="1"/>
    <xf numFmtId="0" fontId="14" fillId="5" borderId="6" xfId="0" applyFont="1" applyFill="1" applyBorder="1" applyAlignment="1">
      <alignment horizontal="left"/>
    </xf>
    <xf numFmtId="0" fontId="10" fillId="0" borderId="7" xfId="0" applyFont="1" applyBorder="1"/>
    <xf numFmtId="0" fontId="14" fillId="5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/>
    </xf>
    <xf numFmtId="0" fontId="14" fillId="6" borderId="6" xfId="0" applyFont="1" applyFill="1" applyBorder="1" applyAlignment="1">
      <alignment horizontal="left" vertical="top" wrapText="1"/>
    </xf>
    <xf numFmtId="0" fontId="13" fillId="4" borderId="39" xfId="0" applyFont="1" applyFill="1" applyBorder="1" applyAlignment="1">
      <alignment horizontal="left" vertical="center"/>
    </xf>
    <xf numFmtId="0" fontId="13" fillId="4" borderId="50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4" fillId="5" borderId="16" xfId="0" applyFont="1" applyFill="1" applyBorder="1" applyAlignment="1">
      <alignment horizontal="left"/>
    </xf>
    <xf numFmtId="0" fontId="10" fillId="0" borderId="38" xfId="0" applyFont="1" applyBorder="1"/>
    <xf numFmtId="0" fontId="40" fillId="52" borderId="73" xfId="0" applyFont="1" applyFill="1" applyBorder="1" applyAlignment="1">
      <alignment horizontal="center" vertical="center" wrapText="1"/>
    </xf>
    <xf numFmtId="0" fontId="40" fillId="52" borderId="74" xfId="0" applyFont="1" applyFill="1" applyBorder="1" applyAlignment="1">
      <alignment horizontal="center" vertical="center" wrapText="1"/>
    </xf>
    <xf numFmtId="0" fontId="40" fillId="52" borderId="75" xfId="0" applyFont="1" applyFill="1" applyBorder="1" applyAlignment="1">
      <alignment horizontal="center" vertical="center" wrapText="1"/>
    </xf>
    <xf numFmtId="0" fontId="40" fillId="52" borderId="7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50" borderId="11" xfId="0" applyFont="1" applyFill="1" applyBorder="1" applyAlignment="1" applyProtection="1">
      <alignment horizontal="center" vertical="center"/>
      <protection locked="0"/>
    </xf>
    <xf numFmtId="0" fontId="14" fillId="50" borderId="7" xfId="0" applyFont="1" applyFill="1" applyBorder="1" applyAlignment="1" applyProtection="1">
      <alignment horizontal="center" vertical="center"/>
      <protection locked="0"/>
    </xf>
    <xf numFmtId="0" fontId="12" fillId="38" borderId="11" xfId="0" applyFont="1" applyFill="1" applyBorder="1" applyAlignment="1" applyProtection="1">
      <alignment horizontal="left" vertical="center"/>
      <protection locked="0"/>
    </xf>
    <xf numFmtId="0" fontId="12" fillId="38" borderId="15" xfId="0" applyFont="1" applyFill="1" applyBorder="1" applyAlignment="1" applyProtection="1">
      <alignment horizontal="left" vertical="center"/>
      <protection locked="0"/>
    </xf>
    <xf numFmtId="0" fontId="12" fillId="39" borderId="11" xfId="0" applyFont="1" applyFill="1" applyBorder="1" applyAlignment="1" applyProtection="1">
      <alignment horizontal="left" vertical="center"/>
      <protection locked="0"/>
    </xf>
    <xf numFmtId="0" fontId="12" fillId="39" borderId="15" xfId="0" applyFont="1" applyFill="1" applyBorder="1" applyAlignment="1" applyProtection="1">
      <alignment horizontal="left" vertical="center"/>
      <protection locked="0"/>
    </xf>
    <xf numFmtId="0" fontId="14" fillId="7" borderId="22" xfId="0" applyFont="1" applyFill="1" applyBorder="1" applyAlignment="1">
      <alignment horizontal="center" vertical="center"/>
    </xf>
    <xf numFmtId="0" fontId="29" fillId="0" borderId="23" xfId="0" applyFont="1" applyBorder="1"/>
    <xf numFmtId="0" fontId="29" fillId="0" borderId="24" xfId="0" applyFont="1" applyBorder="1"/>
    <xf numFmtId="0" fontId="13" fillId="4" borderId="51" xfId="0" applyFont="1" applyFill="1" applyBorder="1" applyAlignment="1">
      <alignment horizontal="left" vertical="center"/>
    </xf>
    <xf numFmtId="0" fontId="13" fillId="4" borderId="52" xfId="0" applyFont="1" applyFill="1" applyBorder="1" applyAlignment="1">
      <alignment horizontal="left" vertical="center"/>
    </xf>
    <xf numFmtId="0" fontId="26" fillId="33" borderId="57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center"/>
    </xf>
    <xf numFmtId="0" fontId="10" fillId="0" borderId="20" xfId="0" applyFont="1" applyBorder="1"/>
    <xf numFmtId="0" fontId="14" fillId="7" borderId="21" xfId="0" applyFont="1" applyFill="1" applyBorder="1" applyAlignment="1">
      <alignment horizontal="center" vertical="center"/>
    </xf>
    <xf numFmtId="0" fontId="29" fillId="0" borderId="25" xfId="0" applyFont="1" applyBorder="1"/>
    <xf numFmtId="0" fontId="13" fillId="36" borderId="40" xfId="0" applyFont="1" applyFill="1" applyBorder="1" applyAlignment="1">
      <alignment horizontal="left" vertical="center"/>
    </xf>
    <xf numFmtId="0" fontId="10" fillId="26" borderId="40" xfId="0" applyFont="1" applyFill="1" applyBorder="1"/>
    <xf numFmtId="0" fontId="21" fillId="57" borderId="11" xfId="0" applyFont="1" applyFill="1" applyBorder="1" applyAlignment="1">
      <alignment horizontal="left" vertical="center"/>
    </xf>
    <xf numFmtId="0" fontId="21" fillId="57" borderId="15" xfId="0" applyFont="1" applyFill="1" applyBorder="1" applyAlignment="1">
      <alignment horizontal="left" vertical="center"/>
    </xf>
    <xf numFmtId="0" fontId="21" fillId="57" borderId="38" xfId="0" applyFont="1" applyFill="1" applyBorder="1" applyAlignment="1">
      <alignment horizontal="left" vertical="center"/>
    </xf>
    <xf numFmtId="0" fontId="40" fillId="26" borderId="40" xfId="0" applyFont="1" applyFill="1" applyBorder="1" applyAlignment="1">
      <alignment horizontal="center" vertical="center" wrapText="1"/>
    </xf>
    <xf numFmtId="0" fontId="15" fillId="50" borderId="11" xfId="0" applyFont="1" applyFill="1" applyBorder="1" applyAlignment="1" applyProtection="1">
      <alignment horizontal="center" vertical="center"/>
      <protection locked="0"/>
    </xf>
    <xf numFmtId="0" fontId="15" fillId="50" borderId="7" xfId="0" applyFont="1" applyFill="1" applyBorder="1" applyAlignment="1" applyProtection="1">
      <alignment horizontal="center" vertical="center"/>
      <protection locked="0"/>
    </xf>
    <xf numFmtId="0" fontId="14" fillId="27" borderId="40" xfId="0" applyFont="1" applyFill="1" applyBorder="1" applyAlignment="1">
      <alignment horizontal="left"/>
    </xf>
    <xf numFmtId="0" fontId="14" fillId="27" borderId="54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32" fillId="41" borderId="83" xfId="0" applyFont="1" applyFill="1" applyBorder="1" applyAlignment="1">
      <alignment horizontal="left" vertical="center" wrapText="1"/>
    </xf>
    <xf numFmtId="0" fontId="32" fillId="41" borderId="84" xfId="0" applyFont="1" applyFill="1" applyBorder="1" applyAlignment="1">
      <alignment horizontal="left" vertical="center" wrapText="1"/>
    </xf>
    <xf numFmtId="0" fontId="32" fillId="41" borderId="85" xfId="0" applyFont="1" applyFill="1" applyBorder="1" applyAlignment="1">
      <alignment horizontal="left" vertical="center" wrapText="1"/>
    </xf>
    <xf numFmtId="0" fontId="14" fillId="47" borderId="58" xfId="0" applyFont="1" applyFill="1" applyBorder="1" applyAlignment="1">
      <alignment horizontal="left" vertical="top" wrapText="1"/>
    </xf>
    <xf numFmtId="0" fontId="14" fillId="47" borderId="59" xfId="0" applyFont="1" applyFill="1" applyBorder="1" applyAlignment="1">
      <alignment horizontal="left" vertical="top" wrapText="1"/>
    </xf>
    <xf numFmtId="0" fontId="14" fillId="47" borderId="60" xfId="0" applyFont="1" applyFill="1" applyBorder="1" applyAlignment="1">
      <alignment horizontal="left" vertical="top" wrapText="1"/>
    </xf>
    <xf numFmtId="0" fontId="14" fillId="47" borderId="58" xfId="0" applyFont="1" applyFill="1" applyBorder="1" applyAlignment="1">
      <alignment horizontal="left" vertical="top"/>
    </xf>
    <xf numFmtId="0" fontId="14" fillId="47" borderId="59" xfId="0" applyFont="1" applyFill="1" applyBorder="1" applyAlignment="1">
      <alignment horizontal="left" vertical="top"/>
    </xf>
    <xf numFmtId="0" fontId="14" fillId="47" borderId="60" xfId="0" applyFont="1" applyFill="1" applyBorder="1" applyAlignment="1">
      <alignment horizontal="left" vertical="top"/>
    </xf>
    <xf numFmtId="0" fontId="14" fillId="47" borderId="58" xfId="0" applyFont="1" applyFill="1" applyBorder="1" applyAlignment="1">
      <alignment horizontal="left"/>
    </xf>
    <xf numFmtId="0" fontId="14" fillId="47" borderId="59" xfId="0" applyFont="1" applyFill="1" applyBorder="1" applyAlignment="1">
      <alignment horizontal="left"/>
    </xf>
    <xf numFmtId="0" fontId="14" fillId="47" borderId="60" xfId="0" applyFont="1" applyFill="1" applyBorder="1" applyAlignment="1">
      <alignment horizontal="left"/>
    </xf>
    <xf numFmtId="0" fontId="19" fillId="40" borderId="58" xfId="0" applyFont="1" applyFill="1" applyBorder="1" applyAlignment="1">
      <alignment horizontal="left"/>
    </xf>
    <xf numFmtId="0" fontId="19" fillId="40" borderId="59" xfId="0" applyFont="1" applyFill="1" applyBorder="1" applyAlignment="1">
      <alignment horizontal="left"/>
    </xf>
    <xf numFmtId="0" fontId="19" fillId="40" borderId="60" xfId="0" applyFont="1" applyFill="1" applyBorder="1" applyAlignment="1">
      <alignment horizontal="left"/>
    </xf>
    <xf numFmtId="0" fontId="14" fillId="41" borderId="58" xfId="0" applyFont="1" applyFill="1" applyBorder="1"/>
    <xf numFmtId="0" fontId="14" fillId="41" borderId="59" xfId="0" applyFont="1" applyFill="1" applyBorder="1"/>
    <xf numFmtId="0" fontId="14" fillId="41" borderId="60" xfId="0" applyFont="1" applyFill="1" applyBorder="1"/>
    <xf numFmtId="0" fontId="14" fillId="6" borderId="11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49" fontId="14" fillId="41" borderId="58" xfId="0" applyNumberFormat="1" applyFont="1" applyFill="1" applyBorder="1" applyAlignment="1">
      <alignment vertical="center"/>
    </xf>
    <xf numFmtId="49" fontId="14" fillId="41" borderId="59" xfId="0" applyNumberFormat="1" applyFont="1" applyFill="1" applyBorder="1" applyAlignment="1">
      <alignment vertical="center"/>
    </xf>
    <xf numFmtId="49" fontId="14" fillId="41" borderId="60" xfId="0" applyNumberFormat="1" applyFont="1" applyFill="1" applyBorder="1" applyAlignment="1">
      <alignment vertical="center"/>
    </xf>
    <xf numFmtId="0" fontId="14" fillId="41" borderId="58" xfId="0" applyFont="1" applyFill="1" applyBorder="1" applyAlignment="1">
      <alignment vertical="center"/>
    </xf>
    <xf numFmtId="0" fontId="14" fillId="41" borderId="59" xfId="0" applyFont="1" applyFill="1" applyBorder="1" applyAlignment="1">
      <alignment vertical="center"/>
    </xf>
    <xf numFmtId="0" fontId="14" fillId="41" borderId="60" xfId="0" applyFont="1" applyFill="1" applyBorder="1" applyAlignment="1">
      <alignment vertical="center"/>
    </xf>
    <xf numFmtId="0" fontId="14" fillId="6" borderId="11" xfId="0" applyFont="1" applyFill="1" applyBorder="1" applyAlignment="1">
      <alignment horizontal="left" vertical="top" wrapText="1"/>
    </xf>
    <xf numFmtId="0" fontId="19" fillId="19" borderId="40" xfId="0" applyFont="1" applyFill="1" applyBorder="1" applyAlignment="1">
      <alignment horizontal="center" vertical="center" wrapText="1"/>
    </xf>
    <xf numFmtId="0" fontId="18" fillId="19" borderId="4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wrapText="1"/>
    </xf>
    <xf numFmtId="0" fontId="14" fillId="6" borderId="11" xfId="0" applyFont="1" applyFill="1" applyBorder="1" applyAlignment="1">
      <alignment horizontal="left" wrapText="1"/>
    </xf>
    <xf numFmtId="0" fontId="17" fillId="4" borderId="51" xfId="0" applyFont="1" applyFill="1" applyBorder="1" applyAlignment="1">
      <alignment horizontal="left"/>
    </xf>
    <xf numFmtId="0" fontId="17" fillId="4" borderId="52" xfId="0" applyFont="1" applyFill="1" applyBorder="1" applyAlignment="1">
      <alignment horizontal="left"/>
    </xf>
    <xf numFmtId="0" fontId="17" fillId="4" borderId="53" xfId="0" applyFont="1" applyFill="1" applyBorder="1" applyAlignment="1">
      <alignment horizontal="left"/>
    </xf>
    <xf numFmtId="0" fontId="13" fillId="14" borderId="11" xfId="0" applyFont="1" applyFill="1" applyBorder="1" applyAlignment="1">
      <alignment horizontal="left"/>
    </xf>
    <xf numFmtId="0" fontId="10" fillId="15" borderId="15" xfId="0" applyFont="1" applyFill="1" applyBorder="1"/>
    <xf numFmtId="0" fontId="10" fillId="15" borderId="7" xfId="0" applyFont="1" applyFill="1" applyBorder="1"/>
    <xf numFmtId="0" fontId="13" fillId="9" borderId="11" xfId="0" applyFont="1" applyFill="1" applyBorder="1" applyAlignment="1">
      <alignment horizontal="left"/>
    </xf>
    <xf numFmtId="0" fontId="10" fillId="0" borderId="15" xfId="0" applyFont="1" applyBorder="1"/>
    <xf numFmtId="0" fontId="14" fillId="42" borderId="58" xfId="0" applyFont="1" applyFill="1" applyBorder="1" applyAlignment="1">
      <alignment horizontal="center" vertical="center" wrapText="1"/>
    </xf>
    <xf numFmtId="0" fontId="14" fillId="42" borderId="59" xfId="0" applyFont="1" applyFill="1" applyBorder="1" applyAlignment="1">
      <alignment horizontal="center" vertical="center" wrapText="1"/>
    </xf>
    <xf numFmtId="0" fontId="14" fillId="42" borderId="60" xfId="0" applyFont="1" applyFill="1" applyBorder="1" applyAlignment="1">
      <alignment horizontal="center" vertical="center" wrapText="1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0" xfId="0" applyNumberFormat="1" applyFont="1" applyFill="1" applyBorder="1" applyAlignment="1" applyProtection="1">
      <alignment horizontal="left" vertical="top" wrapText="1"/>
      <protection locked="0"/>
    </xf>
    <xf numFmtId="1" fontId="14" fillId="42" borderId="58" xfId="0" applyNumberFormat="1" applyFont="1" applyFill="1" applyBorder="1" applyAlignment="1">
      <alignment horizontal="left" wrapText="1"/>
    </xf>
    <xf numFmtId="1" fontId="14" fillId="42" borderId="59" xfId="0" applyNumberFormat="1" applyFont="1" applyFill="1" applyBorder="1" applyAlignment="1">
      <alignment horizontal="left" wrapText="1"/>
    </xf>
    <xf numFmtId="1" fontId="14" fillId="42" borderId="60" xfId="0" applyNumberFormat="1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 wrapText="1"/>
    </xf>
    <xf numFmtId="0" fontId="14" fillId="41" borderId="84" xfId="0" applyFont="1" applyFill="1" applyBorder="1" applyAlignment="1">
      <alignment horizontal="left" vertical="center" wrapText="1"/>
    </xf>
    <xf numFmtId="0" fontId="14" fillId="41" borderId="85" xfId="0" applyFont="1" applyFill="1" applyBorder="1" applyAlignment="1">
      <alignment horizontal="left" vertical="center" wrapText="1"/>
    </xf>
    <xf numFmtId="0" fontId="10" fillId="0" borderId="39" xfId="0" applyFont="1" applyBorder="1"/>
    <xf numFmtId="0" fontId="17" fillId="36" borderId="40" xfId="0" applyFont="1" applyFill="1" applyBorder="1"/>
    <xf numFmtId="0" fontId="14" fillId="50" borderId="11" xfId="0" applyFont="1" applyFill="1" applyBorder="1" applyAlignment="1">
      <alignment horizontal="center" vertical="center"/>
    </xf>
    <xf numFmtId="0" fontId="14" fillId="50" borderId="7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horizontal="left"/>
    </xf>
    <xf numFmtId="0" fontId="14" fillId="41" borderId="84" xfId="0" applyFont="1" applyFill="1" applyBorder="1" applyAlignment="1">
      <alignment horizontal="left"/>
    </xf>
    <xf numFmtId="0" fontId="14" fillId="41" borderId="85" xfId="0" applyFont="1" applyFill="1" applyBorder="1" applyAlignment="1">
      <alignment horizontal="left"/>
    </xf>
    <xf numFmtId="0" fontId="14" fillId="41" borderId="83" xfId="0" applyFont="1" applyFill="1" applyBorder="1" applyAlignment="1">
      <alignment horizontal="left" wrapText="1"/>
    </xf>
    <xf numFmtId="0" fontId="14" fillId="41" borderId="84" xfId="0" applyFont="1" applyFill="1" applyBorder="1" applyAlignment="1">
      <alignment horizontal="left" wrapText="1"/>
    </xf>
    <xf numFmtId="0" fontId="14" fillId="41" borderId="85" xfId="0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/>
    </xf>
    <xf numFmtId="0" fontId="14" fillId="41" borderId="84" xfId="0" applyFont="1" applyFill="1" applyBorder="1" applyAlignment="1">
      <alignment horizontal="left" vertical="center"/>
    </xf>
    <xf numFmtId="0" fontId="14" fillId="41" borderId="85" xfId="0" applyFont="1" applyFill="1" applyBorder="1" applyAlignment="1">
      <alignment horizontal="left" vertical="center"/>
    </xf>
    <xf numFmtId="0" fontId="34" fillId="40" borderId="83" xfId="0" applyFont="1" applyFill="1" applyBorder="1" applyAlignment="1">
      <alignment horizontal="left" vertical="center" wrapText="1"/>
    </xf>
    <xf numFmtId="0" fontId="34" fillId="40" borderId="85" xfId="0" applyFont="1" applyFill="1" applyBorder="1" applyAlignment="1">
      <alignment horizontal="left" vertical="center" wrapText="1"/>
    </xf>
    <xf numFmtId="0" fontId="18" fillId="7" borderId="51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4" borderId="38" xfId="0" applyFont="1" applyFill="1" applyBorder="1" applyAlignment="1">
      <alignment horizontal="left" vertical="center"/>
    </xf>
    <xf numFmtId="0" fontId="45" fillId="57" borderId="11" xfId="0" applyFont="1" applyFill="1" applyBorder="1" applyAlignment="1">
      <alignment horizontal="left" vertical="center"/>
    </xf>
    <xf numFmtId="0" fontId="45" fillId="57" borderId="15" xfId="0" applyFont="1" applyFill="1" applyBorder="1" applyAlignment="1">
      <alignment horizontal="left" vertical="center"/>
    </xf>
    <xf numFmtId="0" fontId="45" fillId="57" borderId="38" xfId="0" applyFont="1" applyFill="1" applyBorder="1" applyAlignment="1">
      <alignment horizontal="left" vertical="center"/>
    </xf>
    <xf numFmtId="0" fontId="14" fillId="36" borderId="55" xfId="0" applyFont="1" applyFill="1" applyBorder="1" applyAlignment="1">
      <alignment horizontal="center" vertical="center"/>
    </xf>
    <xf numFmtId="0" fontId="14" fillId="36" borderId="8" xfId="0" applyFont="1" applyFill="1" applyBorder="1" applyAlignment="1">
      <alignment horizontal="center" vertical="center"/>
    </xf>
    <xf numFmtId="0" fontId="14" fillId="55" borderId="51" xfId="0" applyFont="1" applyFill="1" applyBorder="1" applyAlignment="1">
      <alignment horizontal="center" vertical="center"/>
    </xf>
    <xf numFmtId="0" fontId="14" fillId="55" borderId="13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left" vertical="center"/>
    </xf>
    <xf numFmtId="0" fontId="14" fillId="27" borderId="40" xfId="0" applyFont="1" applyFill="1" applyBorder="1" applyAlignment="1">
      <alignment horizontal="left" wrapText="1"/>
    </xf>
    <xf numFmtId="0" fontId="19" fillId="40" borderId="73" xfId="0" applyFont="1" applyFill="1" applyBorder="1" applyAlignment="1">
      <alignment horizontal="left"/>
    </xf>
    <xf numFmtId="0" fontId="19" fillId="40" borderId="74" xfId="0" applyFont="1" applyFill="1" applyBorder="1" applyAlignment="1">
      <alignment horizontal="left"/>
    </xf>
    <xf numFmtId="0" fontId="19" fillId="40" borderId="86" xfId="0" applyFont="1" applyFill="1" applyBorder="1" applyAlignment="1">
      <alignment horizontal="left"/>
    </xf>
    <xf numFmtId="0" fontId="31" fillId="50" borderId="11" xfId="0" applyFont="1" applyFill="1" applyBorder="1" applyAlignment="1">
      <alignment horizontal="center" vertical="center"/>
    </xf>
    <xf numFmtId="0" fontId="31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workbookViewId="0">
      <selection activeCell="C160" sqref="C160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21" t="s">
        <v>225</v>
      </c>
      <c r="C1" s="821"/>
      <c r="D1" s="821"/>
      <c r="E1" s="821"/>
      <c r="F1" s="821"/>
      <c r="G1" s="100"/>
      <c r="H1" s="100"/>
      <c r="I1" s="100"/>
      <c r="J1" s="100"/>
      <c r="K1" s="100"/>
      <c r="L1" s="100"/>
      <c r="M1" s="141" t="s">
        <v>1276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37" t="s">
        <v>204</v>
      </c>
      <c r="B3" s="838"/>
      <c r="C3" s="56" t="s">
        <v>1285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9" t="s">
        <v>1</v>
      </c>
      <c r="B4" s="826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25" t="s">
        <v>146</v>
      </c>
      <c r="B5" s="826"/>
      <c r="C5" s="58" t="s">
        <v>861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9" t="s">
        <v>2</v>
      </c>
      <c r="B6" s="82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25" t="s">
        <v>4</v>
      </c>
      <c r="B7" s="82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9" t="s">
        <v>229</v>
      </c>
      <c r="B8" s="826"/>
      <c r="C8" s="126">
        <v>46235</v>
      </c>
      <c r="D8" s="129" t="str">
        <f>IF(C8="","",TEXT(C8,"DD/MM/AAAA"))</f>
        <v>01/08/2026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25" t="s">
        <v>228</v>
      </c>
      <c r="B9" s="826"/>
      <c r="C9" s="127">
        <v>46600</v>
      </c>
      <c r="D9" s="129" t="str">
        <f>IF(C9="","",TEXT(C9,"DD/MM/AAAA"))</f>
        <v>01/08/2027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9" t="s">
        <v>6</v>
      </c>
      <c r="B10" s="826"/>
      <c r="C10" s="60">
        <v>14.25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25" t="s">
        <v>7</v>
      </c>
      <c r="B11" s="826"/>
      <c r="C11" s="58">
        <v>10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30" t="s">
        <v>8</v>
      </c>
      <c r="B12" s="82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25" t="s">
        <v>224</v>
      </c>
      <c r="B13" s="826"/>
      <c r="C13" s="58">
        <v>4.25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9" t="s">
        <v>9</v>
      </c>
      <c r="B14" s="826"/>
      <c r="C14" s="57">
        <v>0.56999999999999995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7" t="s">
        <v>147</v>
      </c>
      <c r="B15" s="82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8" t="s">
        <v>148</v>
      </c>
      <c r="B16" s="82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25" t="s">
        <v>14</v>
      </c>
      <c r="B17" s="82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19" t="s">
        <v>155</v>
      </c>
      <c r="B19" s="820"/>
      <c r="C19" s="820"/>
      <c r="D19" s="820"/>
      <c r="E19" s="820"/>
      <c r="F19" s="820"/>
      <c r="G19" s="820"/>
      <c r="H19" s="83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5" t="s">
        <v>18</v>
      </c>
      <c r="E20" s="528" t="s">
        <v>19</v>
      </c>
      <c r="F20" s="528" t="s">
        <v>183</v>
      </c>
      <c r="G20" s="528" t="s">
        <v>20</v>
      </c>
      <c r="H20" s="528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10</v>
      </c>
      <c r="C23" s="63"/>
      <c r="D23" s="63">
        <v>254</v>
      </c>
      <c r="E23" s="350">
        <v>0.3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19" t="s">
        <v>154</v>
      </c>
      <c r="B37" s="820"/>
      <c r="C37" s="820"/>
      <c r="D37" s="820"/>
      <c r="E37" s="820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28" t="s">
        <v>37</v>
      </c>
      <c r="C38" s="528" t="s">
        <v>38</v>
      </c>
      <c r="D38" s="628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19" t="s">
        <v>153</v>
      </c>
      <c r="B55" s="820"/>
      <c r="C55" s="820"/>
      <c r="D55" s="820"/>
      <c r="E55" s="820"/>
      <c r="F55" s="820"/>
      <c r="G55" s="820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28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22" t="s">
        <v>152</v>
      </c>
      <c r="B73" s="831"/>
      <c r="C73" s="83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27" t="s">
        <v>15</v>
      </c>
      <c r="B74" s="627" t="s">
        <v>1245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10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34" t="s">
        <v>150</v>
      </c>
      <c r="B91" s="835"/>
      <c r="C91" s="835"/>
      <c r="D91" s="83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1174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49" t="s">
        <v>1172</v>
      </c>
      <c r="B93" s="776">
        <f>C11</f>
        <v>10</v>
      </c>
      <c r="C93" s="59" t="s">
        <v>1180</v>
      </c>
      <c r="D93" s="59" t="s">
        <v>1180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50" t="s">
        <v>1173</v>
      </c>
      <c r="B94" s="777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46"/>
      <c r="D95" s="647"/>
      <c r="E95" s="647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46"/>
      <c r="D96" s="648"/>
      <c r="E96" s="648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46"/>
      <c r="D97" s="647"/>
      <c r="E97" s="647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46"/>
      <c r="D98" s="648"/>
      <c r="E98" s="648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22" t="s">
        <v>151</v>
      </c>
      <c r="B100" s="823"/>
      <c r="C100" s="823"/>
      <c r="D100" s="82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19" t="s">
        <v>386</v>
      </c>
      <c r="B109" s="820"/>
      <c r="C109" s="820"/>
      <c r="D109" s="820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26" t="s">
        <v>1243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1153</v>
      </c>
      <c r="B111" s="673">
        <v>200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60">
        <v>80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61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62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63">
        <v>20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1245</v>
      </c>
      <c r="C117" s="843" t="s">
        <v>378</v>
      </c>
      <c r="D117" s="84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64"/>
      <c r="C118" s="845"/>
      <c r="D118" s="84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65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64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65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1245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66"/>
      <c r="B123" s="667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68"/>
      <c r="B124" s="669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66"/>
      <c r="B125" s="667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68"/>
      <c r="B126" s="669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19" t="s">
        <v>1159</v>
      </c>
      <c r="B129" s="618" t="s">
        <v>1244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23" t="s">
        <v>1157</v>
      </c>
      <c r="B130" s="624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21" t="s">
        <v>1156</v>
      </c>
      <c r="B131" s="73">
        <v>110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20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22" t="s">
        <v>1155</v>
      </c>
      <c r="B133" s="670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20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1158</v>
      </c>
      <c r="B135" s="384" t="s">
        <v>1244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25" t="s">
        <v>148</v>
      </c>
      <c r="B136" s="624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20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33" t="s">
        <v>1162</v>
      </c>
      <c r="B139" s="634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32" t="s">
        <v>1142</v>
      </c>
      <c r="B140" s="620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88" t="s">
        <v>1143</v>
      </c>
      <c r="B142" s="455" t="s">
        <v>1243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71">
        <v>41.6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72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71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59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39" t="s">
        <v>397</v>
      </c>
      <c r="B148" s="840"/>
      <c r="C148" s="840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41"/>
      <c r="B149" s="842"/>
      <c r="C149" s="842"/>
      <c r="D149" s="658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39" t="s">
        <v>1221</v>
      </c>
      <c r="B151" s="840"/>
      <c r="C151" s="840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41"/>
      <c r="B152" s="842"/>
      <c r="C152" s="842"/>
      <c r="D152" s="658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hidden="1" customHeight="1" thickBot="1" x14ac:dyDescent="0.3">
      <c r="A154" s="839" t="s">
        <v>468</v>
      </c>
      <c r="B154" s="840"/>
      <c r="C154" s="840"/>
      <c r="D154" s="424" t="s">
        <v>368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hidden="1" customHeight="1" thickBot="1" x14ac:dyDescent="0.3">
      <c r="A155" s="841"/>
      <c r="B155" s="842"/>
      <c r="C155" s="842"/>
      <c r="D155" s="801" t="s">
        <v>11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ZN57iK8QYRTgvEfrNYZMdQrPMwpQg5QmKxIIIL4Tm5Drg7DaDeoQRHrsY/Ed4m0mqlIsYpbC6V+6/k4n751Aw==" saltValue="+xKupbmgTd2+78hh57GcQw==" spinCount="100000" sheet="1" objects="1" scenarios="1"/>
  <mergeCells count="28">
    <mergeCell ref="A154:C155"/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4:B14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 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 D155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P6" sqref="P6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56" t="s">
        <v>226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57" t="s">
        <v>0</v>
      </c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8"/>
      <c r="AO2" s="858"/>
      <c r="AP2" s="858"/>
      <c r="AQ2" s="858"/>
      <c r="AR2" s="858"/>
      <c r="AS2" s="858"/>
      <c r="AT2" s="858"/>
      <c r="AU2" s="858"/>
      <c r="AV2" s="858"/>
      <c r="AW2" s="858"/>
      <c r="AX2" s="858"/>
      <c r="AY2" s="858"/>
      <c r="AZ2" s="858"/>
      <c r="BA2" s="858"/>
      <c r="BB2" s="858"/>
      <c r="BC2" s="858"/>
      <c r="BD2" s="858"/>
      <c r="BE2" s="858"/>
      <c r="BF2" s="858"/>
      <c r="BG2" s="858"/>
      <c r="BH2" s="858"/>
      <c r="BI2" s="858"/>
      <c r="BJ2" s="858"/>
      <c r="BK2" s="858"/>
      <c r="BL2" s="858"/>
      <c r="BM2" s="858"/>
      <c r="BN2" s="858"/>
      <c r="BO2" s="858"/>
      <c r="BP2" s="858"/>
      <c r="BQ2" s="858"/>
      <c r="BR2" s="858"/>
      <c r="BS2" s="858"/>
      <c r="BT2" s="858"/>
      <c r="BU2" s="858"/>
      <c r="BV2" s="858"/>
      <c r="BW2" s="858"/>
      <c r="BX2" s="858"/>
      <c r="BY2" s="858"/>
      <c r="BZ2" s="858"/>
      <c r="CA2" s="858"/>
      <c r="CB2" s="858"/>
      <c r="CC2" s="858"/>
      <c r="CD2" s="858"/>
      <c r="CE2" s="858"/>
      <c r="CF2" s="858"/>
      <c r="CG2" s="858"/>
      <c r="CH2" s="858"/>
      <c r="CI2" s="858"/>
      <c r="CJ2" s="858"/>
      <c r="CK2" s="858"/>
      <c r="CL2" s="858"/>
      <c r="CM2" s="85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59" t="s">
        <v>58</v>
      </c>
      <c r="B3" s="851" t="s">
        <v>22</v>
      </c>
      <c r="C3" s="852"/>
      <c r="D3" s="852"/>
      <c r="E3" s="852"/>
      <c r="F3" s="852"/>
      <c r="G3" s="853"/>
      <c r="H3" s="851" t="s">
        <v>23</v>
      </c>
      <c r="I3" s="852"/>
      <c r="J3" s="852"/>
      <c r="K3" s="852"/>
      <c r="L3" s="852"/>
      <c r="M3" s="853"/>
      <c r="N3" s="851" t="s">
        <v>24</v>
      </c>
      <c r="O3" s="852"/>
      <c r="P3" s="852"/>
      <c r="Q3" s="852"/>
      <c r="R3" s="852"/>
      <c r="S3" s="853"/>
      <c r="T3" s="851" t="s">
        <v>25</v>
      </c>
      <c r="U3" s="852"/>
      <c r="V3" s="852"/>
      <c r="W3" s="852"/>
      <c r="X3" s="852"/>
      <c r="Y3" s="853"/>
      <c r="Z3" s="851" t="s">
        <v>26</v>
      </c>
      <c r="AA3" s="852"/>
      <c r="AB3" s="852"/>
      <c r="AC3" s="852"/>
      <c r="AD3" s="852"/>
      <c r="AE3" s="853"/>
      <c r="AF3" s="851" t="s">
        <v>59</v>
      </c>
      <c r="AG3" s="852"/>
      <c r="AH3" s="852"/>
      <c r="AI3" s="852"/>
      <c r="AJ3" s="852"/>
      <c r="AK3" s="853"/>
      <c r="AL3" s="851" t="s">
        <v>28</v>
      </c>
      <c r="AM3" s="852"/>
      <c r="AN3" s="852"/>
      <c r="AO3" s="852"/>
      <c r="AP3" s="852"/>
      <c r="AQ3" s="853"/>
      <c r="AR3" s="851" t="s">
        <v>29</v>
      </c>
      <c r="AS3" s="852"/>
      <c r="AT3" s="852"/>
      <c r="AU3" s="852"/>
      <c r="AV3" s="852"/>
      <c r="AW3" s="853"/>
      <c r="AX3" s="851" t="s">
        <v>30</v>
      </c>
      <c r="AY3" s="852"/>
      <c r="AZ3" s="852"/>
      <c r="BA3" s="852"/>
      <c r="BB3" s="852"/>
      <c r="BC3" s="853"/>
      <c r="BD3" s="851" t="s">
        <v>31</v>
      </c>
      <c r="BE3" s="852"/>
      <c r="BF3" s="852"/>
      <c r="BG3" s="852"/>
      <c r="BH3" s="852"/>
      <c r="BI3" s="853"/>
      <c r="BJ3" s="851" t="s">
        <v>32</v>
      </c>
      <c r="BK3" s="852"/>
      <c r="BL3" s="852"/>
      <c r="BM3" s="852"/>
      <c r="BN3" s="852"/>
      <c r="BO3" s="853"/>
      <c r="BP3" s="851" t="s">
        <v>60</v>
      </c>
      <c r="BQ3" s="852"/>
      <c r="BR3" s="852"/>
      <c r="BS3" s="852"/>
      <c r="BT3" s="852"/>
      <c r="BU3" s="853"/>
      <c r="BV3" s="851" t="s">
        <v>61</v>
      </c>
      <c r="BW3" s="852"/>
      <c r="BX3" s="852"/>
      <c r="BY3" s="852"/>
      <c r="BZ3" s="852"/>
      <c r="CA3" s="853"/>
      <c r="CB3" s="851" t="s">
        <v>35</v>
      </c>
      <c r="CC3" s="852"/>
      <c r="CD3" s="852"/>
      <c r="CE3" s="852"/>
      <c r="CF3" s="852"/>
      <c r="CG3" s="853"/>
      <c r="CH3" s="851" t="s">
        <v>36</v>
      </c>
      <c r="CI3" s="852"/>
      <c r="CJ3" s="852"/>
      <c r="CK3" s="852"/>
      <c r="CL3" s="852"/>
      <c r="CM3" s="85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60"/>
      <c r="B4" s="760" t="s">
        <v>63</v>
      </c>
      <c r="C4" s="761" t="s">
        <v>64</v>
      </c>
      <c r="D4" s="761" t="s">
        <v>65</v>
      </c>
      <c r="E4" s="761" t="s">
        <v>66</v>
      </c>
      <c r="F4" s="761" t="s">
        <v>67</v>
      </c>
      <c r="G4" s="762" t="s">
        <v>1242</v>
      </c>
      <c r="H4" s="760" t="s">
        <v>68</v>
      </c>
      <c r="I4" s="761" t="s">
        <v>69</v>
      </c>
      <c r="J4" s="761" t="s">
        <v>65</v>
      </c>
      <c r="K4" s="761" t="s">
        <v>66</v>
      </c>
      <c r="L4" s="761" t="s">
        <v>67</v>
      </c>
      <c r="M4" s="762" t="s">
        <v>1242</v>
      </c>
      <c r="N4" s="760" t="s">
        <v>70</v>
      </c>
      <c r="O4" s="761" t="s">
        <v>71</v>
      </c>
      <c r="P4" s="761" t="s">
        <v>65</v>
      </c>
      <c r="Q4" s="761" t="s">
        <v>66</v>
      </c>
      <c r="R4" s="761" t="s">
        <v>67</v>
      </c>
      <c r="S4" s="762" t="s">
        <v>1242</v>
      </c>
      <c r="T4" s="760" t="s">
        <v>72</v>
      </c>
      <c r="U4" s="761" t="s">
        <v>73</v>
      </c>
      <c r="V4" s="761" t="s">
        <v>65</v>
      </c>
      <c r="W4" s="761" t="s">
        <v>66</v>
      </c>
      <c r="X4" s="761" t="s">
        <v>67</v>
      </c>
      <c r="Y4" s="762" t="s">
        <v>1242</v>
      </c>
      <c r="Z4" s="760" t="s">
        <v>74</v>
      </c>
      <c r="AA4" s="761" t="s">
        <v>75</v>
      </c>
      <c r="AB4" s="761" t="s">
        <v>65</v>
      </c>
      <c r="AC4" s="761" t="s">
        <v>66</v>
      </c>
      <c r="AD4" s="761" t="s">
        <v>67</v>
      </c>
      <c r="AE4" s="762" t="s">
        <v>1242</v>
      </c>
      <c r="AF4" s="760" t="s">
        <v>68</v>
      </c>
      <c r="AG4" s="761" t="s">
        <v>64</v>
      </c>
      <c r="AH4" s="761" t="s">
        <v>65</v>
      </c>
      <c r="AI4" s="761" t="s">
        <v>66</v>
      </c>
      <c r="AJ4" s="761" t="s">
        <v>67</v>
      </c>
      <c r="AK4" s="762" t="s">
        <v>1242</v>
      </c>
      <c r="AL4" s="760" t="s">
        <v>76</v>
      </c>
      <c r="AM4" s="761" t="s">
        <v>77</v>
      </c>
      <c r="AN4" s="761" t="s">
        <v>65</v>
      </c>
      <c r="AO4" s="761" t="s">
        <v>66</v>
      </c>
      <c r="AP4" s="761" t="s">
        <v>67</v>
      </c>
      <c r="AQ4" s="762" t="s">
        <v>1242</v>
      </c>
      <c r="AR4" s="760" t="s">
        <v>68</v>
      </c>
      <c r="AS4" s="761" t="s">
        <v>78</v>
      </c>
      <c r="AT4" s="761" t="s">
        <v>65</v>
      </c>
      <c r="AU4" s="761" t="s">
        <v>66</v>
      </c>
      <c r="AV4" s="761" t="s">
        <v>67</v>
      </c>
      <c r="AW4" s="762" t="s">
        <v>1242</v>
      </c>
      <c r="AX4" s="760" t="s">
        <v>76</v>
      </c>
      <c r="AY4" s="761" t="s">
        <v>79</v>
      </c>
      <c r="AZ4" s="761" t="s">
        <v>65</v>
      </c>
      <c r="BA4" s="761" t="s">
        <v>66</v>
      </c>
      <c r="BB4" s="761" t="s">
        <v>67</v>
      </c>
      <c r="BC4" s="762" t="s">
        <v>1242</v>
      </c>
      <c r="BD4" s="760" t="s">
        <v>72</v>
      </c>
      <c r="BE4" s="761" t="s">
        <v>73</v>
      </c>
      <c r="BF4" s="761" t="s">
        <v>65</v>
      </c>
      <c r="BG4" s="761" t="s">
        <v>66</v>
      </c>
      <c r="BH4" s="761" t="s">
        <v>67</v>
      </c>
      <c r="BI4" s="762" t="s">
        <v>1242</v>
      </c>
      <c r="BJ4" s="760" t="s">
        <v>70</v>
      </c>
      <c r="BK4" s="761" t="s">
        <v>80</v>
      </c>
      <c r="BL4" s="761" t="s">
        <v>65</v>
      </c>
      <c r="BM4" s="761" t="s">
        <v>66</v>
      </c>
      <c r="BN4" s="761" t="s">
        <v>67</v>
      </c>
      <c r="BO4" s="762" t="s">
        <v>1242</v>
      </c>
      <c r="BP4" s="760" t="s">
        <v>81</v>
      </c>
      <c r="BQ4" s="761" t="s">
        <v>80</v>
      </c>
      <c r="BR4" s="761" t="s">
        <v>65</v>
      </c>
      <c r="BS4" s="761" t="s">
        <v>66</v>
      </c>
      <c r="BT4" s="761" t="s">
        <v>67</v>
      </c>
      <c r="BU4" s="762" t="s">
        <v>1242</v>
      </c>
      <c r="BV4" s="760" t="s">
        <v>82</v>
      </c>
      <c r="BW4" s="761" t="s">
        <v>83</v>
      </c>
      <c r="BX4" s="761" t="s">
        <v>65</v>
      </c>
      <c r="BY4" s="761" t="s">
        <v>66</v>
      </c>
      <c r="BZ4" s="761" t="s">
        <v>67</v>
      </c>
      <c r="CA4" s="762" t="s">
        <v>1242</v>
      </c>
      <c r="CB4" s="760" t="s">
        <v>84</v>
      </c>
      <c r="CC4" s="761" t="s">
        <v>69</v>
      </c>
      <c r="CD4" s="761" t="s">
        <v>65</v>
      </c>
      <c r="CE4" s="761" t="s">
        <v>66</v>
      </c>
      <c r="CF4" s="761" t="s">
        <v>67</v>
      </c>
      <c r="CG4" s="762" t="s">
        <v>1242</v>
      </c>
      <c r="CH4" s="760" t="s">
        <v>74</v>
      </c>
      <c r="CI4" s="761" t="s">
        <v>73</v>
      </c>
      <c r="CJ4" s="761" t="s">
        <v>65</v>
      </c>
      <c r="CK4" s="761" t="s">
        <v>66</v>
      </c>
      <c r="CL4" s="761" t="s">
        <v>67</v>
      </c>
      <c r="CM4" s="763" t="s">
        <v>1242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336</v>
      </c>
      <c r="B5" s="766"/>
      <c r="C5" s="766">
        <f>(B5*(D5/100))</f>
        <v>0</v>
      </c>
      <c r="D5" s="767">
        <f>IF(B5&gt;0,VLOOKUP(A5,'Lista Suspensa'!$A$1:$F$92,3,),0)</f>
        <v>0</v>
      </c>
      <c r="E5" s="767">
        <f>IF(OR(B5&gt;0,C5&gt;0),VLOOKUP(A5,'Lista Suspensa'!$A$1:$F$90,4,),0)</f>
        <v>0</v>
      </c>
      <c r="F5" s="767">
        <f>IF(OR(B5&gt;0,C5&gt;0),VLOOKUP(A5,'Lista Suspensa'!$A$1:$F$90,5,),0)</f>
        <v>0</v>
      </c>
      <c r="G5" s="768">
        <f>IF(OR(B5&gt;0,C5&gt;0),VLOOKUP(A5,'Lista Suspensa'!$A$1:$F$90,6,),0)</f>
        <v>0</v>
      </c>
      <c r="H5" s="766"/>
      <c r="I5" s="766">
        <f>(H5*(J5/100))</f>
        <v>0</v>
      </c>
      <c r="J5" s="767">
        <f>IF(H5&gt;0,VLOOKUP(A5,'Lista Suspensa'!$A$1:$F$92,3,),0)</f>
        <v>0</v>
      </c>
      <c r="K5" s="767">
        <f>IF(OR(H5&gt;0,I5&gt;0),VLOOKUP(A5,'Lista Suspensa'!$A$1:$F$90,4,),0)</f>
        <v>0</v>
      </c>
      <c r="L5" s="767">
        <f>IF(OR(H5&gt;0,I5&gt;0),VLOOKUP(A5,'Lista Suspensa'!$A$1:$F$90,5,),0)</f>
        <v>0</v>
      </c>
      <c r="M5" s="768">
        <f>IF(OR(H5&gt;0,I5&gt;0),VLOOKUP(A5,'Lista Suspensa'!$A$1:$F$90,6,),0)</f>
        <v>0</v>
      </c>
      <c r="N5" s="766">
        <v>20.63</v>
      </c>
      <c r="O5" s="766">
        <f>(N5*(P5/100))</f>
        <v>5.1038619999999995</v>
      </c>
      <c r="P5" s="767">
        <f>IF(N5&gt;0,VLOOKUP(A5,'Lista Suspensa'!$A$1:$F$92,3,),0)</f>
        <v>24.74</v>
      </c>
      <c r="Q5" s="767">
        <f>IF(OR(N5&gt;0,O5&gt;0),VLOOKUP(A5,'Lista Suspensa'!$A$1:$F$90,4,),0)</f>
        <v>9</v>
      </c>
      <c r="R5" s="767">
        <f>IF(OR(N5&gt;0,O5&gt;0),VLOOKUP(A5,'Lista Suspensa'!$A$1:$F$90,5,),0)</f>
        <v>54.3</v>
      </c>
      <c r="S5" s="768">
        <f>IF(OR(N5&gt;0,O5&gt;0),VLOOKUP(A5,'Lista Suspensa'!$A$1:$F$90,6,),0)</f>
        <v>0.14699999999999999</v>
      </c>
      <c r="T5" s="766"/>
      <c r="U5" s="766">
        <f>(T5*(V5/100))</f>
        <v>0</v>
      </c>
      <c r="V5" s="767">
        <f>IF(T5&gt;0,VLOOKUP(A5,'Lista Suspensa'!$A$1:$F$92,3,),0)</f>
        <v>0</v>
      </c>
      <c r="W5" s="767">
        <f>IF(OR(T5&gt;0,U5&gt;0),VLOOKUP(A5,'Lista Suspensa'!$A$1:$F$90,4,),0)</f>
        <v>0</v>
      </c>
      <c r="X5" s="767">
        <f>IF(OR(T5&gt;0,U5&gt;0),VLOOKUP(A5,'Lista Suspensa'!$A$1:$F$90,5,),0)</f>
        <v>0</v>
      </c>
      <c r="Y5" s="768">
        <f>IF(OR(T5&gt;0,U5&gt;0),VLOOKUP(A5,'Lista Suspensa'!$A$1:$F$90,6,),0)</f>
        <v>0</v>
      </c>
      <c r="Z5" s="766"/>
      <c r="AA5" s="766">
        <f>(Z5*(AB5/100))</f>
        <v>0</v>
      </c>
      <c r="AB5" s="767">
        <f>IF(Z5&gt;0,VLOOKUP(A5,'Lista Suspensa'!$A$1:$F$92,3,),0)</f>
        <v>0</v>
      </c>
      <c r="AC5" s="767">
        <f>IF(OR(Z5&gt;0,AA5&gt;0),VLOOKUP(A5,'Lista Suspensa'!$A$1:$F$90,4,),0)</f>
        <v>0</v>
      </c>
      <c r="AD5" s="767">
        <f>IF(OR(Z5&gt;0,AA5&gt;0),VLOOKUP(A5,'Lista Suspensa'!$A$1:$F$90,5,),0)</f>
        <v>0</v>
      </c>
      <c r="AE5" s="768">
        <f>IF(OR(Z5&gt;0,AA5&gt;0),VLOOKUP(A5,'Lista Suspensa'!$A$1:$F$90,6,),0)</f>
        <v>0</v>
      </c>
      <c r="AF5" s="766"/>
      <c r="AG5" s="766">
        <f>(AF5*(AH5/100))</f>
        <v>0</v>
      </c>
      <c r="AH5" s="767">
        <f>IF(AF5&gt;0,VLOOKUP(A5,'Lista Suspensa'!$A$1:$F$92,3,),0)</f>
        <v>0</v>
      </c>
      <c r="AI5" s="767">
        <f>IF(OR(AF5&gt;0,AG5&gt;0),VLOOKUP(A5,'Lista Suspensa'!$A$1:$F$90,4,),0)</f>
        <v>0</v>
      </c>
      <c r="AJ5" s="767">
        <f>IF(OR(AF5&gt;0,AG5&gt;0),VLOOKUP(A5,'Lista Suspensa'!$A$1:$F$90,5,),0)</f>
        <v>0</v>
      </c>
      <c r="AK5" s="768">
        <f>IF(OR(AF5&gt;0,AG5&gt;0),VLOOKUP(A5,'Lista Suspensa'!$A$1:$F$90,6,),0)</f>
        <v>0</v>
      </c>
      <c r="AL5" s="766"/>
      <c r="AM5" s="766">
        <f>(AL5*(AN5/100))</f>
        <v>0</v>
      </c>
      <c r="AN5" s="767">
        <f>IF(AL5&gt;0,VLOOKUP(A5,'Lista Suspensa'!$A$1:$F$92,3,),0)</f>
        <v>0</v>
      </c>
      <c r="AO5" s="767">
        <f>IF(OR(AL5&gt;0,AM5&gt;0),VLOOKUP(A5,'Lista Suspensa'!$A$1:$F$90,4,),0)</f>
        <v>0</v>
      </c>
      <c r="AP5" s="767">
        <f>IF(OR(AL5&gt;0,AM5&gt;0),VLOOKUP(A5,'Lista Suspensa'!$A$1:$F$90,5,),0)</f>
        <v>0</v>
      </c>
      <c r="AQ5" s="768">
        <f>IF(OR(AL5&gt;0,AM5&gt;0),VLOOKUP(A5,'Lista Suspensa'!$A$1:$F$90,6,),0)</f>
        <v>0</v>
      </c>
      <c r="AR5" s="766"/>
      <c r="AS5" s="766">
        <f>(AR5*(AT5/100))</f>
        <v>0</v>
      </c>
      <c r="AT5" s="767">
        <f>IF(AR5&gt;0,VLOOKUP(A5,'Lista Suspensa'!$A$1:$F$92,3,),0)</f>
        <v>0</v>
      </c>
      <c r="AU5" s="767">
        <f>IF(OR(AR5&gt;0,AS5&gt;0),VLOOKUP(A5,'Lista Suspensa'!$A$1:$F$90,4,),0)</f>
        <v>0</v>
      </c>
      <c r="AV5" s="767">
        <f>IF(OR(AR5&gt;0,AS5&gt;0),VLOOKUP(A5,'Lista Suspensa'!$A$1:$F$90,5,),0)</f>
        <v>0</v>
      </c>
      <c r="AW5" s="772">
        <f>IF(OR(AR5&gt;0,AS5&gt;0),VLOOKUP(A5,'Lista Suspensa'!$A$1:$F$90,6,),0)</f>
        <v>0</v>
      </c>
      <c r="AX5" s="766"/>
      <c r="AY5" s="766">
        <f>(AX5*(AZ5/100))</f>
        <v>0</v>
      </c>
      <c r="AZ5" s="767">
        <f>IF(AX5&gt;0,VLOOKUP(A5,'Lista Suspensa'!$A$1:$F$92,3,),0)</f>
        <v>0</v>
      </c>
      <c r="BA5" s="767">
        <f>IF(OR(AX5&gt;0,AY5&gt;0),VLOOKUP(A5,'Lista Suspensa'!$A$1:$F$90,4,),0)</f>
        <v>0</v>
      </c>
      <c r="BB5" s="767">
        <f>IF(OR(AX5&gt;0,AY5&gt;0),VLOOKUP(A5,'Lista Suspensa'!$A$1:$F$90,5,),0)</f>
        <v>0</v>
      </c>
      <c r="BC5" s="772">
        <f>IF(OR(AX5&gt;0,AY5&gt;0),VLOOKUP(A5,'Lista Suspensa'!$A$1:$F$90,6,),0)</f>
        <v>0</v>
      </c>
      <c r="BD5" s="766"/>
      <c r="BE5" s="766">
        <f>(BD5*(BF5/100))</f>
        <v>0</v>
      </c>
      <c r="BF5" s="767">
        <f>IF(BD5&gt;0,VLOOKUP(A5,'Lista Suspensa'!$A$1:$F$92,3,),0)</f>
        <v>0</v>
      </c>
      <c r="BG5" s="767">
        <f>IF(OR(BD5&gt;0,BE5&gt;0),VLOOKUP(A5,'Lista Suspensa'!$A$1:$F$90,4,),0)</f>
        <v>0</v>
      </c>
      <c r="BH5" s="767">
        <f>IF(OR(BD5&gt;0,BE5&gt;0),VLOOKUP(A5,'Lista Suspensa'!$A$1:$F$90,5,),0)</f>
        <v>0</v>
      </c>
      <c r="BI5" s="772">
        <f>IF(OR(BD5&gt;0,BE5&gt;0),VLOOKUP(A5,'Lista Suspensa'!$A$1:$F$90,6,),0)</f>
        <v>0</v>
      </c>
      <c r="BJ5" s="766"/>
      <c r="BK5" s="766">
        <f>(BJ5*(BL5/100))</f>
        <v>0</v>
      </c>
      <c r="BL5" s="767">
        <f>IF(BJ5&gt;0,VLOOKUP(A5,'Lista Suspensa'!$A$1:$F$92,3,),0)</f>
        <v>0</v>
      </c>
      <c r="BM5" s="767">
        <f>IF(OR(BJ5&gt;0,BK5&gt;0),VLOOKUP(A5,'Lista Suspensa'!$A$1:$F$90,4,),0)</f>
        <v>0</v>
      </c>
      <c r="BN5" s="767">
        <f>IF(OR(BJ5&gt;0,BK5&gt;0),VLOOKUP(A5,'Lista Suspensa'!$A$1:$F$90,5,),0)</f>
        <v>0</v>
      </c>
      <c r="BO5" s="772">
        <f>IF(OR(BJ5&gt;0,BK5&gt;0),VLOOKUP(A5,'Lista Suspensa'!$A$1:$F$90,6,),0)</f>
        <v>0</v>
      </c>
      <c r="BP5" s="766"/>
      <c r="BQ5" s="766">
        <f>(BP5*(BR5/100))</f>
        <v>0</v>
      </c>
      <c r="BR5" s="767">
        <f>IF(BP5&gt;0,VLOOKUP(A5,'Lista Suspensa'!$A$1:$F$92,3,),0)</f>
        <v>0</v>
      </c>
      <c r="BS5" s="767">
        <f>IF(OR(BP5&gt;0,BQ5&gt;0),VLOOKUP(A5,'Lista Suspensa'!$A$1:$F$90,4,),0)</f>
        <v>0</v>
      </c>
      <c r="BT5" s="767">
        <f>IF(OR(BP5&gt;0,BQ5&gt;0),VLOOKUP(A5,'Lista Suspensa'!$A$1:$F$90,5,),0)</f>
        <v>0</v>
      </c>
      <c r="BU5" s="772">
        <f>IF(OR(BP5&gt;0,BQ5&gt;0),VLOOKUP(A5,'Lista Suspensa'!$A$1:$F$90,6,),0)</f>
        <v>0</v>
      </c>
      <c r="BV5" s="766"/>
      <c r="BW5" s="766">
        <f>(BV5*(BX5/100))</f>
        <v>0</v>
      </c>
      <c r="BX5" s="767">
        <f>IF(BV5&gt;0,VLOOKUP(A5,'Lista Suspensa'!$A$1:$F$92,3,),0)</f>
        <v>0</v>
      </c>
      <c r="BY5" s="767">
        <f>IF(OR(BV5&gt;0,BW5&gt;0),VLOOKUP(A5,'Lista Suspensa'!$A$1:$F$90,4,),0)</f>
        <v>0</v>
      </c>
      <c r="BZ5" s="767">
        <f>IF(OR(BV5&gt;0,BW5&gt;0),VLOOKUP(A5,'Lista Suspensa'!$A$1:$F$90,5,),0)</f>
        <v>0</v>
      </c>
      <c r="CA5" s="772">
        <f>IF(OR(BV5&gt;0,BW5&gt;0),VLOOKUP(A5,'Lista Suspensa'!$A$1:$F$90,6,),0)</f>
        <v>0</v>
      </c>
      <c r="CB5" s="766"/>
      <c r="CC5" s="766">
        <f>(CB5*(CD5/100))</f>
        <v>0</v>
      </c>
      <c r="CD5" s="767">
        <f>IF(CB5&gt;0,VLOOKUP(A5,'Lista Suspensa'!$A$1:$F$92,3,),0)</f>
        <v>0</v>
      </c>
      <c r="CE5" s="767">
        <f>IF(OR(CB5&gt;0,CC5&gt;0),VLOOKUP(A5,'Lista Suspensa'!$A$1:$F$90,4,),0)</f>
        <v>0</v>
      </c>
      <c r="CF5" s="767">
        <f>IF(OR(CB5&gt;0,CC5&gt;0),VLOOKUP(A5,'Lista Suspensa'!$A$1:$F$90,5,),0)</f>
        <v>0</v>
      </c>
      <c r="CG5" s="772">
        <f>IF(OR(CB5&gt;0,CC5&gt;0),VLOOKUP(A5,'Lista Suspensa'!$A$1:$F$90,6,),0)</f>
        <v>0</v>
      </c>
      <c r="CH5" s="766"/>
      <c r="CI5" s="766">
        <f>(CH5*(CJ5/100))</f>
        <v>0</v>
      </c>
      <c r="CJ5" s="767">
        <f>IF(CH5&gt;0,VLOOKUP(A5,'Lista Suspensa'!$A$1:$F$92,3,),0)</f>
        <v>0</v>
      </c>
      <c r="CK5" s="767">
        <f>IF(OR(CH5&gt;0,CI5&gt;0),VLOOKUP(A5,'Lista Suspensa'!$A$1:$F$90,4,),0)</f>
        <v>0</v>
      </c>
      <c r="CL5" s="767">
        <f>IF(OR(CH5&gt;0,CI5&gt;0),VLOOKUP(A5,'Lista Suspensa'!$A$1:$F$90,5,),0)</f>
        <v>0</v>
      </c>
      <c r="CM5" s="773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69"/>
      <c r="C6" s="769">
        <f t="shared" ref="C6:C34" si="0">(B6*(D6/100))</f>
        <v>0</v>
      </c>
      <c r="D6" s="770">
        <f>IF(B6&gt;0,VLOOKUP(A6,'Lista Suspensa'!$A$1:$F$92,3,),0)</f>
        <v>0</v>
      </c>
      <c r="E6" s="770">
        <f>IF(OR(B6&gt;0,C6&gt;0),VLOOKUP(A6,'Lista Suspensa'!$A$1:$F$90,4,),0)</f>
        <v>0</v>
      </c>
      <c r="F6" s="770">
        <f>IF(OR(B6&gt;0,C6&gt;0),VLOOKUP(A6,'Lista Suspensa'!$A$1:$F$90,5,),0)</f>
        <v>0</v>
      </c>
      <c r="G6" s="771">
        <f>IF(OR(B6&gt;0,C6&gt;0),VLOOKUP(A6,'Lista Suspensa'!$A$1:$F$90,6,),0)</f>
        <v>0</v>
      </c>
      <c r="H6" s="769"/>
      <c r="I6" s="769">
        <f t="shared" ref="I6:I34" si="1">(H6*(J6/100))</f>
        <v>0</v>
      </c>
      <c r="J6" s="770">
        <f>IF(H6&gt;0,VLOOKUP(A6,'Lista Suspensa'!$A$1:$F$92,3,),0)</f>
        <v>0</v>
      </c>
      <c r="K6" s="770">
        <f>IF(OR(H6&gt;0,I6&gt;0),VLOOKUP(A6,'Lista Suspensa'!$A$1:$F$90,4,),0)</f>
        <v>0</v>
      </c>
      <c r="L6" s="770">
        <f>IF(OR(H6&gt;0,I6&gt;0),VLOOKUP(A6,'Lista Suspensa'!$A$1:$F$90,5,),0)</f>
        <v>0</v>
      </c>
      <c r="M6" s="771">
        <f>IF(OR(H6&gt;0,I6&gt;0),VLOOKUP(A6,'Lista Suspensa'!$A$1:$F$90,6,),0)</f>
        <v>0</v>
      </c>
      <c r="N6" s="769">
        <v>0.03</v>
      </c>
      <c r="O6" s="769">
        <f t="shared" ref="O6:O34" si="2">(N6*(P6/100))</f>
        <v>2.9690999999999999E-2</v>
      </c>
      <c r="P6" s="770">
        <f>IF(N6&gt;0,VLOOKUP(A6,'Lista Suspensa'!$A$1:$F$92,3,),0)</f>
        <v>98.97</v>
      </c>
      <c r="Q6" s="770">
        <f>IF(OR(N6&gt;0,O6&gt;0),VLOOKUP(A6,'Lista Suspensa'!$A$1:$F$90,4,),0)</f>
        <v>0</v>
      </c>
      <c r="R6" s="770">
        <f>IF(OR(N6&gt;0,O6&gt;0),VLOOKUP(A6,'Lista Suspensa'!$A$1:$F$90,5,),0)</f>
        <v>100</v>
      </c>
      <c r="S6" s="771">
        <f>IF(OR(N6&gt;0,O6&gt;0),VLOOKUP(A6,'Lista Suspensa'!$A$1:$F$90,6,),0)</f>
        <v>0.64598999999999995</v>
      </c>
      <c r="T6" s="769"/>
      <c r="U6" s="769">
        <f t="shared" ref="U6:U34" si="3">(T6*(V6/100))</f>
        <v>0</v>
      </c>
      <c r="V6" s="770">
        <f>IF(T6&gt;0,VLOOKUP(A6,'Lista Suspensa'!$A$1:$F$92,3,),0)</f>
        <v>0</v>
      </c>
      <c r="W6" s="770">
        <f>IF(OR(T6&gt;0,U6&gt;0),VLOOKUP(A6,'Lista Suspensa'!$A$1:$F$90,4,),0)</f>
        <v>0</v>
      </c>
      <c r="X6" s="770">
        <f>IF(OR(T6&gt;0,U6&gt;0),VLOOKUP(A6,'Lista Suspensa'!$A$1:$F$90,5,),0)</f>
        <v>0</v>
      </c>
      <c r="Y6" s="771">
        <f>IF(OR(T6&gt;0,U6&gt;0),VLOOKUP(A6,'Lista Suspensa'!$A$1:$F$90,6,),0)</f>
        <v>0</v>
      </c>
      <c r="Z6" s="769"/>
      <c r="AA6" s="769">
        <f t="shared" ref="AA6:AA34" si="4">(Z6*(AB6/100))</f>
        <v>0</v>
      </c>
      <c r="AB6" s="770">
        <f>IF(Z6&gt;0,VLOOKUP(A6,'Lista Suspensa'!$A$1:$F$92,3,),0)</f>
        <v>0</v>
      </c>
      <c r="AC6" s="770">
        <f>IF(OR(Z6&gt;0,AA6&gt;0),VLOOKUP(A6,'Lista Suspensa'!$A$1:$F$90,4,),0)</f>
        <v>0</v>
      </c>
      <c r="AD6" s="770">
        <f>IF(OR(Z6&gt;0,AA6&gt;0),VLOOKUP(A6,'Lista Suspensa'!$A$1:$F$90,5,),0)</f>
        <v>0</v>
      </c>
      <c r="AE6" s="771">
        <f>IF(OR(Z6&gt;0,AA6&gt;0),VLOOKUP(A6,'Lista Suspensa'!$A$1:$F$90,6,),0)</f>
        <v>0</v>
      </c>
      <c r="AF6" s="769"/>
      <c r="AG6" s="769">
        <f t="shared" ref="AG6:AG34" si="5">(AF6*(AH6/100))</f>
        <v>0</v>
      </c>
      <c r="AH6" s="770">
        <f>IF(AF6&gt;0,VLOOKUP(A6,'Lista Suspensa'!$A$1:$F$92,3,),0)</f>
        <v>0</v>
      </c>
      <c r="AI6" s="770">
        <f>IF(OR(AF6&gt;0,AG6&gt;0),VLOOKUP(A6,'Lista Suspensa'!$A$1:$F$90,4,),0)</f>
        <v>0</v>
      </c>
      <c r="AJ6" s="770">
        <f>IF(OR(AF6&gt;0,AG6&gt;0),VLOOKUP(A6,'Lista Suspensa'!$A$1:$F$90,5,),0)</f>
        <v>0</v>
      </c>
      <c r="AK6" s="771">
        <f>IF(OR(AF6&gt;0,AG6&gt;0),VLOOKUP(A6,'Lista Suspensa'!$A$1:$F$90,6,),0)</f>
        <v>0</v>
      </c>
      <c r="AL6" s="769"/>
      <c r="AM6" s="769">
        <f t="shared" ref="AM6:AM34" si="6">(AL6*(AN6/100))</f>
        <v>0</v>
      </c>
      <c r="AN6" s="770">
        <f>IF(AL6&gt;0,VLOOKUP(A6,'Lista Suspensa'!$A$1:$F$92,3,),0)</f>
        <v>0</v>
      </c>
      <c r="AO6" s="770">
        <f>IF(OR(AL6&gt;0,AM6&gt;0),VLOOKUP(A6,'Lista Suspensa'!$A$1:$F$90,4,),0)</f>
        <v>0</v>
      </c>
      <c r="AP6" s="770">
        <f>IF(OR(AL6&gt;0,AM6&gt;0),VLOOKUP(A6,'Lista Suspensa'!$A$1:$F$90,5,),0)</f>
        <v>0</v>
      </c>
      <c r="AQ6" s="771">
        <f>IF(OR(AL6&gt;0,AM6&gt;0),VLOOKUP(A6,'Lista Suspensa'!$A$1:$F$90,6,),0)</f>
        <v>0</v>
      </c>
      <c r="AR6" s="769"/>
      <c r="AS6" s="769">
        <f t="shared" ref="AS6:AS34" si="7">(AR6*(AT6/100))</f>
        <v>0</v>
      </c>
      <c r="AT6" s="770">
        <f>IF(AR6&gt;0,VLOOKUP(A6,'Lista Suspensa'!$A$1:$F$92,3,),0)</f>
        <v>0</v>
      </c>
      <c r="AU6" s="770">
        <f>IF(OR(AR6&gt;0,AS6&gt;0),VLOOKUP(A6,'Lista Suspensa'!$A$1:$F$90,4,),0)</f>
        <v>0</v>
      </c>
      <c r="AV6" s="770">
        <f>IF(OR(AR6&gt;0,AS6&gt;0),VLOOKUP(A6,'Lista Suspensa'!$A$1:$F$90,5,),0)</f>
        <v>0</v>
      </c>
      <c r="AW6" s="774">
        <f>IF(OR(AR6&gt;0,AS6&gt;0),VLOOKUP(A6,'Lista Suspensa'!$A$1:$F$90,6,),0)</f>
        <v>0</v>
      </c>
      <c r="AX6" s="769"/>
      <c r="AY6" s="769">
        <f>(AX6*(AZ6/100))</f>
        <v>0</v>
      </c>
      <c r="AZ6" s="770">
        <f>IF(AX6&gt;0,VLOOKUP(A6,'Lista Suspensa'!$A$1:$F$92,3,),0)</f>
        <v>0</v>
      </c>
      <c r="BA6" s="770">
        <f>IF(OR(AX6&gt;0,AY6&gt;0),VLOOKUP(A6,'Lista Suspensa'!$A$1:$F$90,4,),0)</f>
        <v>0</v>
      </c>
      <c r="BB6" s="770">
        <f>IF(OR(AX6&gt;0,AY6&gt;0),VLOOKUP(A6,'Lista Suspensa'!$A$1:$F$90,5,),0)</f>
        <v>0</v>
      </c>
      <c r="BC6" s="774">
        <f>IF(OR(AX6&gt;0,AY6&gt;0),VLOOKUP(A6,'Lista Suspensa'!$A$1:$F$90,6,),0)</f>
        <v>0</v>
      </c>
      <c r="BD6" s="769"/>
      <c r="BE6" s="769">
        <f t="shared" ref="BE6:BE34" si="8">(BD6*(BF6/100))</f>
        <v>0</v>
      </c>
      <c r="BF6" s="770">
        <f>IF(BD6&gt;0,VLOOKUP(A6,'Lista Suspensa'!$A$1:$F$92,3,),0)</f>
        <v>0</v>
      </c>
      <c r="BG6" s="770">
        <f>IF(OR(BD6&gt;0,BE6&gt;0),VLOOKUP(A6,'Lista Suspensa'!$A$1:$F$90,4,),0)</f>
        <v>0</v>
      </c>
      <c r="BH6" s="770">
        <f>IF(OR(BD6&gt;0,BE6&gt;0),VLOOKUP(A6,'Lista Suspensa'!$A$1:$F$90,5,),0)</f>
        <v>0</v>
      </c>
      <c r="BI6" s="774">
        <f>IF(OR(BD6&gt;0,BE6&gt;0),VLOOKUP(A6,'Lista Suspensa'!$A$1:$F$90,6,),0)</f>
        <v>0</v>
      </c>
      <c r="BJ6" s="769"/>
      <c r="BK6" s="769">
        <f t="shared" ref="BK6:BK34" si="9">(BJ6*(BL6/100))</f>
        <v>0</v>
      </c>
      <c r="BL6" s="770">
        <f>IF(BJ6&gt;0,VLOOKUP(A6,'Lista Suspensa'!$A$1:$F$92,3,),0)</f>
        <v>0</v>
      </c>
      <c r="BM6" s="770">
        <f>IF(OR(BJ6&gt;0,BK6&gt;0),VLOOKUP(A6,'Lista Suspensa'!$A$1:$F$90,4,),0)</f>
        <v>0</v>
      </c>
      <c r="BN6" s="770">
        <f>IF(OR(BJ6&gt;0,BK6&gt;0),VLOOKUP(A6,'Lista Suspensa'!$A$1:$F$90,5,),0)</f>
        <v>0</v>
      </c>
      <c r="BO6" s="774">
        <f>IF(OR(BJ6&gt;0,BK6&gt;0),VLOOKUP(A6,'Lista Suspensa'!$A$1:$F$90,6,),0)</f>
        <v>0</v>
      </c>
      <c r="BP6" s="769"/>
      <c r="BQ6" s="769">
        <f t="shared" ref="BQ6:BQ34" si="10">(BP6*(BR6/100))</f>
        <v>0</v>
      </c>
      <c r="BR6" s="770">
        <f>IF(BP6&gt;0,VLOOKUP(A6,'Lista Suspensa'!$A$1:$F$92,3,),0)</f>
        <v>0</v>
      </c>
      <c r="BS6" s="770">
        <f>IF(OR(BP6&gt;0,BQ6&gt;0),VLOOKUP(A6,'Lista Suspensa'!$A$1:$F$90,4,),0)</f>
        <v>0</v>
      </c>
      <c r="BT6" s="770">
        <f>IF(OR(BP6&gt;0,BQ6&gt;0),VLOOKUP(A6,'Lista Suspensa'!$A$1:$F$90,5,),0)</f>
        <v>0</v>
      </c>
      <c r="BU6" s="774">
        <f>IF(OR(BP6&gt;0,BQ6&gt;0),VLOOKUP(A6,'Lista Suspensa'!$A$1:$F$90,6,),0)</f>
        <v>0</v>
      </c>
      <c r="BV6" s="769"/>
      <c r="BW6" s="769">
        <f t="shared" ref="BW6:BW34" si="11">(BV6*(BX6/100))</f>
        <v>0</v>
      </c>
      <c r="BX6" s="770">
        <f>IF(BV6&gt;0,VLOOKUP(A6,'Lista Suspensa'!$A$1:$F$92,3,),0)</f>
        <v>0</v>
      </c>
      <c r="BY6" s="770">
        <f>IF(OR(BV6&gt;0,BW6&gt;0),VLOOKUP(A6,'Lista Suspensa'!$A$1:$F$90,4,),0)</f>
        <v>0</v>
      </c>
      <c r="BZ6" s="770">
        <f>IF(OR(BV6&gt;0,BW6&gt;0),VLOOKUP(A6,'Lista Suspensa'!$A$1:$F$90,5,),0)</f>
        <v>0</v>
      </c>
      <c r="CA6" s="774">
        <f>IF(OR(BV6&gt;0,BW6&gt;0),VLOOKUP(A6,'Lista Suspensa'!$A$1:$F$90,6,),0)</f>
        <v>0</v>
      </c>
      <c r="CB6" s="769"/>
      <c r="CC6" s="769">
        <f t="shared" ref="CC6:CC34" si="12">(CB6*(CD6/100))</f>
        <v>0</v>
      </c>
      <c r="CD6" s="770">
        <f>IF(CB6&gt;0,VLOOKUP(A6,'Lista Suspensa'!$A$1:$F$92,3,),0)</f>
        <v>0</v>
      </c>
      <c r="CE6" s="770">
        <f>IF(OR(CB6&gt;0,CC6&gt;0),VLOOKUP(A6,'Lista Suspensa'!$A$1:$F$90,4,),0)</f>
        <v>0</v>
      </c>
      <c r="CF6" s="770">
        <f>IF(OR(CB6&gt;0,CC6&gt;0),VLOOKUP(A6,'Lista Suspensa'!$A$1:$F$90,5,),0)</f>
        <v>0</v>
      </c>
      <c r="CG6" s="774">
        <f>IF(OR(CB6&gt;0,CC6&gt;0),VLOOKUP(A6,'Lista Suspensa'!$A$1:$F$90,6,),0)</f>
        <v>0</v>
      </c>
      <c r="CH6" s="769"/>
      <c r="CI6" s="769">
        <f t="shared" ref="CI6:CI34" si="13">(CH6*(CJ6/100))</f>
        <v>0</v>
      </c>
      <c r="CJ6" s="770">
        <f>IF(CH6&gt;0,VLOOKUP(A6,'Lista Suspensa'!$A$1:$F$92,3,),0)</f>
        <v>0</v>
      </c>
      <c r="CK6" s="770">
        <f>IF(OR(CH6&gt;0,CI6&gt;0),VLOOKUP(A6,'Lista Suspensa'!$A$1:$F$90,4,),0)</f>
        <v>0</v>
      </c>
      <c r="CL6" s="770">
        <f>IF(OR(CH6&gt;0,CI6&gt;0),VLOOKUP(A6,'Lista Suspensa'!$A$1:$F$90,5,),0)</f>
        <v>0</v>
      </c>
      <c r="CM6" s="775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66"/>
      <c r="C7" s="766">
        <f t="shared" si="0"/>
        <v>0</v>
      </c>
      <c r="D7" s="767">
        <f>IF(B7&gt;0,VLOOKUP(A7,'Lista Suspensa'!$A$1:$F$92,3,),0)</f>
        <v>0</v>
      </c>
      <c r="E7" s="767">
        <f>IF(OR(B7&gt;0,C7&gt;0),VLOOKUP(A7,'Lista Suspensa'!$A$1:$F$90,4,),0)</f>
        <v>0</v>
      </c>
      <c r="F7" s="767">
        <f>IF(OR(B7&gt;0,C7&gt;0),VLOOKUP(A7,'Lista Suspensa'!$A$1:$F$90,5,),0)</f>
        <v>0</v>
      </c>
      <c r="G7" s="768">
        <f>IF(OR(B7&gt;0,C7&gt;0),VLOOKUP(A7,'Lista Suspensa'!$A$1:$F$90,6,),0)</f>
        <v>0</v>
      </c>
      <c r="H7" s="766"/>
      <c r="I7" s="766">
        <f t="shared" si="1"/>
        <v>0</v>
      </c>
      <c r="J7" s="767">
        <f>IF(H7&gt;0,VLOOKUP(A7,'Lista Suspensa'!$A$1:$F$92,3,),0)</f>
        <v>0</v>
      </c>
      <c r="K7" s="767">
        <f>IF(OR(H7&gt;0,I7&gt;0),VLOOKUP(A7,'Lista Suspensa'!$A$1:$F$90,4,),0)</f>
        <v>0</v>
      </c>
      <c r="L7" s="767">
        <f>IF(OR(H7&gt;0,I7&gt;0),VLOOKUP(A7,'Lista Suspensa'!$A$1:$F$90,5,),0)</f>
        <v>0</v>
      </c>
      <c r="M7" s="768">
        <f>IF(OR(H7&gt;0,I7&gt;0),VLOOKUP(A7,'Lista Suspensa'!$A$1:$F$90,6,),0)</f>
        <v>0</v>
      </c>
      <c r="N7" s="766"/>
      <c r="O7" s="766">
        <f t="shared" si="2"/>
        <v>0</v>
      </c>
      <c r="P7" s="767">
        <f>IF(N7&gt;0,VLOOKUP(A7,'Lista Suspensa'!$A$1:$F$92,3,),0)</f>
        <v>0</v>
      </c>
      <c r="Q7" s="767">
        <f>IF(OR(N7&gt;0,O7&gt;0),VLOOKUP(A7,'Lista Suspensa'!$A$1:$F$90,4,),0)</f>
        <v>0</v>
      </c>
      <c r="R7" s="767">
        <f>IF(OR(N7&gt;0,O7&gt;0),VLOOKUP(A7,'Lista Suspensa'!$A$1:$F$90,5,),0)</f>
        <v>0</v>
      </c>
      <c r="S7" s="768">
        <f>IF(OR(N7&gt;0,O7&gt;0),VLOOKUP(A7,'Lista Suspensa'!$A$1:$F$90,6,),0)</f>
        <v>0</v>
      </c>
      <c r="T7" s="766"/>
      <c r="U7" s="766">
        <f t="shared" si="3"/>
        <v>0</v>
      </c>
      <c r="V7" s="767">
        <f>IF(T7&gt;0,VLOOKUP(A7,'Lista Suspensa'!$A$1:$F$92,3,),0)</f>
        <v>0</v>
      </c>
      <c r="W7" s="767">
        <f>IF(OR(T7&gt;0,U7&gt;0),VLOOKUP(A7,'Lista Suspensa'!$A$1:$F$90,4,),0)</f>
        <v>0</v>
      </c>
      <c r="X7" s="767">
        <f>IF(OR(T7&gt;0,U7&gt;0),VLOOKUP(A7,'Lista Suspensa'!$A$1:$F$90,5,),0)</f>
        <v>0</v>
      </c>
      <c r="Y7" s="768">
        <f>IF(OR(T7&gt;0,U7&gt;0),VLOOKUP(A7,'Lista Suspensa'!$A$1:$F$90,6,),0)</f>
        <v>0</v>
      </c>
      <c r="Z7" s="766"/>
      <c r="AA7" s="766">
        <f t="shared" si="4"/>
        <v>0</v>
      </c>
      <c r="AB7" s="767">
        <f>IF(Z7&gt;0,VLOOKUP(A7,'Lista Suspensa'!$A$1:$F$92,3,),0)</f>
        <v>0</v>
      </c>
      <c r="AC7" s="767">
        <f>IF(OR(Z7&gt;0,AA7&gt;0),VLOOKUP(A7,'Lista Suspensa'!$A$1:$F$90,4,),0)</f>
        <v>0</v>
      </c>
      <c r="AD7" s="767">
        <f>IF(OR(Z7&gt;0,AA7&gt;0),VLOOKUP(A7,'Lista Suspensa'!$A$1:$F$90,5,),0)</f>
        <v>0</v>
      </c>
      <c r="AE7" s="768">
        <f>IF(OR(Z7&gt;0,AA7&gt;0),VLOOKUP(A7,'Lista Suspensa'!$A$1:$F$90,6,),0)</f>
        <v>0</v>
      </c>
      <c r="AF7" s="766"/>
      <c r="AG7" s="766">
        <f t="shared" si="5"/>
        <v>0</v>
      </c>
      <c r="AH7" s="767">
        <f>IF(AF7&gt;0,VLOOKUP(A7,'Lista Suspensa'!$A$1:$F$92,3,),0)</f>
        <v>0</v>
      </c>
      <c r="AI7" s="767">
        <f>IF(OR(AF7&gt;0,AG7&gt;0),VLOOKUP(A7,'Lista Suspensa'!$A$1:$F$90,4,),0)</f>
        <v>0</v>
      </c>
      <c r="AJ7" s="767">
        <f>IF(OR(AF7&gt;0,AG7&gt;0),VLOOKUP(A7,'Lista Suspensa'!$A$1:$F$90,5,),0)</f>
        <v>0</v>
      </c>
      <c r="AK7" s="768">
        <f>IF(OR(AF7&gt;0,AG7&gt;0),VLOOKUP(A7,'Lista Suspensa'!$A$1:$F$90,6,),0)</f>
        <v>0</v>
      </c>
      <c r="AL7" s="766"/>
      <c r="AM7" s="766">
        <f t="shared" si="6"/>
        <v>0</v>
      </c>
      <c r="AN7" s="767">
        <f>IF(AL7&gt;0,VLOOKUP(A7,'Lista Suspensa'!$A$1:$F$92,3,),0)</f>
        <v>0</v>
      </c>
      <c r="AO7" s="767">
        <f>IF(OR(AL7&gt;0,AM7&gt;0),VLOOKUP(A7,'Lista Suspensa'!$A$1:$F$90,4,),0)</f>
        <v>0</v>
      </c>
      <c r="AP7" s="767">
        <f>IF(OR(AL7&gt;0,AM7&gt;0),VLOOKUP(A7,'Lista Suspensa'!$A$1:$F$90,5,),0)</f>
        <v>0</v>
      </c>
      <c r="AQ7" s="768">
        <f>IF(OR(AL7&gt;0,AM7&gt;0),VLOOKUP(A7,'Lista Suspensa'!$A$1:$F$90,6,),0)</f>
        <v>0</v>
      </c>
      <c r="AR7" s="766"/>
      <c r="AS7" s="766">
        <f t="shared" si="7"/>
        <v>0</v>
      </c>
      <c r="AT7" s="767">
        <f>IF(AR7&gt;0,VLOOKUP(A7,'Lista Suspensa'!$A$1:$F$92,3,),0)</f>
        <v>0</v>
      </c>
      <c r="AU7" s="767">
        <f>IF(OR(AR7&gt;0,AS7&gt;0),VLOOKUP(A7,'Lista Suspensa'!$A$1:$F$90,4,),0)</f>
        <v>0</v>
      </c>
      <c r="AV7" s="767">
        <f>IF(OR(AR7&gt;0,AS7&gt;0),VLOOKUP(A7,'Lista Suspensa'!$A$1:$F$90,5,),0)</f>
        <v>0</v>
      </c>
      <c r="AW7" s="772">
        <f>IF(OR(AR7&gt;0,AS7&gt;0),VLOOKUP(A7,'Lista Suspensa'!$A$1:$F$90,6,),0)</f>
        <v>0</v>
      </c>
      <c r="AX7" s="766"/>
      <c r="AY7" s="766">
        <f t="shared" ref="AY7:AY34" si="14">(AX7*(AZ7/100))</f>
        <v>0</v>
      </c>
      <c r="AZ7" s="767">
        <f>IF(AX7&gt;0,VLOOKUP(A7,'Lista Suspensa'!$A$1:$F$92,3,),0)</f>
        <v>0</v>
      </c>
      <c r="BA7" s="767">
        <f>IF(OR(AX7&gt;0,AY7&gt;0),VLOOKUP(A7,'Lista Suspensa'!$A$1:$F$90,4,),0)</f>
        <v>0</v>
      </c>
      <c r="BB7" s="767">
        <f>IF(OR(AX7&gt;0,AY7&gt;0),VLOOKUP(A7,'Lista Suspensa'!$A$1:$F$90,5,),0)</f>
        <v>0</v>
      </c>
      <c r="BC7" s="772">
        <f>IF(OR(AX7&gt;0,AY7&gt;0),VLOOKUP(A7,'Lista Suspensa'!$A$1:$F$90,6,),0)</f>
        <v>0</v>
      </c>
      <c r="BD7" s="766"/>
      <c r="BE7" s="766">
        <f t="shared" si="8"/>
        <v>0</v>
      </c>
      <c r="BF7" s="767">
        <f>IF(BD7&gt;0,VLOOKUP(A7,'Lista Suspensa'!$A$1:$F$92,3,),0)</f>
        <v>0</v>
      </c>
      <c r="BG7" s="767">
        <f>IF(OR(BD7&gt;0,BE7&gt;0),VLOOKUP(A7,'Lista Suspensa'!$A$1:$F$90,4,),0)</f>
        <v>0</v>
      </c>
      <c r="BH7" s="767">
        <f>IF(OR(BD7&gt;0,BE7&gt;0),VLOOKUP(A7,'Lista Suspensa'!$A$1:$F$90,5,),0)</f>
        <v>0</v>
      </c>
      <c r="BI7" s="772">
        <f>IF(OR(BD7&gt;0,BE7&gt;0),VLOOKUP(A7,'Lista Suspensa'!$A$1:$F$90,6,),0)</f>
        <v>0</v>
      </c>
      <c r="BJ7" s="766"/>
      <c r="BK7" s="766">
        <f t="shared" si="9"/>
        <v>0</v>
      </c>
      <c r="BL7" s="767">
        <f>IF(BJ7&gt;0,VLOOKUP(A7,'Lista Suspensa'!$A$1:$F$92,3,),0)</f>
        <v>0</v>
      </c>
      <c r="BM7" s="767">
        <f>IF(OR(BJ7&gt;0,BK7&gt;0),VLOOKUP(A7,'Lista Suspensa'!$A$1:$F$90,4,),0)</f>
        <v>0</v>
      </c>
      <c r="BN7" s="767">
        <f>IF(OR(BJ7&gt;0,BK7&gt;0),VLOOKUP(A7,'Lista Suspensa'!$A$1:$F$90,5,),0)</f>
        <v>0</v>
      </c>
      <c r="BO7" s="772">
        <f>IF(OR(BJ7&gt;0,BK7&gt;0),VLOOKUP(A7,'Lista Suspensa'!$A$1:$F$90,6,),0)</f>
        <v>0</v>
      </c>
      <c r="BP7" s="766"/>
      <c r="BQ7" s="766">
        <f t="shared" si="10"/>
        <v>0</v>
      </c>
      <c r="BR7" s="767">
        <f>IF(BP7&gt;0,VLOOKUP(A7,'Lista Suspensa'!$A$1:$F$92,3,),0)</f>
        <v>0</v>
      </c>
      <c r="BS7" s="767">
        <f>IF(OR(BP7&gt;0,BQ7&gt;0),VLOOKUP(A7,'Lista Suspensa'!$A$1:$F$90,4,),0)</f>
        <v>0</v>
      </c>
      <c r="BT7" s="767">
        <f>IF(OR(BP7&gt;0,BQ7&gt;0),VLOOKUP(A7,'Lista Suspensa'!$A$1:$F$90,5,),0)</f>
        <v>0</v>
      </c>
      <c r="BU7" s="772">
        <f>IF(OR(BP7&gt;0,BQ7&gt;0),VLOOKUP(A7,'Lista Suspensa'!$A$1:$F$90,6,),0)</f>
        <v>0</v>
      </c>
      <c r="BV7" s="766"/>
      <c r="BW7" s="766">
        <f t="shared" si="11"/>
        <v>0</v>
      </c>
      <c r="BX7" s="767">
        <f>IF(BV7&gt;0,VLOOKUP(A7,'Lista Suspensa'!$A$1:$F$92,3,),0)</f>
        <v>0</v>
      </c>
      <c r="BY7" s="767">
        <f>IF(OR(BV7&gt;0,BW7&gt;0),VLOOKUP(A7,'Lista Suspensa'!$A$1:$F$90,4,),0)</f>
        <v>0</v>
      </c>
      <c r="BZ7" s="767">
        <f>IF(OR(BV7&gt;0,BW7&gt;0),VLOOKUP(A7,'Lista Suspensa'!$A$1:$F$90,5,),0)</f>
        <v>0</v>
      </c>
      <c r="CA7" s="772">
        <f>IF(OR(BV7&gt;0,BW7&gt;0),VLOOKUP(A7,'Lista Suspensa'!$A$1:$F$90,6,),0)</f>
        <v>0</v>
      </c>
      <c r="CB7" s="766"/>
      <c r="CC7" s="766">
        <f t="shared" si="12"/>
        <v>0</v>
      </c>
      <c r="CD7" s="767">
        <f>IF(CB7&gt;0,VLOOKUP(A7,'Lista Suspensa'!$A$1:$F$92,3,),0)</f>
        <v>0</v>
      </c>
      <c r="CE7" s="767">
        <f>IF(OR(CB7&gt;0,CC7&gt;0),VLOOKUP(A7,'Lista Suspensa'!$A$1:$F$90,4,),0)</f>
        <v>0</v>
      </c>
      <c r="CF7" s="767">
        <f>IF(OR(CB7&gt;0,CC7&gt;0),VLOOKUP(A7,'Lista Suspensa'!$A$1:$F$90,5,),0)</f>
        <v>0</v>
      </c>
      <c r="CG7" s="772">
        <f>IF(OR(CB7&gt;0,CC7&gt;0),VLOOKUP(A7,'Lista Suspensa'!$A$1:$F$90,6,),0)</f>
        <v>0</v>
      </c>
      <c r="CH7" s="766"/>
      <c r="CI7" s="766">
        <f t="shared" si="13"/>
        <v>0</v>
      </c>
      <c r="CJ7" s="767">
        <f>IF(CH7&gt;0,VLOOKUP(A7,'Lista Suspensa'!$A$1:$F$92,3,),0)</f>
        <v>0</v>
      </c>
      <c r="CK7" s="767">
        <f>IF(OR(CH7&gt;0,CI7&gt;0),VLOOKUP(A7,'Lista Suspensa'!$A$1:$F$90,4,),0)</f>
        <v>0</v>
      </c>
      <c r="CL7" s="767">
        <f>IF(OR(CH7&gt;0,CI7&gt;0),VLOOKUP(A7,'Lista Suspensa'!$A$1:$F$90,5,),0)</f>
        <v>0</v>
      </c>
      <c r="CM7" s="773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69"/>
      <c r="C8" s="769">
        <f t="shared" si="0"/>
        <v>0</v>
      </c>
      <c r="D8" s="770">
        <f>IF(B8&gt;0,VLOOKUP(A8,'Lista Suspensa'!$A$1:$F$92,3,),0)</f>
        <v>0</v>
      </c>
      <c r="E8" s="770">
        <f>IF(OR(B8&gt;0,C8&gt;0),VLOOKUP(A8,'Lista Suspensa'!$A$1:$F$90,4,),0)</f>
        <v>0</v>
      </c>
      <c r="F8" s="770">
        <f>IF(OR(B8&gt;0,C8&gt;0),VLOOKUP(A8,'Lista Suspensa'!$A$1:$F$90,5,),0)</f>
        <v>0</v>
      </c>
      <c r="G8" s="771">
        <f>IF(OR(B8&gt;0,C8&gt;0),VLOOKUP(A8,'Lista Suspensa'!$A$1:$F$90,6,),0)</f>
        <v>0</v>
      </c>
      <c r="H8" s="769"/>
      <c r="I8" s="769">
        <f t="shared" si="1"/>
        <v>0</v>
      </c>
      <c r="J8" s="770">
        <f>IF(H8&gt;0,VLOOKUP(A8,'Lista Suspensa'!$A$1:$F$92,3,),0)</f>
        <v>0</v>
      </c>
      <c r="K8" s="770">
        <f>IF(OR(H8&gt;0,I8&gt;0),VLOOKUP(A8,'Lista Suspensa'!$A$1:$F$90,4,),0)</f>
        <v>0</v>
      </c>
      <c r="L8" s="770">
        <f>IF(OR(H8&gt;0,I8&gt;0),VLOOKUP(A8,'Lista Suspensa'!$A$1:$F$90,5,),0)</f>
        <v>0</v>
      </c>
      <c r="M8" s="771">
        <f>IF(OR(H8&gt;0,I8&gt;0),VLOOKUP(A8,'Lista Suspensa'!$A$1:$F$90,6,),0)</f>
        <v>0</v>
      </c>
      <c r="N8" s="769"/>
      <c r="O8" s="769">
        <f t="shared" si="2"/>
        <v>0</v>
      </c>
      <c r="P8" s="770">
        <f>IF(N8&gt;0,VLOOKUP(A8,'Lista Suspensa'!$A$1:$F$92,3,),0)</f>
        <v>0</v>
      </c>
      <c r="Q8" s="770">
        <f>IF(OR(N8&gt;0,O8&gt;0),VLOOKUP(A8,'Lista Suspensa'!$A$1:$F$90,4,),0)</f>
        <v>0</v>
      </c>
      <c r="R8" s="770">
        <f>IF(OR(N8&gt;0,O8&gt;0),VLOOKUP(A8,'Lista Suspensa'!$A$1:$F$90,5,),0)</f>
        <v>0</v>
      </c>
      <c r="S8" s="771">
        <f>IF(OR(N8&gt;0,O8&gt;0),VLOOKUP(A8,'Lista Suspensa'!$A$1:$F$90,6,),0)</f>
        <v>0</v>
      </c>
      <c r="T8" s="769"/>
      <c r="U8" s="769">
        <f t="shared" si="3"/>
        <v>0</v>
      </c>
      <c r="V8" s="770">
        <f>IF(T8&gt;0,VLOOKUP(A8,'Lista Suspensa'!$A$1:$F$92,3,),0)</f>
        <v>0</v>
      </c>
      <c r="W8" s="770">
        <f>IF(OR(T8&gt;0,U8&gt;0),VLOOKUP(A8,'Lista Suspensa'!$A$1:$F$90,4,),0)</f>
        <v>0</v>
      </c>
      <c r="X8" s="770">
        <f>IF(OR(T8&gt;0,U8&gt;0),VLOOKUP(A8,'Lista Suspensa'!$A$1:$F$90,5,),0)</f>
        <v>0</v>
      </c>
      <c r="Y8" s="771">
        <f>IF(OR(T8&gt;0,U8&gt;0),VLOOKUP(A8,'Lista Suspensa'!$A$1:$F$90,6,),0)</f>
        <v>0</v>
      </c>
      <c r="Z8" s="769"/>
      <c r="AA8" s="769">
        <f t="shared" si="4"/>
        <v>0</v>
      </c>
      <c r="AB8" s="770">
        <f>IF(Z8&gt;0,VLOOKUP(A8,'Lista Suspensa'!$A$1:$F$92,3,),0)</f>
        <v>0</v>
      </c>
      <c r="AC8" s="770">
        <f>IF(OR(Z8&gt;0,AA8&gt;0),VLOOKUP(A8,'Lista Suspensa'!$A$1:$F$90,4,),0)</f>
        <v>0</v>
      </c>
      <c r="AD8" s="770">
        <f>IF(OR(Z8&gt;0,AA8&gt;0),VLOOKUP(A8,'Lista Suspensa'!$A$1:$F$90,5,),0)</f>
        <v>0</v>
      </c>
      <c r="AE8" s="771">
        <f>IF(OR(Z8&gt;0,AA8&gt;0),VLOOKUP(A8,'Lista Suspensa'!$A$1:$F$90,6,),0)</f>
        <v>0</v>
      </c>
      <c r="AF8" s="769"/>
      <c r="AG8" s="769">
        <f t="shared" si="5"/>
        <v>0</v>
      </c>
      <c r="AH8" s="770">
        <f>IF(AF8&gt;0,VLOOKUP(A8,'Lista Suspensa'!$A$1:$F$92,3,),0)</f>
        <v>0</v>
      </c>
      <c r="AI8" s="770">
        <f>IF(OR(AF8&gt;0,AG8&gt;0),VLOOKUP(A8,'Lista Suspensa'!$A$1:$F$90,4,),0)</f>
        <v>0</v>
      </c>
      <c r="AJ8" s="770">
        <f>IF(OR(AF8&gt;0,AG8&gt;0),VLOOKUP(A8,'Lista Suspensa'!$A$1:$F$90,5,),0)</f>
        <v>0</v>
      </c>
      <c r="AK8" s="771">
        <f>IF(OR(AF8&gt;0,AG8&gt;0),VLOOKUP(A8,'Lista Suspensa'!$A$1:$F$90,6,),0)</f>
        <v>0</v>
      </c>
      <c r="AL8" s="769"/>
      <c r="AM8" s="769">
        <f t="shared" si="6"/>
        <v>0</v>
      </c>
      <c r="AN8" s="770">
        <f>IF(AL8&gt;0,VLOOKUP(A8,'Lista Suspensa'!$A$1:$F$92,3,),0)</f>
        <v>0</v>
      </c>
      <c r="AO8" s="770">
        <f>IF(OR(AL8&gt;0,AM8&gt;0),VLOOKUP(A8,'Lista Suspensa'!$A$1:$F$90,4,),0)</f>
        <v>0</v>
      </c>
      <c r="AP8" s="770">
        <f>IF(OR(AL8&gt;0,AM8&gt;0),VLOOKUP(A8,'Lista Suspensa'!$A$1:$F$90,5,),0)</f>
        <v>0</v>
      </c>
      <c r="AQ8" s="771">
        <f>IF(OR(AL8&gt;0,AM8&gt;0),VLOOKUP(A8,'Lista Suspensa'!$A$1:$F$90,6,),0)</f>
        <v>0</v>
      </c>
      <c r="AR8" s="769"/>
      <c r="AS8" s="769">
        <f t="shared" si="7"/>
        <v>0</v>
      </c>
      <c r="AT8" s="770">
        <f>IF(AR8&gt;0,VLOOKUP(A8,'Lista Suspensa'!$A$1:$F$92,3,),0)</f>
        <v>0</v>
      </c>
      <c r="AU8" s="770">
        <f>IF(OR(AR8&gt;0,AS8&gt;0),VLOOKUP(A8,'Lista Suspensa'!$A$1:$F$90,4,),0)</f>
        <v>0</v>
      </c>
      <c r="AV8" s="770">
        <f>IF(OR(AR8&gt;0,AS8&gt;0),VLOOKUP(A8,'Lista Suspensa'!$A$1:$F$90,5,),0)</f>
        <v>0</v>
      </c>
      <c r="AW8" s="774">
        <f>IF(OR(AR8&gt;0,AS8&gt;0),VLOOKUP(A8,'Lista Suspensa'!$A$1:$F$90,6,),0)</f>
        <v>0</v>
      </c>
      <c r="AX8" s="769"/>
      <c r="AY8" s="769">
        <f t="shared" si="14"/>
        <v>0</v>
      </c>
      <c r="AZ8" s="770">
        <f>IF(AX8&gt;0,VLOOKUP(A8,'Lista Suspensa'!$A$1:$F$92,3,),0)</f>
        <v>0</v>
      </c>
      <c r="BA8" s="770">
        <f>IF(OR(AX8&gt;0,AY8&gt;0),VLOOKUP(A8,'Lista Suspensa'!$A$1:$F$90,4,),0)</f>
        <v>0</v>
      </c>
      <c r="BB8" s="770">
        <f>IF(OR(AX8&gt;0,AY8&gt;0),VLOOKUP(A8,'Lista Suspensa'!$A$1:$F$90,5,),0)</f>
        <v>0</v>
      </c>
      <c r="BC8" s="774">
        <f>IF(OR(AX8&gt;0,AY8&gt;0),VLOOKUP(A8,'Lista Suspensa'!$A$1:$F$90,6,),0)</f>
        <v>0</v>
      </c>
      <c r="BD8" s="769"/>
      <c r="BE8" s="769">
        <f t="shared" si="8"/>
        <v>0</v>
      </c>
      <c r="BF8" s="770">
        <f>IF(BD8&gt;0,VLOOKUP(A8,'Lista Suspensa'!$A$1:$F$92,3,),0)</f>
        <v>0</v>
      </c>
      <c r="BG8" s="770">
        <f>IF(OR(BD8&gt;0,BE8&gt;0),VLOOKUP(A8,'Lista Suspensa'!$A$1:$F$90,4,),0)</f>
        <v>0</v>
      </c>
      <c r="BH8" s="770">
        <f>IF(OR(BD8&gt;0,BE8&gt;0),VLOOKUP(A8,'Lista Suspensa'!$A$1:$F$90,5,),0)</f>
        <v>0</v>
      </c>
      <c r="BI8" s="774">
        <f>IF(OR(BD8&gt;0,BE8&gt;0),VLOOKUP(A8,'Lista Suspensa'!$A$1:$F$90,6,),0)</f>
        <v>0</v>
      </c>
      <c r="BJ8" s="769"/>
      <c r="BK8" s="769">
        <f t="shared" si="9"/>
        <v>0</v>
      </c>
      <c r="BL8" s="770">
        <f>IF(BJ8&gt;0,VLOOKUP(A8,'Lista Suspensa'!$A$1:$F$92,3,),0)</f>
        <v>0</v>
      </c>
      <c r="BM8" s="770">
        <f>IF(OR(BJ8&gt;0,BK8&gt;0),VLOOKUP(A8,'Lista Suspensa'!$A$1:$F$90,4,),0)</f>
        <v>0</v>
      </c>
      <c r="BN8" s="770">
        <f>IF(OR(BJ8&gt;0,BK8&gt;0),VLOOKUP(A8,'Lista Suspensa'!$A$1:$F$90,5,),0)</f>
        <v>0</v>
      </c>
      <c r="BO8" s="774">
        <f>IF(OR(BJ8&gt;0,BK8&gt;0),VLOOKUP(A8,'Lista Suspensa'!$A$1:$F$90,6,),0)</f>
        <v>0</v>
      </c>
      <c r="BP8" s="769"/>
      <c r="BQ8" s="769">
        <f t="shared" si="10"/>
        <v>0</v>
      </c>
      <c r="BR8" s="770">
        <f>IF(BP8&gt;0,VLOOKUP(A8,'Lista Suspensa'!$A$1:$F$92,3,),0)</f>
        <v>0</v>
      </c>
      <c r="BS8" s="770">
        <f>IF(OR(BP8&gt;0,BQ8&gt;0),VLOOKUP(A8,'Lista Suspensa'!$A$1:$F$90,4,),0)</f>
        <v>0</v>
      </c>
      <c r="BT8" s="770">
        <f>IF(OR(BP8&gt;0,BQ8&gt;0),VLOOKUP(A8,'Lista Suspensa'!$A$1:$F$90,5,),0)</f>
        <v>0</v>
      </c>
      <c r="BU8" s="774">
        <f>IF(OR(BP8&gt;0,BQ8&gt;0),VLOOKUP(A8,'Lista Suspensa'!$A$1:$F$90,6,),0)</f>
        <v>0</v>
      </c>
      <c r="BV8" s="769"/>
      <c r="BW8" s="769">
        <f t="shared" si="11"/>
        <v>0</v>
      </c>
      <c r="BX8" s="770">
        <f>IF(BV8&gt;0,VLOOKUP(A8,'Lista Suspensa'!$A$1:$F$92,3,),0)</f>
        <v>0</v>
      </c>
      <c r="BY8" s="770">
        <f>IF(OR(BV8&gt;0,BW8&gt;0),VLOOKUP(A8,'Lista Suspensa'!$A$1:$F$90,4,),0)</f>
        <v>0</v>
      </c>
      <c r="BZ8" s="770">
        <f>IF(OR(BV8&gt;0,BW8&gt;0),VLOOKUP(A8,'Lista Suspensa'!$A$1:$F$90,5,),0)</f>
        <v>0</v>
      </c>
      <c r="CA8" s="774">
        <f>IF(OR(BV8&gt;0,BW8&gt;0),VLOOKUP(A8,'Lista Suspensa'!$A$1:$F$90,6,),0)</f>
        <v>0</v>
      </c>
      <c r="CB8" s="769"/>
      <c r="CC8" s="769">
        <f t="shared" si="12"/>
        <v>0</v>
      </c>
      <c r="CD8" s="770">
        <f>IF(CB8&gt;0,VLOOKUP(A8,'Lista Suspensa'!$A$1:$F$92,3,),0)</f>
        <v>0</v>
      </c>
      <c r="CE8" s="770">
        <f>IF(OR(CB8&gt;0,CC8&gt;0),VLOOKUP(A8,'Lista Suspensa'!$A$1:$F$90,4,),0)</f>
        <v>0</v>
      </c>
      <c r="CF8" s="770">
        <f>IF(OR(CB8&gt;0,CC8&gt;0),VLOOKUP(A8,'Lista Suspensa'!$A$1:$F$90,5,),0)</f>
        <v>0</v>
      </c>
      <c r="CG8" s="774">
        <f>IF(OR(CB8&gt;0,CC8&gt;0),VLOOKUP(A8,'Lista Suspensa'!$A$1:$F$90,6,),0)</f>
        <v>0</v>
      </c>
      <c r="CH8" s="769"/>
      <c r="CI8" s="769">
        <f t="shared" si="13"/>
        <v>0</v>
      </c>
      <c r="CJ8" s="770">
        <f>IF(CH8&gt;0,VLOOKUP(A8,'Lista Suspensa'!$A$1:$F$92,3,),0)</f>
        <v>0</v>
      </c>
      <c r="CK8" s="770">
        <f>IF(OR(CH8&gt;0,CI8&gt;0),VLOOKUP(A8,'Lista Suspensa'!$A$1:$F$90,4,),0)</f>
        <v>0</v>
      </c>
      <c r="CL8" s="770">
        <f>IF(OR(CH8&gt;0,CI8&gt;0),VLOOKUP(A8,'Lista Suspensa'!$A$1:$F$90,5,),0)</f>
        <v>0</v>
      </c>
      <c r="CM8" s="775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66"/>
      <c r="C9" s="766">
        <f t="shared" si="0"/>
        <v>0</v>
      </c>
      <c r="D9" s="767">
        <f>IF(B9&gt;0,VLOOKUP(A9,'Lista Suspensa'!$A$1:$F$92,3,),0)</f>
        <v>0</v>
      </c>
      <c r="E9" s="767">
        <f>IF(OR(B9&gt;0,C9&gt;0),VLOOKUP(A9,'Lista Suspensa'!$A$1:$F$90,4,),0)</f>
        <v>0</v>
      </c>
      <c r="F9" s="767">
        <f>IF(OR(B9&gt;0,C9&gt;0),VLOOKUP(A9,'Lista Suspensa'!$A$1:$F$90,5,),0)</f>
        <v>0</v>
      </c>
      <c r="G9" s="768">
        <f>IF(OR(B9&gt;0,C9&gt;0),VLOOKUP(A9,'Lista Suspensa'!$A$1:$F$90,6,),0)</f>
        <v>0</v>
      </c>
      <c r="H9" s="766"/>
      <c r="I9" s="766">
        <f t="shared" si="1"/>
        <v>0</v>
      </c>
      <c r="J9" s="767">
        <f>IF(H9&gt;0,VLOOKUP(A9,'Lista Suspensa'!$A$1:$F$92,3,),0)</f>
        <v>0</v>
      </c>
      <c r="K9" s="767">
        <f>IF(OR(H9&gt;0,I9&gt;0),VLOOKUP(A9,'Lista Suspensa'!$A$1:$F$90,4,),0)</f>
        <v>0</v>
      </c>
      <c r="L9" s="767">
        <f>IF(OR(H9&gt;0,I9&gt;0),VLOOKUP(A9,'Lista Suspensa'!$A$1:$F$90,5,),0)</f>
        <v>0</v>
      </c>
      <c r="M9" s="768">
        <f>IF(OR(H9&gt;0,I9&gt;0),VLOOKUP(A9,'Lista Suspensa'!$A$1:$F$90,6,),0)</f>
        <v>0</v>
      </c>
      <c r="N9" s="766"/>
      <c r="O9" s="766">
        <f t="shared" si="2"/>
        <v>0</v>
      </c>
      <c r="P9" s="767">
        <f>IF(N9&gt;0,VLOOKUP(A9,'Lista Suspensa'!$A$1:$F$92,3,),0)</f>
        <v>0</v>
      </c>
      <c r="Q9" s="767">
        <f>IF(OR(N9&gt;0,O9&gt;0),VLOOKUP(A9,'Lista Suspensa'!$A$1:$F$90,4,),0)</f>
        <v>0</v>
      </c>
      <c r="R9" s="767">
        <f>IF(OR(N9&gt;0,O9&gt;0),VLOOKUP(A9,'Lista Suspensa'!$A$1:$F$90,5,),0)</f>
        <v>0</v>
      </c>
      <c r="S9" s="768">
        <f>IF(OR(N9&gt;0,O9&gt;0),VLOOKUP(A9,'Lista Suspensa'!$A$1:$F$90,6,),0)</f>
        <v>0</v>
      </c>
      <c r="T9" s="766"/>
      <c r="U9" s="766">
        <f t="shared" si="3"/>
        <v>0</v>
      </c>
      <c r="V9" s="767">
        <f>IF(T9&gt;0,VLOOKUP(A9,'Lista Suspensa'!$A$1:$F$92,3,),0)</f>
        <v>0</v>
      </c>
      <c r="W9" s="767">
        <f>IF(OR(T9&gt;0,U9&gt;0),VLOOKUP(A9,'Lista Suspensa'!$A$1:$F$90,4,),0)</f>
        <v>0</v>
      </c>
      <c r="X9" s="767">
        <f>IF(OR(T9&gt;0,U9&gt;0),VLOOKUP(A9,'Lista Suspensa'!$A$1:$F$90,5,),0)</f>
        <v>0</v>
      </c>
      <c r="Y9" s="768">
        <f>IF(OR(T9&gt;0,U9&gt;0),VLOOKUP(A9,'Lista Suspensa'!$A$1:$F$90,6,),0)</f>
        <v>0</v>
      </c>
      <c r="Z9" s="766"/>
      <c r="AA9" s="766">
        <f t="shared" si="4"/>
        <v>0</v>
      </c>
      <c r="AB9" s="767">
        <f>IF(Z9&gt;0,VLOOKUP(A9,'Lista Suspensa'!$A$1:$F$92,3,),0)</f>
        <v>0</v>
      </c>
      <c r="AC9" s="767">
        <f>IF(OR(Z9&gt;0,AA9&gt;0),VLOOKUP(A9,'Lista Suspensa'!$A$1:$F$90,4,),0)</f>
        <v>0</v>
      </c>
      <c r="AD9" s="767">
        <f>IF(OR(Z9&gt;0,AA9&gt;0),VLOOKUP(A9,'Lista Suspensa'!$A$1:$F$90,5,),0)</f>
        <v>0</v>
      </c>
      <c r="AE9" s="768">
        <f>IF(OR(Z9&gt;0,AA9&gt;0),VLOOKUP(A9,'Lista Suspensa'!$A$1:$F$90,6,),0)</f>
        <v>0</v>
      </c>
      <c r="AF9" s="766"/>
      <c r="AG9" s="766">
        <f t="shared" si="5"/>
        <v>0</v>
      </c>
      <c r="AH9" s="767">
        <f>IF(AF9&gt;0,VLOOKUP(A9,'Lista Suspensa'!$A$1:$F$92,3,),0)</f>
        <v>0</v>
      </c>
      <c r="AI9" s="767">
        <f>IF(OR(AF9&gt;0,AG9&gt;0),VLOOKUP(A9,'Lista Suspensa'!$A$1:$F$90,4,),0)</f>
        <v>0</v>
      </c>
      <c r="AJ9" s="767">
        <f>IF(OR(AF9&gt;0,AG9&gt;0),VLOOKUP(A9,'Lista Suspensa'!$A$1:$F$90,5,),0)</f>
        <v>0</v>
      </c>
      <c r="AK9" s="768">
        <f>IF(OR(AF9&gt;0,AG9&gt;0),VLOOKUP(A9,'Lista Suspensa'!$A$1:$F$90,6,),0)</f>
        <v>0</v>
      </c>
      <c r="AL9" s="766"/>
      <c r="AM9" s="766">
        <f t="shared" si="6"/>
        <v>0</v>
      </c>
      <c r="AN9" s="767">
        <f>IF(AL9&gt;0,VLOOKUP(A9,'Lista Suspensa'!$A$1:$F$92,3,),0)</f>
        <v>0</v>
      </c>
      <c r="AO9" s="767">
        <f>IF(OR(AL9&gt;0,AM9&gt;0),VLOOKUP(A9,'Lista Suspensa'!$A$1:$F$90,4,),0)</f>
        <v>0</v>
      </c>
      <c r="AP9" s="767">
        <f>IF(OR(AL9&gt;0,AM9&gt;0),VLOOKUP(A9,'Lista Suspensa'!$A$1:$F$90,5,),0)</f>
        <v>0</v>
      </c>
      <c r="AQ9" s="768">
        <f>IF(OR(AL9&gt;0,AM9&gt;0),VLOOKUP(A9,'Lista Suspensa'!$A$1:$F$90,6,),0)</f>
        <v>0</v>
      </c>
      <c r="AR9" s="766"/>
      <c r="AS9" s="766">
        <f t="shared" si="7"/>
        <v>0</v>
      </c>
      <c r="AT9" s="767">
        <f>IF(AR9&gt;0,VLOOKUP(A9,'Lista Suspensa'!$A$1:$F$92,3,),0)</f>
        <v>0</v>
      </c>
      <c r="AU9" s="767">
        <f>IF(OR(AR9&gt;0,AS9&gt;0),VLOOKUP(A9,'Lista Suspensa'!$A$1:$F$90,4,),0)</f>
        <v>0</v>
      </c>
      <c r="AV9" s="767">
        <f>IF(OR(AR9&gt;0,AS9&gt;0),VLOOKUP(A9,'Lista Suspensa'!$A$1:$F$90,5,),0)</f>
        <v>0</v>
      </c>
      <c r="AW9" s="772">
        <f>IF(OR(AR9&gt;0,AS9&gt;0),VLOOKUP(A9,'Lista Suspensa'!$A$1:$F$90,6,),0)</f>
        <v>0</v>
      </c>
      <c r="AX9" s="766"/>
      <c r="AY9" s="766">
        <f t="shared" si="14"/>
        <v>0</v>
      </c>
      <c r="AZ9" s="767">
        <f>IF(AX9&gt;0,VLOOKUP(A9,'Lista Suspensa'!$A$1:$F$92,3,),0)</f>
        <v>0</v>
      </c>
      <c r="BA9" s="767">
        <f>IF(OR(AX9&gt;0,AY9&gt;0),VLOOKUP(A9,'Lista Suspensa'!$A$1:$F$90,4,),0)</f>
        <v>0</v>
      </c>
      <c r="BB9" s="767">
        <f>IF(OR(AX9&gt;0,AY9&gt;0),VLOOKUP(A9,'Lista Suspensa'!$A$1:$F$90,5,),0)</f>
        <v>0</v>
      </c>
      <c r="BC9" s="772">
        <f>IF(OR(AX9&gt;0,AY9&gt;0),VLOOKUP(A9,'Lista Suspensa'!$A$1:$F$90,6,),0)</f>
        <v>0</v>
      </c>
      <c r="BD9" s="766"/>
      <c r="BE9" s="766">
        <f t="shared" si="8"/>
        <v>0</v>
      </c>
      <c r="BF9" s="767">
        <f>IF(BD9&gt;0,VLOOKUP(A9,'Lista Suspensa'!$A$1:$F$92,3,),0)</f>
        <v>0</v>
      </c>
      <c r="BG9" s="767">
        <f>IF(OR(BD9&gt;0,BE9&gt;0),VLOOKUP(A9,'Lista Suspensa'!$A$1:$F$90,4,),0)</f>
        <v>0</v>
      </c>
      <c r="BH9" s="767">
        <f>IF(OR(BD9&gt;0,BE9&gt;0),VLOOKUP(A9,'Lista Suspensa'!$A$1:$F$90,5,),0)</f>
        <v>0</v>
      </c>
      <c r="BI9" s="772">
        <f>IF(OR(BD9&gt;0,BE9&gt;0),VLOOKUP(A9,'Lista Suspensa'!$A$1:$F$90,6,),0)</f>
        <v>0</v>
      </c>
      <c r="BJ9" s="766"/>
      <c r="BK9" s="766">
        <f t="shared" si="9"/>
        <v>0</v>
      </c>
      <c r="BL9" s="767">
        <f>IF(BJ9&gt;0,VLOOKUP(A9,'Lista Suspensa'!$A$1:$F$92,3,),0)</f>
        <v>0</v>
      </c>
      <c r="BM9" s="767">
        <f>IF(OR(BJ9&gt;0,BK9&gt;0),VLOOKUP(A9,'Lista Suspensa'!$A$1:$F$90,4,),0)</f>
        <v>0</v>
      </c>
      <c r="BN9" s="767">
        <f>IF(OR(BJ9&gt;0,BK9&gt;0),VLOOKUP(A9,'Lista Suspensa'!$A$1:$F$90,5,),0)</f>
        <v>0</v>
      </c>
      <c r="BO9" s="772">
        <f>IF(OR(BJ9&gt;0,BK9&gt;0),VLOOKUP(A9,'Lista Suspensa'!$A$1:$F$90,6,),0)</f>
        <v>0</v>
      </c>
      <c r="BP9" s="766"/>
      <c r="BQ9" s="766">
        <f t="shared" si="10"/>
        <v>0</v>
      </c>
      <c r="BR9" s="767">
        <f>IF(BP9&gt;0,VLOOKUP(A9,'Lista Suspensa'!$A$1:$F$92,3,),0)</f>
        <v>0</v>
      </c>
      <c r="BS9" s="767">
        <f>IF(OR(BP9&gt;0,BQ9&gt;0),VLOOKUP(A9,'Lista Suspensa'!$A$1:$F$90,4,),0)</f>
        <v>0</v>
      </c>
      <c r="BT9" s="767">
        <f>IF(OR(BP9&gt;0,BQ9&gt;0),VLOOKUP(A9,'Lista Suspensa'!$A$1:$F$90,5,),0)</f>
        <v>0</v>
      </c>
      <c r="BU9" s="772">
        <f>IF(OR(BP9&gt;0,BQ9&gt;0),VLOOKUP(A9,'Lista Suspensa'!$A$1:$F$90,6,),0)</f>
        <v>0</v>
      </c>
      <c r="BV9" s="766"/>
      <c r="BW9" s="766">
        <f t="shared" si="11"/>
        <v>0</v>
      </c>
      <c r="BX9" s="767">
        <f>IF(BV9&gt;0,VLOOKUP(A9,'Lista Suspensa'!$A$1:$F$92,3,),0)</f>
        <v>0</v>
      </c>
      <c r="BY9" s="767">
        <f>IF(OR(BV9&gt;0,BW9&gt;0),VLOOKUP(A9,'Lista Suspensa'!$A$1:$F$90,4,),0)</f>
        <v>0</v>
      </c>
      <c r="BZ9" s="767">
        <f>IF(OR(BV9&gt;0,BW9&gt;0),VLOOKUP(A9,'Lista Suspensa'!$A$1:$F$90,5,),0)</f>
        <v>0</v>
      </c>
      <c r="CA9" s="772">
        <f>IF(OR(BV9&gt;0,BW9&gt;0),VLOOKUP(A9,'Lista Suspensa'!$A$1:$F$90,6,),0)</f>
        <v>0</v>
      </c>
      <c r="CB9" s="766"/>
      <c r="CC9" s="766">
        <f t="shared" si="12"/>
        <v>0</v>
      </c>
      <c r="CD9" s="767">
        <f>IF(CB9&gt;0,VLOOKUP(A9,'Lista Suspensa'!$A$1:$F$92,3,),0)</f>
        <v>0</v>
      </c>
      <c r="CE9" s="767">
        <f>IF(OR(CB9&gt;0,CC9&gt;0),VLOOKUP(A9,'Lista Suspensa'!$A$1:$F$90,4,),0)</f>
        <v>0</v>
      </c>
      <c r="CF9" s="767">
        <f>IF(OR(CB9&gt;0,CC9&gt;0),VLOOKUP(A9,'Lista Suspensa'!$A$1:$F$90,5,),0)</f>
        <v>0</v>
      </c>
      <c r="CG9" s="772">
        <f>IF(OR(CB9&gt;0,CC9&gt;0),VLOOKUP(A9,'Lista Suspensa'!$A$1:$F$90,6,),0)</f>
        <v>0</v>
      </c>
      <c r="CH9" s="766"/>
      <c r="CI9" s="766">
        <f t="shared" si="13"/>
        <v>0</v>
      </c>
      <c r="CJ9" s="767">
        <f>IF(CH9&gt;0,VLOOKUP(A9,'Lista Suspensa'!$A$1:$F$92,3,),0)</f>
        <v>0</v>
      </c>
      <c r="CK9" s="767">
        <f>IF(OR(CH9&gt;0,CI9&gt;0),VLOOKUP(A9,'Lista Suspensa'!$A$1:$F$90,4,),0)</f>
        <v>0</v>
      </c>
      <c r="CL9" s="767">
        <f>IF(OR(CH9&gt;0,CI9&gt;0),VLOOKUP(A9,'Lista Suspensa'!$A$1:$F$90,5,),0)</f>
        <v>0</v>
      </c>
      <c r="CM9" s="773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69"/>
      <c r="C10" s="769">
        <f t="shared" si="0"/>
        <v>0</v>
      </c>
      <c r="D10" s="770">
        <f>IF(B10&gt;0,VLOOKUP(A10,'Lista Suspensa'!$A$1:$F$92,3,),0)</f>
        <v>0</v>
      </c>
      <c r="E10" s="770">
        <f>IF(OR(B10&gt;0,C10&gt;0),VLOOKUP(A10,'Lista Suspensa'!$A$1:$F$90,4,),0)</f>
        <v>0</v>
      </c>
      <c r="F10" s="770">
        <f>IF(OR(B10&gt;0,C10&gt;0),VLOOKUP(A10,'Lista Suspensa'!$A$1:$F$90,5,),0)</f>
        <v>0</v>
      </c>
      <c r="G10" s="771">
        <f>IF(OR(B10&gt;0,C10&gt;0),VLOOKUP(A10,'Lista Suspensa'!$A$1:$F$90,6,),0)</f>
        <v>0</v>
      </c>
      <c r="H10" s="769"/>
      <c r="I10" s="769">
        <f t="shared" si="1"/>
        <v>0</v>
      </c>
      <c r="J10" s="770">
        <f>IF(H10&gt;0,VLOOKUP(A10,'Lista Suspensa'!$A$1:$F$92,3,),0)</f>
        <v>0</v>
      </c>
      <c r="K10" s="770">
        <f>IF(OR(H10&gt;0,I10&gt;0),VLOOKUP(A10,'Lista Suspensa'!$A$1:$F$90,4,),0)</f>
        <v>0</v>
      </c>
      <c r="L10" s="770">
        <f>IF(OR(H10&gt;0,I10&gt;0),VLOOKUP(A10,'Lista Suspensa'!$A$1:$F$90,5,),0)</f>
        <v>0</v>
      </c>
      <c r="M10" s="771">
        <f>IF(OR(H10&gt;0,I10&gt;0),VLOOKUP(A10,'Lista Suspensa'!$A$1:$F$90,6,),0)</f>
        <v>0</v>
      </c>
      <c r="N10" s="769"/>
      <c r="O10" s="769">
        <f t="shared" si="2"/>
        <v>0</v>
      </c>
      <c r="P10" s="770">
        <f>IF(N10&gt;0,VLOOKUP(A10,'Lista Suspensa'!$A$1:$F$92,3,),0)</f>
        <v>0</v>
      </c>
      <c r="Q10" s="770">
        <f>IF(OR(N10&gt;0,O10&gt;0),VLOOKUP(A10,'Lista Suspensa'!$A$1:$F$90,4,),0)</f>
        <v>0</v>
      </c>
      <c r="R10" s="770">
        <f>IF(OR(N10&gt;0,O10&gt;0),VLOOKUP(A10,'Lista Suspensa'!$A$1:$F$90,5,),0)</f>
        <v>0</v>
      </c>
      <c r="S10" s="771">
        <f>IF(OR(N10&gt;0,O10&gt;0),VLOOKUP(A10,'Lista Suspensa'!$A$1:$F$90,6,),0)</f>
        <v>0</v>
      </c>
      <c r="T10" s="769"/>
      <c r="U10" s="769">
        <f t="shared" si="3"/>
        <v>0</v>
      </c>
      <c r="V10" s="770">
        <f>IF(T10&gt;0,VLOOKUP(A10,'Lista Suspensa'!$A$1:$F$92,3,),0)</f>
        <v>0</v>
      </c>
      <c r="W10" s="770">
        <f>IF(OR(T10&gt;0,U10&gt;0),VLOOKUP(A10,'Lista Suspensa'!$A$1:$F$90,4,),0)</f>
        <v>0</v>
      </c>
      <c r="X10" s="770">
        <f>IF(OR(T10&gt;0,U10&gt;0),VLOOKUP(A10,'Lista Suspensa'!$A$1:$F$90,5,),0)</f>
        <v>0</v>
      </c>
      <c r="Y10" s="771">
        <f>IF(OR(T10&gt;0,U10&gt;0),VLOOKUP(A10,'Lista Suspensa'!$A$1:$F$90,6,),0)</f>
        <v>0</v>
      </c>
      <c r="Z10" s="769"/>
      <c r="AA10" s="769">
        <f t="shared" si="4"/>
        <v>0</v>
      </c>
      <c r="AB10" s="770">
        <f>IF(Z10&gt;0,VLOOKUP(A10,'Lista Suspensa'!$A$1:$F$92,3,),0)</f>
        <v>0</v>
      </c>
      <c r="AC10" s="770">
        <f>IF(OR(Z10&gt;0,AA10&gt;0),VLOOKUP(A10,'Lista Suspensa'!$A$1:$F$90,4,),0)</f>
        <v>0</v>
      </c>
      <c r="AD10" s="770">
        <f>IF(OR(Z10&gt;0,AA10&gt;0),VLOOKUP(A10,'Lista Suspensa'!$A$1:$F$90,5,),0)</f>
        <v>0</v>
      </c>
      <c r="AE10" s="771">
        <f>IF(OR(Z10&gt;0,AA10&gt;0),VLOOKUP(A10,'Lista Suspensa'!$A$1:$F$90,6,),0)</f>
        <v>0</v>
      </c>
      <c r="AF10" s="769"/>
      <c r="AG10" s="769">
        <f t="shared" si="5"/>
        <v>0</v>
      </c>
      <c r="AH10" s="770">
        <f>IF(AF10&gt;0,VLOOKUP(A10,'Lista Suspensa'!$A$1:$F$92,3,),0)</f>
        <v>0</v>
      </c>
      <c r="AI10" s="770">
        <f>IF(OR(AF10&gt;0,AG10&gt;0),VLOOKUP(A10,'Lista Suspensa'!$A$1:$F$90,4,),0)</f>
        <v>0</v>
      </c>
      <c r="AJ10" s="770">
        <f>IF(OR(AF10&gt;0,AG10&gt;0),VLOOKUP(A10,'Lista Suspensa'!$A$1:$F$90,5,),0)</f>
        <v>0</v>
      </c>
      <c r="AK10" s="771">
        <f>IF(OR(AF10&gt;0,AG10&gt;0),VLOOKUP(A10,'Lista Suspensa'!$A$1:$F$90,6,),0)</f>
        <v>0</v>
      </c>
      <c r="AL10" s="769"/>
      <c r="AM10" s="769">
        <f t="shared" si="6"/>
        <v>0</v>
      </c>
      <c r="AN10" s="770">
        <f>IF(AL10&gt;0,VLOOKUP(A10,'Lista Suspensa'!$A$1:$F$92,3,),0)</f>
        <v>0</v>
      </c>
      <c r="AO10" s="770">
        <f>IF(OR(AL10&gt;0,AM10&gt;0),VLOOKUP(A10,'Lista Suspensa'!$A$1:$F$90,4,),0)</f>
        <v>0</v>
      </c>
      <c r="AP10" s="770">
        <f>IF(OR(AL10&gt;0,AM10&gt;0),VLOOKUP(A10,'Lista Suspensa'!$A$1:$F$90,5,),0)</f>
        <v>0</v>
      </c>
      <c r="AQ10" s="771">
        <f>IF(OR(AL10&gt;0,AM10&gt;0),VLOOKUP(A10,'Lista Suspensa'!$A$1:$F$90,6,),0)</f>
        <v>0</v>
      </c>
      <c r="AR10" s="769"/>
      <c r="AS10" s="769">
        <f t="shared" si="7"/>
        <v>0</v>
      </c>
      <c r="AT10" s="770">
        <f>IF(AR10&gt;0,VLOOKUP(A10,'Lista Suspensa'!$A$1:$F$92,3,),0)</f>
        <v>0</v>
      </c>
      <c r="AU10" s="770">
        <f>IF(OR(AR10&gt;0,AS10&gt;0),VLOOKUP(A10,'Lista Suspensa'!$A$1:$F$90,4,),0)</f>
        <v>0</v>
      </c>
      <c r="AV10" s="770">
        <f>IF(OR(AR10&gt;0,AS10&gt;0),VLOOKUP(A10,'Lista Suspensa'!$A$1:$F$90,5,),0)</f>
        <v>0</v>
      </c>
      <c r="AW10" s="774">
        <f>IF(OR(AR10&gt;0,AS10&gt;0),VLOOKUP(A10,'Lista Suspensa'!$A$1:$F$90,6,),0)</f>
        <v>0</v>
      </c>
      <c r="AX10" s="769"/>
      <c r="AY10" s="769">
        <f t="shared" si="14"/>
        <v>0</v>
      </c>
      <c r="AZ10" s="770">
        <f>IF(AX10&gt;0,VLOOKUP(A10,'Lista Suspensa'!$A$1:$F$92,3,),0)</f>
        <v>0</v>
      </c>
      <c r="BA10" s="770">
        <f>IF(OR(AX10&gt;0,AY10&gt;0),VLOOKUP(A10,'Lista Suspensa'!$A$1:$F$90,4,),0)</f>
        <v>0</v>
      </c>
      <c r="BB10" s="770">
        <f>IF(OR(AX10&gt;0,AY10&gt;0),VLOOKUP(A10,'Lista Suspensa'!$A$1:$F$90,5,),0)</f>
        <v>0</v>
      </c>
      <c r="BC10" s="774">
        <f>IF(OR(AX10&gt;0,AY10&gt;0),VLOOKUP(A10,'Lista Suspensa'!$A$1:$F$90,6,),0)</f>
        <v>0</v>
      </c>
      <c r="BD10" s="769"/>
      <c r="BE10" s="769">
        <f t="shared" si="8"/>
        <v>0</v>
      </c>
      <c r="BF10" s="770">
        <f>IF(BD10&gt;0,VLOOKUP(A10,'Lista Suspensa'!$A$1:$F$92,3,),0)</f>
        <v>0</v>
      </c>
      <c r="BG10" s="770">
        <f>IF(OR(BD10&gt;0,BE10&gt;0),VLOOKUP(A10,'Lista Suspensa'!$A$1:$F$90,4,),0)</f>
        <v>0</v>
      </c>
      <c r="BH10" s="770">
        <f>IF(OR(BD10&gt;0,BE10&gt;0),VLOOKUP(A10,'Lista Suspensa'!$A$1:$F$90,5,),0)</f>
        <v>0</v>
      </c>
      <c r="BI10" s="774">
        <f>IF(OR(BD10&gt;0,BE10&gt;0),VLOOKUP(A10,'Lista Suspensa'!$A$1:$F$90,6,),0)</f>
        <v>0</v>
      </c>
      <c r="BJ10" s="769"/>
      <c r="BK10" s="769">
        <f t="shared" si="9"/>
        <v>0</v>
      </c>
      <c r="BL10" s="770">
        <f>IF(BJ10&gt;0,VLOOKUP(A10,'Lista Suspensa'!$A$1:$F$92,3,),0)</f>
        <v>0</v>
      </c>
      <c r="BM10" s="770">
        <f>IF(OR(BJ10&gt;0,BK10&gt;0),VLOOKUP(A10,'Lista Suspensa'!$A$1:$F$90,4,),0)</f>
        <v>0</v>
      </c>
      <c r="BN10" s="770">
        <f>IF(OR(BJ10&gt;0,BK10&gt;0),VLOOKUP(A10,'Lista Suspensa'!$A$1:$F$90,5,),0)</f>
        <v>0</v>
      </c>
      <c r="BO10" s="774">
        <f>IF(OR(BJ10&gt;0,BK10&gt;0),VLOOKUP(A10,'Lista Suspensa'!$A$1:$F$90,6,),0)</f>
        <v>0</v>
      </c>
      <c r="BP10" s="769"/>
      <c r="BQ10" s="769">
        <f t="shared" si="10"/>
        <v>0</v>
      </c>
      <c r="BR10" s="770">
        <f>IF(BP10&gt;0,VLOOKUP(A10,'Lista Suspensa'!$A$1:$F$92,3,),0)</f>
        <v>0</v>
      </c>
      <c r="BS10" s="770">
        <f>IF(OR(BP10&gt;0,BQ10&gt;0),VLOOKUP(A10,'Lista Suspensa'!$A$1:$F$90,4,),0)</f>
        <v>0</v>
      </c>
      <c r="BT10" s="770">
        <f>IF(OR(BP10&gt;0,BQ10&gt;0),VLOOKUP(A10,'Lista Suspensa'!$A$1:$F$90,5,),0)</f>
        <v>0</v>
      </c>
      <c r="BU10" s="774">
        <f>IF(OR(BP10&gt;0,BQ10&gt;0),VLOOKUP(A10,'Lista Suspensa'!$A$1:$F$90,6,),0)</f>
        <v>0</v>
      </c>
      <c r="BV10" s="769"/>
      <c r="BW10" s="769">
        <f t="shared" si="11"/>
        <v>0</v>
      </c>
      <c r="BX10" s="770">
        <f>IF(BV10&gt;0,VLOOKUP(A10,'Lista Suspensa'!$A$1:$F$92,3,),0)</f>
        <v>0</v>
      </c>
      <c r="BY10" s="770">
        <f>IF(OR(BV10&gt;0,BW10&gt;0),VLOOKUP(A10,'Lista Suspensa'!$A$1:$F$90,4,),0)</f>
        <v>0</v>
      </c>
      <c r="BZ10" s="770">
        <f>IF(OR(BV10&gt;0,BW10&gt;0),VLOOKUP(A10,'Lista Suspensa'!$A$1:$F$90,5,),0)</f>
        <v>0</v>
      </c>
      <c r="CA10" s="774">
        <f>IF(OR(BV10&gt;0,BW10&gt;0),VLOOKUP(A10,'Lista Suspensa'!$A$1:$F$90,6,),0)</f>
        <v>0</v>
      </c>
      <c r="CB10" s="769"/>
      <c r="CC10" s="769">
        <f t="shared" si="12"/>
        <v>0</v>
      </c>
      <c r="CD10" s="770">
        <f>IF(CB10&gt;0,VLOOKUP(A10,'Lista Suspensa'!$A$1:$F$92,3,),0)</f>
        <v>0</v>
      </c>
      <c r="CE10" s="770">
        <f>IF(OR(CB10&gt;0,CC10&gt;0),VLOOKUP(A10,'Lista Suspensa'!$A$1:$F$90,4,),0)</f>
        <v>0</v>
      </c>
      <c r="CF10" s="770">
        <f>IF(OR(CB10&gt;0,CC10&gt;0),VLOOKUP(A10,'Lista Suspensa'!$A$1:$F$90,5,),0)</f>
        <v>0</v>
      </c>
      <c r="CG10" s="774">
        <f>IF(OR(CB10&gt;0,CC10&gt;0),VLOOKUP(A10,'Lista Suspensa'!$A$1:$F$90,6,),0)</f>
        <v>0</v>
      </c>
      <c r="CH10" s="769"/>
      <c r="CI10" s="769">
        <f t="shared" si="13"/>
        <v>0</v>
      </c>
      <c r="CJ10" s="770">
        <f>IF(CH10&gt;0,VLOOKUP(A10,'Lista Suspensa'!$A$1:$F$92,3,),0)</f>
        <v>0</v>
      </c>
      <c r="CK10" s="770">
        <f>IF(OR(CH10&gt;0,CI10&gt;0),VLOOKUP(A10,'Lista Suspensa'!$A$1:$F$90,4,),0)</f>
        <v>0</v>
      </c>
      <c r="CL10" s="770">
        <f>IF(OR(CH10&gt;0,CI10&gt;0),VLOOKUP(A10,'Lista Suspensa'!$A$1:$F$90,5,),0)</f>
        <v>0</v>
      </c>
      <c r="CM10" s="775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66"/>
      <c r="C11" s="766">
        <f t="shared" si="0"/>
        <v>0</v>
      </c>
      <c r="D11" s="767">
        <f>IF(B11&gt;0,VLOOKUP(A11,'Lista Suspensa'!$A$1:$F$92,3,),0)</f>
        <v>0</v>
      </c>
      <c r="E11" s="767">
        <f>IF(OR(B11&gt;0,C11&gt;0),VLOOKUP(A11,'Lista Suspensa'!$A$1:$F$90,4,),0)</f>
        <v>0</v>
      </c>
      <c r="F11" s="767">
        <f>IF(OR(B11&gt;0,C11&gt;0),VLOOKUP(A11,'Lista Suspensa'!$A$1:$F$90,5,),0)</f>
        <v>0</v>
      </c>
      <c r="G11" s="768">
        <f>IF(OR(B11&gt;0,C11&gt;0),VLOOKUP(A11,'Lista Suspensa'!$A$1:$F$90,6,),0)</f>
        <v>0</v>
      </c>
      <c r="H11" s="766"/>
      <c r="I11" s="766">
        <f t="shared" si="1"/>
        <v>0</v>
      </c>
      <c r="J11" s="767">
        <f>IF(H11&gt;0,VLOOKUP(A11,'Lista Suspensa'!$A$1:$F$92,3,),0)</f>
        <v>0</v>
      </c>
      <c r="K11" s="767">
        <f>IF(OR(H11&gt;0,I11&gt;0),VLOOKUP(A11,'Lista Suspensa'!$A$1:$F$90,4,),0)</f>
        <v>0</v>
      </c>
      <c r="L11" s="767">
        <f>IF(OR(H11&gt;0,I11&gt;0),VLOOKUP(A11,'Lista Suspensa'!$A$1:$F$90,5,),0)</f>
        <v>0</v>
      </c>
      <c r="M11" s="768">
        <f>IF(OR(H11&gt;0,I11&gt;0),VLOOKUP(A11,'Lista Suspensa'!$A$1:$F$90,6,),0)</f>
        <v>0</v>
      </c>
      <c r="N11" s="766"/>
      <c r="O11" s="766">
        <f t="shared" si="2"/>
        <v>0</v>
      </c>
      <c r="P11" s="767">
        <f>IF(N11&gt;0,VLOOKUP(A11,'Lista Suspensa'!$A$1:$F$92,3,),0)</f>
        <v>0</v>
      </c>
      <c r="Q11" s="767">
        <f>IF(OR(N11&gt;0,O11&gt;0),VLOOKUP(A11,'Lista Suspensa'!$A$1:$F$90,4,),0)</f>
        <v>0</v>
      </c>
      <c r="R11" s="767">
        <f>IF(OR(N11&gt;0,O11&gt;0),VLOOKUP(A11,'Lista Suspensa'!$A$1:$F$90,5,),0)</f>
        <v>0</v>
      </c>
      <c r="S11" s="768">
        <f>IF(OR(N11&gt;0,O11&gt;0),VLOOKUP(A11,'Lista Suspensa'!$A$1:$F$90,6,),0)</f>
        <v>0</v>
      </c>
      <c r="T11" s="766"/>
      <c r="U11" s="766">
        <f t="shared" si="3"/>
        <v>0</v>
      </c>
      <c r="V11" s="767">
        <f>IF(T11&gt;0,VLOOKUP(A11,'Lista Suspensa'!$A$1:$F$92,3,),0)</f>
        <v>0</v>
      </c>
      <c r="W11" s="767">
        <f>IF(OR(T11&gt;0,U11&gt;0),VLOOKUP(A11,'Lista Suspensa'!$A$1:$F$90,4,),0)</f>
        <v>0</v>
      </c>
      <c r="X11" s="767">
        <f>IF(OR(T11&gt;0,U11&gt;0),VLOOKUP(A11,'Lista Suspensa'!$A$1:$F$90,5,),0)</f>
        <v>0</v>
      </c>
      <c r="Y11" s="768">
        <f>IF(OR(T11&gt;0,U11&gt;0),VLOOKUP(A11,'Lista Suspensa'!$A$1:$F$90,6,),0)</f>
        <v>0</v>
      </c>
      <c r="Z11" s="766"/>
      <c r="AA11" s="766">
        <f t="shared" si="4"/>
        <v>0</v>
      </c>
      <c r="AB11" s="767">
        <f>IF(Z11&gt;0,VLOOKUP(A11,'Lista Suspensa'!$A$1:$F$92,3,),0)</f>
        <v>0</v>
      </c>
      <c r="AC11" s="767">
        <f>IF(OR(Z11&gt;0,AA11&gt;0),VLOOKUP(A11,'Lista Suspensa'!$A$1:$F$90,4,),0)</f>
        <v>0</v>
      </c>
      <c r="AD11" s="767">
        <f>IF(OR(Z11&gt;0,AA11&gt;0),VLOOKUP(A11,'Lista Suspensa'!$A$1:$F$90,5,),0)</f>
        <v>0</v>
      </c>
      <c r="AE11" s="768">
        <f>IF(OR(Z11&gt;0,AA11&gt;0),VLOOKUP(A11,'Lista Suspensa'!$A$1:$F$90,6,),0)</f>
        <v>0</v>
      </c>
      <c r="AF11" s="766"/>
      <c r="AG11" s="766">
        <f t="shared" si="5"/>
        <v>0</v>
      </c>
      <c r="AH11" s="767">
        <f>IF(AF11&gt;0,VLOOKUP(A11,'Lista Suspensa'!$A$1:$F$92,3,),0)</f>
        <v>0</v>
      </c>
      <c r="AI11" s="767">
        <f>IF(OR(AF11&gt;0,AG11&gt;0),VLOOKUP(A11,'Lista Suspensa'!$A$1:$F$90,4,),0)</f>
        <v>0</v>
      </c>
      <c r="AJ11" s="767">
        <f>IF(OR(AF11&gt;0,AG11&gt;0),VLOOKUP(A11,'Lista Suspensa'!$A$1:$F$90,5,),0)</f>
        <v>0</v>
      </c>
      <c r="AK11" s="768">
        <f>IF(OR(AF11&gt;0,AG11&gt;0),VLOOKUP(A11,'Lista Suspensa'!$A$1:$F$90,6,),0)</f>
        <v>0</v>
      </c>
      <c r="AL11" s="766"/>
      <c r="AM11" s="766">
        <f t="shared" si="6"/>
        <v>0</v>
      </c>
      <c r="AN11" s="767">
        <f>IF(AL11&gt;0,VLOOKUP(A11,'Lista Suspensa'!$A$1:$F$92,3,),0)</f>
        <v>0</v>
      </c>
      <c r="AO11" s="767">
        <f>IF(OR(AL11&gt;0,AM11&gt;0),VLOOKUP(A11,'Lista Suspensa'!$A$1:$F$90,4,),0)</f>
        <v>0</v>
      </c>
      <c r="AP11" s="767">
        <f>IF(OR(AL11&gt;0,AM11&gt;0),VLOOKUP(A11,'Lista Suspensa'!$A$1:$F$90,5,),0)</f>
        <v>0</v>
      </c>
      <c r="AQ11" s="768">
        <f>IF(OR(AL11&gt;0,AM11&gt;0),VLOOKUP(A11,'Lista Suspensa'!$A$1:$F$90,6,),0)</f>
        <v>0</v>
      </c>
      <c r="AR11" s="766"/>
      <c r="AS11" s="766">
        <f t="shared" si="7"/>
        <v>0</v>
      </c>
      <c r="AT11" s="767">
        <f>IF(AR11&gt;0,VLOOKUP(A11,'Lista Suspensa'!$A$1:$F$92,3,),0)</f>
        <v>0</v>
      </c>
      <c r="AU11" s="767">
        <f>IF(OR(AR11&gt;0,AS11&gt;0),VLOOKUP(A11,'Lista Suspensa'!$A$1:$F$90,4,),0)</f>
        <v>0</v>
      </c>
      <c r="AV11" s="767">
        <f>IF(OR(AR11&gt;0,AS11&gt;0),VLOOKUP(A11,'Lista Suspensa'!$A$1:$F$90,5,),0)</f>
        <v>0</v>
      </c>
      <c r="AW11" s="772">
        <f>IF(OR(AR11&gt;0,AS11&gt;0),VLOOKUP(A11,'Lista Suspensa'!$A$1:$F$90,6,),0)</f>
        <v>0</v>
      </c>
      <c r="AX11" s="766"/>
      <c r="AY11" s="766">
        <f t="shared" si="14"/>
        <v>0</v>
      </c>
      <c r="AZ11" s="767">
        <f>IF(AX11&gt;0,VLOOKUP(A11,'Lista Suspensa'!$A$1:$F$92,3,),0)</f>
        <v>0</v>
      </c>
      <c r="BA11" s="767">
        <f>IF(OR(AX11&gt;0,AY11&gt;0),VLOOKUP(A11,'Lista Suspensa'!$A$1:$F$90,4,),0)</f>
        <v>0</v>
      </c>
      <c r="BB11" s="767">
        <f>IF(OR(AX11&gt;0,AY11&gt;0),VLOOKUP(A11,'Lista Suspensa'!$A$1:$F$90,5,),0)</f>
        <v>0</v>
      </c>
      <c r="BC11" s="772">
        <f>IF(OR(AX11&gt;0,AY11&gt;0),VLOOKUP(A11,'Lista Suspensa'!$A$1:$F$90,6,),0)</f>
        <v>0</v>
      </c>
      <c r="BD11" s="766"/>
      <c r="BE11" s="766">
        <f t="shared" si="8"/>
        <v>0</v>
      </c>
      <c r="BF11" s="767">
        <f>IF(BD11&gt;0,VLOOKUP(A11,'Lista Suspensa'!$A$1:$F$92,3,),0)</f>
        <v>0</v>
      </c>
      <c r="BG11" s="767">
        <f>IF(OR(BD11&gt;0,BE11&gt;0),VLOOKUP(A11,'Lista Suspensa'!$A$1:$F$90,4,),0)</f>
        <v>0</v>
      </c>
      <c r="BH11" s="767">
        <f>IF(OR(BD11&gt;0,BE11&gt;0),VLOOKUP(A11,'Lista Suspensa'!$A$1:$F$90,5,),0)</f>
        <v>0</v>
      </c>
      <c r="BI11" s="772">
        <f>IF(OR(BD11&gt;0,BE11&gt;0),VLOOKUP(A11,'Lista Suspensa'!$A$1:$F$90,6,),0)</f>
        <v>0</v>
      </c>
      <c r="BJ11" s="766"/>
      <c r="BK11" s="766">
        <f t="shared" si="9"/>
        <v>0</v>
      </c>
      <c r="BL11" s="767">
        <f>IF(BJ11&gt;0,VLOOKUP(A11,'Lista Suspensa'!$A$1:$F$92,3,),0)</f>
        <v>0</v>
      </c>
      <c r="BM11" s="767">
        <f>IF(OR(BJ11&gt;0,BK11&gt;0),VLOOKUP(A11,'Lista Suspensa'!$A$1:$F$90,4,),0)</f>
        <v>0</v>
      </c>
      <c r="BN11" s="767">
        <f>IF(OR(BJ11&gt;0,BK11&gt;0),VLOOKUP(A11,'Lista Suspensa'!$A$1:$F$90,5,),0)</f>
        <v>0</v>
      </c>
      <c r="BO11" s="772">
        <f>IF(OR(BJ11&gt;0,BK11&gt;0),VLOOKUP(A11,'Lista Suspensa'!$A$1:$F$90,6,),0)</f>
        <v>0</v>
      </c>
      <c r="BP11" s="766"/>
      <c r="BQ11" s="766">
        <f t="shared" si="10"/>
        <v>0</v>
      </c>
      <c r="BR11" s="767">
        <f>IF(BP11&gt;0,VLOOKUP(A11,'Lista Suspensa'!$A$1:$F$92,3,),0)</f>
        <v>0</v>
      </c>
      <c r="BS11" s="767">
        <f>IF(OR(BP11&gt;0,BQ11&gt;0),VLOOKUP(A11,'Lista Suspensa'!$A$1:$F$90,4,),0)</f>
        <v>0</v>
      </c>
      <c r="BT11" s="767">
        <f>IF(OR(BP11&gt;0,BQ11&gt;0),VLOOKUP(A11,'Lista Suspensa'!$A$1:$F$90,5,),0)</f>
        <v>0</v>
      </c>
      <c r="BU11" s="772">
        <f>IF(OR(BP11&gt;0,BQ11&gt;0),VLOOKUP(A11,'Lista Suspensa'!$A$1:$F$90,6,),0)</f>
        <v>0</v>
      </c>
      <c r="BV11" s="766"/>
      <c r="BW11" s="766">
        <f t="shared" si="11"/>
        <v>0</v>
      </c>
      <c r="BX11" s="767">
        <f>IF(BV11&gt;0,VLOOKUP(A11,'Lista Suspensa'!$A$1:$F$92,3,),0)</f>
        <v>0</v>
      </c>
      <c r="BY11" s="767">
        <f>IF(OR(BV11&gt;0,BW11&gt;0),VLOOKUP(A11,'Lista Suspensa'!$A$1:$F$90,4,),0)</f>
        <v>0</v>
      </c>
      <c r="BZ11" s="767">
        <f>IF(OR(BV11&gt;0,BW11&gt;0),VLOOKUP(A11,'Lista Suspensa'!$A$1:$F$90,5,),0)</f>
        <v>0</v>
      </c>
      <c r="CA11" s="772">
        <f>IF(OR(BV11&gt;0,BW11&gt;0),VLOOKUP(A11,'Lista Suspensa'!$A$1:$F$90,6,),0)</f>
        <v>0</v>
      </c>
      <c r="CB11" s="766"/>
      <c r="CC11" s="766">
        <f t="shared" si="12"/>
        <v>0</v>
      </c>
      <c r="CD11" s="767">
        <f>IF(CB11&gt;0,VLOOKUP(A11,'Lista Suspensa'!$A$1:$F$92,3,),0)</f>
        <v>0</v>
      </c>
      <c r="CE11" s="767">
        <f>IF(OR(CB11&gt;0,CC11&gt;0),VLOOKUP(A11,'Lista Suspensa'!$A$1:$F$90,4,),0)</f>
        <v>0</v>
      </c>
      <c r="CF11" s="767">
        <f>IF(OR(CB11&gt;0,CC11&gt;0),VLOOKUP(A11,'Lista Suspensa'!$A$1:$F$90,5,),0)</f>
        <v>0</v>
      </c>
      <c r="CG11" s="772">
        <f>IF(OR(CB11&gt;0,CC11&gt;0),VLOOKUP(A11,'Lista Suspensa'!$A$1:$F$90,6,),0)</f>
        <v>0</v>
      </c>
      <c r="CH11" s="766"/>
      <c r="CI11" s="766">
        <f t="shared" si="13"/>
        <v>0</v>
      </c>
      <c r="CJ11" s="767">
        <f>IF(CH11&gt;0,VLOOKUP(A11,'Lista Suspensa'!$A$1:$F$92,3,),0)</f>
        <v>0</v>
      </c>
      <c r="CK11" s="767">
        <f>IF(OR(CH11&gt;0,CI11&gt;0),VLOOKUP(A11,'Lista Suspensa'!$A$1:$F$90,4,),0)</f>
        <v>0</v>
      </c>
      <c r="CL11" s="767">
        <f>IF(OR(CH11&gt;0,CI11&gt;0),VLOOKUP(A11,'Lista Suspensa'!$A$1:$F$90,5,),0)</f>
        <v>0</v>
      </c>
      <c r="CM11" s="773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69"/>
      <c r="C12" s="769">
        <f t="shared" si="0"/>
        <v>0</v>
      </c>
      <c r="D12" s="770">
        <f>IF(B12&gt;0,VLOOKUP(A12,'Lista Suspensa'!$A$1:$F$92,3,),0)</f>
        <v>0</v>
      </c>
      <c r="E12" s="770">
        <f>IF(OR(B12&gt;0,C12&gt;0),VLOOKUP(A12,'Lista Suspensa'!$A$1:$F$90,4,),0)</f>
        <v>0</v>
      </c>
      <c r="F12" s="770">
        <f>IF(OR(B12&gt;0,C12&gt;0),VLOOKUP(A12,'Lista Suspensa'!$A$1:$F$90,5,),0)</f>
        <v>0</v>
      </c>
      <c r="G12" s="771">
        <f>IF(OR(B12&gt;0,C12&gt;0),VLOOKUP(A12,'Lista Suspensa'!$A$1:$F$90,6,),0)</f>
        <v>0</v>
      </c>
      <c r="H12" s="769"/>
      <c r="I12" s="769">
        <f t="shared" si="1"/>
        <v>0</v>
      </c>
      <c r="J12" s="770">
        <f>IF(H12&gt;0,VLOOKUP(A12,'Lista Suspensa'!$A$1:$F$92,3,),0)</f>
        <v>0</v>
      </c>
      <c r="K12" s="770">
        <f>IF(OR(H12&gt;0,I12&gt;0),VLOOKUP(A12,'Lista Suspensa'!$A$1:$F$90,4,),0)</f>
        <v>0</v>
      </c>
      <c r="L12" s="770">
        <f>IF(OR(H12&gt;0,I12&gt;0),VLOOKUP(A12,'Lista Suspensa'!$A$1:$F$90,5,),0)</f>
        <v>0</v>
      </c>
      <c r="M12" s="771">
        <f>IF(OR(H12&gt;0,I12&gt;0),VLOOKUP(A12,'Lista Suspensa'!$A$1:$F$90,6,),0)</f>
        <v>0</v>
      </c>
      <c r="N12" s="769"/>
      <c r="O12" s="769">
        <f t="shared" si="2"/>
        <v>0</v>
      </c>
      <c r="P12" s="770">
        <f>IF(N12&gt;0,VLOOKUP(A12,'Lista Suspensa'!$A$1:$F$92,3,),0)</f>
        <v>0</v>
      </c>
      <c r="Q12" s="770">
        <f>IF(OR(N12&gt;0,O12&gt;0),VLOOKUP(A12,'Lista Suspensa'!$A$1:$F$90,4,),0)</f>
        <v>0</v>
      </c>
      <c r="R12" s="770">
        <f>IF(OR(N12&gt;0,O12&gt;0),VLOOKUP(A12,'Lista Suspensa'!$A$1:$F$90,5,),0)</f>
        <v>0</v>
      </c>
      <c r="S12" s="771">
        <f>IF(OR(N12&gt;0,O12&gt;0),VLOOKUP(A12,'Lista Suspensa'!$A$1:$F$90,6,),0)</f>
        <v>0</v>
      </c>
      <c r="T12" s="769"/>
      <c r="U12" s="769">
        <f t="shared" si="3"/>
        <v>0</v>
      </c>
      <c r="V12" s="770">
        <f>IF(T12&gt;0,VLOOKUP(A12,'Lista Suspensa'!$A$1:$F$92,3,),0)</f>
        <v>0</v>
      </c>
      <c r="W12" s="770">
        <f>IF(OR(T12&gt;0,U12&gt;0),VLOOKUP(A12,'Lista Suspensa'!$A$1:$F$90,4,),0)</f>
        <v>0</v>
      </c>
      <c r="X12" s="770">
        <f>IF(OR(T12&gt;0,U12&gt;0),VLOOKUP(A12,'Lista Suspensa'!$A$1:$F$90,5,),0)</f>
        <v>0</v>
      </c>
      <c r="Y12" s="771">
        <f>IF(OR(T12&gt;0,U12&gt;0),VLOOKUP(A12,'Lista Suspensa'!$A$1:$F$90,6,),0)</f>
        <v>0</v>
      </c>
      <c r="Z12" s="769"/>
      <c r="AA12" s="769">
        <f t="shared" si="4"/>
        <v>0</v>
      </c>
      <c r="AB12" s="770">
        <f>IF(Z12&gt;0,VLOOKUP(A12,'Lista Suspensa'!$A$1:$F$92,3,),0)</f>
        <v>0</v>
      </c>
      <c r="AC12" s="770">
        <f>IF(OR(Z12&gt;0,AA12&gt;0),VLOOKUP(A12,'Lista Suspensa'!$A$1:$F$90,4,),0)</f>
        <v>0</v>
      </c>
      <c r="AD12" s="770">
        <f>IF(OR(Z12&gt;0,AA12&gt;0),VLOOKUP(A12,'Lista Suspensa'!$A$1:$F$90,5,),0)</f>
        <v>0</v>
      </c>
      <c r="AE12" s="771">
        <f>IF(OR(Z12&gt;0,AA12&gt;0),VLOOKUP(A12,'Lista Suspensa'!$A$1:$F$90,6,),0)</f>
        <v>0</v>
      </c>
      <c r="AF12" s="769"/>
      <c r="AG12" s="769">
        <f t="shared" si="5"/>
        <v>0</v>
      </c>
      <c r="AH12" s="770">
        <f>IF(AF12&gt;0,VLOOKUP(A12,'Lista Suspensa'!$A$1:$F$92,3,),0)</f>
        <v>0</v>
      </c>
      <c r="AI12" s="770">
        <f>IF(OR(AF12&gt;0,AG12&gt;0),VLOOKUP(A12,'Lista Suspensa'!$A$1:$F$90,4,),0)</f>
        <v>0</v>
      </c>
      <c r="AJ12" s="770">
        <f>IF(OR(AF12&gt;0,AG12&gt;0),VLOOKUP(A12,'Lista Suspensa'!$A$1:$F$90,5,),0)</f>
        <v>0</v>
      </c>
      <c r="AK12" s="771">
        <f>IF(OR(AF12&gt;0,AG12&gt;0),VLOOKUP(A12,'Lista Suspensa'!$A$1:$F$90,6,),0)</f>
        <v>0</v>
      </c>
      <c r="AL12" s="769"/>
      <c r="AM12" s="769">
        <f t="shared" si="6"/>
        <v>0</v>
      </c>
      <c r="AN12" s="770">
        <f>IF(AL12&gt;0,VLOOKUP(A12,'Lista Suspensa'!$A$1:$F$92,3,),0)</f>
        <v>0</v>
      </c>
      <c r="AO12" s="770">
        <f>IF(OR(AL12&gt;0,AM12&gt;0),VLOOKUP(A12,'Lista Suspensa'!$A$1:$F$90,4,),0)</f>
        <v>0</v>
      </c>
      <c r="AP12" s="770">
        <f>IF(OR(AL12&gt;0,AM12&gt;0),VLOOKUP(A12,'Lista Suspensa'!$A$1:$F$90,5,),0)</f>
        <v>0</v>
      </c>
      <c r="AQ12" s="771">
        <f>IF(OR(AL12&gt;0,AM12&gt;0),VLOOKUP(A12,'Lista Suspensa'!$A$1:$F$90,6,),0)</f>
        <v>0</v>
      </c>
      <c r="AR12" s="769"/>
      <c r="AS12" s="769">
        <f t="shared" si="7"/>
        <v>0</v>
      </c>
      <c r="AT12" s="770">
        <f>IF(AR12&gt;0,VLOOKUP(A12,'Lista Suspensa'!$A$1:$F$92,3,),0)</f>
        <v>0</v>
      </c>
      <c r="AU12" s="770">
        <f>IF(OR(AR12&gt;0,AS12&gt;0),VLOOKUP(A12,'Lista Suspensa'!$A$1:$F$90,4,),0)</f>
        <v>0</v>
      </c>
      <c r="AV12" s="770">
        <f>IF(OR(AR12&gt;0,AS12&gt;0),VLOOKUP(A12,'Lista Suspensa'!$A$1:$F$90,5,),0)</f>
        <v>0</v>
      </c>
      <c r="AW12" s="774">
        <f>IF(OR(AR12&gt;0,AS12&gt;0),VLOOKUP(A12,'Lista Suspensa'!$A$1:$F$90,6,),0)</f>
        <v>0</v>
      </c>
      <c r="AX12" s="769"/>
      <c r="AY12" s="769">
        <f t="shared" si="14"/>
        <v>0</v>
      </c>
      <c r="AZ12" s="770">
        <f>IF(AX12&gt;0,VLOOKUP(A12,'Lista Suspensa'!$A$1:$F$92,3,),0)</f>
        <v>0</v>
      </c>
      <c r="BA12" s="770">
        <f>IF(OR(AX12&gt;0,AY12&gt;0),VLOOKUP(A12,'Lista Suspensa'!$A$1:$F$90,4,),0)</f>
        <v>0</v>
      </c>
      <c r="BB12" s="770">
        <f>IF(OR(AX12&gt;0,AY12&gt;0),VLOOKUP(A12,'Lista Suspensa'!$A$1:$F$90,5,),0)</f>
        <v>0</v>
      </c>
      <c r="BC12" s="774">
        <f>IF(OR(AX12&gt;0,AY12&gt;0),VLOOKUP(A12,'Lista Suspensa'!$A$1:$F$90,6,),0)</f>
        <v>0</v>
      </c>
      <c r="BD12" s="769"/>
      <c r="BE12" s="769">
        <f t="shared" si="8"/>
        <v>0</v>
      </c>
      <c r="BF12" s="770">
        <f>IF(BD12&gt;0,VLOOKUP(A12,'Lista Suspensa'!$A$1:$F$92,3,),0)</f>
        <v>0</v>
      </c>
      <c r="BG12" s="770">
        <f>IF(OR(BD12&gt;0,BE12&gt;0),VLOOKUP(A12,'Lista Suspensa'!$A$1:$F$90,4,),0)</f>
        <v>0</v>
      </c>
      <c r="BH12" s="770">
        <f>IF(OR(BD12&gt;0,BE12&gt;0),VLOOKUP(A12,'Lista Suspensa'!$A$1:$F$90,5,),0)</f>
        <v>0</v>
      </c>
      <c r="BI12" s="774">
        <f>IF(OR(BD12&gt;0,BE12&gt;0),VLOOKUP(A12,'Lista Suspensa'!$A$1:$F$90,6,),0)</f>
        <v>0</v>
      </c>
      <c r="BJ12" s="769"/>
      <c r="BK12" s="769">
        <f t="shared" si="9"/>
        <v>0</v>
      </c>
      <c r="BL12" s="770">
        <f>IF(BJ12&gt;0,VLOOKUP(A12,'Lista Suspensa'!$A$1:$F$92,3,),0)</f>
        <v>0</v>
      </c>
      <c r="BM12" s="770">
        <f>IF(OR(BJ12&gt;0,BK12&gt;0),VLOOKUP(A12,'Lista Suspensa'!$A$1:$F$90,4,),0)</f>
        <v>0</v>
      </c>
      <c r="BN12" s="770">
        <f>IF(OR(BJ12&gt;0,BK12&gt;0),VLOOKUP(A12,'Lista Suspensa'!$A$1:$F$90,5,),0)</f>
        <v>0</v>
      </c>
      <c r="BO12" s="774">
        <f>IF(OR(BJ12&gt;0,BK12&gt;0),VLOOKUP(A12,'Lista Suspensa'!$A$1:$F$90,6,),0)</f>
        <v>0</v>
      </c>
      <c r="BP12" s="769"/>
      <c r="BQ12" s="769">
        <f t="shared" si="10"/>
        <v>0</v>
      </c>
      <c r="BR12" s="770">
        <f>IF(BP12&gt;0,VLOOKUP(A12,'Lista Suspensa'!$A$1:$F$92,3,),0)</f>
        <v>0</v>
      </c>
      <c r="BS12" s="770">
        <f>IF(OR(BP12&gt;0,BQ12&gt;0),VLOOKUP(A12,'Lista Suspensa'!$A$1:$F$90,4,),0)</f>
        <v>0</v>
      </c>
      <c r="BT12" s="770">
        <f>IF(OR(BP12&gt;0,BQ12&gt;0),VLOOKUP(A12,'Lista Suspensa'!$A$1:$F$90,5,),0)</f>
        <v>0</v>
      </c>
      <c r="BU12" s="774">
        <f>IF(OR(BP12&gt;0,BQ12&gt;0),VLOOKUP(A12,'Lista Suspensa'!$A$1:$F$90,6,),0)</f>
        <v>0</v>
      </c>
      <c r="BV12" s="769"/>
      <c r="BW12" s="769">
        <f t="shared" si="11"/>
        <v>0</v>
      </c>
      <c r="BX12" s="770">
        <f>IF(BV12&gt;0,VLOOKUP(A12,'Lista Suspensa'!$A$1:$F$92,3,),0)</f>
        <v>0</v>
      </c>
      <c r="BY12" s="770">
        <f>IF(OR(BV12&gt;0,BW12&gt;0),VLOOKUP(A12,'Lista Suspensa'!$A$1:$F$90,4,),0)</f>
        <v>0</v>
      </c>
      <c r="BZ12" s="770">
        <f>IF(OR(BV12&gt;0,BW12&gt;0),VLOOKUP(A12,'Lista Suspensa'!$A$1:$F$90,5,),0)</f>
        <v>0</v>
      </c>
      <c r="CA12" s="774">
        <f>IF(OR(BV12&gt;0,BW12&gt;0),VLOOKUP(A12,'Lista Suspensa'!$A$1:$F$90,6,),0)</f>
        <v>0</v>
      </c>
      <c r="CB12" s="769"/>
      <c r="CC12" s="769">
        <f t="shared" si="12"/>
        <v>0</v>
      </c>
      <c r="CD12" s="770">
        <f>IF(CB12&gt;0,VLOOKUP(A12,'Lista Suspensa'!$A$1:$F$92,3,),0)</f>
        <v>0</v>
      </c>
      <c r="CE12" s="770">
        <f>IF(OR(CB12&gt;0,CC12&gt;0),VLOOKUP(A12,'Lista Suspensa'!$A$1:$F$90,4,),0)</f>
        <v>0</v>
      </c>
      <c r="CF12" s="770">
        <f>IF(OR(CB12&gt;0,CC12&gt;0),VLOOKUP(A12,'Lista Suspensa'!$A$1:$F$90,5,),0)</f>
        <v>0</v>
      </c>
      <c r="CG12" s="774">
        <f>IF(OR(CB12&gt;0,CC12&gt;0),VLOOKUP(A12,'Lista Suspensa'!$A$1:$F$90,6,),0)</f>
        <v>0</v>
      </c>
      <c r="CH12" s="769"/>
      <c r="CI12" s="769">
        <f t="shared" si="13"/>
        <v>0</v>
      </c>
      <c r="CJ12" s="770">
        <f>IF(CH12&gt;0,VLOOKUP(A12,'Lista Suspensa'!$A$1:$F$92,3,),0)</f>
        <v>0</v>
      </c>
      <c r="CK12" s="770">
        <f>IF(OR(CH12&gt;0,CI12&gt;0),VLOOKUP(A12,'Lista Suspensa'!$A$1:$F$90,4,),0)</f>
        <v>0</v>
      </c>
      <c r="CL12" s="770">
        <f>IF(OR(CH12&gt;0,CI12&gt;0),VLOOKUP(A12,'Lista Suspensa'!$A$1:$F$90,5,),0)</f>
        <v>0</v>
      </c>
      <c r="CM12" s="775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66"/>
      <c r="C13" s="766">
        <f t="shared" si="0"/>
        <v>0</v>
      </c>
      <c r="D13" s="767">
        <f>IF(B13&gt;0,VLOOKUP(A13,'Lista Suspensa'!$A$1:$F$92,3,),0)</f>
        <v>0</v>
      </c>
      <c r="E13" s="767">
        <f>IF(OR(B13&gt;0,C13&gt;0),VLOOKUP(A13,'Lista Suspensa'!$A$1:$F$90,4,),0)</f>
        <v>0</v>
      </c>
      <c r="F13" s="767">
        <f>IF(OR(B13&gt;0,C13&gt;0),VLOOKUP(A13,'Lista Suspensa'!$A$1:$F$90,5,),0)</f>
        <v>0</v>
      </c>
      <c r="G13" s="768">
        <f>IF(OR(B13&gt;0,C13&gt;0),VLOOKUP(A13,'Lista Suspensa'!$A$1:$F$90,6,),0)</f>
        <v>0</v>
      </c>
      <c r="H13" s="766"/>
      <c r="I13" s="766">
        <f t="shared" si="1"/>
        <v>0</v>
      </c>
      <c r="J13" s="767">
        <f>IF(H13&gt;0,VLOOKUP(A13,'Lista Suspensa'!$A$1:$F$92,3,),0)</f>
        <v>0</v>
      </c>
      <c r="K13" s="767">
        <f>IF(OR(H13&gt;0,I13&gt;0),VLOOKUP(A13,'Lista Suspensa'!$A$1:$F$90,4,),0)</f>
        <v>0</v>
      </c>
      <c r="L13" s="767">
        <f>IF(OR(H13&gt;0,I13&gt;0),VLOOKUP(A13,'Lista Suspensa'!$A$1:$F$90,5,),0)</f>
        <v>0</v>
      </c>
      <c r="M13" s="768">
        <f>IF(OR(H13&gt;0,I13&gt;0),VLOOKUP(A13,'Lista Suspensa'!$A$1:$F$90,6,),0)</f>
        <v>0</v>
      </c>
      <c r="N13" s="766"/>
      <c r="O13" s="766">
        <f t="shared" si="2"/>
        <v>0</v>
      </c>
      <c r="P13" s="767">
        <f>IF(N13&gt;0,VLOOKUP(A13,'Lista Suspensa'!$A$1:$F$92,3,),0)</f>
        <v>0</v>
      </c>
      <c r="Q13" s="767">
        <f>IF(OR(N13&gt;0,O13&gt;0),VLOOKUP(A13,'Lista Suspensa'!$A$1:$F$90,4,),0)</f>
        <v>0</v>
      </c>
      <c r="R13" s="767">
        <f>IF(OR(N13&gt;0,O13&gt;0),VLOOKUP(A13,'Lista Suspensa'!$A$1:$F$90,5,),0)</f>
        <v>0</v>
      </c>
      <c r="S13" s="768">
        <f>IF(OR(N13&gt;0,O13&gt;0),VLOOKUP(A13,'Lista Suspensa'!$A$1:$F$90,6,),0)</f>
        <v>0</v>
      </c>
      <c r="T13" s="766"/>
      <c r="U13" s="766">
        <f t="shared" si="3"/>
        <v>0</v>
      </c>
      <c r="V13" s="767">
        <f>IF(T13&gt;0,VLOOKUP(A13,'Lista Suspensa'!$A$1:$F$92,3,),0)</f>
        <v>0</v>
      </c>
      <c r="W13" s="767">
        <f>IF(OR(T13&gt;0,U13&gt;0),VLOOKUP(A13,'Lista Suspensa'!$A$1:$F$90,4,),0)</f>
        <v>0</v>
      </c>
      <c r="X13" s="767">
        <f>IF(OR(T13&gt;0,U13&gt;0),VLOOKUP(A13,'Lista Suspensa'!$A$1:$F$90,5,),0)</f>
        <v>0</v>
      </c>
      <c r="Y13" s="768">
        <f>IF(OR(T13&gt;0,U13&gt;0),VLOOKUP(A13,'Lista Suspensa'!$A$1:$F$90,6,),0)</f>
        <v>0</v>
      </c>
      <c r="Z13" s="766"/>
      <c r="AA13" s="766">
        <f t="shared" si="4"/>
        <v>0</v>
      </c>
      <c r="AB13" s="767">
        <f>IF(Z13&gt;0,VLOOKUP(A13,'Lista Suspensa'!$A$1:$F$92,3,),0)</f>
        <v>0</v>
      </c>
      <c r="AC13" s="767">
        <f>IF(OR(Z13&gt;0,AA13&gt;0),VLOOKUP(A13,'Lista Suspensa'!$A$1:$F$90,4,),0)</f>
        <v>0</v>
      </c>
      <c r="AD13" s="767">
        <f>IF(OR(Z13&gt;0,AA13&gt;0),VLOOKUP(A13,'Lista Suspensa'!$A$1:$F$90,5,),0)</f>
        <v>0</v>
      </c>
      <c r="AE13" s="768">
        <f>IF(OR(Z13&gt;0,AA13&gt;0),VLOOKUP(A13,'Lista Suspensa'!$A$1:$F$90,6,),0)</f>
        <v>0</v>
      </c>
      <c r="AF13" s="766"/>
      <c r="AG13" s="766">
        <f t="shared" si="5"/>
        <v>0</v>
      </c>
      <c r="AH13" s="767">
        <f>IF(AF13&gt;0,VLOOKUP(A13,'Lista Suspensa'!$A$1:$F$92,3,),0)</f>
        <v>0</v>
      </c>
      <c r="AI13" s="767">
        <f>IF(OR(AF13&gt;0,AG13&gt;0),VLOOKUP(A13,'Lista Suspensa'!$A$1:$F$90,4,),0)</f>
        <v>0</v>
      </c>
      <c r="AJ13" s="767">
        <f>IF(OR(AF13&gt;0,AG13&gt;0),VLOOKUP(A13,'Lista Suspensa'!$A$1:$F$90,5,),0)</f>
        <v>0</v>
      </c>
      <c r="AK13" s="768">
        <f>IF(OR(AF13&gt;0,AG13&gt;0),VLOOKUP(A13,'Lista Suspensa'!$A$1:$F$90,6,),0)</f>
        <v>0</v>
      </c>
      <c r="AL13" s="766"/>
      <c r="AM13" s="766">
        <f t="shared" si="6"/>
        <v>0</v>
      </c>
      <c r="AN13" s="767">
        <f>IF(AL13&gt;0,VLOOKUP(A13,'Lista Suspensa'!$A$1:$F$92,3,),0)</f>
        <v>0</v>
      </c>
      <c r="AO13" s="767">
        <f>IF(OR(AL13&gt;0,AM13&gt;0),VLOOKUP(A13,'Lista Suspensa'!$A$1:$F$90,4,),0)</f>
        <v>0</v>
      </c>
      <c r="AP13" s="767">
        <f>IF(OR(AL13&gt;0,AM13&gt;0),VLOOKUP(A13,'Lista Suspensa'!$A$1:$F$90,5,),0)</f>
        <v>0</v>
      </c>
      <c r="AQ13" s="768">
        <f>IF(OR(AL13&gt;0,AM13&gt;0),VLOOKUP(A13,'Lista Suspensa'!$A$1:$F$90,6,),0)</f>
        <v>0</v>
      </c>
      <c r="AR13" s="766"/>
      <c r="AS13" s="766">
        <f t="shared" si="7"/>
        <v>0</v>
      </c>
      <c r="AT13" s="767">
        <f>IF(AR13&gt;0,VLOOKUP(A13,'Lista Suspensa'!$A$1:$F$92,3,),0)</f>
        <v>0</v>
      </c>
      <c r="AU13" s="767">
        <f>IF(OR(AR13&gt;0,AS13&gt;0),VLOOKUP(A13,'Lista Suspensa'!$A$1:$F$90,4,),0)</f>
        <v>0</v>
      </c>
      <c r="AV13" s="767">
        <f>IF(OR(AR13&gt;0,AS13&gt;0),VLOOKUP(A13,'Lista Suspensa'!$A$1:$F$90,5,),0)</f>
        <v>0</v>
      </c>
      <c r="AW13" s="772">
        <f>IF(OR(AR13&gt;0,AS13&gt;0),VLOOKUP(A13,'Lista Suspensa'!$A$1:$F$90,6,),0)</f>
        <v>0</v>
      </c>
      <c r="AX13" s="766"/>
      <c r="AY13" s="766">
        <f t="shared" si="14"/>
        <v>0</v>
      </c>
      <c r="AZ13" s="767">
        <f>IF(AX13&gt;0,VLOOKUP(A13,'Lista Suspensa'!$A$1:$F$92,3,),0)</f>
        <v>0</v>
      </c>
      <c r="BA13" s="767">
        <f>IF(OR(AX13&gt;0,AY13&gt;0),VLOOKUP(A13,'Lista Suspensa'!$A$1:$F$90,4,),0)</f>
        <v>0</v>
      </c>
      <c r="BB13" s="767">
        <f>IF(OR(AX13&gt;0,AY13&gt;0),VLOOKUP(A13,'Lista Suspensa'!$A$1:$F$90,5,),0)</f>
        <v>0</v>
      </c>
      <c r="BC13" s="772">
        <f>IF(OR(AX13&gt;0,AY13&gt;0),VLOOKUP(A13,'Lista Suspensa'!$A$1:$F$90,6,),0)</f>
        <v>0</v>
      </c>
      <c r="BD13" s="766"/>
      <c r="BE13" s="766">
        <f t="shared" si="8"/>
        <v>0</v>
      </c>
      <c r="BF13" s="767">
        <f>IF(BD13&gt;0,VLOOKUP(A13,'Lista Suspensa'!$A$1:$F$92,3,),0)</f>
        <v>0</v>
      </c>
      <c r="BG13" s="767">
        <f>IF(OR(BD13&gt;0,BE13&gt;0),VLOOKUP(A13,'Lista Suspensa'!$A$1:$F$90,4,),0)</f>
        <v>0</v>
      </c>
      <c r="BH13" s="767">
        <f>IF(OR(BD13&gt;0,BE13&gt;0),VLOOKUP(A13,'Lista Suspensa'!$A$1:$F$90,5,),0)</f>
        <v>0</v>
      </c>
      <c r="BI13" s="772">
        <f>IF(OR(BD13&gt;0,BE13&gt;0),VLOOKUP(A13,'Lista Suspensa'!$A$1:$F$90,6,),0)</f>
        <v>0</v>
      </c>
      <c r="BJ13" s="766"/>
      <c r="BK13" s="766">
        <f t="shared" si="9"/>
        <v>0</v>
      </c>
      <c r="BL13" s="767">
        <f>IF(BJ13&gt;0,VLOOKUP(A13,'Lista Suspensa'!$A$1:$F$92,3,),0)</f>
        <v>0</v>
      </c>
      <c r="BM13" s="767">
        <f>IF(OR(BJ13&gt;0,BK13&gt;0),VLOOKUP(A13,'Lista Suspensa'!$A$1:$F$90,4,),0)</f>
        <v>0</v>
      </c>
      <c r="BN13" s="767">
        <f>IF(OR(BJ13&gt;0,BK13&gt;0),VLOOKUP(A13,'Lista Suspensa'!$A$1:$F$90,5,),0)</f>
        <v>0</v>
      </c>
      <c r="BO13" s="772">
        <f>IF(OR(BJ13&gt;0,BK13&gt;0),VLOOKUP(A13,'Lista Suspensa'!$A$1:$F$90,6,),0)</f>
        <v>0</v>
      </c>
      <c r="BP13" s="766"/>
      <c r="BQ13" s="766">
        <f t="shared" si="10"/>
        <v>0</v>
      </c>
      <c r="BR13" s="767">
        <f>IF(BP13&gt;0,VLOOKUP(A13,'Lista Suspensa'!$A$1:$F$92,3,),0)</f>
        <v>0</v>
      </c>
      <c r="BS13" s="767">
        <f>IF(OR(BP13&gt;0,BQ13&gt;0),VLOOKUP(A13,'Lista Suspensa'!$A$1:$F$90,4,),0)</f>
        <v>0</v>
      </c>
      <c r="BT13" s="767">
        <f>IF(OR(BP13&gt;0,BQ13&gt;0),VLOOKUP(A13,'Lista Suspensa'!$A$1:$F$90,5,),0)</f>
        <v>0</v>
      </c>
      <c r="BU13" s="772">
        <f>IF(OR(BP13&gt;0,BQ13&gt;0),VLOOKUP(A13,'Lista Suspensa'!$A$1:$F$90,6,),0)</f>
        <v>0</v>
      </c>
      <c r="BV13" s="766"/>
      <c r="BW13" s="766">
        <f t="shared" si="11"/>
        <v>0</v>
      </c>
      <c r="BX13" s="767">
        <f>IF(BV13&gt;0,VLOOKUP(A13,'Lista Suspensa'!$A$1:$F$92,3,),0)</f>
        <v>0</v>
      </c>
      <c r="BY13" s="767">
        <f>IF(OR(BV13&gt;0,BW13&gt;0),VLOOKUP(A13,'Lista Suspensa'!$A$1:$F$90,4,),0)</f>
        <v>0</v>
      </c>
      <c r="BZ13" s="767">
        <f>IF(OR(BV13&gt;0,BW13&gt;0),VLOOKUP(A13,'Lista Suspensa'!$A$1:$F$90,5,),0)</f>
        <v>0</v>
      </c>
      <c r="CA13" s="772">
        <f>IF(OR(BV13&gt;0,BW13&gt;0),VLOOKUP(A13,'Lista Suspensa'!$A$1:$F$90,6,),0)</f>
        <v>0</v>
      </c>
      <c r="CB13" s="766"/>
      <c r="CC13" s="766">
        <f t="shared" si="12"/>
        <v>0</v>
      </c>
      <c r="CD13" s="767">
        <f>IF(CB13&gt;0,VLOOKUP(A13,'Lista Suspensa'!$A$1:$F$92,3,),0)</f>
        <v>0</v>
      </c>
      <c r="CE13" s="767">
        <f>IF(OR(CB13&gt;0,CC13&gt;0),VLOOKUP(A13,'Lista Suspensa'!$A$1:$F$90,4,),0)</f>
        <v>0</v>
      </c>
      <c r="CF13" s="767">
        <f>IF(OR(CB13&gt;0,CC13&gt;0),VLOOKUP(A13,'Lista Suspensa'!$A$1:$F$90,5,),0)</f>
        <v>0</v>
      </c>
      <c r="CG13" s="772">
        <f>IF(OR(CB13&gt;0,CC13&gt;0),VLOOKUP(A13,'Lista Suspensa'!$A$1:$F$90,6,),0)</f>
        <v>0</v>
      </c>
      <c r="CH13" s="766"/>
      <c r="CI13" s="766">
        <f t="shared" si="13"/>
        <v>0</v>
      </c>
      <c r="CJ13" s="767">
        <f>IF(CH13&gt;0,VLOOKUP(A13,'Lista Suspensa'!$A$1:$F$92,3,),0)</f>
        <v>0</v>
      </c>
      <c r="CK13" s="767">
        <f>IF(OR(CH13&gt;0,CI13&gt;0),VLOOKUP(A13,'Lista Suspensa'!$A$1:$F$90,4,),0)</f>
        <v>0</v>
      </c>
      <c r="CL13" s="767">
        <f>IF(OR(CH13&gt;0,CI13&gt;0),VLOOKUP(A13,'Lista Suspensa'!$A$1:$F$90,5,),0)</f>
        <v>0</v>
      </c>
      <c r="CM13" s="773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69"/>
      <c r="C14" s="769">
        <f t="shared" si="0"/>
        <v>0</v>
      </c>
      <c r="D14" s="770">
        <f>IF(B14&gt;0,VLOOKUP(A14,'Lista Suspensa'!$A$1:$F$92,3,),0)</f>
        <v>0</v>
      </c>
      <c r="E14" s="770">
        <f>IF(OR(B14&gt;0,C14&gt;0),VLOOKUP(A14,'Lista Suspensa'!$A$1:$F$90,4,),0)</f>
        <v>0</v>
      </c>
      <c r="F14" s="770">
        <f>IF(OR(B14&gt;0,C14&gt;0),VLOOKUP(A14,'Lista Suspensa'!$A$1:$F$90,5,),0)</f>
        <v>0</v>
      </c>
      <c r="G14" s="771">
        <f>IF(OR(B14&gt;0,C14&gt;0),VLOOKUP(A14,'Lista Suspensa'!$A$1:$F$90,6,),0)</f>
        <v>0</v>
      </c>
      <c r="H14" s="769"/>
      <c r="I14" s="769">
        <f t="shared" si="1"/>
        <v>0</v>
      </c>
      <c r="J14" s="770">
        <f>IF(H14&gt;0,VLOOKUP(A14,'Lista Suspensa'!$A$1:$F$92,3,),0)</f>
        <v>0</v>
      </c>
      <c r="K14" s="770">
        <f>IF(OR(H14&gt;0,I14&gt;0),VLOOKUP(A14,'Lista Suspensa'!$A$1:$F$90,4,),0)</f>
        <v>0</v>
      </c>
      <c r="L14" s="770">
        <f>IF(OR(H14&gt;0,I14&gt;0),VLOOKUP(A14,'Lista Suspensa'!$A$1:$F$90,5,),0)</f>
        <v>0</v>
      </c>
      <c r="M14" s="771">
        <f>IF(OR(H14&gt;0,I14&gt;0),VLOOKUP(A14,'Lista Suspensa'!$A$1:$F$90,6,),0)</f>
        <v>0</v>
      </c>
      <c r="N14" s="769"/>
      <c r="O14" s="769">
        <f t="shared" si="2"/>
        <v>0</v>
      </c>
      <c r="P14" s="770">
        <f>IF(N14&gt;0,VLOOKUP(A14,'Lista Suspensa'!$A$1:$F$92,3,),0)</f>
        <v>0</v>
      </c>
      <c r="Q14" s="770">
        <f>IF(OR(N14&gt;0,O14&gt;0),VLOOKUP(A14,'Lista Suspensa'!$A$1:$F$90,4,),0)</f>
        <v>0</v>
      </c>
      <c r="R14" s="770">
        <f>IF(OR(N14&gt;0,O14&gt;0),VLOOKUP(A14,'Lista Suspensa'!$A$1:$F$90,5,),0)</f>
        <v>0</v>
      </c>
      <c r="S14" s="771">
        <f>IF(OR(N14&gt;0,O14&gt;0),VLOOKUP(A14,'Lista Suspensa'!$A$1:$F$90,6,),0)</f>
        <v>0</v>
      </c>
      <c r="T14" s="769"/>
      <c r="U14" s="769">
        <f t="shared" si="3"/>
        <v>0</v>
      </c>
      <c r="V14" s="770">
        <f>IF(T14&gt;0,VLOOKUP(A14,'Lista Suspensa'!$A$1:$F$92,3,),0)</f>
        <v>0</v>
      </c>
      <c r="W14" s="770">
        <f>IF(OR(T14&gt;0,U14&gt;0),VLOOKUP(A14,'Lista Suspensa'!$A$1:$F$90,4,),0)</f>
        <v>0</v>
      </c>
      <c r="X14" s="770">
        <f>IF(OR(T14&gt;0,U14&gt;0),VLOOKUP(A14,'Lista Suspensa'!$A$1:$F$90,5,),0)</f>
        <v>0</v>
      </c>
      <c r="Y14" s="771">
        <f>IF(OR(T14&gt;0,U14&gt;0),VLOOKUP(A14,'Lista Suspensa'!$A$1:$F$90,6,),0)</f>
        <v>0</v>
      </c>
      <c r="Z14" s="769"/>
      <c r="AA14" s="769">
        <f t="shared" si="4"/>
        <v>0</v>
      </c>
      <c r="AB14" s="770">
        <f>IF(Z14&gt;0,VLOOKUP(A14,'Lista Suspensa'!$A$1:$F$92,3,),0)</f>
        <v>0</v>
      </c>
      <c r="AC14" s="770">
        <f>IF(OR(Z14&gt;0,AA14&gt;0),VLOOKUP(A14,'Lista Suspensa'!$A$1:$F$90,4,),0)</f>
        <v>0</v>
      </c>
      <c r="AD14" s="770">
        <f>IF(OR(Z14&gt;0,AA14&gt;0),VLOOKUP(A14,'Lista Suspensa'!$A$1:$F$90,5,),0)</f>
        <v>0</v>
      </c>
      <c r="AE14" s="771">
        <f>IF(OR(Z14&gt;0,AA14&gt;0),VLOOKUP(A14,'Lista Suspensa'!$A$1:$F$90,6,),0)</f>
        <v>0</v>
      </c>
      <c r="AF14" s="769"/>
      <c r="AG14" s="769">
        <f t="shared" si="5"/>
        <v>0</v>
      </c>
      <c r="AH14" s="770">
        <f>IF(AF14&gt;0,VLOOKUP(A14,'Lista Suspensa'!$A$1:$F$92,3,),0)</f>
        <v>0</v>
      </c>
      <c r="AI14" s="770">
        <f>IF(OR(AF14&gt;0,AG14&gt;0),VLOOKUP(A14,'Lista Suspensa'!$A$1:$F$90,4,),0)</f>
        <v>0</v>
      </c>
      <c r="AJ14" s="770">
        <f>IF(OR(AF14&gt;0,AG14&gt;0),VLOOKUP(A14,'Lista Suspensa'!$A$1:$F$90,5,),0)</f>
        <v>0</v>
      </c>
      <c r="AK14" s="771">
        <f>IF(OR(AF14&gt;0,AG14&gt;0),VLOOKUP(A14,'Lista Suspensa'!$A$1:$F$90,6,),0)</f>
        <v>0</v>
      </c>
      <c r="AL14" s="769"/>
      <c r="AM14" s="769">
        <f t="shared" si="6"/>
        <v>0</v>
      </c>
      <c r="AN14" s="770">
        <f>IF(AL14&gt;0,VLOOKUP(A14,'Lista Suspensa'!$A$1:$F$92,3,),0)</f>
        <v>0</v>
      </c>
      <c r="AO14" s="770">
        <f>IF(OR(AL14&gt;0,AM14&gt;0),VLOOKUP(A14,'Lista Suspensa'!$A$1:$F$90,4,),0)</f>
        <v>0</v>
      </c>
      <c r="AP14" s="770">
        <f>IF(OR(AL14&gt;0,AM14&gt;0),VLOOKUP(A14,'Lista Suspensa'!$A$1:$F$90,5,),0)</f>
        <v>0</v>
      </c>
      <c r="AQ14" s="771">
        <f>IF(OR(AL14&gt;0,AM14&gt;0),VLOOKUP(A14,'Lista Suspensa'!$A$1:$F$90,6,),0)</f>
        <v>0</v>
      </c>
      <c r="AR14" s="769"/>
      <c r="AS14" s="769">
        <f t="shared" si="7"/>
        <v>0</v>
      </c>
      <c r="AT14" s="770">
        <f>IF(AR14&gt;0,VLOOKUP(A14,'Lista Suspensa'!$A$1:$F$92,3,),0)</f>
        <v>0</v>
      </c>
      <c r="AU14" s="770">
        <f>IF(OR(AR14&gt;0,AS14&gt;0),VLOOKUP(A14,'Lista Suspensa'!$A$1:$F$90,4,),0)</f>
        <v>0</v>
      </c>
      <c r="AV14" s="770">
        <f>IF(OR(AR14&gt;0,AS14&gt;0),VLOOKUP(A14,'Lista Suspensa'!$A$1:$F$90,5,),0)</f>
        <v>0</v>
      </c>
      <c r="AW14" s="774">
        <f>IF(OR(AR14&gt;0,AS14&gt;0),VLOOKUP(A14,'Lista Suspensa'!$A$1:$F$90,6,),0)</f>
        <v>0</v>
      </c>
      <c r="AX14" s="769"/>
      <c r="AY14" s="769">
        <f t="shared" si="14"/>
        <v>0</v>
      </c>
      <c r="AZ14" s="770">
        <f>IF(AX14&gt;0,VLOOKUP(A14,'Lista Suspensa'!$A$1:$F$92,3,),0)</f>
        <v>0</v>
      </c>
      <c r="BA14" s="770">
        <f>IF(OR(AX14&gt;0,AY14&gt;0),VLOOKUP(A14,'Lista Suspensa'!$A$1:$F$90,4,),0)</f>
        <v>0</v>
      </c>
      <c r="BB14" s="770">
        <f>IF(OR(AX14&gt;0,AY14&gt;0),VLOOKUP(A14,'Lista Suspensa'!$A$1:$F$90,5,),0)</f>
        <v>0</v>
      </c>
      <c r="BC14" s="774">
        <f>IF(OR(AX14&gt;0,AY14&gt;0),VLOOKUP(A14,'Lista Suspensa'!$A$1:$F$90,6,),0)</f>
        <v>0</v>
      </c>
      <c r="BD14" s="769"/>
      <c r="BE14" s="769">
        <f t="shared" si="8"/>
        <v>0</v>
      </c>
      <c r="BF14" s="770">
        <f>IF(BD14&gt;0,VLOOKUP(A14,'Lista Suspensa'!$A$1:$F$92,3,),0)</f>
        <v>0</v>
      </c>
      <c r="BG14" s="770">
        <f>IF(OR(BD14&gt;0,BE14&gt;0),VLOOKUP(A14,'Lista Suspensa'!$A$1:$F$90,4,),0)</f>
        <v>0</v>
      </c>
      <c r="BH14" s="770">
        <f>IF(OR(BD14&gt;0,BE14&gt;0),VLOOKUP(A14,'Lista Suspensa'!$A$1:$F$90,5,),0)</f>
        <v>0</v>
      </c>
      <c r="BI14" s="774">
        <f>IF(OR(BD14&gt;0,BE14&gt;0),VLOOKUP(A14,'Lista Suspensa'!$A$1:$F$90,6,),0)</f>
        <v>0</v>
      </c>
      <c r="BJ14" s="769"/>
      <c r="BK14" s="769">
        <f t="shared" si="9"/>
        <v>0</v>
      </c>
      <c r="BL14" s="770">
        <f>IF(BJ14&gt;0,VLOOKUP(A14,'Lista Suspensa'!$A$1:$F$92,3,),0)</f>
        <v>0</v>
      </c>
      <c r="BM14" s="770">
        <f>IF(OR(BJ14&gt;0,BK14&gt;0),VLOOKUP(A14,'Lista Suspensa'!$A$1:$F$90,4,),0)</f>
        <v>0</v>
      </c>
      <c r="BN14" s="770">
        <f>IF(OR(BJ14&gt;0,BK14&gt;0),VLOOKUP(A14,'Lista Suspensa'!$A$1:$F$90,5,),0)</f>
        <v>0</v>
      </c>
      <c r="BO14" s="774">
        <f>IF(OR(BJ14&gt;0,BK14&gt;0),VLOOKUP(A14,'Lista Suspensa'!$A$1:$F$90,6,),0)</f>
        <v>0</v>
      </c>
      <c r="BP14" s="769"/>
      <c r="BQ14" s="769">
        <f t="shared" si="10"/>
        <v>0</v>
      </c>
      <c r="BR14" s="770">
        <f>IF(BP14&gt;0,VLOOKUP(A14,'Lista Suspensa'!$A$1:$F$92,3,),0)</f>
        <v>0</v>
      </c>
      <c r="BS14" s="770">
        <f>IF(OR(BP14&gt;0,BQ14&gt;0),VLOOKUP(A14,'Lista Suspensa'!$A$1:$F$90,4,),0)</f>
        <v>0</v>
      </c>
      <c r="BT14" s="770">
        <f>IF(OR(BP14&gt;0,BQ14&gt;0),VLOOKUP(A14,'Lista Suspensa'!$A$1:$F$90,5,),0)</f>
        <v>0</v>
      </c>
      <c r="BU14" s="774">
        <f>IF(OR(BP14&gt;0,BQ14&gt;0),VLOOKUP(A14,'Lista Suspensa'!$A$1:$F$90,6,),0)</f>
        <v>0</v>
      </c>
      <c r="BV14" s="769"/>
      <c r="BW14" s="769">
        <f t="shared" si="11"/>
        <v>0</v>
      </c>
      <c r="BX14" s="770">
        <f>IF(BV14&gt;0,VLOOKUP(A14,'Lista Suspensa'!$A$1:$F$92,3,),0)</f>
        <v>0</v>
      </c>
      <c r="BY14" s="770">
        <f>IF(OR(BV14&gt;0,BW14&gt;0),VLOOKUP(A14,'Lista Suspensa'!$A$1:$F$90,4,),0)</f>
        <v>0</v>
      </c>
      <c r="BZ14" s="770">
        <f>IF(OR(BV14&gt;0,BW14&gt;0),VLOOKUP(A14,'Lista Suspensa'!$A$1:$F$90,5,),0)</f>
        <v>0</v>
      </c>
      <c r="CA14" s="774">
        <f>IF(OR(BV14&gt;0,BW14&gt;0),VLOOKUP(A14,'Lista Suspensa'!$A$1:$F$90,6,),0)</f>
        <v>0</v>
      </c>
      <c r="CB14" s="769"/>
      <c r="CC14" s="769">
        <f t="shared" si="12"/>
        <v>0</v>
      </c>
      <c r="CD14" s="770">
        <f>IF(CB14&gt;0,VLOOKUP(A14,'Lista Suspensa'!$A$1:$F$92,3,),0)</f>
        <v>0</v>
      </c>
      <c r="CE14" s="770">
        <f>IF(OR(CB14&gt;0,CC14&gt;0),VLOOKUP(A14,'Lista Suspensa'!$A$1:$F$90,4,),0)</f>
        <v>0</v>
      </c>
      <c r="CF14" s="770">
        <f>IF(OR(CB14&gt;0,CC14&gt;0),VLOOKUP(A14,'Lista Suspensa'!$A$1:$F$90,5,),0)</f>
        <v>0</v>
      </c>
      <c r="CG14" s="774">
        <f>IF(OR(CB14&gt;0,CC14&gt;0),VLOOKUP(A14,'Lista Suspensa'!$A$1:$F$90,6,),0)</f>
        <v>0</v>
      </c>
      <c r="CH14" s="769"/>
      <c r="CI14" s="769">
        <f t="shared" si="13"/>
        <v>0</v>
      </c>
      <c r="CJ14" s="770">
        <f>IF(CH14&gt;0,VLOOKUP(A14,'Lista Suspensa'!$A$1:$F$92,3,),0)</f>
        <v>0</v>
      </c>
      <c r="CK14" s="770">
        <f>IF(OR(CH14&gt;0,CI14&gt;0),VLOOKUP(A14,'Lista Suspensa'!$A$1:$F$90,4,),0)</f>
        <v>0</v>
      </c>
      <c r="CL14" s="770">
        <f>IF(OR(CH14&gt;0,CI14&gt;0),VLOOKUP(A14,'Lista Suspensa'!$A$1:$F$90,5,),0)</f>
        <v>0</v>
      </c>
      <c r="CM14" s="775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66"/>
      <c r="C15" s="766">
        <f t="shared" si="0"/>
        <v>0</v>
      </c>
      <c r="D15" s="767">
        <f>IF(B15&gt;0,VLOOKUP(A15,'Lista Suspensa'!$A$1:$F$92,3,),0)</f>
        <v>0</v>
      </c>
      <c r="E15" s="767">
        <f>IF(OR(B15&gt;0,C15&gt;0),VLOOKUP(A15,'Lista Suspensa'!$A$1:$F$90,4,),0)</f>
        <v>0</v>
      </c>
      <c r="F15" s="767">
        <f>IF(OR(B15&gt;0,C15&gt;0),VLOOKUP(A15,'Lista Suspensa'!$A$1:$F$90,5,),0)</f>
        <v>0</v>
      </c>
      <c r="G15" s="768">
        <f>IF(OR(B15&gt;0,C15&gt;0),VLOOKUP(A15,'Lista Suspensa'!$A$1:$F$90,6,),0)</f>
        <v>0</v>
      </c>
      <c r="H15" s="766"/>
      <c r="I15" s="766">
        <f t="shared" si="1"/>
        <v>0</v>
      </c>
      <c r="J15" s="767">
        <f>IF(H15&gt;0,VLOOKUP(A15,'Lista Suspensa'!$A$1:$F$92,3,),0)</f>
        <v>0</v>
      </c>
      <c r="K15" s="767">
        <f>IF(OR(H15&gt;0,I15&gt;0),VLOOKUP(A15,'Lista Suspensa'!$A$1:$F$90,4,),0)</f>
        <v>0</v>
      </c>
      <c r="L15" s="767">
        <f>IF(OR(H15&gt;0,I15&gt;0),VLOOKUP(A15,'Lista Suspensa'!$A$1:$F$90,5,),0)</f>
        <v>0</v>
      </c>
      <c r="M15" s="768">
        <f>IF(OR(H15&gt;0,I15&gt;0),VLOOKUP(A15,'Lista Suspensa'!$A$1:$F$90,6,),0)</f>
        <v>0</v>
      </c>
      <c r="N15" s="766"/>
      <c r="O15" s="766">
        <f t="shared" si="2"/>
        <v>0</v>
      </c>
      <c r="P15" s="767">
        <f>IF(N15&gt;0,VLOOKUP(A15,'Lista Suspensa'!$A$1:$F$92,3,),0)</f>
        <v>0</v>
      </c>
      <c r="Q15" s="767">
        <f>IF(OR(N15&gt;0,O15&gt;0),VLOOKUP(A15,'Lista Suspensa'!$A$1:$F$90,4,),0)</f>
        <v>0</v>
      </c>
      <c r="R15" s="767">
        <f>IF(OR(N15&gt;0,O15&gt;0),VLOOKUP(A15,'Lista Suspensa'!$A$1:$F$90,5,),0)</f>
        <v>0</v>
      </c>
      <c r="S15" s="768">
        <f>IF(OR(N15&gt;0,O15&gt;0),VLOOKUP(A15,'Lista Suspensa'!$A$1:$F$90,6,),0)</f>
        <v>0</v>
      </c>
      <c r="T15" s="766"/>
      <c r="U15" s="766">
        <f t="shared" si="3"/>
        <v>0</v>
      </c>
      <c r="V15" s="767">
        <f>IF(T15&gt;0,VLOOKUP(A15,'Lista Suspensa'!$A$1:$F$92,3,),0)</f>
        <v>0</v>
      </c>
      <c r="W15" s="767">
        <f>IF(OR(T15&gt;0,U15&gt;0),VLOOKUP(A15,'Lista Suspensa'!$A$1:$F$90,4,),0)</f>
        <v>0</v>
      </c>
      <c r="X15" s="767">
        <f>IF(OR(T15&gt;0,U15&gt;0),VLOOKUP(A15,'Lista Suspensa'!$A$1:$F$90,5,),0)</f>
        <v>0</v>
      </c>
      <c r="Y15" s="768">
        <f>IF(OR(T15&gt;0,U15&gt;0),VLOOKUP(A15,'Lista Suspensa'!$A$1:$F$90,6,),0)</f>
        <v>0</v>
      </c>
      <c r="Z15" s="766"/>
      <c r="AA15" s="766">
        <f t="shared" si="4"/>
        <v>0</v>
      </c>
      <c r="AB15" s="767">
        <f>IF(Z15&gt;0,VLOOKUP(A15,'Lista Suspensa'!$A$1:$F$92,3,),0)</f>
        <v>0</v>
      </c>
      <c r="AC15" s="767">
        <f>IF(OR(Z15&gt;0,AA15&gt;0),VLOOKUP(A15,'Lista Suspensa'!$A$1:$F$90,4,),0)</f>
        <v>0</v>
      </c>
      <c r="AD15" s="767">
        <f>IF(OR(Z15&gt;0,AA15&gt;0),VLOOKUP(A15,'Lista Suspensa'!$A$1:$F$90,5,),0)</f>
        <v>0</v>
      </c>
      <c r="AE15" s="768">
        <f>IF(OR(Z15&gt;0,AA15&gt;0),VLOOKUP(A15,'Lista Suspensa'!$A$1:$F$90,6,),0)</f>
        <v>0</v>
      </c>
      <c r="AF15" s="766"/>
      <c r="AG15" s="766">
        <f t="shared" si="5"/>
        <v>0</v>
      </c>
      <c r="AH15" s="767">
        <f>IF(AF15&gt;0,VLOOKUP(A15,'Lista Suspensa'!$A$1:$F$92,3,),0)</f>
        <v>0</v>
      </c>
      <c r="AI15" s="767">
        <f>IF(OR(AF15&gt;0,AG15&gt;0),VLOOKUP(A15,'Lista Suspensa'!$A$1:$F$90,4,),0)</f>
        <v>0</v>
      </c>
      <c r="AJ15" s="767">
        <f>IF(OR(AF15&gt;0,AG15&gt;0),VLOOKUP(A15,'Lista Suspensa'!$A$1:$F$90,5,),0)</f>
        <v>0</v>
      </c>
      <c r="AK15" s="768">
        <f>IF(OR(AF15&gt;0,AG15&gt;0),VLOOKUP(A15,'Lista Suspensa'!$A$1:$F$90,6,),0)</f>
        <v>0</v>
      </c>
      <c r="AL15" s="766"/>
      <c r="AM15" s="766">
        <f t="shared" si="6"/>
        <v>0</v>
      </c>
      <c r="AN15" s="767">
        <f>IF(AL15&gt;0,VLOOKUP(A15,'Lista Suspensa'!$A$1:$F$92,3,),0)</f>
        <v>0</v>
      </c>
      <c r="AO15" s="767">
        <f>IF(OR(AL15&gt;0,AM15&gt;0),VLOOKUP(A15,'Lista Suspensa'!$A$1:$F$90,4,),0)</f>
        <v>0</v>
      </c>
      <c r="AP15" s="767">
        <f>IF(OR(AL15&gt;0,AM15&gt;0),VLOOKUP(A15,'Lista Suspensa'!$A$1:$F$90,5,),0)</f>
        <v>0</v>
      </c>
      <c r="AQ15" s="768">
        <f>IF(OR(AL15&gt;0,AM15&gt;0),VLOOKUP(A15,'Lista Suspensa'!$A$1:$F$90,6,),0)</f>
        <v>0</v>
      </c>
      <c r="AR15" s="766"/>
      <c r="AS15" s="766">
        <f t="shared" si="7"/>
        <v>0</v>
      </c>
      <c r="AT15" s="767">
        <f>IF(AR15&gt;0,VLOOKUP(A15,'Lista Suspensa'!$A$1:$F$92,3,),0)</f>
        <v>0</v>
      </c>
      <c r="AU15" s="767">
        <f>IF(OR(AR15&gt;0,AS15&gt;0),VLOOKUP(A15,'Lista Suspensa'!$A$1:$F$90,4,),0)</f>
        <v>0</v>
      </c>
      <c r="AV15" s="767">
        <f>IF(OR(AR15&gt;0,AS15&gt;0),VLOOKUP(A15,'Lista Suspensa'!$A$1:$F$90,5,),0)</f>
        <v>0</v>
      </c>
      <c r="AW15" s="772">
        <f>IF(OR(AR15&gt;0,AS15&gt;0),VLOOKUP(A15,'Lista Suspensa'!$A$1:$F$90,6,),0)</f>
        <v>0</v>
      </c>
      <c r="AX15" s="766"/>
      <c r="AY15" s="766">
        <f t="shared" si="14"/>
        <v>0</v>
      </c>
      <c r="AZ15" s="767">
        <f>IF(AX15&gt;0,VLOOKUP(A15,'Lista Suspensa'!$A$1:$F$92,3,),0)</f>
        <v>0</v>
      </c>
      <c r="BA15" s="767">
        <f>IF(OR(AX15&gt;0,AY15&gt;0),VLOOKUP(A15,'Lista Suspensa'!$A$1:$F$90,4,),0)</f>
        <v>0</v>
      </c>
      <c r="BB15" s="767">
        <f>IF(OR(AX15&gt;0,AY15&gt;0),VLOOKUP(A15,'Lista Suspensa'!$A$1:$F$90,5,),0)</f>
        <v>0</v>
      </c>
      <c r="BC15" s="772">
        <f>IF(OR(AX15&gt;0,AY15&gt;0),VLOOKUP(A15,'Lista Suspensa'!$A$1:$F$90,6,),0)</f>
        <v>0</v>
      </c>
      <c r="BD15" s="766"/>
      <c r="BE15" s="766">
        <f t="shared" si="8"/>
        <v>0</v>
      </c>
      <c r="BF15" s="767">
        <f>IF(BD15&gt;0,VLOOKUP(A15,'Lista Suspensa'!$A$1:$F$92,3,),0)</f>
        <v>0</v>
      </c>
      <c r="BG15" s="767">
        <f>IF(OR(BD15&gt;0,BE15&gt;0),VLOOKUP(A15,'Lista Suspensa'!$A$1:$F$90,4,),0)</f>
        <v>0</v>
      </c>
      <c r="BH15" s="767">
        <f>IF(OR(BD15&gt;0,BE15&gt;0),VLOOKUP(A15,'Lista Suspensa'!$A$1:$F$90,5,),0)</f>
        <v>0</v>
      </c>
      <c r="BI15" s="772">
        <f>IF(OR(BD15&gt;0,BE15&gt;0),VLOOKUP(A15,'Lista Suspensa'!$A$1:$F$90,6,),0)</f>
        <v>0</v>
      </c>
      <c r="BJ15" s="766"/>
      <c r="BK15" s="766">
        <f t="shared" si="9"/>
        <v>0</v>
      </c>
      <c r="BL15" s="767">
        <f>IF(BJ15&gt;0,VLOOKUP(A15,'Lista Suspensa'!$A$1:$F$92,3,),0)</f>
        <v>0</v>
      </c>
      <c r="BM15" s="767">
        <f>IF(OR(BJ15&gt;0,BK15&gt;0),VLOOKUP(A15,'Lista Suspensa'!$A$1:$F$90,4,),0)</f>
        <v>0</v>
      </c>
      <c r="BN15" s="767">
        <f>IF(OR(BJ15&gt;0,BK15&gt;0),VLOOKUP(A15,'Lista Suspensa'!$A$1:$F$90,5,),0)</f>
        <v>0</v>
      </c>
      <c r="BO15" s="772">
        <f>IF(OR(BJ15&gt;0,BK15&gt;0),VLOOKUP(A15,'Lista Suspensa'!$A$1:$F$90,6,),0)</f>
        <v>0</v>
      </c>
      <c r="BP15" s="766"/>
      <c r="BQ15" s="766">
        <f t="shared" si="10"/>
        <v>0</v>
      </c>
      <c r="BR15" s="767">
        <f>IF(BP15&gt;0,VLOOKUP(A15,'Lista Suspensa'!$A$1:$F$92,3,),0)</f>
        <v>0</v>
      </c>
      <c r="BS15" s="767">
        <f>IF(OR(BP15&gt;0,BQ15&gt;0),VLOOKUP(A15,'Lista Suspensa'!$A$1:$F$90,4,),0)</f>
        <v>0</v>
      </c>
      <c r="BT15" s="767">
        <f>IF(OR(BP15&gt;0,BQ15&gt;0),VLOOKUP(A15,'Lista Suspensa'!$A$1:$F$90,5,),0)</f>
        <v>0</v>
      </c>
      <c r="BU15" s="772">
        <f>IF(OR(BP15&gt;0,BQ15&gt;0),VLOOKUP(A15,'Lista Suspensa'!$A$1:$F$90,6,),0)</f>
        <v>0</v>
      </c>
      <c r="BV15" s="766"/>
      <c r="BW15" s="766">
        <f t="shared" si="11"/>
        <v>0</v>
      </c>
      <c r="BX15" s="767">
        <f>IF(BV15&gt;0,VLOOKUP(A15,'Lista Suspensa'!$A$1:$F$92,3,),0)</f>
        <v>0</v>
      </c>
      <c r="BY15" s="767">
        <f>IF(OR(BV15&gt;0,BW15&gt;0),VLOOKUP(A15,'Lista Suspensa'!$A$1:$F$90,4,),0)</f>
        <v>0</v>
      </c>
      <c r="BZ15" s="767">
        <f>IF(OR(BV15&gt;0,BW15&gt;0),VLOOKUP(A15,'Lista Suspensa'!$A$1:$F$90,5,),0)</f>
        <v>0</v>
      </c>
      <c r="CA15" s="772">
        <f>IF(OR(BV15&gt;0,BW15&gt;0),VLOOKUP(A15,'Lista Suspensa'!$A$1:$F$90,6,),0)</f>
        <v>0</v>
      </c>
      <c r="CB15" s="766"/>
      <c r="CC15" s="766">
        <f t="shared" si="12"/>
        <v>0</v>
      </c>
      <c r="CD15" s="767">
        <f>IF(CB15&gt;0,VLOOKUP(A15,'Lista Suspensa'!$A$1:$F$92,3,),0)</f>
        <v>0</v>
      </c>
      <c r="CE15" s="767">
        <f>IF(OR(CB15&gt;0,CC15&gt;0),VLOOKUP(A15,'Lista Suspensa'!$A$1:$F$90,4,),0)</f>
        <v>0</v>
      </c>
      <c r="CF15" s="767">
        <f>IF(OR(CB15&gt;0,CC15&gt;0),VLOOKUP(A15,'Lista Suspensa'!$A$1:$F$90,5,),0)</f>
        <v>0</v>
      </c>
      <c r="CG15" s="772">
        <f>IF(OR(CB15&gt;0,CC15&gt;0),VLOOKUP(A15,'Lista Suspensa'!$A$1:$F$90,6,),0)</f>
        <v>0</v>
      </c>
      <c r="CH15" s="766"/>
      <c r="CI15" s="766">
        <f t="shared" si="13"/>
        <v>0</v>
      </c>
      <c r="CJ15" s="767">
        <f>IF(CH15&gt;0,VLOOKUP(A15,'Lista Suspensa'!$A$1:$F$92,3,),0)</f>
        <v>0</v>
      </c>
      <c r="CK15" s="767">
        <f>IF(OR(CH15&gt;0,CI15&gt;0),VLOOKUP(A15,'Lista Suspensa'!$A$1:$F$90,4,),0)</f>
        <v>0</v>
      </c>
      <c r="CL15" s="767">
        <f>IF(OR(CH15&gt;0,CI15&gt;0),VLOOKUP(A15,'Lista Suspensa'!$A$1:$F$90,5,),0)</f>
        <v>0</v>
      </c>
      <c r="CM15" s="773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69"/>
      <c r="C16" s="769">
        <f t="shared" si="0"/>
        <v>0</v>
      </c>
      <c r="D16" s="770">
        <f>IF(B16&gt;0,VLOOKUP(A16,'Lista Suspensa'!$A$1:$F$92,3,),0)</f>
        <v>0</v>
      </c>
      <c r="E16" s="770">
        <f>IF(OR(B16&gt;0,C16&gt;0),VLOOKUP(A16,'Lista Suspensa'!$A$1:$F$90,4,),0)</f>
        <v>0</v>
      </c>
      <c r="F16" s="770">
        <f>IF(OR(B16&gt;0,C16&gt;0),VLOOKUP(A16,'Lista Suspensa'!$A$1:$F$90,5,),0)</f>
        <v>0</v>
      </c>
      <c r="G16" s="771">
        <f>IF(OR(B16&gt;0,C16&gt;0),VLOOKUP(A16,'Lista Suspensa'!$A$1:$F$90,6,),0)</f>
        <v>0</v>
      </c>
      <c r="H16" s="769"/>
      <c r="I16" s="769">
        <f t="shared" si="1"/>
        <v>0</v>
      </c>
      <c r="J16" s="770">
        <f>IF(H16&gt;0,VLOOKUP(A16,'Lista Suspensa'!$A$1:$F$92,3,),0)</f>
        <v>0</v>
      </c>
      <c r="K16" s="770">
        <f>IF(OR(H16&gt;0,I16&gt;0),VLOOKUP(A16,'Lista Suspensa'!$A$1:$F$90,4,),0)</f>
        <v>0</v>
      </c>
      <c r="L16" s="770">
        <f>IF(OR(H16&gt;0,I16&gt;0),VLOOKUP(A16,'Lista Suspensa'!$A$1:$F$90,5,),0)</f>
        <v>0</v>
      </c>
      <c r="M16" s="771">
        <f>IF(OR(H16&gt;0,I16&gt;0),VLOOKUP(A16,'Lista Suspensa'!$A$1:$F$90,6,),0)</f>
        <v>0</v>
      </c>
      <c r="N16" s="769"/>
      <c r="O16" s="769">
        <f t="shared" si="2"/>
        <v>0</v>
      </c>
      <c r="P16" s="770">
        <f>IF(N16&gt;0,VLOOKUP(A16,'Lista Suspensa'!$A$1:$F$92,3,),0)</f>
        <v>0</v>
      </c>
      <c r="Q16" s="770">
        <f>IF(OR(N16&gt;0,O16&gt;0),VLOOKUP(A16,'Lista Suspensa'!$A$1:$F$90,4,),0)</f>
        <v>0</v>
      </c>
      <c r="R16" s="770">
        <f>IF(OR(N16&gt;0,O16&gt;0),VLOOKUP(A16,'Lista Suspensa'!$A$1:$F$90,5,),0)</f>
        <v>0</v>
      </c>
      <c r="S16" s="771">
        <f>IF(OR(N16&gt;0,O16&gt;0),VLOOKUP(A16,'Lista Suspensa'!$A$1:$F$90,6,),0)</f>
        <v>0</v>
      </c>
      <c r="T16" s="769"/>
      <c r="U16" s="769">
        <f t="shared" si="3"/>
        <v>0</v>
      </c>
      <c r="V16" s="770">
        <f>IF(T16&gt;0,VLOOKUP(A16,'Lista Suspensa'!$A$1:$F$92,3,),0)</f>
        <v>0</v>
      </c>
      <c r="W16" s="770">
        <f>IF(OR(T16&gt;0,U16&gt;0),VLOOKUP(A16,'Lista Suspensa'!$A$1:$F$90,4,),0)</f>
        <v>0</v>
      </c>
      <c r="X16" s="770">
        <f>IF(OR(T16&gt;0,U16&gt;0),VLOOKUP(A16,'Lista Suspensa'!$A$1:$F$90,5,),0)</f>
        <v>0</v>
      </c>
      <c r="Y16" s="771">
        <f>IF(OR(T16&gt;0,U16&gt;0),VLOOKUP(A16,'Lista Suspensa'!$A$1:$F$90,6,),0)</f>
        <v>0</v>
      </c>
      <c r="Z16" s="769"/>
      <c r="AA16" s="769">
        <f t="shared" si="4"/>
        <v>0</v>
      </c>
      <c r="AB16" s="770">
        <f>IF(Z16&gt;0,VLOOKUP(A16,'Lista Suspensa'!$A$1:$F$92,3,),0)</f>
        <v>0</v>
      </c>
      <c r="AC16" s="770">
        <f>IF(OR(Z16&gt;0,AA16&gt;0),VLOOKUP(A16,'Lista Suspensa'!$A$1:$F$90,4,),0)</f>
        <v>0</v>
      </c>
      <c r="AD16" s="770">
        <f>IF(OR(Z16&gt;0,AA16&gt;0),VLOOKUP(A16,'Lista Suspensa'!$A$1:$F$90,5,),0)</f>
        <v>0</v>
      </c>
      <c r="AE16" s="771">
        <f>IF(OR(Z16&gt;0,AA16&gt;0),VLOOKUP(A16,'Lista Suspensa'!$A$1:$F$90,6,),0)</f>
        <v>0</v>
      </c>
      <c r="AF16" s="769"/>
      <c r="AG16" s="769">
        <f t="shared" si="5"/>
        <v>0</v>
      </c>
      <c r="AH16" s="770">
        <f>IF(AF16&gt;0,VLOOKUP(A16,'Lista Suspensa'!$A$1:$F$92,3,),0)</f>
        <v>0</v>
      </c>
      <c r="AI16" s="770">
        <f>IF(OR(AF16&gt;0,AG16&gt;0),VLOOKUP(A16,'Lista Suspensa'!$A$1:$F$90,4,),0)</f>
        <v>0</v>
      </c>
      <c r="AJ16" s="770">
        <f>IF(OR(AF16&gt;0,AG16&gt;0),VLOOKUP(A16,'Lista Suspensa'!$A$1:$F$90,5,),0)</f>
        <v>0</v>
      </c>
      <c r="AK16" s="771">
        <f>IF(OR(AF16&gt;0,AG16&gt;0),VLOOKUP(A16,'Lista Suspensa'!$A$1:$F$90,6,),0)</f>
        <v>0</v>
      </c>
      <c r="AL16" s="769"/>
      <c r="AM16" s="769">
        <f t="shared" si="6"/>
        <v>0</v>
      </c>
      <c r="AN16" s="770">
        <f>IF(AL16&gt;0,VLOOKUP(A16,'Lista Suspensa'!$A$1:$F$92,3,),0)</f>
        <v>0</v>
      </c>
      <c r="AO16" s="770">
        <f>IF(OR(AL16&gt;0,AM16&gt;0),VLOOKUP(A16,'Lista Suspensa'!$A$1:$F$90,4,),0)</f>
        <v>0</v>
      </c>
      <c r="AP16" s="770">
        <f>IF(OR(AL16&gt;0,AM16&gt;0),VLOOKUP(A16,'Lista Suspensa'!$A$1:$F$90,5,),0)</f>
        <v>0</v>
      </c>
      <c r="AQ16" s="771">
        <f>IF(OR(AL16&gt;0,AM16&gt;0),VLOOKUP(A16,'Lista Suspensa'!$A$1:$F$90,6,),0)</f>
        <v>0</v>
      </c>
      <c r="AR16" s="769"/>
      <c r="AS16" s="769">
        <f t="shared" si="7"/>
        <v>0</v>
      </c>
      <c r="AT16" s="770">
        <f>IF(AR16&gt;0,VLOOKUP(A16,'Lista Suspensa'!$A$1:$F$92,3,),0)</f>
        <v>0</v>
      </c>
      <c r="AU16" s="770">
        <f>IF(OR(AR16&gt;0,AS16&gt;0),VLOOKUP(A16,'Lista Suspensa'!$A$1:$F$90,4,),0)</f>
        <v>0</v>
      </c>
      <c r="AV16" s="770">
        <f>IF(OR(AR16&gt;0,AS16&gt;0),VLOOKUP(A16,'Lista Suspensa'!$A$1:$F$90,5,),0)</f>
        <v>0</v>
      </c>
      <c r="AW16" s="774">
        <f>IF(OR(AR16&gt;0,AS16&gt;0),VLOOKUP(A16,'Lista Suspensa'!$A$1:$F$90,6,),0)</f>
        <v>0</v>
      </c>
      <c r="AX16" s="769"/>
      <c r="AY16" s="769">
        <f t="shared" si="14"/>
        <v>0</v>
      </c>
      <c r="AZ16" s="770">
        <f>IF(AX16&gt;0,VLOOKUP(A16,'Lista Suspensa'!$A$1:$F$92,3,),0)</f>
        <v>0</v>
      </c>
      <c r="BA16" s="770">
        <f>IF(OR(AX16&gt;0,AY16&gt;0),VLOOKUP(A16,'Lista Suspensa'!$A$1:$F$90,4,),0)</f>
        <v>0</v>
      </c>
      <c r="BB16" s="770">
        <f>IF(OR(AX16&gt;0,AY16&gt;0),VLOOKUP(A16,'Lista Suspensa'!$A$1:$F$90,5,),0)</f>
        <v>0</v>
      </c>
      <c r="BC16" s="774">
        <f>IF(OR(AX16&gt;0,AY16&gt;0),VLOOKUP(A16,'Lista Suspensa'!$A$1:$F$90,6,),0)</f>
        <v>0</v>
      </c>
      <c r="BD16" s="769"/>
      <c r="BE16" s="769">
        <f t="shared" si="8"/>
        <v>0</v>
      </c>
      <c r="BF16" s="770">
        <f>IF(BD16&gt;0,VLOOKUP(A16,'Lista Suspensa'!$A$1:$F$92,3,),0)</f>
        <v>0</v>
      </c>
      <c r="BG16" s="770">
        <f>IF(OR(BD16&gt;0,BE16&gt;0),VLOOKUP(A16,'Lista Suspensa'!$A$1:$F$90,4,),0)</f>
        <v>0</v>
      </c>
      <c r="BH16" s="770">
        <f>IF(OR(BD16&gt;0,BE16&gt;0),VLOOKUP(A16,'Lista Suspensa'!$A$1:$F$90,5,),0)</f>
        <v>0</v>
      </c>
      <c r="BI16" s="774">
        <f>IF(OR(BD16&gt;0,BE16&gt;0),VLOOKUP(A16,'Lista Suspensa'!$A$1:$F$90,6,),0)</f>
        <v>0</v>
      </c>
      <c r="BJ16" s="769"/>
      <c r="BK16" s="769">
        <f t="shared" si="9"/>
        <v>0</v>
      </c>
      <c r="BL16" s="770">
        <f>IF(BJ16&gt;0,VLOOKUP(A16,'Lista Suspensa'!$A$1:$F$92,3,),0)</f>
        <v>0</v>
      </c>
      <c r="BM16" s="770">
        <f>IF(OR(BJ16&gt;0,BK16&gt;0),VLOOKUP(A16,'Lista Suspensa'!$A$1:$F$90,4,),0)</f>
        <v>0</v>
      </c>
      <c r="BN16" s="770">
        <f>IF(OR(BJ16&gt;0,BK16&gt;0),VLOOKUP(A16,'Lista Suspensa'!$A$1:$F$90,5,),0)</f>
        <v>0</v>
      </c>
      <c r="BO16" s="774">
        <f>IF(OR(BJ16&gt;0,BK16&gt;0),VLOOKUP(A16,'Lista Suspensa'!$A$1:$F$90,6,),0)</f>
        <v>0</v>
      </c>
      <c r="BP16" s="769"/>
      <c r="BQ16" s="769">
        <f t="shared" si="10"/>
        <v>0</v>
      </c>
      <c r="BR16" s="770">
        <f>IF(BP16&gt;0,VLOOKUP(A16,'Lista Suspensa'!$A$1:$F$92,3,),0)</f>
        <v>0</v>
      </c>
      <c r="BS16" s="770">
        <f>IF(OR(BP16&gt;0,BQ16&gt;0),VLOOKUP(A16,'Lista Suspensa'!$A$1:$F$90,4,),0)</f>
        <v>0</v>
      </c>
      <c r="BT16" s="770">
        <f>IF(OR(BP16&gt;0,BQ16&gt;0),VLOOKUP(A16,'Lista Suspensa'!$A$1:$F$90,5,),0)</f>
        <v>0</v>
      </c>
      <c r="BU16" s="774">
        <f>IF(OR(BP16&gt;0,BQ16&gt;0),VLOOKUP(A16,'Lista Suspensa'!$A$1:$F$90,6,),0)</f>
        <v>0</v>
      </c>
      <c r="BV16" s="769"/>
      <c r="BW16" s="769">
        <f t="shared" si="11"/>
        <v>0</v>
      </c>
      <c r="BX16" s="770">
        <f>IF(BV16&gt;0,VLOOKUP(A16,'Lista Suspensa'!$A$1:$F$92,3,),0)</f>
        <v>0</v>
      </c>
      <c r="BY16" s="770">
        <f>IF(OR(BV16&gt;0,BW16&gt;0),VLOOKUP(A16,'Lista Suspensa'!$A$1:$F$90,4,),0)</f>
        <v>0</v>
      </c>
      <c r="BZ16" s="770">
        <f>IF(OR(BV16&gt;0,BW16&gt;0),VLOOKUP(A16,'Lista Suspensa'!$A$1:$F$90,5,),0)</f>
        <v>0</v>
      </c>
      <c r="CA16" s="774">
        <f>IF(OR(BV16&gt;0,BW16&gt;0),VLOOKUP(A16,'Lista Suspensa'!$A$1:$F$90,6,),0)</f>
        <v>0</v>
      </c>
      <c r="CB16" s="769"/>
      <c r="CC16" s="769">
        <f t="shared" si="12"/>
        <v>0</v>
      </c>
      <c r="CD16" s="770">
        <f>IF(CB16&gt;0,VLOOKUP(A16,'Lista Suspensa'!$A$1:$F$92,3,),0)</f>
        <v>0</v>
      </c>
      <c r="CE16" s="770">
        <f>IF(OR(CB16&gt;0,CC16&gt;0),VLOOKUP(A16,'Lista Suspensa'!$A$1:$F$90,4,),0)</f>
        <v>0</v>
      </c>
      <c r="CF16" s="770">
        <f>IF(OR(CB16&gt;0,CC16&gt;0),VLOOKUP(A16,'Lista Suspensa'!$A$1:$F$90,5,),0)</f>
        <v>0</v>
      </c>
      <c r="CG16" s="774">
        <f>IF(OR(CB16&gt;0,CC16&gt;0),VLOOKUP(A16,'Lista Suspensa'!$A$1:$F$90,6,),0)</f>
        <v>0</v>
      </c>
      <c r="CH16" s="769"/>
      <c r="CI16" s="769">
        <f t="shared" si="13"/>
        <v>0</v>
      </c>
      <c r="CJ16" s="770">
        <f>IF(CH16&gt;0,VLOOKUP(A16,'Lista Suspensa'!$A$1:$F$92,3,),0)</f>
        <v>0</v>
      </c>
      <c r="CK16" s="770">
        <f>IF(OR(CH16&gt;0,CI16&gt;0),VLOOKUP(A16,'Lista Suspensa'!$A$1:$F$90,4,),0)</f>
        <v>0</v>
      </c>
      <c r="CL16" s="770">
        <f>IF(OR(CH16&gt;0,CI16&gt;0),VLOOKUP(A16,'Lista Suspensa'!$A$1:$F$90,5,),0)</f>
        <v>0</v>
      </c>
      <c r="CM16" s="775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66"/>
      <c r="C17" s="766">
        <f t="shared" si="0"/>
        <v>0</v>
      </c>
      <c r="D17" s="767">
        <f>IF(B17&gt;0,VLOOKUP(A17,'Lista Suspensa'!$A$1:$F$92,3,),0)</f>
        <v>0</v>
      </c>
      <c r="E17" s="767">
        <f>IF(OR(B17&gt;0,C17&gt;0),VLOOKUP(A17,'Lista Suspensa'!$A$1:$F$90,4,),0)</f>
        <v>0</v>
      </c>
      <c r="F17" s="767">
        <f>IF(OR(B17&gt;0,C17&gt;0),VLOOKUP(A17,'Lista Suspensa'!$A$1:$F$90,5,),0)</f>
        <v>0</v>
      </c>
      <c r="G17" s="768">
        <f>IF(OR(B17&gt;0,C17&gt;0),VLOOKUP(A17,'Lista Suspensa'!$A$1:$F$90,6,),0)</f>
        <v>0</v>
      </c>
      <c r="H17" s="766"/>
      <c r="I17" s="766">
        <f t="shared" si="1"/>
        <v>0</v>
      </c>
      <c r="J17" s="767">
        <f>IF(H17&gt;0,VLOOKUP(A17,'Lista Suspensa'!$A$1:$F$92,3,),0)</f>
        <v>0</v>
      </c>
      <c r="K17" s="767">
        <f>IF(OR(H17&gt;0,I17&gt;0),VLOOKUP(A17,'Lista Suspensa'!$A$1:$F$90,4,),0)</f>
        <v>0</v>
      </c>
      <c r="L17" s="767">
        <f>IF(OR(H17&gt;0,I17&gt;0),VLOOKUP(A17,'Lista Suspensa'!$A$1:$F$90,5,),0)</f>
        <v>0</v>
      </c>
      <c r="M17" s="768">
        <f>IF(OR(H17&gt;0,I17&gt;0),VLOOKUP(A17,'Lista Suspensa'!$A$1:$F$90,6,),0)</f>
        <v>0</v>
      </c>
      <c r="N17" s="766"/>
      <c r="O17" s="766">
        <f t="shared" si="2"/>
        <v>0</v>
      </c>
      <c r="P17" s="767">
        <f>IF(N17&gt;0,VLOOKUP(A17,'Lista Suspensa'!$A$1:$F$92,3,),0)</f>
        <v>0</v>
      </c>
      <c r="Q17" s="767">
        <f>IF(OR(N17&gt;0,O17&gt;0),VLOOKUP(A17,'Lista Suspensa'!$A$1:$F$90,4,),0)</f>
        <v>0</v>
      </c>
      <c r="R17" s="767">
        <f>IF(OR(N17&gt;0,O17&gt;0),VLOOKUP(A17,'Lista Suspensa'!$A$1:$F$90,5,),0)</f>
        <v>0</v>
      </c>
      <c r="S17" s="768">
        <f>IF(OR(N17&gt;0,O17&gt;0),VLOOKUP(A17,'Lista Suspensa'!$A$1:$F$90,6,),0)</f>
        <v>0</v>
      </c>
      <c r="T17" s="766"/>
      <c r="U17" s="766">
        <f t="shared" si="3"/>
        <v>0</v>
      </c>
      <c r="V17" s="767">
        <f>IF(T17&gt;0,VLOOKUP(A17,'Lista Suspensa'!$A$1:$F$92,3,),0)</f>
        <v>0</v>
      </c>
      <c r="W17" s="767">
        <f>IF(OR(T17&gt;0,U17&gt;0),VLOOKUP(A17,'Lista Suspensa'!$A$1:$F$90,4,),0)</f>
        <v>0</v>
      </c>
      <c r="X17" s="767">
        <f>IF(OR(T17&gt;0,U17&gt;0),VLOOKUP(A17,'Lista Suspensa'!$A$1:$F$90,5,),0)</f>
        <v>0</v>
      </c>
      <c r="Y17" s="768">
        <f>IF(OR(T17&gt;0,U17&gt;0),VLOOKUP(A17,'Lista Suspensa'!$A$1:$F$90,6,),0)</f>
        <v>0</v>
      </c>
      <c r="Z17" s="766"/>
      <c r="AA17" s="766">
        <f t="shared" si="4"/>
        <v>0</v>
      </c>
      <c r="AB17" s="767">
        <f>IF(Z17&gt;0,VLOOKUP(A17,'Lista Suspensa'!$A$1:$F$92,3,),0)</f>
        <v>0</v>
      </c>
      <c r="AC17" s="767">
        <f>IF(OR(Z17&gt;0,AA17&gt;0),VLOOKUP(A17,'Lista Suspensa'!$A$1:$F$90,4,),0)</f>
        <v>0</v>
      </c>
      <c r="AD17" s="767">
        <f>IF(OR(Z17&gt;0,AA17&gt;0),VLOOKUP(A17,'Lista Suspensa'!$A$1:$F$90,5,),0)</f>
        <v>0</v>
      </c>
      <c r="AE17" s="768">
        <f>IF(OR(Z17&gt;0,AA17&gt;0),VLOOKUP(A17,'Lista Suspensa'!$A$1:$F$90,6,),0)</f>
        <v>0</v>
      </c>
      <c r="AF17" s="766"/>
      <c r="AG17" s="766">
        <f t="shared" si="5"/>
        <v>0</v>
      </c>
      <c r="AH17" s="767">
        <f>IF(AF17&gt;0,VLOOKUP(A17,'Lista Suspensa'!$A$1:$F$92,3,),0)</f>
        <v>0</v>
      </c>
      <c r="AI17" s="767">
        <f>IF(OR(AF17&gt;0,AG17&gt;0),VLOOKUP(A17,'Lista Suspensa'!$A$1:$F$90,4,),0)</f>
        <v>0</v>
      </c>
      <c r="AJ17" s="767">
        <f>IF(OR(AF17&gt;0,AG17&gt;0),VLOOKUP(A17,'Lista Suspensa'!$A$1:$F$90,5,),0)</f>
        <v>0</v>
      </c>
      <c r="AK17" s="768">
        <f>IF(OR(AF17&gt;0,AG17&gt;0),VLOOKUP(A17,'Lista Suspensa'!$A$1:$F$90,6,),0)</f>
        <v>0</v>
      </c>
      <c r="AL17" s="766"/>
      <c r="AM17" s="766">
        <f t="shared" si="6"/>
        <v>0</v>
      </c>
      <c r="AN17" s="767">
        <f>IF(AL17&gt;0,VLOOKUP(A17,'Lista Suspensa'!$A$1:$F$92,3,),0)</f>
        <v>0</v>
      </c>
      <c r="AO17" s="767">
        <f>IF(OR(AL17&gt;0,AM17&gt;0),VLOOKUP(A17,'Lista Suspensa'!$A$1:$F$90,4,),0)</f>
        <v>0</v>
      </c>
      <c r="AP17" s="767">
        <f>IF(OR(AL17&gt;0,AM17&gt;0),VLOOKUP(A17,'Lista Suspensa'!$A$1:$F$90,5,),0)</f>
        <v>0</v>
      </c>
      <c r="AQ17" s="768">
        <f>IF(OR(AL17&gt;0,AM17&gt;0),VLOOKUP(A17,'Lista Suspensa'!$A$1:$F$90,6,),0)</f>
        <v>0</v>
      </c>
      <c r="AR17" s="766"/>
      <c r="AS17" s="766">
        <f t="shared" si="7"/>
        <v>0</v>
      </c>
      <c r="AT17" s="767">
        <f>IF(AR17&gt;0,VLOOKUP(A17,'Lista Suspensa'!$A$1:$F$92,3,),0)</f>
        <v>0</v>
      </c>
      <c r="AU17" s="767">
        <f>IF(OR(AR17&gt;0,AS17&gt;0),VLOOKUP(A17,'Lista Suspensa'!$A$1:$F$90,4,),0)</f>
        <v>0</v>
      </c>
      <c r="AV17" s="767">
        <f>IF(OR(AR17&gt;0,AS17&gt;0),VLOOKUP(A17,'Lista Suspensa'!$A$1:$F$90,5,),0)</f>
        <v>0</v>
      </c>
      <c r="AW17" s="772">
        <f>IF(OR(AR17&gt;0,AS17&gt;0),VLOOKUP(A17,'Lista Suspensa'!$A$1:$F$90,6,),0)</f>
        <v>0</v>
      </c>
      <c r="AX17" s="766"/>
      <c r="AY17" s="766">
        <f t="shared" si="14"/>
        <v>0</v>
      </c>
      <c r="AZ17" s="767">
        <f>IF(AX17&gt;0,VLOOKUP(A17,'Lista Suspensa'!$A$1:$F$92,3,),0)</f>
        <v>0</v>
      </c>
      <c r="BA17" s="767">
        <f>IF(OR(AX17&gt;0,AY17&gt;0),VLOOKUP(A17,'Lista Suspensa'!$A$1:$F$90,4,),0)</f>
        <v>0</v>
      </c>
      <c r="BB17" s="767">
        <f>IF(OR(AX17&gt;0,AY17&gt;0),VLOOKUP(A17,'Lista Suspensa'!$A$1:$F$90,5,),0)</f>
        <v>0</v>
      </c>
      <c r="BC17" s="772">
        <f>IF(OR(AX17&gt;0,AY17&gt;0),VLOOKUP(A17,'Lista Suspensa'!$A$1:$F$90,6,),0)</f>
        <v>0</v>
      </c>
      <c r="BD17" s="766"/>
      <c r="BE17" s="766">
        <f t="shared" si="8"/>
        <v>0</v>
      </c>
      <c r="BF17" s="767">
        <f>IF(BD17&gt;0,VLOOKUP(A17,'Lista Suspensa'!$A$1:$F$92,3,),0)</f>
        <v>0</v>
      </c>
      <c r="BG17" s="767">
        <f>IF(OR(BD17&gt;0,BE17&gt;0),VLOOKUP(A17,'Lista Suspensa'!$A$1:$F$90,4,),0)</f>
        <v>0</v>
      </c>
      <c r="BH17" s="767">
        <f>IF(OR(BD17&gt;0,BE17&gt;0),VLOOKUP(A17,'Lista Suspensa'!$A$1:$F$90,5,),0)</f>
        <v>0</v>
      </c>
      <c r="BI17" s="772">
        <f>IF(OR(BD17&gt;0,BE17&gt;0),VLOOKUP(A17,'Lista Suspensa'!$A$1:$F$90,6,),0)</f>
        <v>0</v>
      </c>
      <c r="BJ17" s="766"/>
      <c r="BK17" s="766">
        <f t="shared" si="9"/>
        <v>0</v>
      </c>
      <c r="BL17" s="767">
        <f>IF(BJ17&gt;0,VLOOKUP(A17,'Lista Suspensa'!$A$1:$F$92,3,),0)</f>
        <v>0</v>
      </c>
      <c r="BM17" s="767">
        <f>IF(OR(BJ17&gt;0,BK17&gt;0),VLOOKUP(A17,'Lista Suspensa'!$A$1:$F$90,4,),0)</f>
        <v>0</v>
      </c>
      <c r="BN17" s="767">
        <f>IF(OR(BJ17&gt;0,BK17&gt;0),VLOOKUP(A17,'Lista Suspensa'!$A$1:$F$90,5,),0)</f>
        <v>0</v>
      </c>
      <c r="BO17" s="772">
        <f>IF(OR(BJ17&gt;0,BK17&gt;0),VLOOKUP(A17,'Lista Suspensa'!$A$1:$F$90,6,),0)</f>
        <v>0</v>
      </c>
      <c r="BP17" s="766"/>
      <c r="BQ17" s="766">
        <f t="shared" si="10"/>
        <v>0</v>
      </c>
      <c r="BR17" s="767">
        <f>IF(BP17&gt;0,VLOOKUP(A17,'Lista Suspensa'!$A$1:$F$92,3,),0)</f>
        <v>0</v>
      </c>
      <c r="BS17" s="767">
        <f>IF(OR(BP17&gt;0,BQ17&gt;0),VLOOKUP(A17,'Lista Suspensa'!$A$1:$F$90,4,),0)</f>
        <v>0</v>
      </c>
      <c r="BT17" s="767">
        <f>IF(OR(BP17&gt;0,BQ17&gt;0),VLOOKUP(A17,'Lista Suspensa'!$A$1:$F$90,5,),0)</f>
        <v>0</v>
      </c>
      <c r="BU17" s="772">
        <f>IF(OR(BP17&gt;0,BQ17&gt;0),VLOOKUP(A17,'Lista Suspensa'!$A$1:$F$90,6,),0)</f>
        <v>0</v>
      </c>
      <c r="BV17" s="766"/>
      <c r="BW17" s="766">
        <f t="shared" si="11"/>
        <v>0</v>
      </c>
      <c r="BX17" s="767">
        <f>IF(BV17&gt;0,VLOOKUP(A17,'Lista Suspensa'!$A$1:$F$92,3,),0)</f>
        <v>0</v>
      </c>
      <c r="BY17" s="767">
        <f>IF(OR(BV17&gt;0,BW17&gt;0),VLOOKUP(A17,'Lista Suspensa'!$A$1:$F$90,4,),0)</f>
        <v>0</v>
      </c>
      <c r="BZ17" s="767">
        <f>IF(OR(BV17&gt;0,BW17&gt;0),VLOOKUP(A17,'Lista Suspensa'!$A$1:$F$90,5,),0)</f>
        <v>0</v>
      </c>
      <c r="CA17" s="772">
        <f>IF(OR(BV17&gt;0,BW17&gt;0),VLOOKUP(A17,'Lista Suspensa'!$A$1:$F$90,6,),0)</f>
        <v>0</v>
      </c>
      <c r="CB17" s="766"/>
      <c r="CC17" s="766">
        <f t="shared" si="12"/>
        <v>0</v>
      </c>
      <c r="CD17" s="767">
        <f>IF(CB17&gt;0,VLOOKUP(A17,'Lista Suspensa'!$A$1:$F$92,3,),0)</f>
        <v>0</v>
      </c>
      <c r="CE17" s="767">
        <f>IF(OR(CB17&gt;0,CC17&gt;0),VLOOKUP(A17,'Lista Suspensa'!$A$1:$F$90,4,),0)</f>
        <v>0</v>
      </c>
      <c r="CF17" s="767">
        <f>IF(OR(CB17&gt;0,CC17&gt;0),VLOOKUP(A17,'Lista Suspensa'!$A$1:$F$90,5,),0)</f>
        <v>0</v>
      </c>
      <c r="CG17" s="772">
        <f>IF(OR(CB17&gt;0,CC17&gt;0),VLOOKUP(A17,'Lista Suspensa'!$A$1:$F$90,6,),0)</f>
        <v>0</v>
      </c>
      <c r="CH17" s="766"/>
      <c r="CI17" s="766">
        <f t="shared" si="13"/>
        <v>0</v>
      </c>
      <c r="CJ17" s="767">
        <f>IF(CH17&gt;0,VLOOKUP(A17,'Lista Suspensa'!$A$1:$F$92,3,),0)</f>
        <v>0</v>
      </c>
      <c r="CK17" s="767">
        <f>IF(OR(CH17&gt;0,CI17&gt;0),VLOOKUP(A17,'Lista Suspensa'!$A$1:$F$90,4,),0)</f>
        <v>0</v>
      </c>
      <c r="CL17" s="767">
        <f>IF(OR(CH17&gt;0,CI17&gt;0),VLOOKUP(A17,'Lista Suspensa'!$A$1:$F$90,5,),0)</f>
        <v>0</v>
      </c>
      <c r="CM17" s="773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69"/>
      <c r="C18" s="769">
        <f t="shared" si="0"/>
        <v>0</v>
      </c>
      <c r="D18" s="770">
        <f>IF(B18&gt;0,VLOOKUP(A18,'Lista Suspensa'!$A$1:$F$92,3,),0)</f>
        <v>0</v>
      </c>
      <c r="E18" s="770">
        <f>IF(OR(B18&gt;0,C18&gt;0),VLOOKUP(A18,'Lista Suspensa'!$A$1:$F$90,4,),0)</f>
        <v>0</v>
      </c>
      <c r="F18" s="770">
        <f>IF(OR(B18&gt;0,C18&gt;0),VLOOKUP(A18,'Lista Suspensa'!$A$1:$F$90,5,),0)</f>
        <v>0</v>
      </c>
      <c r="G18" s="771">
        <f>IF(OR(B18&gt;0,C18&gt;0),VLOOKUP(A18,'Lista Suspensa'!$A$1:$F$90,6,),0)</f>
        <v>0</v>
      </c>
      <c r="H18" s="769"/>
      <c r="I18" s="769">
        <f t="shared" si="1"/>
        <v>0</v>
      </c>
      <c r="J18" s="770">
        <f>IF(H18&gt;0,VLOOKUP(A18,'Lista Suspensa'!$A$1:$F$92,3,),0)</f>
        <v>0</v>
      </c>
      <c r="K18" s="770">
        <f>IF(OR(H18&gt;0,I18&gt;0),VLOOKUP(A18,'Lista Suspensa'!$A$1:$F$90,4,),0)</f>
        <v>0</v>
      </c>
      <c r="L18" s="770">
        <f>IF(OR(H18&gt;0,I18&gt;0),VLOOKUP(A18,'Lista Suspensa'!$A$1:$F$90,5,),0)</f>
        <v>0</v>
      </c>
      <c r="M18" s="771">
        <f>IF(OR(H18&gt;0,I18&gt;0),VLOOKUP(A18,'Lista Suspensa'!$A$1:$F$90,6,),0)</f>
        <v>0</v>
      </c>
      <c r="N18" s="769"/>
      <c r="O18" s="769">
        <f t="shared" si="2"/>
        <v>0</v>
      </c>
      <c r="P18" s="770">
        <f>IF(N18&gt;0,VLOOKUP(A18,'Lista Suspensa'!$A$1:$F$92,3,),0)</f>
        <v>0</v>
      </c>
      <c r="Q18" s="770">
        <f>IF(OR(N18&gt;0,O18&gt;0),VLOOKUP(A18,'Lista Suspensa'!$A$1:$F$90,4,),0)</f>
        <v>0</v>
      </c>
      <c r="R18" s="770">
        <f>IF(OR(N18&gt;0,O18&gt;0),VLOOKUP(A18,'Lista Suspensa'!$A$1:$F$90,5,),0)</f>
        <v>0</v>
      </c>
      <c r="S18" s="771">
        <f>IF(OR(N18&gt;0,O18&gt;0),VLOOKUP(A18,'Lista Suspensa'!$A$1:$F$90,6,),0)</f>
        <v>0</v>
      </c>
      <c r="T18" s="769"/>
      <c r="U18" s="769">
        <f t="shared" si="3"/>
        <v>0</v>
      </c>
      <c r="V18" s="770">
        <f>IF(T18&gt;0,VLOOKUP(A18,'Lista Suspensa'!$A$1:$F$92,3,),0)</f>
        <v>0</v>
      </c>
      <c r="W18" s="770">
        <f>IF(OR(T18&gt;0,U18&gt;0),VLOOKUP(A18,'Lista Suspensa'!$A$1:$F$90,4,),0)</f>
        <v>0</v>
      </c>
      <c r="X18" s="770">
        <f>IF(OR(T18&gt;0,U18&gt;0),VLOOKUP(A18,'Lista Suspensa'!$A$1:$F$90,5,),0)</f>
        <v>0</v>
      </c>
      <c r="Y18" s="771">
        <f>IF(OR(T18&gt;0,U18&gt;0),VLOOKUP(A18,'Lista Suspensa'!$A$1:$F$90,6,),0)</f>
        <v>0</v>
      </c>
      <c r="Z18" s="769"/>
      <c r="AA18" s="769">
        <f t="shared" si="4"/>
        <v>0</v>
      </c>
      <c r="AB18" s="770">
        <f>IF(Z18&gt;0,VLOOKUP(A18,'Lista Suspensa'!$A$1:$F$92,3,),0)</f>
        <v>0</v>
      </c>
      <c r="AC18" s="770">
        <f>IF(OR(Z18&gt;0,AA18&gt;0),VLOOKUP(A18,'Lista Suspensa'!$A$1:$F$90,4,),0)</f>
        <v>0</v>
      </c>
      <c r="AD18" s="770">
        <f>IF(OR(Z18&gt;0,AA18&gt;0),VLOOKUP(A18,'Lista Suspensa'!$A$1:$F$90,5,),0)</f>
        <v>0</v>
      </c>
      <c r="AE18" s="771">
        <f>IF(OR(Z18&gt;0,AA18&gt;0),VLOOKUP(A18,'Lista Suspensa'!$A$1:$F$90,6,),0)</f>
        <v>0</v>
      </c>
      <c r="AF18" s="769"/>
      <c r="AG18" s="769">
        <f t="shared" si="5"/>
        <v>0</v>
      </c>
      <c r="AH18" s="770">
        <f>IF(AF18&gt;0,VLOOKUP(A18,'Lista Suspensa'!$A$1:$F$92,3,),0)</f>
        <v>0</v>
      </c>
      <c r="AI18" s="770">
        <f>IF(OR(AF18&gt;0,AG18&gt;0),VLOOKUP(A18,'Lista Suspensa'!$A$1:$F$90,4,),0)</f>
        <v>0</v>
      </c>
      <c r="AJ18" s="770">
        <f>IF(OR(AF18&gt;0,AG18&gt;0),VLOOKUP(A18,'Lista Suspensa'!$A$1:$F$90,5,),0)</f>
        <v>0</v>
      </c>
      <c r="AK18" s="771">
        <f>IF(OR(AF18&gt;0,AG18&gt;0),VLOOKUP(A18,'Lista Suspensa'!$A$1:$F$90,6,),0)</f>
        <v>0</v>
      </c>
      <c r="AL18" s="769"/>
      <c r="AM18" s="769">
        <f t="shared" si="6"/>
        <v>0</v>
      </c>
      <c r="AN18" s="770">
        <f>IF(AL18&gt;0,VLOOKUP(A18,'Lista Suspensa'!$A$1:$F$92,3,),0)</f>
        <v>0</v>
      </c>
      <c r="AO18" s="770">
        <f>IF(OR(AL18&gt;0,AM18&gt;0),VLOOKUP(A18,'Lista Suspensa'!$A$1:$F$90,4,),0)</f>
        <v>0</v>
      </c>
      <c r="AP18" s="770">
        <f>IF(OR(AL18&gt;0,AM18&gt;0),VLOOKUP(A18,'Lista Suspensa'!$A$1:$F$90,5,),0)</f>
        <v>0</v>
      </c>
      <c r="AQ18" s="771">
        <f>IF(OR(AL18&gt;0,AM18&gt;0),VLOOKUP(A18,'Lista Suspensa'!$A$1:$F$90,6,),0)</f>
        <v>0</v>
      </c>
      <c r="AR18" s="769"/>
      <c r="AS18" s="769">
        <f t="shared" si="7"/>
        <v>0</v>
      </c>
      <c r="AT18" s="770">
        <f>IF(AR18&gt;0,VLOOKUP(A18,'Lista Suspensa'!$A$1:$F$92,3,),0)</f>
        <v>0</v>
      </c>
      <c r="AU18" s="770">
        <f>IF(OR(AR18&gt;0,AS18&gt;0),VLOOKUP(A18,'Lista Suspensa'!$A$1:$F$90,4,),0)</f>
        <v>0</v>
      </c>
      <c r="AV18" s="770">
        <f>IF(OR(AR18&gt;0,AS18&gt;0),VLOOKUP(A18,'Lista Suspensa'!$A$1:$F$90,5,),0)</f>
        <v>0</v>
      </c>
      <c r="AW18" s="774">
        <f>IF(OR(AR18&gt;0,AS18&gt;0),VLOOKUP(A18,'Lista Suspensa'!$A$1:$F$90,6,),0)</f>
        <v>0</v>
      </c>
      <c r="AX18" s="769"/>
      <c r="AY18" s="769">
        <f t="shared" si="14"/>
        <v>0</v>
      </c>
      <c r="AZ18" s="770">
        <f>IF(AX18&gt;0,VLOOKUP(A18,'Lista Suspensa'!$A$1:$F$92,3,),0)</f>
        <v>0</v>
      </c>
      <c r="BA18" s="770">
        <f>IF(OR(AX18&gt;0,AY18&gt;0),VLOOKUP(A18,'Lista Suspensa'!$A$1:$F$90,4,),0)</f>
        <v>0</v>
      </c>
      <c r="BB18" s="770">
        <f>IF(OR(AX18&gt;0,AY18&gt;0),VLOOKUP(A18,'Lista Suspensa'!$A$1:$F$90,5,),0)</f>
        <v>0</v>
      </c>
      <c r="BC18" s="774">
        <f>IF(OR(AX18&gt;0,AY18&gt;0),VLOOKUP(A18,'Lista Suspensa'!$A$1:$F$90,6,),0)</f>
        <v>0</v>
      </c>
      <c r="BD18" s="769"/>
      <c r="BE18" s="769">
        <f t="shared" si="8"/>
        <v>0</v>
      </c>
      <c r="BF18" s="770">
        <f>IF(BD18&gt;0,VLOOKUP(A18,'Lista Suspensa'!$A$1:$F$92,3,),0)</f>
        <v>0</v>
      </c>
      <c r="BG18" s="770">
        <f>IF(OR(BD18&gt;0,BE18&gt;0),VLOOKUP(A18,'Lista Suspensa'!$A$1:$F$90,4,),0)</f>
        <v>0</v>
      </c>
      <c r="BH18" s="770">
        <f>IF(OR(BD18&gt;0,BE18&gt;0),VLOOKUP(A18,'Lista Suspensa'!$A$1:$F$90,5,),0)</f>
        <v>0</v>
      </c>
      <c r="BI18" s="774">
        <f>IF(OR(BD18&gt;0,BE18&gt;0),VLOOKUP(A18,'Lista Suspensa'!$A$1:$F$90,6,),0)</f>
        <v>0</v>
      </c>
      <c r="BJ18" s="769"/>
      <c r="BK18" s="769">
        <f t="shared" si="9"/>
        <v>0</v>
      </c>
      <c r="BL18" s="770">
        <f>IF(BJ18&gt;0,VLOOKUP(A18,'Lista Suspensa'!$A$1:$F$92,3,),0)</f>
        <v>0</v>
      </c>
      <c r="BM18" s="770">
        <f>IF(OR(BJ18&gt;0,BK18&gt;0),VLOOKUP(A18,'Lista Suspensa'!$A$1:$F$90,4,),0)</f>
        <v>0</v>
      </c>
      <c r="BN18" s="770">
        <f>IF(OR(BJ18&gt;0,BK18&gt;0),VLOOKUP(A18,'Lista Suspensa'!$A$1:$F$90,5,),0)</f>
        <v>0</v>
      </c>
      <c r="BO18" s="774">
        <f>IF(OR(BJ18&gt;0,BK18&gt;0),VLOOKUP(A18,'Lista Suspensa'!$A$1:$F$90,6,),0)</f>
        <v>0</v>
      </c>
      <c r="BP18" s="769"/>
      <c r="BQ18" s="769">
        <f t="shared" si="10"/>
        <v>0</v>
      </c>
      <c r="BR18" s="770">
        <f>IF(BP18&gt;0,VLOOKUP(A18,'Lista Suspensa'!$A$1:$F$92,3,),0)</f>
        <v>0</v>
      </c>
      <c r="BS18" s="770">
        <f>IF(OR(BP18&gt;0,BQ18&gt;0),VLOOKUP(A18,'Lista Suspensa'!$A$1:$F$90,4,),0)</f>
        <v>0</v>
      </c>
      <c r="BT18" s="770">
        <f>IF(OR(BP18&gt;0,BQ18&gt;0),VLOOKUP(A18,'Lista Suspensa'!$A$1:$F$90,5,),0)</f>
        <v>0</v>
      </c>
      <c r="BU18" s="774">
        <f>IF(OR(BP18&gt;0,BQ18&gt;0),VLOOKUP(A18,'Lista Suspensa'!$A$1:$F$90,6,),0)</f>
        <v>0</v>
      </c>
      <c r="BV18" s="769"/>
      <c r="BW18" s="769">
        <f t="shared" si="11"/>
        <v>0</v>
      </c>
      <c r="BX18" s="770">
        <f>IF(BV18&gt;0,VLOOKUP(A18,'Lista Suspensa'!$A$1:$F$92,3,),0)</f>
        <v>0</v>
      </c>
      <c r="BY18" s="770">
        <f>IF(OR(BV18&gt;0,BW18&gt;0),VLOOKUP(A18,'Lista Suspensa'!$A$1:$F$90,4,),0)</f>
        <v>0</v>
      </c>
      <c r="BZ18" s="770">
        <f>IF(OR(BV18&gt;0,BW18&gt;0),VLOOKUP(A18,'Lista Suspensa'!$A$1:$F$90,5,),0)</f>
        <v>0</v>
      </c>
      <c r="CA18" s="774">
        <f>IF(OR(BV18&gt;0,BW18&gt;0),VLOOKUP(A18,'Lista Suspensa'!$A$1:$F$90,6,),0)</f>
        <v>0</v>
      </c>
      <c r="CB18" s="769"/>
      <c r="CC18" s="769">
        <f t="shared" si="12"/>
        <v>0</v>
      </c>
      <c r="CD18" s="770">
        <f>IF(CB18&gt;0,VLOOKUP(A18,'Lista Suspensa'!$A$1:$F$92,3,),0)</f>
        <v>0</v>
      </c>
      <c r="CE18" s="770">
        <f>IF(OR(CB18&gt;0,CC18&gt;0),VLOOKUP(A18,'Lista Suspensa'!$A$1:$F$90,4,),0)</f>
        <v>0</v>
      </c>
      <c r="CF18" s="770">
        <f>IF(OR(CB18&gt;0,CC18&gt;0),VLOOKUP(A18,'Lista Suspensa'!$A$1:$F$90,5,),0)</f>
        <v>0</v>
      </c>
      <c r="CG18" s="774">
        <f>IF(OR(CB18&gt;0,CC18&gt;0),VLOOKUP(A18,'Lista Suspensa'!$A$1:$F$90,6,),0)</f>
        <v>0</v>
      </c>
      <c r="CH18" s="769"/>
      <c r="CI18" s="769">
        <f t="shared" si="13"/>
        <v>0</v>
      </c>
      <c r="CJ18" s="770">
        <f>IF(CH18&gt;0,VLOOKUP(A18,'Lista Suspensa'!$A$1:$F$92,3,),0)</f>
        <v>0</v>
      </c>
      <c r="CK18" s="770">
        <f>IF(OR(CH18&gt;0,CI18&gt;0),VLOOKUP(A18,'Lista Suspensa'!$A$1:$F$90,4,),0)</f>
        <v>0</v>
      </c>
      <c r="CL18" s="770">
        <f>IF(OR(CH18&gt;0,CI18&gt;0),VLOOKUP(A18,'Lista Suspensa'!$A$1:$F$90,5,),0)</f>
        <v>0</v>
      </c>
      <c r="CM18" s="775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66"/>
      <c r="C19" s="766">
        <f t="shared" si="0"/>
        <v>0</v>
      </c>
      <c r="D19" s="767">
        <f>IF(B19&gt;0,VLOOKUP(A19,'Lista Suspensa'!$A$1:$F$92,3,),0)</f>
        <v>0</v>
      </c>
      <c r="E19" s="767">
        <f>IF(OR(B19&gt;0,C19&gt;0),VLOOKUP(A19,'Lista Suspensa'!$A$1:$F$90,4,),0)</f>
        <v>0</v>
      </c>
      <c r="F19" s="767">
        <f>IF(OR(B19&gt;0,C19&gt;0),VLOOKUP(A19,'Lista Suspensa'!$A$1:$F$90,5,),0)</f>
        <v>0</v>
      </c>
      <c r="G19" s="768">
        <f>IF(OR(B19&gt;0,C19&gt;0),VLOOKUP(A19,'Lista Suspensa'!$A$1:$F$90,6,),0)</f>
        <v>0</v>
      </c>
      <c r="H19" s="766"/>
      <c r="I19" s="766">
        <f t="shared" si="1"/>
        <v>0</v>
      </c>
      <c r="J19" s="767">
        <f>IF(H19&gt;0,VLOOKUP(A19,'Lista Suspensa'!$A$1:$F$92,3,),0)</f>
        <v>0</v>
      </c>
      <c r="K19" s="767">
        <f>IF(OR(H19&gt;0,I19&gt;0),VLOOKUP(A19,'Lista Suspensa'!$A$1:$F$90,4,),0)</f>
        <v>0</v>
      </c>
      <c r="L19" s="767">
        <f>IF(OR(H19&gt;0,I19&gt;0),VLOOKUP(A19,'Lista Suspensa'!$A$1:$F$90,5,),0)</f>
        <v>0</v>
      </c>
      <c r="M19" s="768">
        <f>IF(OR(H19&gt;0,I19&gt;0),VLOOKUP(A19,'Lista Suspensa'!$A$1:$F$90,6,),0)</f>
        <v>0</v>
      </c>
      <c r="N19" s="766"/>
      <c r="O19" s="766">
        <f t="shared" si="2"/>
        <v>0</v>
      </c>
      <c r="P19" s="767">
        <f>IF(N19&gt;0,VLOOKUP(A19,'Lista Suspensa'!$A$1:$F$92,3,),0)</f>
        <v>0</v>
      </c>
      <c r="Q19" s="767">
        <f>IF(OR(N19&gt;0,O19&gt;0),VLOOKUP(A19,'Lista Suspensa'!$A$1:$F$90,4,),0)</f>
        <v>0</v>
      </c>
      <c r="R19" s="767">
        <f>IF(OR(N19&gt;0,O19&gt;0),VLOOKUP(A19,'Lista Suspensa'!$A$1:$F$90,5,),0)</f>
        <v>0</v>
      </c>
      <c r="S19" s="768">
        <f>IF(OR(N19&gt;0,O19&gt;0),VLOOKUP(A19,'Lista Suspensa'!$A$1:$F$90,6,),0)</f>
        <v>0</v>
      </c>
      <c r="T19" s="766"/>
      <c r="U19" s="766">
        <f t="shared" si="3"/>
        <v>0</v>
      </c>
      <c r="V19" s="767">
        <f>IF(T19&gt;0,VLOOKUP(A19,'Lista Suspensa'!$A$1:$F$92,3,),0)</f>
        <v>0</v>
      </c>
      <c r="W19" s="767">
        <f>IF(OR(T19&gt;0,U19&gt;0),VLOOKUP(A19,'Lista Suspensa'!$A$1:$F$90,4,),0)</f>
        <v>0</v>
      </c>
      <c r="X19" s="767">
        <f>IF(OR(T19&gt;0,U19&gt;0),VLOOKUP(A19,'Lista Suspensa'!$A$1:$F$90,5,),0)</f>
        <v>0</v>
      </c>
      <c r="Y19" s="768">
        <f>IF(OR(T19&gt;0,U19&gt;0),VLOOKUP(A19,'Lista Suspensa'!$A$1:$F$90,6,),0)</f>
        <v>0</v>
      </c>
      <c r="Z19" s="766"/>
      <c r="AA19" s="766">
        <f t="shared" si="4"/>
        <v>0</v>
      </c>
      <c r="AB19" s="767">
        <f>IF(Z19&gt;0,VLOOKUP(A19,'Lista Suspensa'!$A$1:$F$92,3,),0)</f>
        <v>0</v>
      </c>
      <c r="AC19" s="767">
        <f>IF(OR(Z19&gt;0,AA19&gt;0),VLOOKUP(A19,'Lista Suspensa'!$A$1:$F$90,4,),0)</f>
        <v>0</v>
      </c>
      <c r="AD19" s="767">
        <f>IF(OR(Z19&gt;0,AA19&gt;0),VLOOKUP(A19,'Lista Suspensa'!$A$1:$F$90,5,),0)</f>
        <v>0</v>
      </c>
      <c r="AE19" s="768">
        <f>IF(OR(Z19&gt;0,AA19&gt;0),VLOOKUP(A19,'Lista Suspensa'!$A$1:$F$90,6,),0)</f>
        <v>0</v>
      </c>
      <c r="AF19" s="766"/>
      <c r="AG19" s="766">
        <f t="shared" si="5"/>
        <v>0</v>
      </c>
      <c r="AH19" s="767">
        <f>IF(AF19&gt;0,VLOOKUP(A19,'Lista Suspensa'!$A$1:$F$92,3,),0)</f>
        <v>0</v>
      </c>
      <c r="AI19" s="767">
        <f>IF(OR(AF19&gt;0,AG19&gt;0),VLOOKUP(A19,'Lista Suspensa'!$A$1:$F$90,4,),0)</f>
        <v>0</v>
      </c>
      <c r="AJ19" s="767">
        <f>IF(OR(AF19&gt;0,AG19&gt;0),VLOOKUP(A19,'Lista Suspensa'!$A$1:$F$90,5,),0)</f>
        <v>0</v>
      </c>
      <c r="AK19" s="768">
        <f>IF(OR(AF19&gt;0,AG19&gt;0),VLOOKUP(A19,'Lista Suspensa'!$A$1:$F$90,6,),0)</f>
        <v>0</v>
      </c>
      <c r="AL19" s="766"/>
      <c r="AM19" s="766">
        <f t="shared" si="6"/>
        <v>0</v>
      </c>
      <c r="AN19" s="767">
        <f>IF(AL19&gt;0,VLOOKUP(A19,'Lista Suspensa'!$A$1:$F$92,3,),0)</f>
        <v>0</v>
      </c>
      <c r="AO19" s="767">
        <f>IF(OR(AL19&gt;0,AM19&gt;0),VLOOKUP(A19,'Lista Suspensa'!$A$1:$F$90,4,),0)</f>
        <v>0</v>
      </c>
      <c r="AP19" s="767">
        <f>IF(OR(AL19&gt;0,AM19&gt;0),VLOOKUP(A19,'Lista Suspensa'!$A$1:$F$90,5,),0)</f>
        <v>0</v>
      </c>
      <c r="AQ19" s="768">
        <f>IF(OR(AL19&gt;0,AM19&gt;0),VLOOKUP(A19,'Lista Suspensa'!$A$1:$F$90,6,),0)</f>
        <v>0</v>
      </c>
      <c r="AR19" s="766"/>
      <c r="AS19" s="766">
        <f t="shared" si="7"/>
        <v>0</v>
      </c>
      <c r="AT19" s="767">
        <f>IF(AR19&gt;0,VLOOKUP(A19,'Lista Suspensa'!$A$1:$F$92,3,),0)</f>
        <v>0</v>
      </c>
      <c r="AU19" s="767">
        <f>IF(OR(AR19&gt;0,AS19&gt;0),VLOOKUP(A19,'Lista Suspensa'!$A$1:$F$90,4,),0)</f>
        <v>0</v>
      </c>
      <c r="AV19" s="767">
        <f>IF(OR(AR19&gt;0,AS19&gt;0),VLOOKUP(A19,'Lista Suspensa'!$A$1:$F$90,5,),0)</f>
        <v>0</v>
      </c>
      <c r="AW19" s="772">
        <f>IF(OR(AR19&gt;0,AS19&gt;0),VLOOKUP(A19,'Lista Suspensa'!$A$1:$F$90,6,),0)</f>
        <v>0</v>
      </c>
      <c r="AX19" s="766"/>
      <c r="AY19" s="766">
        <f t="shared" si="14"/>
        <v>0</v>
      </c>
      <c r="AZ19" s="767">
        <f>IF(AX19&gt;0,VLOOKUP(A19,'Lista Suspensa'!$A$1:$F$92,3,),0)</f>
        <v>0</v>
      </c>
      <c r="BA19" s="767">
        <f>IF(OR(AX19&gt;0,AY19&gt;0),VLOOKUP(A19,'Lista Suspensa'!$A$1:$F$90,4,),0)</f>
        <v>0</v>
      </c>
      <c r="BB19" s="767">
        <f>IF(OR(AX19&gt;0,AY19&gt;0),VLOOKUP(A19,'Lista Suspensa'!$A$1:$F$90,5,),0)</f>
        <v>0</v>
      </c>
      <c r="BC19" s="772">
        <f>IF(OR(AX19&gt;0,AY19&gt;0),VLOOKUP(A19,'Lista Suspensa'!$A$1:$F$90,6,),0)</f>
        <v>0</v>
      </c>
      <c r="BD19" s="766"/>
      <c r="BE19" s="766">
        <f t="shared" si="8"/>
        <v>0</v>
      </c>
      <c r="BF19" s="767">
        <f>IF(BD19&gt;0,VLOOKUP(A19,'Lista Suspensa'!$A$1:$F$92,3,),0)</f>
        <v>0</v>
      </c>
      <c r="BG19" s="767">
        <f>IF(OR(BD19&gt;0,BE19&gt;0),VLOOKUP(A19,'Lista Suspensa'!$A$1:$F$90,4,),0)</f>
        <v>0</v>
      </c>
      <c r="BH19" s="767">
        <f>IF(OR(BD19&gt;0,BE19&gt;0),VLOOKUP(A19,'Lista Suspensa'!$A$1:$F$90,5,),0)</f>
        <v>0</v>
      </c>
      <c r="BI19" s="772">
        <f>IF(OR(BD19&gt;0,BE19&gt;0),VLOOKUP(A19,'Lista Suspensa'!$A$1:$F$90,6,),0)</f>
        <v>0</v>
      </c>
      <c r="BJ19" s="766"/>
      <c r="BK19" s="766">
        <f t="shared" si="9"/>
        <v>0</v>
      </c>
      <c r="BL19" s="767">
        <f>IF(BJ19&gt;0,VLOOKUP(A19,'Lista Suspensa'!$A$1:$F$92,3,),0)</f>
        <v>0</v>
      </c>
      <c r="BM19" s="767">
        <f>IF(OR(BJ19&gt;0,BK19&gt;0),VLOOKUP(A19,'Lista Suspensa'!$A$1:$F$90,4,),0)</f>
        <v>0</v>
      </c>
      <c r="BN19" s="767">
        <f>IF(OR(BJ19&gt;0,BK19&gt;0),VLOOKUP(A19,'Lista Suspensa'!$A$1:$F$90,5,),0)</f>
        <v>0</v>
      </c>
      <c r="BO19" s="772">
        <f>IF(OR(BJ19&gt;0,BK19&gt;0),VLOOKUP(A19,'Lista Suspensa'!$A$1:$F$90,6,),0)</f>
        <v>0</v>
      </c>
      <c r="BP19" s="766"/>
      <c r="BQ19" s="766">
        <f t="shared" si="10"/>
        <v>0</v>
      </c>
      <c r="BR19" s="767">
        <f>IF(BP19&gt;0,VLOOKUP(A19,'Lista Suspensa'!$A$1:$F$92,3,),0)</f>
        <v>0</v>
      </c>
      <c r="BS19" s="767">
        <f>IF(OR(BP19&gt;0,BQ19&gt;0),VLOOKUP(A19,'Lista Suspensa'!$A$1:$F$90,4,),0)</f>
        <v>0</v>
      </c>
      <c r="BT19" s="767">
        <f>IF(OR(BP19&gt;0,BQ19&gt;0),VLOOKUP(A19,'Lista Suspensa'!$A$1:$F$90,5,),0)</f>
        <v>0</v>
      </c>
      <c r="BU19" s="772">
        <f>IF(OR(BP19&gt;0,BQ19&gt;0),VLOOKUP(A19,'Lista Suspensa'!$A$1:$F$90,6,),0)</f>
        <v>0</v>
      </c>
      <c r="BV19" s="766"/>
      <c r="BW19" s="766">
        <f t="shared" si="11"/>
        <v>0</v>
      </c>
      <c r="BX19" s="767">
        <f>IF(BV19&gt;0,VLOOKUP(A19,'Lista Suspensa'!$A$1:$F$92,3,),0)</f>
        <v>0</v>
      </c>
      <c r="BY19" s="767">
        <f>IF(OR(BV19&gt;0,BW19&gt;0),VLOOKUP(A19,'Lista Suspensa'!$A$1:$F$90,4,),0)</f>
        <v>0</v>
      </c>
      <c r="BZ19" s="767">
        <f>IF(OR(BV19&gt;0,BW19&gt;0),VLOOKUP(A19,'Lista Suspensa'!$A$1:$F$90,5,),0)</f>
        <v>0</v>
      </c>
      <c r="CA19" s="772">
        <f>IF(OR(BV19&gt;0,BW19&gt;0),VLOOKUP(A19,'Lista Suspensa'!$A$1:$F$90,6,),0)</f>
        <v>0</v>
      </c>
      <c r="CB19" s="766"/>
      <c r="CC19" s="766">
        <f t="shared" si="12"/>
        <v>0</v>
      </c>
      <c r="CD19" s="767">
        <f>IF(CB19&gt;0,VLOOKUP(A19,'Lista Suspensa'!$A$1:$F$92,3,),0)</f>
        <v>0</v>
      </c>
      <c r="CE19" s="767">
        <f>IF(OR(CB19&gt;0,CC19&gt;0),VLOOKUP(A19,'Lista Suspensa'!$A$1:$F$90,4,),0)</f>
        <v>0</v>
      </c>
      <c r="CF19" s="767">
        <f>IF(OR(CB19&gt;0,CC19&gt;0),VLOOKUP(A19,'Lista Suspensa'!$A$1:$F$90,5,),0)</f>
        <v>0</v>
      </c>
      <c r="CG19" s="772">
        <f>IF(OR(CB19&gt;0,CC19&gt;0),VLOOKUP(A19,'Lista Suspensa'!$A$1:$F$90,6,),0)</f>
        <v>0</v>
      </c>
      <c r="CH19" s="766"/>
      <c r="CI19" s="766">
        <f t="shared" si="13"/>
        <v>0</v>
      </c>
      <c r="CJ19" s="767">
        <f>IF(CH19&gt;0,VLOOKUP(A19,'Lista Suspensa'!$A$1:$F$92,3,),0)</f>
        <v>0</v>
      </c>
      <c r="CK19" s="767">
        <f>IF(OR(CH19&gt;0,CI19&gt;0),VLOOKUP(A19,'Lista Suspensa'!$A$1:$F$90,4,),0)</f>
        <v>0</v>
      </c>
      <c r="CL19" s="767">
        <f>IF(OR(CH19&gt;0,CI19&gt;0),VLOOKUP(A19,'Lista Suspensa'!$A$1:$F$90,5,),0)</f>
        <v>0</v>
      </c>
      <c r="CM19" s="773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69"/>
      <c r="C20" s="769">
        <f t="shared" si="0"/>
        <v>0</v>
      </c>
      <c r="D20" s="770">
        <f>IF(B20&gt;0,VLOOKUP(A20,'Lista Suspensa'!$A$1:$F$92,3,),0)</f>
        <v>0</v>
      </c>
      <c r="E20" s="770">
        <f>IF(OR(B20&gt;0,C20&gt;0),VLOOKUP(A20,'Lista Suspensa'!$A$1:$F$90,4,),0)</f>
        <v>0</v>
      </c>
      <c r="F20" s="770">
        <f>IF(OR(B20&gt;0,C20&gt;0),VLOOKUP(A20,'Lista Suspensa'!$A$1:$F$90,5,),0)</f>
        <v>0</v>
      </c>
      <c r="G20" s="771">
        <f>IF(OR(B20&gt;0,C20&gt;0),VLOOKUP(A20,'Lista Suspensa'!$A$1:$F$90,6,),0)</f>
        <v>0</v>
      </c>
      <c r="H20" s="769"/>
      <c r="I20" s="769">
        <f t="shared" si="1"/>
        <v>0</v>
      </c>
      <c r="J20" s="770">
        <f>IF(H20&gt;0,VLOOKUP(A20,'Lista Suspensa'!$A$1:$F$92,3,),0)</f>
        <v>0</v>
      </c>
      <c r="K20" s="770">
        <f>IF(OR(H20&gt;0,I20&gt;0),VLOOKUP(A20,'Lista Suspensa'!$A$1:$F$90,4,),0)</f>
        <v>0</v>
      </c>
      <c r="L20" s="770">
        <f>IF(OR(H20&gt;0,I20&gt;0),VLOOKUP(A20,'Lista Suspensa'!$A$1:$F$90,5,),0)</f>
        <v>0</v>
      </c>
      <c r="M20" s="771">
        <f>IF(OR(H20&gt;0,I20&gt;0),VLOOKUP(A20,'Lista Suspensa'!$A$1:$F$90,6,),0)</f>
        <v>0</v>
      </c>
      <c r="N20" s="769"/>
      <c r="O20" s="769">
        <f t="shared" si="2"/>
        <v>0</v>
      </c>
      <c r="P20" s="770">
        <f>IF(N20&gt;0,VLOOKUP(A20,'Lista Suspensa'!$A$1:$F$92,3,),0)</f>
        <v>0</v>
      </c>
      <c r="Q20" s="770">
        <f>IF(OR(N20&gt;0,O20&gt;0),VLOOKUP(A20,'Lista Suspensa'!$A$1:$F$90,4,),0)</f>
        <v>0</v>
      </c>
      <c r="R20" s="770">
        <f>IF(OR(N20&gt;0,O20&gt;0),VLOOKUP(A20,'Lista Suspensa'!$A$1:$F$90,5,),0)</f>
        <v>0</v>
      </c>
      <c r="S20" s="771">
        <f>IF(OR(N20&gt;0,O20&gt;0),VLOOKUP(A20,'Lista Suspensa'!$A$1:$F$90,6,),0)</f>
        <v>0</v>
      </c>
      <c r="T20" s="769"/>
      <c r="U20" s="769">
        <f t="shared" si="3"/>
        <v>0</v>
      </c>
      <c r="V20" s="770">
        <f>IF(T20&gt;0,VLOOKUP(A20,'Lista Suspensa'!$A$1:$F$92,3,),0)</f>
        <v>0</v>
      </c>
      <c r="W20" s="770">
        <f>IF(OR(T20&gt;0,U20&gt;0),VLOOKUP(A20,'Lista Suspensa'!$A$1:$F$90,4,),0)</f>
        <v>0</v>
      </c>
      <c r="X20" s="770">
        <f>IF(OR(T20&gt;0,U20&gt;0),VLOOKUP(A20,'Lista Suspensa'!$A$1:$F$90,5,),0)</f>
        <v>0</v>
      </c>
      <c r="Y20" s="771">
        <f>IF(OR(T20&gt;0,U20&gt;0),VLOOKUP(A20,'Lista Suspensa'!$A$1:$F$90,6,),0)</f>
        <v>0</v>
      </c>
      <c r="Z20" s="769"/>
      <c r="AA20" s="769">
        <f t="shared" si="4"/>
        <v>0</v>
      </c>
      <c r="AB20" s="770">
        <f>IF(Z20&gt;0,VLOOKUP(A20,'Lista Suspensa'!$A$1:$F$92,3,),0)</f>
        <v>0</v>
      </c>
      <c r="AC20" s="770">
        <f>IF(OR(Z20&gt;0,AA20&gt;0),VLOOKUP(A20,'Lista Suspensa'!$A$1:$F$90,4,),0)</f>
        <v>0</v>
      </c>
      <c r="AD20" s="770">
        <f>IF(OR(Z20&gt;0,AA20&gt;0),VLOOKUP(A20,'Lista Suspensa'!$A$1:$F$90,5,),0)</f>
        <v>0</v>
      </c>
      <c r="AE20" s="771">
        <f>IF(OR(Z20&gt;0,AA20&gt;0),VLOOKUP(A20,'Lista Suspensa'!$A$1:$F$90,6,),0)</f>
        <v>0</v>
      </c>
      <c r="AF20" s="769"/>
      <c r="AG20" s="769">
        <f t="shared" si="5"/>
        <v>0</v>
      </c>
      <c r="AH20" s="770">
        <f>IF(AF20&gt;0,VLOOKUP(A20,'Lista Suspensa'!$A$1:$F$92,3,),0)</f>
        <v>0</v>
      </c>
      <c r="AI20" s="770">
        <f>IF(OR(AF20&gt;0,AG20&gt;0),VLOOKUP(A20,'Lista Suspensa'!$A$1:$F$90,4,),0)</f>
        <v>0</v>
      </c>
      <c r="AJ20" s="770">
        <f>IF(OR(AF20&gt;0,AG20&gt;0),VLOOKUP(A20,'Lista Suspensa'!$A$1:$F$90,5,),0)</f>
        <v>0</v>
      </c>
      <c r="AK20" s="771">
        <f>IF(OR(AF20&gt;0,AG20&gt;0),VLOOKUP(A20,'Lista Suspensa'!$A$1:$F$90,6,),0)</f>
        <v>0</v>
      </c>
      <c r="AL20" s="769"/>
      <c r="AM20" s="769">
        <f t="shared" si="6"/>
        <v>0</v>
      </c>
      <c r="AN20" s="770">
        <f>IF(AL20&gt;0,VLOOKUP(A20,'Lista Suspensa'!$A$1:$F$92,3,),0)</f>
        <v>0</v>
      </c>
      <c r="AO20" s="770">
        <f>IF(OR(AL20&gt;0,AM20&gt;0),VLOOKUP(A20,'Lista Suspensa'!$A$1:$F$90,4,),0)</f>
        <v>0</v>
      </c>
      <c r="AP20" s="770">
        <f>IF(OR(AL20&gt;0,AM20&gt;0),VLOOKUP(A20,'Lista Suspensa'!$A$1:$F$90,5,),0)</f>
        <v>0</v>
      </c>
      <c r="AQ20" s="771">
        <f>IF(OR(AL20&gt;0,AM20&gt;0),VLOOKUP(A20,'Lista Suspensa'!$A$1:$F$90,6,),0)</f>
        <v>0</v>
      </c>
      <c r="AR20" s="769"/>
      <c r="AS20" s="769">
        <f t="shared" si="7"/>
        <v>0</v>
      </c>
      <c r="AT20" s="770">
        <f>IF(AR20&gt;0,VLOOKUP(A20,'Lista Suspensa'!$A$1:$F$92,3,),0)</f>
        <v>0</v>
      </c>
      <c r="AU20" s="770">
        <f>IF(OR(AR20&gt;0,AS20&gt;0),VLOOKUP(A20,'Lista Suspensa'!$A$1:$F$90,4,),0)</f>
        <v>0</v>
      </c>
      <c r="AV20" s="770">
        <f>IF(OR(AR20&gt;0,AS20&gt;0),VLOOKUP(A20,'Lista Suspensa'!$A$1:$F$90,5,),0)</f>
        <v>0</v>
      </c>
      <c r="AW20" s="774">
        <f>IF(OR(AR20&gt;0,AS20&gt;0),VLOOKUP(A20,'Lista Suspensa'!$A$1:$F$90,6,),0)</f>
        <v>0</v>
      </c>
      <c r="AX20" s="769"/>
      <c r="AY20" s="769">
        <f t="shared" si="14"/>
        <v>0</v>
      </c>
      <c r="AZ20" s="770">
        <f>IF(AX20&gt;0,VLOOKUP(A20,'Lista Suspensa'!$A$1:$F$92,3,),0)</f>
        <v>0</v>
      </c>
      <c r="BA20" s="770">
        <f>IF(OR(AX20&gt;0,AY20&gt;0),VLOOKUP(A20,'Lista Suspensa'!$A$1:$F$90,4,),0)</f>
        <v>0</v>
      </c>
      <c r="BB20" s="770">
        <f>IF(OR(AX20&gt;0,AY20&gt;0),VLOOKUP(A20,'Lista Suspensa'!$A$1:$F$90,5,),0)</f>
        <v>0</v>
      </c>
      <c r="BC20" s="774">
        <f>IF(OR(AX20&gt;0,AY20&gt;0),VLOOKUP(A20,'Lista Suspensa'!$A$1:$F$90,6,),0)</f>
        <v>0</v>
      </c>
      <c r="BD20" s="769"/>
      <c r="BE20" s="769">
        <f t="shared" si="8"/>
        <v>0</v>
      </c>
      <c r="BF20" s="770">
        <f>IF(BD20&gt;0,VLOOKUP(A20,'Lista Suspensa'!$A$1:$F$92,3,),0)</f>
        <v>0</v>
      </c>
      <c r="BG20" s="770">
        <f>IF(OR(BD20&gt;0,BE20&gt;0),VLOOKUP(A20,'Lista Suspensa'!$A$1:$F$90,4,),0)</f>
        <v>0</v>
      </c>
      <c r="BH20" s="770">
        <f>IF(OR(BD20&gt;0,BE20&gt;0),VLOOKUP(A20,'Lista Suspensa'!$A$1:$F$90,5,),0)</f>
        <v>0</v>
      </c>
      <c r="BI20" s="774">
        <f>IF(OR(BD20&gt;0,BE20&gt;0),VLOOKUP(A20,'Lista Suspensa'!$A$1:$F$90,6,),0)</f>
        <v>0</v>
      </c>
      <c r="BJ20" s="769"/>
      <c r="BK20" s="769">
        <f t="shared" si="9"/>
        <v>0</v>
      </c>
      <c r="BL20" s="770">
        <f>IF(BJ20&gt;0,VLOOKUP(A20,'Lista Suspensa'!$A$1:$F$92,3,),0)</f>
        <v>0</v>
      </c>
      <c r="BM20" s="770">
        <f>IF(OR(BJ20&gt;0,BK20&gt;0),VLOOKUP(A20,'Lista Suspensa'!$A$1:$F$90,4,),0)</f>
        <v>0</v>
      </c>
      <c r="BN20" s="770">
        <f>IF(OR(BJ20&gt;0,BK20&gt;0),VLOOKUP(A20,'Lista Suspensa'!$A$1:$F$90,5,),0)</f>
        <v>0</v>
      </c>
      <c r="BO20" s="774">
        <f>IF(OR(BJ20&gt;0,BK20&gt;0),VLOOKUP(A20,'Lista Suspensa'!$A$1:$F$90,6,),0)</f>
        <v>0</v>
      </c>
      <c r="BP20" s="769"/>
      <c r="BQ20" s="769">
        <f t="shared" si="10"/>
        <v>0</v>
      </c>
      <c r="BR20" s="770">
        <f>IF(BP20&gt;0,VLOOKUP(A20,'Lista Suspensa'!$A$1:$F$92,3,),0)</f>
        <v>0</v>
      </c>
      <c r="BS20" s="770">
        <f>IF(OR(BP20&gt;0,BQ20&gt;0),VLOOKUP(A20,'Lista Suspensa'!$A$1:$F$90,4,),0)</f>
        <v>0</v>
      </c>
      <c r="BT20" s="770">
        <f>IF(OR(BP20&gt;0,BQ20&gt;0),VLOOKUP(A20,'Lista Suspensa'!$A$1:$F$90,5,),0)</f>
        <v>0</v>
      </c>
      <c r="BU20" s="774">
        <f>IF(OR(BP20&gt;0,BQ20&gt;0),VLOOKUP(A20,'Lista Suspensa'!$A$1:$F$90,6,),0)</f>
        <v>0</v>
      </c>
      <c r="BV20" s="769"/>
      <c r="BW20" s="769">
        <f t="shared" si="11"/>
        <v>0</v>
      </c>
      <c r="BX20" s="770">
        <f>IF(BV20&gt;0,VLOOKUP(A20,'Lista Suspensa'!$A$1:$F$92,3,),0)</f>
        <v>0</v>
      </c>
      <c r="BY20" s="770">
        <f>IF(OR(BV20&gt;0,BW20&gt;0),VLOOKUP(A20,'Lista Suspensa'!$A$1:$F$90,4,),0)</f>
        <v>0</v>
      </c>
      <c r="BZ20" s="770">
        <f>IF(OR(BV20&gt;0,BW20&gt;0),VLOOKUP(A20,'Lista Suspensa'!$A$1:$F$90,5,),0)</f>
        <v>0</v>
      </c>
      <c r="CA20" s="774">
        <f>IF(OR(BV20&gt;0,BW20&gt;0),VLOOKUP(A20,'Lista Suspensa'!$A$1:$F$90,6,),0)</f>
        <v>0</v>
      </c>
      <c r="CB20" s="769"/>
      <c r="CC20" s="769">
        <f t="shared" si="12"/>
        <v>0</v>
      </c>
      <c r="CD20" s="770">
        <f>IF(CB20&gt;0,VLOOKUP(A20,'Lista Suspensa'!$A$1:$F$92,3,),0)</f>
        <v>0</v>
      </c>
      <c r="CE20" s="770">
        <f>IF(OR(CB20&gt;0,CC20&gt;0),VLOOKUP(A20,'Lista Suspensa'!$A$1:$F$90,4,),0)</f>
        <v>0</v>
      </c>
      <c r="CF20" s="770">
        <f>IF(OR(CB20&gt;0,CC20&gt;0),VLOOKUP(A20,'Lista Suspensa'!$A$1:$F$90,5,),0)</f>
        <v>0</v>
      </c>
      <c r="CG20" s="774">
        <f>IF(OR(CB20&gt;0,CC20&gt;0),VLOOKUP(A20,'Lista Suspensa'!$A$1:$F$90,6,),0)</f>
        <v>0</v>
      </c>
      <c r="CH20" s="769"/>
      <c r="CI20" s="769">
        <f t="shared" si="13"/>
        <v>0</v>
      </c>
      <c r="CJ20" s="770">
        <f>IF(CH20&gt;0,VLOOKUP(A20,'Lista Suspensa'!$A$1:$F$92,3,),0)</f>
        <v>0</v>
      </c>
      <c r="CK20" s="770">
        <f>IF(OR(CH20&gt;0,CI20&gt;0),VLOOKUP(A20,'Lista Suspensa'!$A$1:$F$90,4,),0)</f>
        <v>0</v>
      </c>
      <c r="CL20" s="770">
        <f>IF(OR(CH20&gt;0,CI20&gt;0),VLOOKUP(A20,'Lista Suspensa'!$A$1:$F$90,5,),0)</f>
        <v>0</v>
      </c>
      <c r="CM20" s="775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66"/>
      <c r="C21" s="766">
        <f t="shared" si="0"/>
        <v>0</v>
      </c>
      <c r="D21" s="767">
        <f>IF(B21&gt;0,VLOOKUP(A21,'Lista Suspensa'!$A$1:$F$92,3,),0)</f>
        <v>0</v>
      </c>
      <c r="E21" s="767">
        <f>IF(OR(B21&gt;0,C21&gt;0),VLOOKUP(A21,'Lista Suspensa'!$A$1:$F$90,4,),0)</f>
        <v>0</v>
      </c>
      <c r="F21" s="767">
        <f>IF(OR(B21&gt;0,C21&gt;0),VLOOKUP(A21,'Lista Suspensa'!$A$1:$F$90,5,),0)</f>
        <v>0</v>
      </c>
      <c r="G21" s="768">
        <f>IF(OR(B21&gt;0,C21&gt;0),VLOOKUP(A21,'Lista Suspensa'!$A$1:$F$90,6,),0)</f>
        <v>0</v>
      </c>
      <c r="H21" s="766"/>
      <c r="I21" s="766">
        <f t="shared" si="1"/>
        <v>0</v>
      </c>
      <c r="J21" s="767">
        <f>IF(H21&gt;0,VLOOKUP(A21,'Lista Suspensa'!$A$1:$F$92,3,),0)</f>
        <v>0</v>
      </c>
      <c r="K21" s="767">
        <f>IF(OR(H21&gt;0,I21&gt;0),VLOOKUP(A21,'Lista Suspensa'!$A$1:$F$90,4,),0)</f>
        <v>0</v>
      </c>
      <c r="L21" s="767">
        <f>IF(OR(H21&gt;0,I21&gt;0),VLOOKUP(A21,'Lista Suspensa'!$A$1:$F$90,5,),0)</f>
        <v>0</v>
      </c>
      <c r="M21" s="768">
        <f>IF(OR(H21&gt;0,I21&gt;0),VLOOKUP(A21,'Lista Suspensa'!$A$1:$F$90,6,),0)</f>
        <v>0</v>
      </c>
      <c r="N21" s="766"/>
      <c r="O21" s="766">
        <f t="shared" si="2"/>
        <v>0</v>
      </c>
      <c r="P21" s="767">
        <f>IF(N21&gt;0,VLOOKUP(A21,'Lista Suspensa'!$A$1:$F$92,3,),0)</f>
        <v>0</v>
      </c>
      <c r="Q21" s="767">
        <f>IF(OR(N21&gt;0,O21&gt;0),VLOOKUP(A21,'Lista Suspensa'!$A$1:$F$90,4,),0)</f>
        <v>0</v>
      </c>
      <c r="R21" s="767">
        <f>IF(OR(N21&gt;0,O21&gt;0),VLOOKUP(A21,'Lista Suspensa'!$A$1:$F$90,5,),0)</f>
        <v>0</v>
      </c>
      <c r="S21" s="768">
        <f>IF(OR(N21&gt;0,O21&gt;0),VLOOKUP(A21,'Lista Suspensa'!$A$1:$F$90,6,),0)</f>
        <v>0</v>
      </c>
      <c r="T21" s="766"/>
      <c r="U21" s="766">
        <f t="shared" si="3"/>
        <v>0</v>
      </c>
      <c r="V21" s="767">
        <f>IF(T21&gt;0,VLOOKUP(A21,'Lista Suspensa'!$A$1:$F$92,3,),0)</f>
        <v>0</v>
      </c>
      <c r="W21" s="767">
        <f>IF(OR(T21&gt;0,U21&gt;0),VLOOKUP(A21,'Lista Suspensa'!$A$1:$F$90,4,),0)</f>
        <v>0</v>
      </c>
      <c r="X21" s="767">
        <f>IF(OR(T21&gt;0,U21&gt;0),VLOOKUP(A21,'Lista Suspensa'!$A$1:$F$90,5,),0)</f>
        <v>0</v>
      </c>
      <c r="Y21" s="768">
        <f>IF(OR(T21&gt;0,U21&gt;0),VLOOKUP(A21,'Lista Suspensa'!$A$1:$F$90,6,),0)</f>
        <v>0</v>
      </c>
      <c r="Z21" s="766"/>
      <c r="AA21" s="766">
        <f t="shared" si="4"/>
        <v>0</v>
      </c>
      <c r="AB21" s="767">
        <f>IF(Z21&gt;0,VLOOKUP(A21,'Lista Suspensa'!$A$1:$F$92,3,),0)</f>
        <v>0</v>
      </c>
      <c r="AC21" s="767">
        <f>IF(OR(Z21&gt;0,AA21&gt;0),VLOOKUP(A21,'Lista Suspensa'!$A$1:$F$90,4,),0)</f>
        <v>0</v>
      </c>
      <c r="AD21" s="767">
        <f>IF(OR(Z21&gt;0,AA21&gt;0),VLOOKUP(A21,'Lista Suspensa'!$A$1:$F$90,5,),0)</f>
        <v>0</v>
      </c>
      <c r="AE21" s="768">
        <f>IF(OR(Z21&gt;0,AA21&gt;0),VLOOKUP(A21,'Lista Suspensa'!$A$1:$F$90,6,),0)</f>
        <v>0</v>
      </c>
      <c r="AF21" s="766"/>
      <c r="AG21" s="766">
        <f t="shared" si="5"/>
        <v>0</v>
      </c>
      <c r="AH21" s="767">
        <f>IF(AF21&gt;0,VLOOKUP(A21,'Lista Suspensa'!$A$1:$F$92,3,),0)</f>
        <v>0</v>
      </c>
      <c r="AI21" s="767">
        <f>IF(OR(AF21&gt;0,AG21&gt;0),VLOOKUP(A21,'Lista Suspensa'!$A$1:$F$90,4,),0)</f>
        <v>0</v>
      </c>
      <c r="AJ21" s="767">
        <f>IF(OR(AF21&gt;0,AG21&gt;0),VLOOKUP(A21,'Lista Suspensa'!$A$1:$F$90,5,),0)</f>
        <v>0</v>
      </c>
      <c r="AK21" s="768">
        <f>IF(OR(AF21&gt;0,AG21&gt;0),VLOOKUP(A21,'Lista Suspensa'!$A$1:$F$90,6,),0)</f>
        <v>0</v>
      </c>
      <c r="AL21" s="766"/>
      <c r="AM21" s="766">
        <f t="shared" si="6"/>
        <v>0</v>
      </c>
      <c r="AN21" s="767">
        <f>IF(AL21&gt;0,VLOOKUP(A21,'Lista Suspensa'!$A$1:$F$92,3,),0)</f>
        <v>0</v>
      </c>
      <c r="AO21" s="767">
        <f>IF(OR(AL21&gt;0,AM21&gt;0),VLOOKUP(A21,'Lista Suspensa'!$A$1:$F$90,4,),0)</f>
        <v>0</v>
      </c>
      <c r="AP21" s="767">
        <f>IF(OR(AL21&gt;0,AM21&gt;0),VLOOKUP(A21,'Lista Suspensa'!$A$1:$F$90,5,),0)</f>
        <v>0</v>
      </c>
      <c r="AQ21" s="768">
        <f>IF(OR(AL21&gt;0,AM21&gt;0),VLOOKUP(A21,'Lista Suspensa'!$A$1:$F$90,6,),0)</f>
        <v>0</v>
      </c>
      <c r="AR21" s="766"/>
      <c r="AS21" s="766">
        <f t="shared" si="7"/>
        <v>0</v>
      </c>
      <c r="AT21" s="767">
        <f>IF(AR21&gt;0,VLOOKUP(A21,'Lista Suspensa'!$A$1:$F$92,3,),0)</f>
        <v>0</v>
      </c>
      <c r="AU21" s="767">
        <f>IF(OR(AR21&gt;0,AS21&gt;0),VLOOKUP(A21,'Lista Suspensa'!$A$1:$F$90,4,),0)</f>
        <v>0</v>
      </c>
      <c r="AV21" s="767">
        <f>IF(OR(AR21&gt;0,AS21&gt;0),VLOOKUP(A21,'Lista Suspensa'!$A$1:$F$90,5,),0)</f>
        <v>0</v>
      </c>
      <c r="AW21" s="772">
        <f>IF(OR(AR21&gt;0,AS21&gt;0),VLOOKUP(A21,'Lista Suspensa'!$A$1:$F$90,6,),0)</f>
        <v>0</v>
      </c>
      <c r="AX21" s="766"/>
      <c r="AY21" s="766">
        <f t="shared" si="14"/>
        <v>0</v>
      </c>
      <c r="AZ21" s="767">
        <f>IF(AX21&gt;0,VLOOKUP(A21,'Lista Suspensa'!$A$1:$F$92,3,),0)</f>
        <v>0</v>
      </c>
      <c r="BA21" s="767">
        <f>IF(OR(AX21&gt;0,AY21&gt;0),VLOOKUP(A21,'Lista Suspensa'!$A$1:$F$90,4,),0)</f>
        <v>0</v>
      </c>
      <c r="BB21" s="767">
        <f>IF(OR(AX21&gt;0,AY21&gt;0),VLOOKUP(A21,'Lista Suspensa'!$A$1:$F$90,5,),0)</f>
        <v>0</v>
      </c>
      <c r="BC21" s="772">
        <f>IF(OR(AX21&gt;0,AY21&gt;0),VLOOKUP(A21,'Lista Suspensa'!$A$1:$F$90,6,),0)</f>
        <v>0</v>
      </c>
      <c r="BD21" s="766"/>
      <c r="BE21" s="766">
        <f t="shared" si="8"/>
        <v>0</v>
      </c>
      <c r="BF21" s="767">
        <f>IF(BD21&gt;0,VLOOKUP(A21,'Lista Suspensa'!$A$1:$F$92,3,),0)</f>
        <v>0</v>
      </c>
      <c r="BG21" s="767">
        <f>IF(OR(BD21&gt;0,BE21&gt;0),VLOOKUP(A21,'Lista Suspensa'!$A$1:$F$90,4,),0)</f>
        <v>0</v>
      </c>
      <c r="BH21" s="767">
        <f>IF(OR(BD21&gt;0,BE21&gt;0),VLOOKUP(A21,'Lista Suspensa'!$A$1:$F$90,5,),0)</f>
        <v>0</v>
      </c>
      <c r="BI21" s="772">
        <f>IF(OR(BD21&gt;0,BE21&gt;0),VLOOKUP(A21,'Lista Suspensa'!$A$1:$F$90,6,),0)</f>
        <v>0</v>
      </c>
      <c r="BJ21" s="766"/>
      <c r="BK21" s="766">
        <f t="shared" si="9"/>
        <v>0</v>
      </c>
      <c r="BL21" s="767">
        <f>IF(BJ21&gt;0,VLOOKUP(A21,'Lista Suspensa'!$A$1:$F$92,3,),0)</f>
        <v>0</v>
      </c>
      <c r="BM21" s="767">
        <f>IF(OR(BJ21&gt;0,BK21&gt;0),VLOOKUP(A21,'Lista Suspensa'!$A$1:$F$90,4,),0)</f>
        <v>0</v>
      </c>
      <c r="BN21" s="767">
        <f>IF(OR(BJ21&gt;0,BK21&gt;0),VLOOKUP(A21,'Lista Suspensa'!$A$1:$F$90,5,),0)</f>
        <v>0</v>
      </c>
      <c r="BO21" s="772">
        <f>IF(OR(BJ21&gt;0,BK21&gt;0),VLOOKUP(A21,'Lista Suspensa'!$A$1:$F$90,6,),0)</f>
        <v>0</v>
      </c>
      <c r="BP21" s="766"/>
      <c r="BQ21" s="766">
        <f t="shared" si="10"/>
        <v>0</v>
      </c>
      <c r="BR21" s="767">
        <f>IF(BP21&gt;0,VLOOKUP(A21,'Lista Suspensa'!$A$1:$F$92,3,),0)</f>
        <v>0</v>
      </c>
      <c r="BS21" s="767">
        <f>IF(OR(BP21&gt;0,BQ21&gt;0),VLOOKUP(A21,'Lista Suspensa'!$A$1:$F$90,4,),0)</f>
        <v>0</v>
      </c>
      <c r="BT21" s="767">
        <f>IF(OR(BP21&gt;0,BQ21&gt;0),VLOOKUP(A21,'Lista Suspensa'!$A$1:$F$90,5,),0)</f>
        <v>0</v>
      </c>
      <c r="BU21" s="772">
        <f>IF(OR(BP21&gt;0,BQ21&gt;0),VLOOKUP(A21,'Lista Suspensa'!$A$1:$F$90,6,),0)</f>
        <v>0</v>
      </c>
      <c r="BV21" s="766"/>
      <c r="BW21" s="766">
        <f t="shared" si="11"/>
        <v>0</v>
      </c>
      <c r="BX21" s="767">
        <f>IF(BV21&gt;0,VLOOKUP(A21,'Lista Suspensa'!$A$1:$F$92,3,),0)</f>
        <v>0</v>
      </c>
      <c r="BY21" s="767">
        <f>IF(OR(BV21&gt;0,BW21&gt;0),VLOOKUP(A21,'Lista Suspensa'!$A$1:$F$90,4,),0)</f>
        <v>0</v>
      </c>
      <c r="BZ21" s="767">
        <f>IF(OR(BV21&gt;0,BW21&gt;0),VLOOKUP(A21,'Lista Suspensa'!$A$1:$F$90,5,),0)</f>
        <v>0</v>
      </c>
      <c r="CA21" s="772">
        <f>IF(OR(BV21&gt;0,BW21&gt;0),VLOOKUP(A21,'Lista Suspensa'!$A$1:$F$90,6,),0)</f>
        <v>0</v>
      </c>
      <c r="CB21" s="766"/>
      <c r="CC21" s="766">
        <f t="shared" si="12"/>
        <v>0</v>
      </c>
      <c r="CD21" s="767">
        <f>IF(CB21&gt;0,VLOOKUP(A21,'Lista Suspensa'!$A$1:$F$92,3,),0)</f>
        <v>0</v>
      </c>
      <c r="CE21" s="767">
        <f>IF(OR(CB21&gt;0,CC21&gt;0),VLOOKUP(A21,'Lista Suspensa'!$A$1:$F$90,4,),0)</f>
        <v>0</v>
      </c>
      <c r="CF21" s="767">
        <f>IF(OR(CB21&gt;0,CC21&gt;0),VLOOKUP(A21,'Lista Suspensa'!$A$1:$F$90,5,),0)</f>
        <v>0</v>
      </c>
      <c r="CG21" s="772">
        <f>IF(OR(CB21&gt;0,CC21&gt;0),VLOOKUP(A21,'Lista Suspensa'!$A$1:$F$90,6,),0)</f>
        <v>0</v>
      </c>
      <c r="CH21" s="766"/>
      <c r="CI21" s="766">
        <f t="shared" si="13"/>
        <v>0</v>
      </c>
      <c r="CJ21" s="767">
        <f>IF(CH21&gt;0,VLOOKUP(A21,'Lista Suspensa'!$A$1:$F$92,3,),0)</f>
        <v>0</v>
      </c>
      <c r="CK21" s="767">
        <f>IF(OR(CH21&gt;0,CI21&gt;0),VLOOKUP(A21,'Lista Suspensa'!$A$1:$F$90,4,),0)</f>
        <v>0</v>
      </c>
      <c r="CL21" s="767">
        <f>IF(OR(CH21&gt;0,CI21&gt;0),VLOOKUP(A21,'Lista Suspensa'!$A$1:$F$90,5,),0)</f>
        <v>0</v>
      </c>
      <c r="CM21" s="773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69"/>
      <c r="C22" s="769">
        <f t="shared" si="0"/>
        <v>0</v>
      </c>
      <c r="D22" s="770">
        <f>IF(B22&gt;0,VLOOKUP(A22,'Lista Suspensa'!$A$1:$F$92,3,),0)</f>
        <v>0</v>
      </c>
      <c r="E22" s="770">
        <f>IF(OR(B22&gt;0,C22&gt;0),VLOOKUP(A22,'Lista Suspensa'!$A$1:$F$90,4,),0)</f>
        <v>0</v>
      </c>
      <c r="F22" s="770">
        <f>IF(OR(B22&gt;0,C22&gt;0),VLOOKUP(A22,'Lista Suspensa'!$A$1:$F$90,5,),0)</f>
        <v>0</v>
      </c>
      <c r="G22" s="771">
        <f>IF(OR(B22&gt;0,C22&gt;0),VLOOKUP(A22,'Lista Suspensa'!$A$1:$F$90,6,),0)</f>
        <v>0</v>
      </c>
      <c r="H22" s="769"/>
      <c r="I22" s="769">
        <f t="shared" si="1"/>
        <v>0</v>
      </c>
      <c r="J22" s="770">
        <f>IF(H22&gt;0,VLOOKUP(A22,'Lista Suspensa'!$A$1:$F$92,3,),0)</f>
        <v>0</v>
      </c>
      <c r="K22" s="770">
        <f>IF(OR(H22&gt;0,I22&gt;0),VLOOKUP(A22,'Lista Suspensa'!$A$1:$F$90,4,),0)</f>
        <v>0</v>
      </c>
      <c r="L22" s="770">
        <f>IF(OR(H22&gt;0,I22&gt;0),VLOOKUP(A22,'Lista Suspensa'!$A$1:$F$90,5,),0)</f>
        <v>0</v>
      </c>
      <c r="M22" s="771">
        <f>IF(OR(H22&gt;0,I22&gt;0),VLOOKUP(A22,'Lista Suspensa'!$A$1:$F$90,6,),0)</f>
        <v>0</v>
      </c>
      <c r="N22" s="769"/>
      <c r="O22" s="769">
        <f t="shared" si="2"/>
        <v>0</v>
      </c>
      <c r="P22" s="770">
        <f>IF(N22&gt;0,VLOOKUP(A22,'Lista Suspensa'!$A$1:$F$92,3,),0)</f>
        <v>0</v>
      </c>
      <c r="Q22" s="770">
        <f>IF(OR(N22&gt;0,O22&gt;0),VLOOKUP(A22,'Lista Suspensa'!$A$1:$F$90,4,),0)</f>
        <v>0</v>
      </c>
      <c r="R22" s="770">
        <f>IF(OR(N22&gt;0,O22&gt;0),VLOOKUP(A22,'Lista Suspensa'!$A$1:$F$90,5,),0)</f>
        <v>0</v>
      </c>
      <c r="S22" s="771">
        <f>IF(OR(N22&gt;0,O22&gt;0),VLOOKUP(A22,'Lista Suspensa'!$A$1:$F$90,6,),0)</f>
        <v>0</v>
      </c>
      <c r="T22" s="769"/>
      <c r="U22" s="769">
        <f t="shared" si="3"/>
        <v>0</v>
      </c>
      <c r="V22" s="770">
        <f>IF(T22&gt;0,VLOOKUP(A22,'Lista Suspensa'!$A$1:$F$92,3,),0)</f>
        <v>0</v>
      </c>
      <c r="W22" s="770">
        <f>IF(OR(T22&gt;0,U22&gt;0),VLOOKUP(A22,'Lista Suspensa'!$A$1:$F$90,4,),0)</f>
        <v>0</v>
      </c>
      <c r="X22" s="770">
        <f>IF(OR(T22&gt;0,U22&gt;0),VLOOKUP(A22,'Lista Suspensa'!$A$1:$F$90,5,),0)</f>
        <v>0</v>
      </c>
      <c r="Y22" s="771">
        <f>IF(OR(T22&gt;0,U22&gt;0),VLOOKUP(A22,'Lista Suspensa'!$A$1:$F$90,6,),0)</f>
        <v>0</v>
      </c>
      <c r="Z22" s="769"/>
      <c r="AA22" s="769">
        <f t="shared" si="4"/>
        <v>0</v>
      </c>
      <c r="AB22" s="770">
        <f>IF(Z22&gt;0,VLOOKUP(A22,'Lista Suspensa'!$A$1:$F$92,3,),0)</f>
        <v>0</v>
      </c>
      <c r="AC22" s="770">
        <f>IF(OR(Z22&gt;0,AA22&gt;0),VLOOKUP(A22,'Lista Suspensa'!$A$1:$F$90,4,),0)</f>
        <v>0</v>
      </c>
      <c r="AD22" s="770">
        <f>IF(OR(Z22&gt;0,AA22&gt;0),VLOOKUP(A22,'Lista Suspensa'!$A$1:$F$90,5,),0)</f>
        <v>0</v>
      </c>
      <c r="AE22" s="771">
        <f>IF(OR(Z22&gt;0,AA22&gt;0),VLOOKUP(A22,'Lista Suspensa'!$A$1:$F$90,6,),0)</f>
        <v>0</v>
      </c>
      <c r="AF22" s="769"/>
      <c r="AG22" s="769">
        <f t="shared" si="5"/>
        <v>0</v>
      </c>
      <c r="AH22" s="770">
        <f>IF(AF22&gt;0,VLOOKUP(A22,'Lista Suspensa'!$A$1:$F$92,3,),0)</f>
        <v>0</v>
      </c>
      <c r="AI22" s="770">
        <f>IF(OR(AF22&gt;0,AG22&gt;0),VLOOKUP(A22,'Lista Suspensa'!$A$1:$F$90,4,),0)</f>
        <v>0</v>
      </c>
      <c r="AJ22" s="770">
        <f>IF(OR(AF22&gt;0,AG22&gt;0),VLOOKUP(A22,'Lista Suspensa'!$A$1:$F$90,5,),0)</f>
        <v>0</v>
      </c>
      <c r="AK22" s="771">
        <f>IF(OR(AF22&gt;0,AG22&gt;0),VLOOKUP(A22,'Lista Suspensa'!$A$1:$F$90,6,),0)</f>
        <v>0</v>
      </c>
      <c r="AL22" s="769"/>
      <c r="AM22" s="769">
        <f t="shared" si="6"/>
        <v>0</v>
      </c>
      <c r="AN22" s="770">
        <f>IF(AL22&gt;0,VLOOKUP(A22,'Lista Suspensa'!$A$1:$F$92,3,),0)</f>
        <v>0</v>
      </c>
      <c r="AO22" s="770">
        <f>IF(OR(AL22&gt;0,AM22&gt;0),VLOOKUP(A22,'Lista Suspensa'!$A$1:$F$90,4,),0)</f>
        <v>0</v>
      </c>
      <c r="AP22" s="770">
        <f>IF(OR(AL22&gt;0,AM22&gt;0),VLOOKUP(A22,'Lista Suspensa'!$A$1:$F$90,5,),0)</f>
        <v>0</v>
      </c>
      <c r="AQ22" s="771">
        <f>IF(OR(AL22&gt;0,AM22&gt;0),VLOOKUP(A22,'Lista Suspensa'!$A$1:$F$90,6,),0)</f>
        <v>0</v>
      </c>
      <c r="AR22" s="769"/>
      <c r="AS22" s="769">
        <f t="shared" si="7"/>
        <v>0</v>
      </c>
      <c r="AT22" s="770">
        <f>IF(AR22&gt;0,VLOOKUP(A22,'Lista Suspensa'!$A$1:$F$92,3,),0)</f>
        <v>0</v>
      </c>
      <c r="AU22" s="770">
        <f>IF(OR(AR22&gt;0,AS22&gt;0),VLOOKUP(A22,'Lista Suspensa'!$A$1:$F$90,4,),0)</f>
        <v>0</v>
      </c>
      <c r="AV22" s="770">
        <f>IF(OR(AR22&gt;0,AS22&gt;0),VLOOKUP(A22,'Lista Suspensa'!$A$1:$F$90,5,),0)</f>
        <v>0</v>
      </c>
      <c r="AW22" s="774">
        <f>IF(OR(AR22&gt;0,AS22&gt;0),VLOOKUP(A22,'Lista Suspensa'!$A$1:$F$90,6,),0)</f>
        <v>0</v>
      </c>
      <c r="AX22" s="769"/>
      <c r="AY22" s="769">
        <f t="shared" si="14"/>
        <v>0</v>
      </c>
      <c r="AZ22" s="770">
        <f>IF(AX22&gt;0,VLOOKUP(A22,'Lista Suspensa'!$A$1:$F$92,3,),0)</f>
        <v>0</v>
      </c>
      <c r="BA22" s="770">
        <f>IF(OR(AX22&gt;0,AY22&gt;0),VLOOKUP(A22,'Lista Suspensa'!$A$1:$F$90,4,),0)</f>
        <v>0</v>
      </c>
      <c r="BB22" s="770">
        <f>IF(OR(AX22&gt;0,AY22&gt;0),VLOOKUP(A22,'Lista Suspensa'!$A$1:$F$90,5,),0)</f>
        <v>0</v>
      </c>
      <c r="BC22" s="774">
        <f>IF(OR(AX22&gt;0,AY22&gt;0),VLOOKUP(A22,'Lista Suspensa'!$A$1:$F$90,6,),0)</f>
        <v>0</v>
      </c>
      <c r="BD22" s="769"/>
      <c r="BE22" s="769">
        <f t="shared" si="8"/>
        <v>0</v>
      </c>
      <c r="BF22" s="770">
        <f>IF(BD22&gt;0,VLOOKUP(A22,'Lista Suspensa'!$A$1:$F$92,3,),0)</f>
        <v>0</v>
      </c>
      <c r="BG22" s="770">
        <f>IF(OR(BD22&gt;0,BE22&gt;0),VLOOKUP(A22,'Lista Suspensa'!$A$1:$F$90,4,),0)</f>
        <v>0</v>
      </c>
      <c r="BH22" s="770">
        <f>IF(OR(BD22&gt;0,BE22&gt;0),VLOOKUP(A22,'Lista Suspensa'!$A$1:$F$90,5,),0)</f>
        <v>0</v>
      </c>
      <c r="BI22" s="774">
        <f>IF(OR(BD22&gt;0,BE22&gt;0),VLOOKUP(A22,'Lista Suspensa'!$A$1:$F$90,6,),0)</f>
        <v>0</v>
      </c>
      <c r="BJ22" s="769"/>
      <c r="BK22" s="769">
        <f t="shared" si="9"/>
        <v>0</v>
      </c>
      <c r="BL22" s="770">
        <f>IF(BJ22&gt;0,VLOOKUP(A22,'Lista Suspensa'!$A$1:$F$92,3,),0)</f>
        <v>0</v>
      </c>
      <c r="BM22" s="770">
        <f>IF(OR(BJ22&gt;0,BK22&gt;0),VLOOKUP(A22,'Lista Suspensa'!$A$1:$F$90,4,),0)</f>
        <v>0</v>
      </c>
      <c r="BN22" s="770">
        <f>IF(OR(BJ22&gt;0,BK22&gt;0),VLOOKUP(A22,'Lista Suspensa'!$A$1:$F$90,5,),0)</f>
        <v>0</v>
      </c>
      <c r="BO22" s="774">
        <f>IF(OR(BJ22&gt;0,BK22&gt;0),VLOOKUP(A22,'Lista Suspensa'!$A$1:$F$90,6,),0)</f>
        <v>0</v>
      </c>
      <c r="BP22" s="769"/>
      <c r="BQ22" s="769">
        <f t="shared" si="10"/>
        <v>0</v>
      </c>
      <c r="BR22" s="770">
        <f>IF(BP22&gt;0,VLOOKUP(A22,'Lista Suspensa'!$A$1:$F$92,3,),0)</f>
        <v>0</v>
      </c>
      <c r="BS22" s="770">
        <f>IF(OR(BP22&gt;0,BQ22&gt;0),VLOOKUP(A22,'Lista Suspensa'!$A$1:$F$90,4,),0)</f>
        <v>0</v>
      </c>
      <c r="BT22" s="770">
        <f>IF(OR(BP22&gt;0,BQ22&gt;0),VLOOKUP(A22,'Lista Suspensa'!$A$1:$F$90,5,),0)</f>
        <v>0</v>
      </c>
      <c r="BU22" s="774">
        <f>IF(OR(BP22&gt;0,BQ22&gt;0),VLOOKUP(A22,'Lista Suspensa'!$A$1:$F$90,6,),0)</f>
        <v>0</v>
      </c>
      <c r="BV22" s="769"/>
      <c r="BW22" s="769">
        <f t="shared" si="11"/>
        <v>0</v>
      </c>
      <c r="BX22" s="770">
        <f>IF(BV22&gt;0,VLOOKUP(A22,'Lista Suspensa'!$A$1:$F$92,3,),0)</f>
        <v>0</v>
      </c>
      <c r="BY22" s="770">
        <f>IF(OR(BV22&gt;0,BW22&gt;0),VLOOKUP(A22,'Lista Suspensa'!$A$1:$F$90,4,),0)</f>
        <v>0</v>
      </c>
      <c r="BZ22" s="770">
        <f>IF(OR(BV22&gt;0,BW22&gt;0),VLOOKUP(A22,'Lista Suspensa'!$A$1:$F$90,5,),0)</f>
        <v>0</v>
      </c>
      <c r="CA22" s="774">
        <f>IF(OR(BV22&gt;0,BW22&gt;0),VLOOKUP(A22,'Lista Suspensa'!$A$1:$F$90,6,),0)</f>
        <v>0</v>
      </c>
      <c r="CB22" s="769"/>
      <c r="CC22" s="769">
        <f t="shared" si="12"/>
        <v>0</v>
      </c>
      <c r="CD22" s="770">
        <f>IF(CB22&gt;0,VLOOKUP(A22,'Lista Suspensa'!$A$1:$F$92,3,),0)</f>
        <v>0</v>
      </c>
      <c r="CE22" s="770">
        <f>IF(OR(CB22&gt;0,CC22&gt;0),VLOOKUP(A22,'Lista Suspensa'!$A$1:$F$90,4,),0)</f>
        <v>0</v>
      </c>
      <c r="CF22" s="770">
        <f>IF(OR(CB22&gt;0,CC22&gt;0),VLOOKUP(A22,'Lista Suspensa'!$A$1:$F$90,5,),0)</f>
        <v>0</v>
      </c>
      <c r="CG22" s="774">
        <f>IF(OR(CB22&gt;0,CC22&gt;0),VLOOKUP(A22,'Lista Suspensa'!$A$1:$F$90,6,),0)</f>
        <v>0</v>
      </c>
      <c r="CH22" s="769"/>
      <c r="CI22" s="769">
        <f t="shared" si="13"/>
        <v>0</v>
      </c>
      <c r="CJ22" s="770">
        <f>IF(CH22&gt;0,VLOOKUP(A22,'Lista Suspensa'!$A$1:$F$92,3,),0)</f>
        <v>0</v>
      </c>
      <c r="CK22" s="770">
        <f>IF(OR(CH22&gt;0,CI22&gt;0),VLOOKUP(A22,'Lista Suspensa'!$A$1:$F$90,4,),0)</f>
        <v>0</v>
      </c>
      <c r="CL22" s="770">
        <f>IF(OR(CH22&gt;0,CI22&gt;0),VLOOKUP(A22,'Lista Suspensa'!$A$1:$F$90,5,),0)</f>
        <v>0</v>
      </c>
      <c r="CM22" s="775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66"/>
      <c r="C23" s="766">
        <f t="shared" si="0"/>
        <v>0</v>
      </c>
      <c r="D23" s="767">
        <f>IF(B23&gt;0,VLOOKUP(A23,'Lista Suspensa'!$A$1:$F$92,3,),0)</f>
        <v>0</v>
      </c>
      <c r="E23" s="767">
        <f>IF(OR(B23&gt;0,C23&gt;0),VLOOKUP(A23,'Lista Suspensa'!$A$1:$F$90,4,),0)</f>
        <v>0</v>
      </c>
      <c r="F23" s="767">
        <f>IF(OR(B23&gt;0,C23&gt;0),VLOOKUP(A23,'Lista Suspensa'!$A$1:$F$90,5,),0)</f>
        <v>0</v>
      </c>
      <c r="G23" s="768">
        <f>IF(OR(B23&gt;0,C23&gt;0),VLOOKUP(A23,'Lista Suspensa'!$A$1:$F$90,6,),0)</f>
        <v>0</v>
      </c>
      <c r="H23" s="766"/>
      <c r="I23" s="766">
        <f t="shared" si="1"/>
        <v>0</v>
      </c>
      <c r="J23" s="767">
        <f>IF(H23&gt;0,VLOOKUP(A23,'Lista Suspensa'!$A$1:$F$92,3,),0)</f>
        <v>0</v>
      </c>
      <c r="K23" s="767">
        <f>IF(OR(H23&gt;0,I23&gt;0),VLOOKUP(A23,'Lista Suspensa'!$A$1:$F$90,4,),0)</f>
        <v>0</v>
      </c>
      <c r="L23" s="767">
        <f>IF(OR(H23&gt;0,I23&gt;0),VLOOKUP(A23,'Lista Suspensa'!$A$1:$F$90,5,),0)</f>
        <v>0</v>
      </c>
      <c r="M23" s="768">
        <f>IF(OR(H23&gt;0,I23&gt;0),VLOOKUP(A23,'Lista Suspensa'!$A$1:$F$90,6,),0)</f>
        <v>0</v>
      </c>
      <c r="N23" s="766"/>
      <c r="O23" s="766">
        <f t="shared" si="2"/>
        <v>0</v>
      </c>
      <c r="P23" s="767">
        <f>IF(N23&gt;0,VLOOKUP(A23,'Lista Suspensa'!$A$1:$F$92,3,),0)</f>
        <v>0</v>
      </c>
      <c r="Q23" s="767">
        <f>IF(OR(N23&gt;0,O23&gt;0),VLOOKUP(A23,'Lista Suspensa'!$A$1:$F$90,4,),0)</f>
        <v>0</v>
      </c>
      <c r="R23" s="767">
        <f>IF(OR(N23&gt;0,O23&gt;0),VLOOKUP(A23,'Lista Suspensa'!$A$1:$F$90,5,),0)</f>
        <v>0</v>
      </c>
      <c r="S23" s="768">
        <f>IF(OR(N23&gt;0,O23&gt;0),VLOOKUP(A23,'Lista Suspensa'!$A$1:$F$90,6,),0)</f>
        <v>0</v>
      </c>
      <c r="T23" s="766"/>
      <c r="U23" s="766">
        <f t="shared" si="3"/>
        <v>0</v>
      </c>
      <c r="V23" s="767">
        <f>IF(T23&gt;0,VLOOKUP(A23,'Lista Suspensa'!$A$1:$F$92,3,),0)</f>
        <v>0</v>
      </c>
      <c r="W23" s="767">
        <f>IF(OR(T23&gt;0,U23&gt;0),VLOOKUP(A23,'Lista Suspensa'!$A$1:$F$90,4,),0)</f>
        <v>0</v>
      </c>
      <c r="X23" s="767">
        <f>IF(OR(T23&gt;0,U23&gt;0),VLOOKUP(A23,'Lista Suspensa'!$A$1:$F$90,5,),0)</f>
        <v>0</v>
      </c>
      <c r="Y23" s="768">
        <f>IF(OR(T23&gt;0,U23&gt;0),VLOOKUP(A23,'Lista Suspensa'!$A$1:$F$90,6,),0)</f>
        <v>0</v>
      </c>
      <c r="Z23" s="766"/>
      <c r="AA23" s="766">
        <f t="shared" si="4"/>
        <v>0</v>
      </c>
      <c r="AB23" s="767">
        <f>IF(Z23&gt;0,VLOOKUP(A23,'Lista Suspensa'!$A$1:$F$92,3,),0)</f>
        <v>0</v>
      </c>
      <c r="AC23" s="767">
        <f>IF(OR(Z23&gt;0,AA23&gt;0),VLOOKUP(A23,'Lista Suspensa'!$A$1:$F$90,4,),0)</f>
        <v>0</v>
      </c>
      <c r="AD23" s="767">
        <f>IF(OR(Z23&gt;0,AA23&gt;0),VLOOKUP(A23,'Lista Suspensa'!$A$1:$F$90,5,),0)</f>
        <v>0</v>
      </c>
      <c r="AE23" s="768">
        <f>IF(OR(Z23&gt;0,AA23&gt;0),VLOOKUP(A23,'Lista Suspensa'!$A$1:$F$90,6,),0)</f>
        <v>0</v>
      </c>
      <c r="AF23" s="766"/>
      <c r="AG23" s="766">
        <f t="shared" si="5"/>
        <v>0</v>
      </c>
      <c r="AH23" s="767">
        <f>IF(AF23&gt;0,VLOOKUP(A23,'Lista Suspensa'!$A$1:$F$92,3,),0)</f>
        <v>0</v>
      </c>
      <c r="AI23" s="767">
        <f>IF(OR(AF23&gt;0,AG23&gt;0),VLOOKUP(A23,'Lista Suspensa'!$A$1:$F$90,4,),0)</f>
        <v>0</v>
      </c>
      <c r="AJ23" s="767">
        <f>IF(OR(AF23&gt;0,AG23&gt;0),VLOOKUP(A23,'Lista Suspensa'!$A$1:$F$90,5,),0)</f>
        <v>0</v>
      </c>
      <c r="AK23" s="768">
        <f>IF(OR(AF23&gt;0,AG23&gt;0),VLOOKUP(A23,'Lista Suspensa'!$A$1:$F$90,6,),0)</f>
        <v>0</v>
      </c>
      <c r="AL23" s="766"/>
      <c r="AM23" s="766">
        <f t="shared" si="6"/>
        <v>0</v>
      </c>
      <c r="AN23" s="767">
        <f>IF(AL23&gt;0,VLOOKUP(A23,'Lista Suspensa'!$A$1:$F$92,3,),0)</f>
        <v>0</v>
      </c>
      <c r="AO23" s="767">
        <f>IF(OR(AL23&gt;0,AM23&gt;0),VLOOKUP(A23,'Lista Suspensa'!$A$1:$F$90,4,),0)</f>
        <v>0</v>
      </c>
      <c r="AP23" s="767">
        <f>IF(OR(AL23&gt;0,AM23&gt;0),VLOOKUP(A23,'Lista Suspensa'!$A$1:$F$90,5,),0)</f>
        <v>0</v>
      </c>
      <c r="AQ23" s="768">
        <f>IF(OR(AL23&gt;0,AM23&gt;0),VLOOKUP(A23,'Lista Suspensa'!$A$1:$F$90,6,),0)</f>
        <v>0</v>
      </c>
      <c r="AR23" s="766"/>
      <c r="AS23" s="766">
        <f t="shared" si="7"/>
        <v>0</v>
      </c>
      <c r="AT23" s="767">
        <f>IF(AR23&gt;0,VLOOKUP(A23,'Lista Suspensa'!$A$1:$F$92,3,),0)</f>
        <v>0</v>
      </c>
      <c r="AU23" s="767">
        <f>IF(OR(AR23&gt;0,AS23&gt;0),VLOOKUP(A23,'Lista Suspensa'!$A$1:$F$90,4,),0)</f>
        <v>0</v>
      </c>
      <c r="AV23" s="767">
        <f>IF(OR(AR23&gt;0,AS23&gt;0),VLOOKUP(A23,'Lista Suspensa'!$A$1:$F$90,5,),0)</f>
        <v>0</v>
      </c>
      <c r="AW23" s="772">
        <f>IF(OR(AR23&gt;0,AS23&gt;0),VLOOKUP(A23,'Lista Suspensa'!$A$1:$F$90,6,),0)</f>
        <v>0</v>
      </c>
      <c r="AX23" s="766"/>
      <c r="AY23" s="766">
        <f t="shared" si="14"/>
        <v>0</v>
      </c>
      <c r="AZ23" s="767">
        <f>IF(AX23&gt;0,VLOOKUP(A23,'Lista Suspensa'!$A$1:$F$92,3,),0)</f>
        <v>0</v>
      </c>
      <c r="BA23" s="767">
        <f>IF(OR(AX23&gt;0,AY23&gt;0),VLOOKUP(A23,'Lista Suspensa'!$A$1:$F$90,4,),0)</f>
        <v>0</v>
      </c>
      <c r="BB23" s="767">
        <f>IF(OR(AX23&gt;0,AY23&gt;0),VLOOKUP(A23,'Lista Suspensa'!$A$1:$F$90,5,),0)</f>
        <v>0</v>
      </c>
      <c r="BC23" s="772">
        <f>IF(OR(AX23&gt;0,AY23&gt;0),VLOOKUP(A23,'Lista Suspensa'!$A$1:$F$90,6,),0)</f>
        <v>0</v>
      </c>
      <c r="BD23" s="766"/>
      <c r="BE23" s="766">
        <f t="shared" si="8"/>
        <v>0</v>
      </c>
      <c r="BF23" s="767">
        <f>IF(BD23&gt;0,VLOOKUP(A23,'Lista Suspensa'!$A$1:$F$92,3,),0)</f>
        <v>0</v>
      </c>
      <c r="BG23" s="767">
        <f>IF(OR(BD23&gt;0,BE23&gt;0),VLOOKUP(A23,'Lista Suspensa'!$A$1:$F$90,4,),0)</f>
        <v>0</v>
      </c>
      <c r="BH23" s="767">
        <f>IF(OR(BD23&gt;0,BE23&gt;0),VLOOKUP(A23,'Lista Suspensa'!$A$1:$F$90,5,),0)</f>
        <v>0</v>
      </c>
      <c r="BI23" s="772">
        <f>IF(OR(BD23&gt;0,BE23&gt;0),VLOOKUP(A23,'Lista Suspensa'!$A$1:$F$90,6,),0)</f>
        <v>0</v>
      </c>
      <c r="BJ23" s="766"/>
      <c r="BK23" s="766">
        <f t="shared" si="9"/>
        <v>0</v>
      </c>
      <c r="BL23" s="767">
        <f>IF(BJ23&gt;0,VLOOKUP(A23,'Lista Suspensa'!$A$1:$F$92,3,),0)</f>
        <v>0</v>
      </c>
      <c r="BM23" s="767">
        <f>IF(OR(BJ23&gt;0,BK23&gt;0),VLOOKUP(A23,'Lista Suspensa'!$A$1:$F$90,4,),0)</f>
        <v>0</v>
      </c>
      <c r="BN23" s="767">
        <f>IF(OR(BJ23&gt;0,BK23&gt;0),VLOOKUP(A23,'Lista Suspensa'!$A$1:$F$90,5,),0)</f>
        <v>0</v>
      </c>
      <c r="BO23" s="772">
        <f>IF(OR(BJ23&gt;0,BK23&gt;0),VLOOKUP(A23,'Lista Suspensa'!$A$1:$F$90,6,),0)</f>
        <v>0</v>
      </c>
      <c r="BP23" s="766"/>
      <c r="BQ23" s="766">
        <f t="shared" si="10"/>
        <v>0</v>
      </c>
      <c r="BR23" s="767">
        <f>IF(BP23&gt;0,VLOOKUP(A23,'Lista Suspensa'!$A$1:$F$92,3,),0)</f>
        <v>0</v>
      </c>
      <c r="BS23" s="767">
        <f>IF(OR(BP23&gt;0,BQ23&gt;0),VLOOKUP(A23,'Lista Suspensa'!$A$1:$F$90,4,),0)</f>
        <v>0</v>
      </c>
      <c r="BT23" s="767">
        <f>IF(OR(BP23&gt;0,BQ23&gt;0),VLOOKUP(A23,'Lista Suspensa'!$A$1:$F$90,5,),0)</f>
        <v>0</v>
      </c>
      <c r="BU23" s="772">
        <f>IF(OR(BP23&gt;0,BQ23&gt;0),VLOOKUP(A23,'Lista Suspensa'!$A$1:$F$90,6,),0)</f>
        <v>0</v>
      </c>
      <c r="BV23" s="766"/>
      <c r="BW23" s="766">
        <f t="shared" si="11"/>
        <v>0</v>
      </c>
      <c r="BX23" s="767">
        <f>IF(BV23&gt;0,VLOOKUP(A23,'Lista Suspensa'!$A$1:$F$92,3,),0)</f>
        <v>0</v>
      </c>
      <c r="BY23" s="767">
        <f>IF(OR(BV23&gt;0,BW23&gt;0),VLOOKUP(A23,'Lista Suspensa'!$A$1:$F$90,4,),0)</f>
        <v>0</v>
      </c>
      <c r="BZ23" s="767">
        <f>IF(OR(BV23&gt;0,BW23&gt;0),VLOOKUP(A23,'Lista Suspensa'!$A$1:$F$90,5,),0)</f>
        <v>0</v>
      </c>
      <c r="CA23" s="772">
        <f>IF(OR(BV23&gt;0,BW23&gt;0),VLOOKUP(A23,'Lista Suspensa'!$A$1:$F$90,6,),0)</f>
        <v>0</v>
      </c>
      <c r="CB23" s="766"/>
      <c r="CC23" s="766">
        <f t="shared" si="12"/>
        <v>0</v>
      </c>
      <c r="CD23" s="767">
        <f>IF(CB23&gt;0,VLOOKUP(A23,'Lista Suspensa'!$A$1:$F$92,3,),0)</f>
        <v>0</v>
      </c>
      <c r="CE23" s="767">
        <f>IF(OR(CB23&gt;0,CC23&gt;0),VLOOKUP(A23,'Lista Suspensa'!$A$1:$F$90,4,),0)</f>
        <v>0</v>
      </c>
      <c r="CF23" s="767">
        <f>IF(OR(CB23&gt;0,CC23&gt;0),VLOOKUP(A23,'Lista Suspensa'!$A$1:$F$90,5,),0)</f>
        <v>0</v>
      </c>
      <c r="CG23" s="772">
        <f>IF(OR(CB23&gt;0,CC23&gt;0),VLOOKUP(A23,'Lista Suspensa'!$A$1:$F$90,6,),0)</f>
        <v>0</v>
      </c>
      <c r="CH23" s="766"/>
      <c r="CI23" s="766">
        <f t="shared" si="13"/>
        <v>0</v>
      </c>
      <c r="CJ23" s="767">
        <f>IF(CH23&gt;0,VLOOKUP(A23,'Lista Suspensa'!$A$1:$F$92,3,),0)</f>
        <v>0</v>
      </c>
      <c r="CK23" s="767">
        <f>IF(OR(CH23&gt;0,CI23&gt;0),VLOOKUP(A23,'Lista Suspensa'!$A$1:$F$90,4,),0)</f>
        <v>0</v>
      </c>
      <c r="CL23" s="767">
        <f>IF(OR(CH23&gt;0,CI23&gt;0),VLOOKUP(A23,'Lista Suspensa'!$A$1:$F$90,5,),0)</f>
        <v>0</v>
      </c>
      <c r="CM23" s="773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69"/>
      <c r="C24" s="769">
        <f t="shared" si="0"/>
        <v>0</v>
      </c>
      <c r="D24" s="770">
        <f>IF(B24&gt;0,VLOOKUP(A24,'Lista Suspensa'!$A$1:$F$92,3,),0)</f>
        <v>0</v>
      </c>
      <c r="E24" s="770">
        <f>IF(OR(B24&gt;0,C24&gt;0),VLOOKUP(A24,'Lista Suspensa'!$A$1:$F$90,4,),0)</f>
        <v>0</v>
      </c>
      <c r="F24" s="770">
        <f>IF(OR(B24&gt;0,C24&gt;0),VLOOKUP(A24,'Lista Suspensa'!$A$1:$F$90,5,),0)</f>
        <v>0</v>
      </c>
      <c r="G24" s="771">
        <f>IF(OR(B24&gt;0,C24&gt;0),VLOOKUP(A24,'Lista Suspensa'!$A$1:$F$90,6,),0)</f>
        <v>0</v>
      </c>
      <c r="H24" s="769"/>
      <c r="I24" s="769">
        <f t="shared" si="1"/>
        <v>0</v>
      </c>
      <c r="J24" s="770">
        <f>IF(H24&gt;0,VLOOKUP(A24,'Lista Suspensa'!$A$1:$F$92,3,),0)</f>
        <v>0</v>
      </c>
      <c r="K24" s="770">
        <f>IF(OR(H24&gt;0,I24&gt;0),VLOOKUP(A24,'Lista Suspensa'!$A$1:$F$90,4,),0)</f>
        <v>0</v>
      </c>
      <c r="L24" s="770">
        <f>IF(OR(H24&gt;0,I24&gt;0),VLOOKUP(A24,'Lista Suspensa'!$A$1:$F$90,5,),0)</f>
        <v>0</v>
      </c>
      <c r="M24" s="771">
        <f>IF(OR(H24&gt;0,I24&gt;0),VLOOKUP(A24,'Lista Suspensa'!$A$1:$F$90,6,),0)</f>
        <v>0</v>
      </c>
      <c r="N24" s="769"/>
      <c r="O24" s="769">
        <f t="shared" si="2"/>
        <v>0</v>
      </c>
      <c r="P24" s="770">
        <f>IF(N24&gt;0,VLOOKUP(A24,'Lista Suspensa'!$A$1:$F$92,3,),0)</f>
        <v>0</v>
      </c>
      <c r="Q24" s="770">
        <f>IF(OR(N24&gt;0,O24&gt;0),VLOOKUP(A24,'Lista Suspensa'!$A$1:$F$90,4,),0)</f>
        <v>0</v>
      </c>
      <c r="R24" s="770">
        <f>IF(OR(N24&gt;0,O24&gt;0),VLOOKUP(A24,'Lista Suspensa'!$A$1:$F$90,5,),0)</f>
        <v>0</v>
      </c>
      <c r="S24" s="771">
        <f>IF(OR(N24&gt;0,O24&gt;0),VLOOKUP(A24,'Lista Suspensa'!$A$1:$F$90,6,),0)</f>
        <v>0</v>
      </c>
      <c r="T24" s="769"/>
      <c r="U24" s="769">
        <f t="shared" si="3"/>
        <v>0</v>
      </c>
      <c r="V24" s="770">
        <f>IF(T24&gt;0,VLOOKUP(A24,'Lista Suspensa'!$A$1:$F$92,3,),0)</f>
        <v>0</v>
      </c>
      <c r="W24" s="770">
        <f>IF(OR(T24&gt;0,U24&gt;0),VLOOKUP(A24,'Lista Suspensa'!$A$1:$F$90,4,),0)</f>
        <v>0</v>
      </c>
      <c r="X24" s="770">
        <f>IF(OR(T24&gt;0,U24&gt;0),VLOOKUP(A24,'Lista Suspensa'!$A$1:$F$90,5,),0)</f>
        <v>0</v>
      </c>
      <c r="Y24" s="771">
        <f>IF(OR(T24&gt;0,U24&gt;0),VLOOKUP(A24,'Lista Suspensa'!$A$1:$F$90,6,),0)</f>
        <v>0</v>
      </c>
      <c r="Z24" s="769"/>
      <c r="AA24" s="769">
        <f t="shared" si="4"/>
        <v>0</v>
      </c>
      <c r="AB24" s="770">
        <f>IF(Z24&gt;0,VLOOKUP(A24,'Lista Suspensa'!$A$1:$F$92,3,),0)</f>
        <v>0</v>
      </c>
      <c r="AC24" s="770">
        <f>IF(OR(Z24&gt;0,AA24&gt;0),VLOOKUP(A24,'Lista Suspensa'!$A$1:$F$90,4,),0)</f>
        <v>0</v>
      </c>
      <c r="AD24" s="770">
        <f>IF(OR(Z24&gt;0,AA24&gt;0),VLOOKUP(A24,'Lista Suspensa'!$A$1:$F$90,5,),0)</f>
        <v>0</v>
      </c>
      <c r="AE24" s="771">
        <f>IF(OR(Z24&gt;0,AA24&gt;0),VLOOKUP(A24,'Lista Suspensa'!$A$1:$F$90,6,),0)</f>
        <v>0</v>
      </c>
      <c r="AF24" s="769"/>
      <c r="AG24" s="769">
        <f t="shared" si="5"/>
        <v>0</v>
      </c>
      <c r="AH24" s="770">
        <f>IF(AF24&gt;0,VLOOKUP(A24,'Lista Suspensa'!$A$1:$F$92,3,),0)</f>
        <v>0</v>
      </c>
      <c r="AI24" s="770">
        <f>IF(OR(AF24&gt;0,AG24&gt;0),VLOOKUP(A24,'Lista Suspensa'!$A$1:$F$90,4,),0)</f>
        <v>0</v>
      </c>
      <c r="AJ24" s="770">
        <f>IF(OR(AF24&gt;0,AG24&gt;0),VLOOKUP(A24,'Lista Suspensa'!$A$1:$F$90,5,),0)</f>
        <v>0</v>
      </c>
      <c r="AK24" s="771">
        <f>IF(OR(AF24&gt;0,AG24&gt;0),VLOOKUP(A24,'Lista Suspensa'!$A$1:$F$90,6,),0)</f>
        <v>0</v>
      </c>
      <c r="AL24" s="769"/>
      <c r="AM24" s="769">
        <f t="shared" si="6"/>
        <v>0</v>
      </c>
      <c r="AN24" s="770">
        <f>IF(AL24&gt;0,VLOOKUP(A24,'Lista Suspensa'!$A$1:$F$92,3,),0)</f>
        <v>0</v>
      </c>
      <c r="AO24" s="770">
        <f>IF(OR(AL24&gt;0,AM24&gt;0),VLOOKUP(A24,'Lista Suspensa'!$A$1:$F$90,4,),0)</f>
        <v>0</v>
      </c>
      <c r="AP24" s="770">
        <f>IF(OR(AL24&gt;0,AM24&gt;0),VLOOKUP(A24,'Lista Suspensa'!$A$1:$F$90,5,),0)</f>
        <v>0</v>
      </c>
      <c r="AQ24" s="771">
        <f>IF(OR(AL24&gt;0,AM24&gt;0),VLOOKUP(A24,'Lista Suspensa'!$A$1:$F$90,6,),0)</f>
        <v>0</v>
      </c>
      <c r="AR24" s="769"/>
      <c r="AS24" s="769">
        <f t="shared" si="7"/>
        <v>0</v>
      </c>
      <c r="AT24" s="770">
        <f>IF(AR24&gt;0,VLOOKUP(A24,'Lista Suspensa'!$A$1:$F$92,3,),0)</f>
        <v>0</v>
      </c>
      <c r="AU24" s="770">
        <f>IF(OR(AR24&gt;0,AS24&gt;0),VLOOKUP(A24,'Lista Suspensa'!$A$1:$F$90,4,),0)</f>
        <v>0</v>
      </c>
      <c r="AV24" s="770">
        <f>IF(OR(AR24&gt;0,AS24&gt;0),VLOOKUP(A24,'Lista Suspensa'!$A$1:$F$90,5,),0)</f>
        <v>0</v>
      </c>
      <c r="AW24" s="774">
        <f>IF(OR(AR24&gt;0,AS24&gt;0),VLOOKUP(A24,'Lista Suspensa'!$A$1:$F$90,6,),0)</f>
        <v>0</v>
      </c>
      <c r="AX24" s="769"/>
      <c r="AY24" s="769">
        <f t="shared" si="14"/>
        <v>0</v>
      </c>
      <c r="AZ24" s="770">
        <f>IF(AX24&gt;0,VLOOKUP(A24,'Lista Suspensa'!$A$1:$F$92,3,),0)</f>
        <v>0</v>
      </c>
      <c r="BA24" s="770">
        <f>IF(OR(AX24&gt;0,AY24&gt;0),VLOOKUP(A24,'Lista Suspensa'!$A$1:$F$90,4,),0)</f>
        <v>0</v>
      </c>
      <c r="BB24" s="770">
        <f>IF(OR(AX24&gt;0,AY24&gt;0),VLOOKUP(A24,'Lista Suspensa'!$A$1:$F$90,5,),0)</f>
        <v>0</v>
      </c>
      <c r="BC24" s="774">
        <f>IF(OR(AX24&gt;0,AY24&gt;0),VLOOKUP(A24,'Lista Suspensa'!$A$1:$F$90,6,),0)</f>
        <v>0</v>
      </c>
      <c r="BD24" s="769"/>
      <c r="BE24" s="769">
        <f t="shared" si="8"/>
        <v>0</v>
      </c>
      <c r="BF24" s="770">
        <f>IF(BD24&gt;0,VLOOKUP(A24,'Lista Suspensa'!$A$1:$F$92,3,),0)</f>
        <v>0</v>
      </c>
      <c r="BG24" s="770">
        <f>IF(OR(BD24&gt;0,BE24&gt;0),VLOOKUP(A24,'Lista Suspensa'!$A$1:$F$90,4,),0)</f>
        <v>0</v>
      </c>
      <c r="BH24" s="770">
        <f>IF(OR(BD24&gt;0,BE24&gt;0),VLOOKUP(A24,'Lista Suspensa'!$A$1:$F$90,5,),0)</f>
        <v>0</v>
      </c>
      <c r="BI24" s="774">
        <f>IF(OR(BD24&gt;0,BE24&gt;0),VLOOKUP(A24,'Lista Suspensa'!$A$1:$F$90,6,),0)</f>
        <v>0</v>
      </c>
      <c r="BJ24" s="769"/>
      <c r="BK24" s="769">
        <f t="shared" si="9"/>
        <v>0</v>
      </c>
      <c r="BL24" s="770">
        <f>IF(BJ24&gt;0,VLOOKUP(A24,'Lista Suspensa'!$A$1:$F$92,3,),0)</f>
        <v>0</v>
      </c>
      <c r="BM24" s="770">
        <f>IF(OR(BJ24&gt;0,BK24&gt;0),VLOOKUP(A24,'Lista Suspensa'!$A$1:$F$90,4,),0)</f>
        <v>0</v>
      </c>
      <c r="BN24" s="770">
        <f>IF(OR(BJ24&gt;0,BK24&gt;0),VLOOKUP(A24,'Lista Suspensa'!$A$1:$F$90,5,),0)</f>
        <v>0</v>
      </c>
      <c r="BO24" s="774">
        <f>IF(OR(BJ24&gt;0,BK24&gt;0),VLOOKUP(A24,'Lista Suspensa'!$A$1:$F$90,6,),0)</f>
        <v>0</v>
      </c>
      <c r="BP24" s="769"/>
      <c r="BQ24" s="769">
        <f t="shared" si="10"/>
        <v>0</v>
      </c>
      <c r="BR24" s="770">
        <f>IF(BP24&gt;0,VLOOKUP(A24,'Lista Suspensa'!$A$1:$F$92,3,),0)</f>
        <v>0</v>
      </c>
      <c r="BS24" s="770">
        <f>IF(OR(BP24&gt;0,BQ24&gt;0),VLOOKUP(A24,'Lista Suspensa'!$A$1:$F$90,4,),0)</f>
        <v>0</v>
      </c>
      <c r="BT24" s="770">
        <f>IF(OR(BP24&gt;0,BQ24&gt;0),VLOOKUP(A24,'Lista Suspensa'!$A$1:$F$90,5,),0)</f>
        <v>0</v>
      </c>
      <c r="BU24" s="774">
        <f>IF(OR(BP24&gt;0,BQ24&gt;0),VLOOKUP(A24,'Lista Suspensa'!$A$1:$F$90,6,),0)</f>
        <v>0</v>
      </c>
      <c r="BV24" s="769"/>
      <c r="BW24" s="769">
        <f t="shared" si="11"/>
        <v>0</v>
      </c>
      <c r="BX24" s="770">
        <f>IF(BV24&gt;0,VLOOKUP(A24,'Lista Suspensa'!$A$1:$F$92,3,),0)</f>
        <v>0</v>
      </c>
      <c r="BY24" s="770">
        <f>IF(OR(BV24&gt;0,BW24&gt;0),VLOOKUP(A24,'Lista Suspensa'!$A$1:$F$90,4,),0)</f>
        <v>0</v>
      </c>
      <c r="BZ24" s="770">
        <f>IF(OR(BV24&gt;0,BW24&gt;0),VLOOKUP(A24,'Lista Suspensa'!$A$1:$F$90,5,),0)</f>
        <v>0</v>
      </c>
      <c r="CA24" s="774">
        <f>IF(OR(BV24&gt;0,BW24&gt;0),VLOOKUP(A24,'Lista Suspensa'!$A$1:$F$90,6,),0)</f>
        <v>0</v>
      </c>
      <c r="CB24" s="769"/>
      <c r="CC24" s="769">
        <f t="shared" si="12"/>
        <v>0</v>
      </c>
      <c r="CD24" s="770">
        <f>IF(CB24&gt;0,VLOOKUP(A24,'Lista Suspensa'!$A$1:$F$92,3,),0)</f>
        <v>0</v>
      </c>
      <c r="CE24" s="770">
        <f>IF(OR(CB24&gt;0,CC24&gt;0),VLOOKUP(A24,'Lista Suspensa'!$A$1:$F$90,4,),0)</f>
        <v>0</v>
      </c>
      <c r="CF24" s="770">
        <f>IF(OR(CB24&gt;0,CC24&gt;0),VLOOKUP(A24,'Lista Suspensa'!$A$1:$F$90,5,),0)</f>
        <v>0</v>
      </c>
      <c r="CG24" s="774">
        <f>IF(OR(CB24&gt;0,CC24&gt;0),VLOOKUP(A24,'Lista Suspensa'!$A$1:$F$90,6,),0)</f>
        <v>0</v>
      </c>
      <c r="CH24" s="769"/>
      <c r="CI24" s="769">
        <f t="shared" si="13"/>
        <v>0</v>
      </c>
      <c r="CJ24" s="770">
        <f>IF(CH24&gt;0,VLOOKUP(A24,'Lista Suspensa'!$A$1:$F$92,3,),0)</f>
        <v>0</v>
      </c>
      <c r="CK24" s="770">
        <f>IF(OR(CH24&gt;0,CI24&gt;0),VLOOKUP(A24,'Lista Suspensa'!$A$1:$F$90,4,),0)</f>
        <v>0</v>
      </c>
      <c r="CL24" s="770">
        <f>IF(OR(CH24&gt;0,CI24&gt;0),VLOOKUP(A24,'Lista Suspensa'!$A$1:$F$90,5,),0)</f>
        <v>0</v>
      </c>
      <c r="CM24" s="775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66"/>
      <c r="C25" s="766">
        <f t="shared" si="0"/>
        <v>0</v>
      </c>
      <c r="D25" s="767">
        <f>IF(B25&gt;0,VLOOKUP(A25,'Lista Suspensa'!$A$1:$F$92,3,),0)</f>
        <v>0</v>
      </c>
      <c r="E25" s="767">
        <f>IF(OR(B25&gt;0,C25&gt;0),VLOOKUP(A25,'Lista Suspensa'!$A$1:$F$90,4,),0)</f>
        <v>0</v>
      </c>
      <c r="F25" s="767">
        <f>IF(OR(B25&gt;0,C25&gt;0),VLOOKUP(A25,'Lista Suspensa'!$A$1:$F$90,5,),0)</f>
        <v>0</v>
      </c>
      <c r="G25" s="768">
        <f>IF(OR(B25&gt;0,C25&gt;0),VLOOKUP(A25,'Lista Suspensa'!$A$1:$F$90,6,),0)</f>
        <v>0</v>
      </c>
      <c r="H25" s="766"/>
      <c r="I25" s="766">
        <f t="shared" si="1"/>
        <v>0</v>
      </c>
      <c r="J25" s="767">
        <f>IF(H25&gt;0,VLOOKUP(A25,'Lista Suspensa'!$A$1:$F$92,3,),0)</f>
        <v>0</v>
      </c>
      <c r="K25" s="767">
        <f>IF(OR(H25&gt;0,I25&gt;0),VLOOKUP(A25,'Lista Suspensa'!$A$1:$F$90,4,),0)</f>
        <v>0</v>
      </c>
      <c r="L25" s="767">
        <f>IF(OR(H25&gt;0,I25&gt;0),VLOOKUP(A25,'Lista Suspensa'!$A$1:$F$90,5,),0)</f>
        <v>0</v>
      </c>
      <c r="M25" s="768">
        <f>IF(OR(H25&gt;0,I25&gt;0),VLOOKUP(A25,'Lista Suspensa'!$A$1:$F$90,6,),0)</f>
        <v>0</v>
      </c>
      <c r="N25" s="766"/>
      <c r="O25" s="766">
        <f t="shared" si="2"/>
        <v>0</v>
      </c>
      <c r="P25" s="767">
        <f>IF(N25&gt;0,VLOOKUP(A25,'Lista Suspensa'!$A$1:$F$92,3,),0)</f>
        <v>0</v>
      </c>
      <c r="Q25" s="767">
        <f>IF(OR(N25&gt;0,O25&gt;0),VLOOKUP(A25,'Lista Suspensa'!$A$1:$F$90,4,),0)</f>
        <v>0</v>
      </c>
      <c r="R25" s="767">
        <f>IF(OR(N25&gt;0,O25&gt;0),VLOOKUP(A25,'Lista Suspensa'!$A$1:$F$90,5,),0)</f>
        <v>0</v>
      </c>
      <c r="S25" s="768">
        <f>IF(OR(N25&gt;0,O25&gt;0),VLOOKUP(A25,'Lista Suspensa'!$A$1:$F$90,6,),0)</f>
        <v>0</v>
      </c>
      <c r="T25" s="766"/>
      <c r="U25" s="766">
        <f t="shared" si="3"/>
        <v>0</v>
      </c>
      <c r="V25" s="767">
        <f>IF(T25&gt;0,VLOOKUP(A25,'Lista Suspensa'!$A$1:$F$92,3,),0)</f>
        <v>0</v>
      </c>
      <c r="W25" s="767">
        <f>IF(OR(T25&gt;0,U25&gt;0),VLOOKUP(A25,'Lista Suspensa'!$A$1:$F$90,4,),0)</f>
        <v>0</v>
      </c>
      <c r="X25" s="767">
        <f>IF(OR(T25&gt;0,U25&gt;0),VLOOKUP(A25,'Lista Suspensa'!$A$1:$F$90,5,),0)</f>
        <v>0</v>
      </c>
      <c r="Y25" s="768">
        <f>IF(OR(T25&gt;0,U25&gt;0),VLOOKUP(A25,'Lista Suspensa'!$A$1:$F$90,6,),0)</f>
        <v>0</v>
      </c>
      <c r="Z25" s="766"/>
      <c r="AA25" s="766">
        <f t="shared" si="4"/>
        <v>0</v>
      </c>
      <c r="AB25" s="767">
        <f>IF(Z25&gt;0,VLOOKUP(A25,'Lista Suspensa'!$A$1:$F$92,3,),0)</f>
        <v>0</v>
      </c>
      <c r="AC25" s="767">
        <f>IF(OR(Z25&gt;0,AA25&gt;0),VLOOKUP(A25,'Lista Suspensa'!$A$1:$F$90,4,),0)</f>
        <v>0</v>
      </c>
      <c r="AD25" s="767">
        <f>IF(OR(Z25&gt;0,AA25&gt;0),VLOOKUP(A25,'Lista Suspensa'!$A$1:$F$90,5,),0)</f>
        <v>0</v>
      </c>
      <c r="AE25" s="768">
        <f>IF(OR(Z25&gt;0,AA25&gt;0),VLOOKUP(A25,'Lista Suspensa'!$A$1:$F$90,6,),0)</f>
        <v>0</v>
      </c>
      <c r="AF25" s="766"/>
      <c r="AG25" s="766">
        <f t="shared" si="5"/>
        <v>0</v>
      </c>
      <c r="AH25" s="767">
        <f>IF(AF25&gt;0,VLOOKUP(A25,'Lista Suspensa'!$A$1:$F$92,3,),0)</f>
        <v>0</v>
      </c>
      <c r="AI25" s="767">
        <f>IF(OR(AF25&gt;0,AG25&gt;0),VLOOKUP(A25,'Lista Suspensa'!$A$1:$F$90,4,),0)</f>
        <v>0</v>
      </c>
      <c r="AJ25" s="767">
        <f>IF(OR(AF25&gt;0,AG25&gt;0),VLOOKUP(A25,'Lista Suspensa'!$A$1:$F$90,5,),0)</f>
        <v>0</v>
      </c>
      <c r="AK25" s="768">
        <f>IF(OR(AF25&gt;0,AG25&gt;0),VLOOKUP(A25,'Lista Suspensa'!$A$1:$F$90,6,),0)</f>
        <v>0</v>
      </c>
      <c r="AL25" s="766"/>
      <c r="AM25" s="766">
        <f t="shared" si="6"/>
        <v>0</v>
      </c>
      <c r="AN25" s="767">
        <f>IF(AL25&gt;0,VLOOKUP(A25,'Lista Suspensa'!$A$1:$F$92,3,),0)</f>
        <v>0</v>
      </c>
      <c r="AO25" s="767">
        <f>IF(OR(AL25&gt;0,AM25&gt;0),VLOOKUP(A25,'Lista Suspensa'!$A$1:$F$90,4,),0)</f>
        <v>0</v>
      </c>
      <c r="AP25" s="767">
        <f>IF(OR(AL25&gt;0,AM25&gt;0),VLOOKUP(A25,'Lista Suspensa'!$A$1:$F$90,5,),0)</f>
        <v>0</v>
      </c>
      <c r="AQ25" s="768">
        <f>IF(OR(AL25&gt;0,AM25&gt;0),VLOOKUP(A25,'Lista Suspensa'!$A$1:$F$90,6,),0)</f>
        <v>0</v>
      </c>
      <c r="AR25" s="766"/>
      <c r="AS25" s="766">
        <f t="shared" si="7"/>
        <v>0</v>
      </c>
      <c r="AT25" s="767">
        <f>IF(AR25&gt;0,VLOOKUP(A25,'Lista Suspensa'!$A$1:$F$92,3,),0)</f>
        <v>0</v>
      </c>
      <c r="AU25" s="767">
        <f>IF(OR(AR25&gt;0,AS25&gt;0),VLOOKUP(A25,'Lista Suspensa'!$A$1:$F$90,4,),0)</f>
        <v>0</v>
      </c>
      <c r="AV25" s="767">
        <f>IF(OR(AR25&gt;0,AS25&gt;0),VLOOKUP(A25,'Lista Suspensa'!$A$1:$F$90,5,),0)</f>
        <v>0</v>
      </c>
      <c r="AW25" s="772">
        <f>IF(OR(AR25&gt;0,AS25&gt;0),VLOOKUP(A25,'Lista Suspensa'!$A$1:$F$90,6,),0)</f>
        <v>0</v>
      </c>
      <c r="AX25" s="766"/>
      <c r="AY25" s="766">
        <f t="shared" si="14"/>
        <v>0</v>
      </c>
      <c r="AZ25" s="767">
        <f>IF(AX25&gt;0,VLOOKUP(A25,'Lista Suspensa'!$A$1:$F$92,3,),0)</f>
        <v>0</v>
      </c>
      <c r="BA25" s="767">
        <f>IF(OR(AX25&gt;0,AY25&gt;0),VLOOKUP(A25,'Lista Suspensa'!$A$1:$F$90,4,),0)</f>
        <v>0</v>
      </c>
      <c r="BB25" s="767">
        <f>IF(OR(AX25&gt;0,AY25&gt;0),VLOOKUP(A25,'Lista Suspensa'!$A$1:$F$90,5,),0)</f>
        <v>0</v>
      </c>
      <c r="BC25" s="772">
        <f>IF(OR(AX25&gt;0,AY25&gt;0),VLOOKUP(A25,'Lista Suspensa'!$A$1:$F$90,6,),0)</f>
        <v>0</v>
      </c>
      <c r="BD25" s="766"/>
      <c r="BE25" s="766">
        <f t="shared" si="8"/>
        <v>0</v>
      </c>
      <c r="BF25" s="767">
        <f>IF(BD25&gt;0,VLOOKUP(A25,'Lista Suspensa'!$A$1:$F$92,3,),0)</f>
        <v>0</v>
      </c>
      <c r="BG25" s="767">
        <f>IF(OR(BD25&gt;0,BE25&gt;0),VLOOKUP(A25,'Lista Suspensa'!$A$1:$F$90,4,),0)</f>
        <v>0</v>
      </c>
      <c r="BH25" s="767">
        <f>IF(OR(BD25&gt;0,BE25&gt;0),VLOOKUP(A25,'Lista Suspensa'!$A$1:$F$90,5,),0)</f>
        <v>0</v>
      </c>
      <c r="BI25" s="772">
        <f>IF(OR(BD25&gt;0,BE25&gt;0),VLOOKUP(A25,'Lista Suspensa'!$A$1:$F$90,6,),0)</f>
        <v>0</v>
      </c>
      <c r="BJ25" s="766"/>
      <c r="BK25" s="766">
        <f t="shared" si="9"/>
        <v>0</v>
      </c>
      <c r="BL25" s="767">
        <f>IF(BJ25&gt;0,VLOOKUP(A25,'Lista Suspensa'!$A$1:$F$92,3,),0)</f>
        <v>0</v>
      </c>
      <c r="BM25" s="767">
        <f>IF(OR(BJ25&gt;0,BK25&gt;0),VLOOKUP(A25,'Lista Suspensa'!$A$1:$F$90,4,),0)</f>
        <v>0</v>
      </c>
      <c r="BN25" s="767">
        <f>IF(OR(BJ25&gt;0,BK25&gt;0),VLOOKUP(A25,'Lista Suspensa'!$A$1:$F$90,5,),0)</f>
        <v>0</v>
      </c>
      <c r="BO25" s="772">
        <f>IF(OR(BJ25&gt;0,BK25&gt;0),VLOOKUP(A25,'Lista Suspensa'!$A$1:$F$90,6,),0)</f>
        <v>0</v>
      </c>
      <c r="BP25" s="766"/>
      <c r="BQ25" s="766">
        <f t="shared" si="10"/>
        <v>0</v>
      </c>
      <c r="BR25" s="767">
        <f>IF(BP25&gt;0,VLOOKUP(A25,'Lista Suspensa'!$A$1:$F$92,3,),0)</f>
        <v>0</v>
      </c>
      <c r="BS25" s="767">
        <f>IF(OR(BP25&gt;0,BQ25&gt;0),VLOOKUP(A25,'Lista Suspensa'!$A$1:$F$90,4,),0)</f>
        <v>0</v>
      </c>
      <c r="BT25" s="767">
        <f>IF(OR(BP25&gt;0,BQ25&gt;0),VLOOKUP(A25,'Lista Suspensa'!$A$1:$F$90,5,),0)</f>
        <v>0</v>
      </c>
      <c r="BU25" s="772">
        <f>IF(OR(BP25&gt;0,BQ25&gt;0),VLOOKUP(A25,'Lista Suspensa'!$A$1:$F$90,6,),0)</f>
        <v>0</v>
      </c>
      <c r="BV25" s="766"/>
      <c r="BW25" s="766">
        <f t="shared" si="11"/>
        <v>0</v>
      </c>
      <c r="BX25" s="767">
        <f>IF(BV25&gt;0,VLOOKUP(A25,'Lista Suspensa'!$A$1:$F$92,3,),0)</f>
        <v>0</v>
      </c>
      <c r="BY25" s="767">
        <f>IF(OR(BV25&gt;0,BW25&gt;0),VLOOKUP(A25,'Lista Suspensa'!$A$1:$F$90,4,),0)</f>
        <v>0</v>
      </c>
      <c r="BZ25" s="767">
        <f>IF(OR(BV25&gt;0,BW25&gt;0),VLOOKUP(A25,'Lista Suspensa'!$A$1:$F$90,5,),0)</f>
        <v>0</v>
      </c>
      <c r="CA25" s="772">
        <f>IF(OR(BV25&gt;0,BW25&gt;0),VLOOKUP(A25,'Lista Suspensa'!$A$1:$F$90,6,),0)</f>
        <v>0</v>
      </c>
      <c r="CB25" s="766"/>
      <c r="CC25" s="766">
        <f t="shared" si="12"/>
        <v>0</v>
      </c>
      <c r="CD25" s="767">
        <f>IF(CB25&gt;0,VLOOKUP(A25,'Lista Suspensa'!$A$1:$F$92,3,),0)</f>
        <v>0</v>
      </c>
      <c r="CE25" s="767">
        <f>IF(OR(CB25&gt;0,CC25&gt;0),VLOOKUP(A25,'Lista Suspensa'!$A$1:$F$90,4,),0)</f>
        <v>0</v>
      </c>
      <c r="CF25" s="767">
        <f>IF(OR(CB25&gt;0,CC25&gt;0),VLOOKUP(A25,'Lista Suspensa'!$A$1:$F$90,5,),0)</f>
        <v>0</v>
      </c>
      <c r="CG25" s="772">
        <f>IF(OR(CB25&gt;0,CC25&gt;0),VLOOKUP(A25,'Lista Suspensa'!$A$1:$F$90,6,),0)</f>
        <v>0</v>
      </c>
      <c r="CH25" s="766"/>
      <c r="CI25" s="766">
        <f t="shared" si="13"/>
        <v>0</v>
      </c>
      <c r="CJ25" s="767">
        <f>IF(CH25&gt;0,VLOOKUP(A25,'Lista Suspensa'!$A$1:$F$92,3,),0)</f>
        <v>0</v>
      </c>
      <c r="CK25" s="767">
        <f>IF(OR(CH25&gt;0,CI25&gt;0),VLOOKUP(A25,'Lista Suspensa'!$A$1:$F$90,4,),0)</f>
        <v>0</v>
      </c>
      <c r="CL25" s="767">
        <f>IF(OR(CH25&gt;0,CI25&gt;0),VLOOKUP(A25,'Lista Suspensa'!$A$1:$F$90,5,),0)</f>
        <v>0</v>
      </c>
      <c r="CM25" s="773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69"/>
      <c r="C26" s="769">
        <f t="shared" si="0"/>
        <v>0</v>
      </c>
      <c r="D26" s="770">
        <f>IF(B26&gt;0,VLOOKUP(A26,'Lista Suspensa'!$A$1:$F$92,3,),0)</f>
        <v>0</v>
      </c>
      <c r="E26" s="770">
        <f>IF(OR(B26&gt;0,C26&gt;0),VLOOKUP(A26,'Lista Suspensa'!$A$1:$F$90,4,),0)</f>
        <v>0</v>
      </c>
      <c r="F26" s="770">
        <f>IF(OR(B26&gt;0,C26&gt;0),VLOOKUP(A26,'Lista Suspensa'!$A$1:$F$90,5,),0)</f>
        <v>0</v>
      </c>
      <c r="G26" s="771">
        <f>IF(OR(B26&gt;0,C26&gt;0),VLOOKUP(A26,'Lista Suspensa'!$A$1:$F$90,6,),0)</f>
        <v>0</v>
      </c>
      <c r="H26" s="769"/>
      <c r="I26" s="769">
        <f t="shared" si="1"/>
        <v>0</v>
      </c>
      <c r="J26" s="770">
        <f>IF(H26&gt;0,VLOOKUP(A26,'Lista Suspensa'!$A$1:$F$92,3,),0)</f>
        <v>0</v>
      </c>
      <c r="K26" s="770">
        <f>IF(OR(H26&gt;0,I26&gt;0),VLOOKUP(A26,'Lista Suspensa'!$A$1:$F$90,4,),0)</f>
        <v>0</v>
      </c>
      <c r="L26" s="770">
        <f>IF(OR(H26&gt;0,I26&gt;0),VLOOKUP(A26,'Lista Suspensa'!$A$1:$F$90,5,),0)</f>
        <v>0</v>
      </c>
      <c r="M26" s="771">
        <f>IF(OR(H26&gt;0,I26&gt;0),VLOOKUP(A26,'Lista Suspensa'!$A$1:$F$90,6,),0)</f>
        <v>0</v>
      </c>
      <c r="N26" s="769"/>
      <c r="O26" s="769">
        <f t="shared" si="2"/>
        <v>0</v>
      </c>
      <c r="P26" s="770">
        <f>IF(N26&gt;0,VLOOKUP(A26,'Lista Suspensa'!$A$1:$F$92,3,),0)</f>
        <v>0</v>
      </c>
      <c r="Q26" s="770">
        <f>IF(OR(N26&gt;0,O26&gt;0),VLOOKUP(A26,'Lista Suspensa'!$A$1:$F$90,4,),0)</f>
        <v>0</v>
      </c>
      <c r="R26" s="770">
        <f>IF(OR(N26&gt;0,O26&gt;0),VLOOKUP(A26,'Lista Suspensa'!$A$1:$F$90,5,),0)</f>
        <v>0</v>
      </c>
      <c r="S26" s="771">
        <f>IF(OR(N26&gt;0,O26&gt;0),VLOOKUP(A26,'Lista Suspensa'!$A$1:$F$90,6,),0)</f>
        <v>0</v>
      </c>
      <c r="T26" s="769"/>
      <c r="U26" s="769">
        <f t="shared" si="3"/>
        <v>0</v>
      </c>
      <c r="V26" s="770">
        <f>IF(T26&gt;0,VLOOKUP(A26,'Lista Suspensa'!$A$1:$F$92,3,),0)</f>
        <v>0</v>
      </c>
      <c r="W26" s="770">
        <f>IF(OR(T26&gt;0,U26&gt;0),VLOOKUP(A26,'Lista Suspensa'!$A$1:$F$90,4,),0)</f>
        <v>0</v>
      </c>
      <c r="X26" s="770">
        <f>IF(OR(T26&gt;0,U26&gt;0),VLOOKUP(A26,'Lista Suspensa'!$A$1:$F$90,5,),0)</f>
        <v>0</v>
      </c>
      <c r="Y26" s="771">
        <f>IF(OR(T26&gt;0,U26&gt;0),VLOOKUP(A26,'Lista Suspensa'!$A$1:$F$90,6,),0)</f>
        <v>0</v>
      </c>
      <c r="Z26" s="769"/>
      <c r="AA26" s="769">
        <f t="shared" si="4"/>
        <v>0</v>
      </c>
      <c r="AB26" s="770">
        <f>IF(Z26&gt;0,VLOOKUP(A26,'Lista Suspensa'!$A$1:$F$92,3,),0)</f>
        <v>0</v>
      </c>
      <c r="AC26" s="770">
        <f>IF(OR(Z26&gt;0,AA26&gt;0),VLOOKUP(A26,'Lista Suspensa'!$A$1:$F$90,4,),0)</f>
        <v>0</v>
      </c>
      <c r="AD26" s="770">
        <f>IF(OR(Z26&gt;0,AA26&gt;0),VLOOKUP(A26,'Lista Suspensa'!$A$1:$F$90,5,),0)</f>
        <v>0</v>
      </c>
      <c r="AE26" s="771">
        <f>IF(OR(Z26&gt;0,AA26&gt;0),VLOOKUP(A26,'Lista Suspensa'!$A$1:$F$90,6,),0)</f>
        <v>0</v>
      </c>
      <c r="AF26" s="769"/>
      <c r="AG26" s="769">
        <f t="shared" si="5"/>
        <v>0</v>
      </c>
      <c r="AH26" s="770">
        <f>IF(AF26&gt;0,VLOOKUP(A26,'Lista Suspensa'!$A$1:$F$92,3,),0)</f>
        <v>0</v>
      </c>
      <c r="AI26" s="770">
        <f>IF(OR(AF26&gt;0,AG26&gt;0),VLOOKUP(A26,'Lista Suspensa'!$A$1:$F$90,4,),0)</f>
        <v>0</v>
      </c>
      <c r="AJ26" s="770">
        <f>IF(OR(AF26&gt;0,AG26&gt;0),VLOOKUP(A26,'Lista Suspensa'!$A$1:$F$90,5,),0)</f>
        <v>0</v>
      </c>
      <c r="AK26" s="771">
        <f>IF(OR(AF26&gt;0,AG26&gt;0),VLOOKUP(A26,'Lista Suspensa'!$A$1:$F$90,6,),0)</f>
        <v>0</v>
      </c>
      <c r="AL26" s="769"/>
      <c r="AM26" s="769">
        <f t="shared" si="6"/>
        <v>0</v>
      </c>
      <c r="AN26" s="770">
        <f>IF(AL26&gt;0,VLOOKUP(A26,'Lista Suspensa'!$A$1:$F$92,3,),0)</f>
        <v>0</v>
      </c>
      <c r="AO26" s="770">
        <f>IF(OR(AL26&gt;0,AM26&gt;0),VLOOKUP(A26,'Lista Suspensa'!$A$1:$F$90,4,),0)</f>
        <v>0</v>
      </c>
      <c r="AP26" s="770">
        <f>IF(OR(AL26&gt;0,AM26&gt;0),VLOOKUP(A26,'Lista Suspensa'!$A$1:$F$90,5,),0)</f>
        <v>0</v>
      </c>
      <c r="AQ26" s="771">
        <f>IF(OR(AL26&gt;0,AM26&gt;0),VLOOKUP(A26,'Lista Suspensa'!$A$1:$F$90,6,),0)</f>
        <v>0</v>
      </c>
      <c r="AR26" s="769"/>
      <c r="AS26" s="769">
        <f t="shared" si="7"/>
        <v>0</v>
      </c>
      <c r="AT26" s="770">
        <f>IF(AR26&gt;0,VLOOKUP(A26,'Lista Suspensa'!$A$1:$F$92,3,),0)</f>
        <v>0</v>
      </c>
      <c r="AU26" s="770">
        <f>IF(OR(AR26&gt;0,AS26&gt;0),VLOOKUP(A26,'Lista Suspensa'!$A$1:$F$90,4,),0)</f>
        <v>0</v>
      </c>
      <c r="AV26" s="770">
        <f>IF(OR(AR26&gt;0,AS26&gt;0),VLOOKUP(A26,'Lista Suspensa'!$A$1:$F$90,5,),0)</f>
        <v>0</v>
      </c>
      <c r="AW26" s="774">
        <f>IF(OR(AR26&gt;0,AS26&gt;0),VLOOKUP(A26,'Lista Suspensa'!$A$1:$F$90,6,),0)</f>
        <v>0</v>
      </c>
      <c r="AX26" s="769"/>
      <c r="AY26" s="769">
        <f t="shared" si="14"/>
        <v>0</v>
      </c>
      <c r="AZ26" s="770">
        <f>IF(AX26&gt;0,VLOOKUP(A26,'Lista Suspensa'!$A$1:$F$92,3,),0)</f>
        <v>0</v>
      </c>
      <c r="BA26" s="770">
        <f>IF(OR(AX26&gt;0,AY26&gt;0),VLOOKUP(A26,'Lista Suspensa'!$A$1:$F$90,4,),0)</f>
        <v>0</v>
      </c>
      <c r="BB26" s="770">
        <f>IF(OR(AX26&gt;0,AY26&gt;0),VLOOKUP(A26,'Lista Suspensa'!$A$1:$F$90,5,),0)</f>
        <v>0</v>
      </c>
      <c r="BC26" s="774">
        <f>IF(OR(AX26&gt;0,AY26&gt;0),VLOOKUP(A26,'Lista Suspensa'!$A$1:$F$90,6,),0)</f>
        <v>0</v>
      </c>
      <c r="BD26" s="769"/>
      <c r="BE26" s="769">
        <f t="shared" si="8"/>
        <v>0</v>
      </c>
      <c r="BF26" s="770">
        <f>IF(BD26&gt;0,VLOOKUP(A26,'Lista Suspensa'!$A$1:$F$92,3,),0)</f>
        <v>0</v>
      </c>
      <c r="BG26" s="770">
        <f>IF(OR(BD26&gt;0,BE26&gt;0),VLOOKUP(A26,'Lista Suspensa'!$A$1:$F$90,4,),0)</f>
        <v>0</v>
      </c>
      <c r="BH26" s="770">
        <f>IF(OR(BD26&gt;0,BE26&gt;0),VLOOKUP(A26,'Lista Suspensa'!$A$1:$F$90,5,),0)</f>
        <v>0</v>
      </c>
      <c r="BI26" s="774">
        <f>IF(OR(BD26&gt;0,BE26&gt;0),VLOOKUP(A26,'Lista Suspensa'!$A$1:$F$90,6,),0)</f>
        <v>0</v>
      </c>
      <c r="BJ26" s="769"/>
      <c r="BK26" s="769">
        <f t="shared" si="9"/>
        <v>0</v>
      </c>
      <c r="BL26" s="770">
        <f>IF(BJ26&gt;0,VLOOKUP(A26,'Lista Suspensa'!$A$1:$F$92,3,),0)</f>
        <v>0</v>
      </c>
      <c r="BM26" s="770">
        <f>IF(OR(BJ26&gt;0,BK26&gt;0),VLOOKUP(A26,'Lista Suspensa'!$A$1:$F$90,4,),0)</f>
        <v>0</v>
      </c>
      <c r="BN26" s="770">
        <f>IF(OR(BJ26&gt;0,BK26&gt;0),VLOOKUP(A26,'Lista Suspensa'!$A$1:$F$90,5,),0)</f>
        <v>0</v>
      </c>
      <c r="BO26" s="774">
        <f>IF(OR(BJ26&gt;0,BK26&gt;0),VLOOKUP(A26,'Lista Suspensa'!$A$1:$F$90,6,),0)</f>
        <v>0</v>
      </c>
      <c r="BP26" s="769"/>
      <c r="BQ26" s="769">
        <f t="shared" si="10"/>
        <v>0</v>
      </c>
      <c r="BR26" s="770">
        <f>IF(BP26&gt;0,VLOOKUP(A26,'Lista Suspensa'!$A$1:$F$92,3,),0)</f>
        <v>0</v>
      </c>
      <c r="BS26" s="770">
        <f>IF(OR(BP26&gt;0,BQ26&gt;0),VLOOKUP(A26,'Lista Suspensa'!$A$1:$F$90,4,),0)</f>
        <v>0</v>
      </c>
      <c r="BT26" s="770">
        <f>IF(OR(BP26&gt;0,BQ26&gt;0),VLOOKUP(A26,'Lista Suspensa'!$A$1:$F$90,5,),0)</f>
        <v>0</v>
      </c>
      <c r="BU26" s="774">
        <f>IF(OR(BP26&gt;0,BQ26&gt;0),VLOOKUP(A26,'Lista Suspensa'!$A$1:$F$90,6,),0)</f>
        <v>0</v>
      </c>
      <c r="BV26" s="769"/>
      <c r="BW26" s="769">
        <f t="shared" si="11"/>
        <v>0</v>
      </c>
      <c r="BX26" s="770">
        <f>IF(BV26&gt;0,VLOOKUP(A26,'Lista Suspensa'!$A$1:$F$92,3,),0)</f>
        <v>0</v>
      </c>
      <c r="BY26" s="770">
        <f>IF(OR(BV26&gt;0,BW26&gt;0),VLOOKUP(A26,'Lista Suspensa'!$A$1:$F$90,4,),0)</f>
        <v>0</v>
      </c>
      <c r="BZ26" s="770">
        <f>IF(OR(BV26&gt;0,BW26&gt;0),VLOOKUP(A26,'Lista Suspensa'!$A$1:$F$90,5,),0)</f>
        <v>0</v>
      </c>
      <c r="CA26" s="774">
        <f>IF(OR(BV26&gt;0,BW26&gt;0),VLOOKUP(A26,'Lista Suspensa'!$A$1:$F$90,6,),0)</f>
        <v>0</v>
      </c>
      <c r="CB26" s="769"/>
      <c r="CC26" s="769">
        <f t="shared" si="12"/>
        <v>0</v>
      </c>
      <c r="CD26" s="770">
        <f>IF(CB26&gt;0,VLOOKUP(A26,'Lista Suspensa'!$A$1:$F$92,3,),0)</f>
        <v>0</v>
      </c>
      <c r="CE26" s="770">
        <f>IF(OR(CB26&gt;0,CC26&gt;0),VLOOKUP(A26,'Lista Suspensa'!$A$1:$F$90,4,),0)</f>
        <v>0</v>
      </c>
      <c r="CF26" s="770">
        <f>IF(OR(CB26&gt;0,CC26&gt;0),VLOOKUP(A26,'Lista Suspensa'!$A$1:$F$90,5,),0)</f>
        <v>0</v>
      </c>
      <c r="CG26" s="774">
        <f>IF(OR(CB26&gt;0,CC26&gt;0),VLOOKUP(A26,'Lista Suspensa'!$A$1:$F$90,6,),0)</f>
        <v>0</v>
      </c>
      <c r="CH26" s="769"/>
      <c r="CI26" s="769">
        <f t="shared" si="13"/>
        <v>0</v>
      </c>
      <c r="CJ26" s="770">
        <f>IF(CH26&gt;0,VLOOKUP(A26,'Lista Suspensa'!$A$1:$F$92,3,),0)</f>
        <v>0</v>
      </c>
      <c r="CK26" s="770">
        <f>IF(OR(CH26&gt;0,CI26&gt;0),VLOOKUP(A26,'Lista Suspensa'!$A$1:$F$90,4,),0)</f>
        <v>0</v>
      </c>
      <c r="CL26" s="770">
        <f>IF(OR(CH26&gt;0,CI26&gt;0),VLOOKUP(A26,'Lista Suspensa'!$A$1:$F$90,5,),0)</f>
        <v>0</v>
      </c>
      <c r="CM26" s="775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66"/>
      <c r="C27" s="766">
        <f t="shared" si="0"/>
        <v>0</v>
      </c>
      <c r="D27" s="767">
        <f>IF(B27&gt;0,VLOOKUP(A27,'Lista Suspensa'!$A$1:$F$92,3,),0)</f>
        <v>0</v>
      </c>
      <c r="E27" s="767">
        <f>IF(OR(B27&gt;0,C27&gt;0),VLOOKUP(A27,'Lista Suspensa'!$A$1:$F$90,4,),0)</f>
        <v>0</v>
      </c>
      <c r="F27" s="767">
        <f>IF(OR(B27&gt;0,C27&gt;0),VLOOKUP(A27,'Lista Suspensa'!$A$1:$F$90,5,),0)</f>
        <v>0</v>
      </c>
      <c r="G27" s="768">
        <f>IF(OR(B27&gt;0,C27&gt;0),VLOOKUP(A27,'Lista Suspensa'!$A$1:$F$90,6,),0)</f>
        <v>0</v>
      </c>
      <c r="H27" s="766"/>
      <c r="I27" s="766">
        <f t="shared" si="1"/>
        <v>0</v>
      </c>
      <c r="J27" s="767">
        <f>IF(H27&gt;0,VLOOKUP(A27,'Lista Suspensa'!$A$1:$F$92,3,),0)</f>
        <v>0</v>
      </c>
      <c r="K27" s="767">
        <f>IF(OR(H27&gt;0,I27&gt;0),VLOOKUP(A27,'Lista Suspensa'!$A$1:$F$90,4,),0)</f>
        <v>0</v>
      </c>
      <c r="L27" s="767">
        <f>IF(OR(H27&gt;0,I27&gt;0),VLOOKUP(A27,'Lista Suspensa'!$A$1:$F$90,5,),0)</f>
        <v>0</v>
      </c>
      <c r="M27" s="768">
        <f>IF(OR(H27&gt;0,I27&gt;0),VLOOKUP(A27,'Lista Suspensa'!$A$1:$F$90,6,),0)</f>
        <v>0</v>
      </c>
      <c r="N27" s="766"/>
      <c r="O27" s="766">
        <f t="shared" si="2"/>
        <v>0</v>
      </c>
      <c r="P27" s="767">
        <f>IF(N27&gt;0,VLOOKUP(A27,'Lista Suspensa'!$A$1:$F$92,3,),0)</f>
        <v>0</v>
      </c>
      <c r="Q27" s="767">
        <f>IF(OR(N27&gt;0,O27&gt;0),VLOOKUP(A27,'Lista Suspensa'!$A$1:$F$90,4,),0)</f>
        <v>0</v>
      </c>
      <c r="R27" s="767">
        <f>IF(OR(N27&gt;0,O27&gt;0),VLOOKUP(A27,'Lista Suspensa'!$A$1:$F$90,5,),0)</f>
        <v>0</v>
      </c>
      <c r="S27" s="768">
        <f>IF(OR(N27&gt;0,O27&gt;0),VLOOKUP(A27,'Lista Suspensa'!$A$1:$F$90,6,),0)</f>
        <v>0</v>
      </c>
      <c r="T27" s="766"/>
      <c r="U27" s="766">
        <f t="shared" si="3"/>
        <v>0</v>
      </c>
      <c r="V27" s="767">
        <f>IF(T27&gt;0,VLOOKUP(A27,'Lista Suspensa'!$A$1:$F$92,3,),0)</f>
        <v>0</v>
      </c>
      <c r="W27" s="767">
        <f>IF(OR(T27&gt;0,U27&gt;0),VLOOKUP(A27,'Lista Suspensa'!$A$1:$F$90,4,),0)</f>
        <v>0</v>
      </c>
      <c r="X27" s="767">
        <f>IF(OR(T27&gt;0,U27&gt;0),VLOOKUP(A27,'Lista Suspensa'!$A$1:$F$90,5,),0)</f>
        <v>0</v>
      </c>
      <c r="Y27" s="768">
        <f>IF(OR(T27&gt;0,U27&gt;0),VLOOKUP(A27,'Lista Suspensa'!$A$1:$F$90,6,),0)</f>
        <v>0</v>
      </c>
      <c r="Z27" s="766"/>
      <c r="AA27" s="766">
        <f t="shared" si="4"/>
        <v>0</v>
      </c>
      <c r="AB27" s="767">
        <f>IF(Z27&gt;0,VLOOKUP(A27,'Lista Suspensa'!$A$1:$F$92,3,),0)</f>
        <v>0</v>
      </c>
      <c r="AC27" s="767">
        <f>IF(OR(Z27&gt;0,AA27&gt;0),VLOOKUP(A27,'Lista Suspensa'!$A$1:$F$90,4,),0)</f>
        <v>0</v>
      </c>
      <c r="AD27" s="767">
        <f>IF(OR(Z27&gt;0,AA27&gt;0),VLOOKUP(A27,'Lista Suspensa'!$A$1:$F$90,5,),0)</f>
        <v>0</v>
      </c>
      <c r="AE27" s="768">
        <f>IF(OR(Z27&gt;0,AA27&gt;0),VLOOKUP(A27,'Lista Suspensa'!$A$1:$F$90,6,),0)</f>
        <v>0</v>
      </c>
      <c r="AF27" s="766"/>
      <c r="AG27" s="766">
        <f t="shared" si="5"/>
        <v>0</v>
      </c>
      <c r="AH27" s="767">
        <f>IF(AF27&gt;0,VLOOKUP(A27,'Lista Suspensa'!$A$1:$F$92,3,),0)</f>
        <v>0</v>
      </c>
      <c r="AI27" s="767">
        <f>IF(OR(AF27&gt;0,AG27&gt;0),VLOOKUP(A27,'Lista Suspensa'!$A$1:$F$90,4,),0)</f>
        <v>0</v>
      </c>
      <c r="AJ27" s="767">
        <f>IF(OR(AF27&gt;0,AG27&gt;0),VLOOKUP(A27,'Lista Suspensa'!$A$1:$F$90,5,),0)</f>
        <v>0</v>
      </c>
      <c r="AK27" s="768">
        <f>IF(OR(AF27&gt;0,AG27&gt;0),VLOOKUP(A27,'Lista Suspensa'!$A$1:$F$90,6,),0)</f>
        <v>0</v>
      </c>
      <c r="AL27" s="766"/>
      <c r="AM27" s="766">
        <f t="shared" si="6"/>
        <v>0</v>
      </c>
      <c r="AN27" s="767">
        <f>IF(AL27&gt;0,VLOOKUP(A27,'Lista Suspensa'!$A$1:$F$92,3,),0)</f>
        <v>0</v>
      </c>
      <c r="AO27" s="767">
        <f>IF(OR(AL27&gt;0,AM27&gt;0),VLOOKUP(A27,'Lista Suspensa'!$A$1:$F$90,4,),0)</f>
        <v>0</v>
      </c>
      <c r="AP27" s="767">
        <f>IF(OR(AL27&gt;0,AM27&gt;0),VLOOKUP(A27,'Lista Suspensa'!$A$1:$F$90,5,),0)</f>
        <v>0</v>
      </c>
      <c r="AQ27" s="768">
        <f>IF(OR(AL27&gt;0,AM27&gt;0),VLOOKUP(A27,'Lista Suspensa'!$A$1:$F$90,6,),0)</f>
        <v>0</v>
      </c>
      <c r="AR27" s="766"/>
      <c r="AS27" s="766">
        <f t="shared" si="7"/>
        <v>0</v>
      </c>
      <c r="AT27" s="767">
        <f>IF(AR27&gt;0,VLOOKUP(A27,'Lista Suspensa'!$A$1:$F$92,3,),0)</f>
        <v>0</v>
      </c>
      <c r="AU27" s="767">
        <f>IF(OR(AR27&gt;0,AS27&gt;0),VLOOKUP(A27,'Lista Suspensa'!$A$1:$F$90,4,),0)</f>
        <v>0</v>
      </c>
      <c r="AV27" s="767">
        <f>IF(OR(AR27&gt;0,AS27&gt;0),VLOOKUP(A27,'Lista Suspensa'!$A$1:$F$90,5,),0)</f>
        <v>0</v>
      </c>
      <c r="AW27" s="772">
        <f>IF(OR(AR27&gt;0,AS27&gt;0),VLOOKUP(A27,'Lista Suspensa'!$A$1:$F$90,6,),0)</f>
        <v>0</v>
      </c>
      <c r="AX27" s="766"/>
      <c r="AY27" s="766">
        <f t="shared" si="14"/>
        <v>0</v>
      </c>
      <c r="AZ27" s="767">
        <f>IF(AX27&gt;0,VLOOKUP(A27,'Lista Suspensa'!$A$1:$F$92,3,),0)</f>
        <v>0</v>
      </c>
      <c r="BA27" s="767">
        <f>IF(OR(AX27&gt;0,AY27&gt;0),VLOOKUP(A27,'Lista Suspensa'!$A$1:$F$90,4,),0)</f>
        <v>0</v>
      </c>
      <c r="BB27" s="767">
        <f>IF(OR(AX27&gt;0,AY27&gt;0),VLOOKUP(A27,'Lista Suspensa'!$A$1:$F$90,5,),0)</f>
        <v>0</v>
      </c>
      <c r="BC27" s="772">
        <f>IF(OR(AX27&gt;0,AY27&gt;0),VLOOKUP(A27,'Lista Suspensa'!$A$1:$F$90,6,),0)</f>
        <v>0</v>
      </c>
      <c r="BD27" s="766"/>
      <c r="BE27" s="766">
        <f t="shared" si="8"/>
        <v>0</v>
      </c>
      <c r="BF27" s="767">
        <f>IF(BD27&gt;0,VLOOKUP(A27,'Lista Suspensa'!$A$1:$F$92,3,),0)</f>
        <v>0</v>
      </c>
      <c r="BG27" s="767">
        <f>IF(OR(BD27&gt;0,BE27&gt;0),VLOOKUP(A27,'Lista Suspensa'!$A$1:$F$90,4,),0)</f>
        <v>0</v>
      </c>
      <c r="BH27" s="767">
        <f>IF(OR(BD27&gt;0,BE27&gt;0),VLOOKUP(A27,'Lista Suspensa'!$A$1:$F$90,5,),0)</f>
        <v>0</v>
      </c>
      <c r="BI27" s="772">
        <f>IF(OR(BD27&gt;0,BE27&gt;0),VLOOKUP(A27,'Lista Suspensa'!$A$1:$F$90,6,),0)</f>
        <v>0</v>
      </c>
      <c r="BJ27" s="766"/>
      <c r="BK27" s="766">
        <f t="shared" si="9"/>
        <v>0</v>
      </c>
      <c r="BL27" s="767">
        <f>IF(BJ27&gt;0,VLOOKUP(A27,'Lista Suspensa'!$A$1:$F$92,3,),0)</f>
        <v>0</v>
      </c>
      <c r="BM27" s="767">
        <f>IF(OR(BJ27&gt;0,BK27&gt;0),VLOOKUP(A27,'Lista Suspensa'!$A$1:$F$90,4,),0)</f>
        <v>0</v>
      </c>
      <c r="BN27" s="767">
        <f>IF(OR(BJ27&gt;0,BK27&gt;0),VLOOKUP(A27,'Lista Suspensa'!$A$1:$F$90,5,),0)</f>
        <v>0</v>
      </c>
      <c r="BO27" s="772">
        <f>IF(OR(BJ27&gt;0,BK27&gt;0),VLOOKUP(A27,'Lista Suspensa'!$A$1:$F$90,6,),0)</f>
        <v>0</v>
      </c>
      <c r="BP27" s="766"/>
      <c r="BQ27" s="766">
        <f t="shared" si="10"/>
        <v>0</v>
      </c>
      <c r="BR27" s="767">
        <f>IF(BP27&gt;0,VLOOKUP(A27,'Lista Suspensa'!$A$1:$F$92,3,),0)</f>
        <v>0</v>
      </c>
      <c r="BS27" s="767">
        <f>IF(OR(BP27&gt;0,BQ27&gt;0),VLOOKUP(A27,'Lista Suspensa'!$A$1:$F$90,4,),0)</f>
        <v>0</v>
      </c>
      <c r="BT27" s="767">
        <f>IF(OR(BP27&gt;0,BQ27&gt;0),VLOOKUP(A27,'Lista Suspensa'!$A$1:$F$90,5,),0)</f>
        <v>0</v>
      </c>
      <c r="BU27" s="772">
        <f>IF(OR(BP27&gt;0,BQ27&gt;0),VLOOKUP(A27,'Lista Suspensa'!$A$1:$F$90,6,),0)</f>
        <v>0</v>
      </c>
      <c r="BV27" s="766"/>
      <c r="BW27" s="766">
        <f t="shared" si="11"/>
        <v>0</v>
      </c>
      <c r="BX27" s="767">
        <f>IF(BV27&gt;0,VLOOKUP(A27,'Lista Suspensa'!$A$1:$F$92,3,),0)</f>
        <v>0</v>
      </c>
      <c r="BY27" s="767">
        <f>IF(OR(BV27&gt;0,BW27&gt;0),VLOOKUP(A27,'Lista Suspensa'!$A$1:$F$90,4,),0)</f>
        <v>0</v>
      </c>
      <c r="BZ27" s="767">
        <f>IF(OR(BV27&gt;0,BW27&gt;0),VLOOKUP(A27,'Lista Suspensa'!$A$1:$F$90,5,),0)</f>
        <v>0</v>
      </c>
      <c r="CA27" s="772">
        <f>IF(OR(BV27&gt;0,BW27&gt;0),VLOOKUP(A27,'Lista Suspensa'!$A$1:$F$90,6,),0)</f>
        <v>0</v>
      </c>
      <c r="CB27" s="766"/>
      <c r="CC27" s="766">
        <f t="shared" si="12"/>
        <v>0</v>
      </c>
      <c r="CD27" s="767">
        <f>IF(CB27&gt;0,VLOOKUP(A27,'Lista Suspensa'!$A$1:$F$92,3,),0)</f>
        <v>0</v>
      </c>
      <c r="CE27" s="767">
        <f>IF(OR(CB27&gt;0,CC27&gt;0),VLOOKUP(A27,'Lista Suspensa'!$A$1:$F$90,4,),0)</f>
        <v>0</v>
      </c>
      <c r="CF27" s="767">
        <f>IF(OR(CB27&gt;0,CC27&gt;0),VLOOKUP(A27,'Lista Suspensa'!$A$1:$F$90,5,),0)</f>
        <v>0</v>
      </c>
      <c r="CG27" s="772">
        <f>IF(OR(CB27&gt;0,CC27&gt;0),VLOOKUP(A27,'Lista Suspensa'!$A$1:$F$90,6,),0)</f>
        <v>0</v>
      </c>
      <c r="CH27" s="766"/>
      <c r="CI27" s="766">
        <f t="shared" si="13"/>
        <v>0</v>
      </c>
      <c r="CJ27" s="767">
        <f>IF(CH27&gt;0,VLOOKUP(A27,'Lista Suspensa'!$A$1:$F$92,3,),0)</f>
        <v>0</v>
      </c>
      <c r="CK27" s="767">
        <f>IF(OR(CH27&gt;0,CI27&gt;0),VLOOKUP(A27,'Lista Suspensa'!$A$1:$F$90,4,),0)</f>
        <v>0</v>
      </c>
      <c r="CL27" s="767">
        <f>IF(OR(CH27&gt;0,CI27&gt;0),VLOOKUP(A27,'Lista Suspensa'!$A$1:$F$90,5,),0)</f>
        <v>0</v>
      </c>
      <c r="CM27" s="773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69"/>
      <c r="C28" s="769">
        <f t="shared" si="0"/>
        <v>0</v>
      </c>
      <c r="D28" s="770">
        <f>IF(B28&gt;0,VLOOKUP(A28,'Lista Suspensa'!$A$1:$F$92,3,),0)</f>
        <v>0</v>
      </c>
      <c r="E28" s="770">
        <f>IF(OR(B28&gt;0,C28&gt;0),VLOOKUP(A28,'Lista Suspensa'!$A$1:$F$90,4,),0)</f>
        <v>0</v>
      </c>
      <c r="F28" s="770">
        <f>IF(OR(B28&gt;0,C28&gt;0),VLOOKUP(A28,'Lista Suspensa'!$A$1:$F$90,5,),0)</f>
        <v>0</v>
      </c>
      <c r="G28" s="771">
        <f>IF(OR(B28&gt;0,C28&gt;0),VLOOKUP(A28,'Lista Suspensa'!$A$1:$F$90,6,),0)</f>
        <v>0</v>
      </c>
      <c r="H28" s="769"/>
      <c r="I28" s="769">
        <f t="shared" si="1"/>
        <v>0</v>
      </c>
      <c r="J28" s="770">
        <f>IF(H28&gt;0,VLOOKUP(A28,'Lista Suspensa'!$A$1:$F$92,3,),0)</f>
        <v>0</v>
      </c>
      <c r="K28" s="770">
        <f>IF(OR(H28&gt;0,I28&gt;0),VLOOKUP(A28,'Lista Suspensa'!$A$1:$F$90,4,),0)</f>
        <v>0</v>
      </c>
      <c r="L28" s="770">
        <f>IF(OR(H28&gt;0,I28&gt;0),VLOOKUP(A28,'Lista Suspensa'!$A$1:$F$90,5,),0)</f>
        <v>0</v>
      </c>
      <c r="M28" s="771">
        <f>IF(OR(H28&gt;0,I28&gt;0),VLOOKUP(A28,'Lista Suspensa'!$A$1:$F$90,6,),0)</f>
        <v>0</v>
      </c>
      <c r="N28" s="769"/>
      <c r="O28" s="769">
        <f t="shared" si="2"/>
        <v>0</v>
      </c>
      <c r="P28" s="770">
        <f>IF(N28&gt;0,VLOOKUP(A28,'Lista Suspensa'!$A$1:$F$92,3,),0)</f>
        <v>0</v>
      </c>
      <c r="Q28" s="770">
        <f>IF(OR(N28&gt;0,O28&gt;0),VLOOKUP(A28,'Lista Suspensa'!$A$1:$F$90,4,),0)</f>
        <v>0</v>
      </c>
      <c r="R28" s="770">
        <f>IF(OR(N28&gt;0,O28&gt;0),VLOOKUP(A28,'Lista Suspensa'!$A$1:$F$90,5,),0)</f>
        <v>0</v>
      </c>
      <c r="S28" s="771">
        <f>IF(OR(N28&gt;0,O28&gt;0),VLOOKUP(A28,'Lista Suspensa'!$A$1:$F$90,6,),0)</f>
        <v>0</v>
      </c>
      <c r="T28" s="769"/>
      <c r="U28" s="769">
        <f t="shared" si="3"/>
        <v>0</v>
      </c>
      <c r="V28" s="770">
        <f>IF(T28&gt;0,VLOOKUP(A28,'Lista Suspensa'!$A$1:$F$92,3,),0)</f>
        <v>0</v>
      </c>
      <c r="W28" s="770">
        <f>IF(OR(T28&gt;0,U28&gt;0),VLOOKUP(A28,'Lista Suspensa'!$A$1:$F$90,4,),0)</f>
        <v>0</v>
      </c>
      <c r="X28" s="770">
        <f>IF(OR(T28&gt;0,U28&gt;0),VLOOKUP(A28,'Lista Suspensa'!$A$1:$F$90,5,),0)</f>
        <v>0</v>
      </c>
      <c r="Y28" s="771">
        <f>IF(OR(T28&gt;0,U28&gt;0),VLOOKUP(A28,'Lista Suspensa'!$A$1:$F$90,6,),0)</f>
        <v>0</v>
      </c>
      <c r="Z28" s="769"/>
      <c r="AA28" s="769">
        <f t="shared" si="4"/>
        <v>0</v>
      </c>
      <c r="AB28" s="770">
        <f>IF(Z28&gt;0,VLOOKUP(A28,'Lista Suspensa'!$A$1:$F$92,3,),0)</f>
        <v>0</v>
      </c>
      <c r="AC28" s="770">
        <f>IF(OR(Z28&gt;0,AA28&gt;0),VLOOKUP(A28,'Lista Suspensa'!$A$1:$F$90,4,),0)</f>
        <v>0</v>
      </c>
      <c r="AD28" s="770">
        <f>IF(OR(Z28&gt;0,AA28&gt;0),VLOOKUP(A28,'Lista Suspensa'!$A$1:$F$90,5,),0)</f>
        <v>0</v>
      </c>
      <c r="AE28" s="771">
        <f>IF(OR(Z28&gt;0,AA28&gt;0),VLOOKUP(A28,'Lista Suspensa'!$A$1:$F$90,6,),0)</f>
        <v>0</v>
      </c>
      <c r="AF28" s="769"/>
      <c r="AG28" s="769">
        <f t="shared" si="5"/>
        <v>0</v>
      </c>
      <c r="AH28" s="770">
        <f>IF(AF28&gt;0,VLOOKUP(A28,'Lista Suspensa'!$A$1:$F$92,3,),0)</f>
        <v>0</v>
      </c>
      <c r="AI28" s="770">
        <f>IF(OR(AF28&gt;0,AG28&gt;0),VLOOKUP(A28,'Lista Suspensa'!$A$1:$F$90,4,),0)</f>
        <v>0</v>
      </c>
      <c r="AJ28" s="770">
        <f>IF(OR(AF28&gt;0,AG28&gt;0),VLOOKUP(A28,'Lista Suspensa'!$A$1:$F$90,5,),0)</f>
        <v>0</v>
      </c>
      <c r="AK28" s="771">
        <f>IF(OR(AF28&gt;0,AG28&gt;0),VLOOKUP(A28,'Lista Suspensa'!$A$1:$F$90,6,),0)</f>
        <v>0</v>
      </c>
      <c r="AL28" s="769"/>
      <c r="AM28" s="769">
        <f t="shared" si="6"/>
        <v>0</v>
      </c>
      <c r="AN28" s="770">
        <f>IF(AL28&gt;0,VLOOKUP(A28,'Lista Suspensa'!$A$1:$F$92,3,),0)</f>
        <v>0</v>
      </c>
      <c r="AO28" s="770">
        <f>IF(OR(AL28&gt;0,AM28&gt;0),VLOOKUP(A28,'Lista Suspensa'!$A$1:$F$90,4,),0)</f>
        <v>0</v>
      </c>
      <c r="AP28" s="770">
        <f>IF(OR(AL28&gt;0,AM28&gt;0),VLOOKUP(A28,'Lista Suspensa'!$A$1:$F$90,5,),0)</f>
        <v>0</v>
      </c>
      <c r="AQ28" s="771">
        <f>IF(OR(AL28&gt;0,AM28&gt;0),VLOOKUP(A28,'Lista Suspensa'!$A$1:$F$90,6,),0)</f>
        <v>0</v>
      </c>
      <c r="AR28" s="769"/>
      <c r="AS28" s="769">
        <f t="shared" si="7"/>
        <v>0</v>
      </c>
      <c r="AT28" s="770">
        <f>IF(AR28&gt;0,VLOOKUP(A28,'Lista Suspensa'!$A$1:$F$92,3,),0)</f>
        <v>0</v>
      </c>
      <c r="AU28" s="770">
        <f>IF(OR(AR28&gt;0,AS28&gt;0),VLOOKUP(A28,'Lista Suspensa'!$A$1:$F$90,4,),0)</f>
        <v>0</v>
      </c>
      <c r="AV28" s="770">
        <f>IF(OR(AR28&gt;0,AS28&gt;0),VLOOKUP(A28,'Lista Suspensa'!$A$1:$F$90,5,),0)</f>
        <v>0</v>
      </c>
      <c r="AW28" s="774">
        <f>IF(OR(AR28&gt;0,AS28&gt;0),VLOOKUP(A28,'Lista Suspensa'!$A$1:$F$90,6,),0)</f>
        <v>0</v>
      </c>
      <c r="AX28" s="769"/>
      <c r="AY28" s="769">
        <f t="shared" si="14"/>
        <v>0</v>
      </c>
      <c r="AZ28" s="770">
        <f>IF(AX28&gt;0,VLOOKUP(A28,'Lista Suspensa'!$A$1:$F$92,3,),0)</f>
        <v>0</v>
      </c>
      <c r="BA28" s="770">
        <f>IF(OR(AX28&gt;0,AY28&gt;0),VLOOKUP(A28,'Lista Suspensa'!$A$1:$F$90,4,),0)</f>
        <v>0</v>
      </c>
      <c r="BB28" s="770">
        <f>IF(OR(AX28&gt;0,AY28&gt;0),VLOOKUP(A28,'Lista Suspensa'!$A$1:$F$90,5,),0)</f>
        <v>0</v>
      </c>
      <c r="BC28" s="774">
        <f>IF(OR(AX28&gt;0,AY28&gt;0),VLOOKUP(A28,'Lista Suspensa'!$A$1:$F$90,6,),0)</f>
        <v>0</v>
      </c>
      <c r="BD28" s="769"/>
      <c r="BE28" s="769">
        <f t="shared" si="8"/>
        <v>0</v>
      </c>
      <c r="BF28" s="770">
        <f>IF(BD28&gt;0,VLOOKUP(A28,'Lista Suspensa'!$A$1:$F$92,3,),0)</f>
        <v>0</v>
      </c>
      <c r="BG28" s="770">
        <f>IF(OR(BD28&gt;0,BE28&gt;0),VLOOKUP(A28,'Lista Suspensa'!$A$1:$F$90,4,),0)</f>
        <v>0</v>
      </c>
      <c r="BH28" s="770">
        <f>IF(OR(BD28&gt;0,BE28&gt;0),VLOOKUP(A28,'Lista Suspensa'!$A$1:$F$90,5,),0)</f>
        <v>0</v>
      </c>
      <c r="BI28" s="774">
        <f>IF(OR(BD28&gt;0,BE28&gt;0),VLOOKUP(A28,'Lista Suspensa'!$A$1:$F$90,6,),0)</f>
        <v>0</v>
      </c>
      <c r="BJ28" s="769"/>
      <c r="BK28" s="769">
        <f t="shared" si="9"/>
        <v>0</v>
      </c>
      <c r="BL28" s="770">
        <f>IF(BJ28&gt;0,VLOOKUP(A28,'Lista Suspensa'!$A$1:$F$92,3,),0)</f>
        <v>0</v>
      </c>
      <c r="BM28" s="770">
        <f>IF(OR(BJ28&gt;0,BK28&gt;0),VLOOKUP(A28,'Lista Suspensa'!$A$1:$F$90,4,),0)</f>
        <v>0</v>
      </c>
      <c r="BN28" s="770">
        <f>IF(OR(BJ28&gt;0,BK28&gt;0),VLOOKUP(A28,'Lista Suspensa'!$A$1:$F$90,5,),0)</f>
        <v>0</v>
      </c>
      <c r="BO28" s="774">
        <f>IF(OR(BJ28&gt;0,BK28&gt;0),VLOOKUP(A28,'Lista Suspensa'!$A$1:$F$90,6,),0)</f>
        <v>0</v>
      </c>
      <c r="BP28" s="769"/>
      <c r="BQ28" s="769">
        <f t="shared" si="10"/>
        <v>0</v>
      </c>
      <c r="BR28" s="770">
        <f>IF(BP28&gt;0,VLOOKUP(A28,'Lista Suspensa'!$A$1:$F$92,3,),0)</f>
        <v>0</v>
      </c>
      <c r="BS28" s="770">
        <f>IF(OR(BP28&gt;0,BQ28&gt;0),VLOOKUP(A28,'Lista Suspensa'!$A$1:$F$90,4,),0)</f>
        <v>0</v>
      </c>
      <c r="BT28" s="770">
        <f>IF(OR(BP28&gt;0,BQ28&gt;0),VLOOKUP(A28,'Lista Suspensa'!$A$1:$F$90,5,),0)</f>
        <v>0</v>
      </c>
      <c r="BU28" s="774">
        <f>IF(OR(BP28&gt;0,BQ28&gt;0),VLOOKUP(A28,'Lista Suspensa'!$A$1:$F$90,6,),0)</f>
        <v>0</v>
      </c>
      <c r="BV28" s="769"/>
      <c r="BW28" s="769">
        <f t="shared" si="11"/>
        <v>0</v>
      </c>
      <c r="BX28" s="770">
        <f>IF(BV28&gt;0,VLOOKUP(A28,'Lista Suspensa'!$A$1:$F$92,3,),0)</f>
        <v>0</v>
      </c>
      <c r="BY28" s="770">
        <f>IF(OR(BV28&gt;0,BW28&gt;0),VLOOKUP(A28,'Lista Suspensa'!$A$1:$F$90,4,),0)</f>
        <v>0</v>
      </c>
      <c r="BZ28" s="770">
        <f>IF(OR(BV28&gt;0,BW28&gt;0),VLOOKUP(A28,'Lista Suspensa'!$A$1:$F$90,5,),0)</f>
        <v>0</v>
      </c>
      <c r="CA28" s="774">
        <f>IF(OR(BV28&gt;0,BW28&gt;0),VLOOKUP(A28,'Lista Suspensa'!$A$1:$F$90,6,),0)</f>
        <v>0</v>
      </c>
      <c r="CB28" s="769"/>
      <c r="CC28" s="769">
        <f t="shared" si="12"/>
        <v>0</v>
      </c>
      <c r="CD28" s="770">
        <f>IF(CB28&gt;0,VLOOKUP(A28,'Lista Suspensa'!$A$1:$F$92,3,),0)</f>
        <v>0</v>
      </c>
      <c r="CE28" s="770">
        <f>IF(OR(CB28&gt;0,CC28&gt;0),VLOOKUP(A28,'Lista Suspensa'!$A$1:$F$90,4,),0)</f>
        <v>0</v>
      </c>
      <c r="CF28" s="770">
        <f>IF(OR(CB28&gt;0,CC28&gt;0),VLOOKUP(A28,'Lista Suspensa'!$A$1:$F$90,5,),0)</f>
        <v>0</v>
      </c>
      <c r="CG28" s="774">
        <f>IF(OR(CB28&gt;0,CC28&gt;0),VLOOKUP(A28,'Lista Suspensa'!$A$1:$F$90,6,),0)</f>
        <v>0</v>
      </c>
      <c r="CH28" s="769"/>
      <c r="CI28" s="769">
        <f t="shared" si="13"/>
        <v>0</v>
      </c>
      <c r="CJ28" s="770">
        <f>IF(CH28&gt;0,VLOOKUP(A28,'Lista Suspensa'!$A$1:$F$92,3,),0)</f>
        <v>0</v>
      </c>
      <c r="CK28" s="770">
        <f>IF(OR(CH28&gt;0,CI28&gt;0),VLOOKUP(A28,'Lista Suspensa'!$A$1:$F$90,4,),0)</f>
        <v>0</v>
      </c>
      <c r="CL28" s="770">
        <f>IF(OR(CH28&gt;0,CI28&gt;0),VLOOKUP(A28,'Lista Suspensa'!$A$1:$F$90,5,),0)</f>
        <v>0</v>
      </c>
      <c r="CM28" s="775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66"/>
      <c r="C29" s="766">
        <f t="shared" si="0"/>
        <v>0</v>
      </c>
      <c r="D29" s="767">
        <f>IF(B29&gt;0,VLOOKUP(A29,'Lista Suspensa'!$A$1:$F$92,3,),0)</f>
        <v>0</v>
      </c>
      <c r="E29" s="767">
        <f>IF(OR(B29&gt;0,C29&gt;0),VLOOKUP(A29,'Lista Suspensa'!$A$1:$F$90,4,),0)</f>
        <v>0</v>
      </c>
      <c r="F29" s="767">
        <f>IF(OR(B29&gt;0,C29&gt;0),VLOOKUP(A29,'Lista Suspensa'!$A$1:$F$90,5,),0)</f>
        <v>0</v>
      </c>
      <c r="G29" s="768">
        <f>IF(OR(B29&gt;0,C29&gt;0),VLOOKUP(A29,'Lista Suspensa'!$A$1:$F$90,6,),0)</f>
        <v>0</v>
      </c>
      <c r="H29" s="766"/>
      <c r="I29" s="766">
        <f t="shared" si="1"/>
        <v>0</v>
      </c>
      <c r="J29" s="767">
        <f>IF(H29&gt;0,VLOOKUP(A29,'Lista Suspensa'!$A$1:$F$92,3,),0)</f>
        <v>0</v>
      </c>
      <c r="K29" s="767">
        <f>IF(OR(H29&gt;0,I29&gt;0),VLOOKUP(A29,'Lista Suspensa'!$A$1:$F$90,4,),0)</f>
        <v>0</v>
      </c>
      <c r="L29" s="767">
        <f>IF(OR(H29&gt;0,I29&gt;0),VLOOKUP(A29,'Lista Suspensa'!$A$1:$F$90,5,),0)</f>
        <v>0</v>
      </c>
      <c r="M29" s="768">
        <f>IF(OR(H29&gt;0,I29&gt;0),VLOOKUP(A29,'Lista Suspensa'!$A$1:$F$90,6,),0)</f>
        <v>0</v>
      </c>
      <c r="N29" s="766"/>
      <c r="O29" s="766">
        <f t="shared" si="2"/>
        <v>0</v>
      </c>
      <c r="P29" s="767">
        <f>IF(N29&gt;0,VLOOKUP(A29,'Lista Suspensa'!$A$1:$F$92,3,),0)</f>
        <v>0</v>
      </c>
      <c r="Q29" s="767">
        <f>IF(OR(N29&gt;0,O29&gt;0),VLOOKUP(A29,'Lista Suspensa'!$A$1:$F$90,4,),0)</f>
        <v>0</v>
      </c>
      <c r="R29" s="767">
        <f>IF(OR(N29&gt;0,O29&gt;0),VLOOKUP(A29,'Lista Suspensa'!$A$1:$F$90,5,),0)</f>
        <v>0</v>
      </c>
      <c r="S29" s="768">
        <f>IF(OR(N29&gt;0,O29&gt;0),VLOOKUP(A29,'Lista Suspensa'!$A$1:$F$90,6,),0)</f>
        <v>0</v>
      </c>
      <c r="T29" s="766"/>
      <c r="U29" s="766">
        <f t="shared" si="3"/>
        <v>0</v>
      </c>
      <c r="V29" s="767">
        <f>IF(T29&gt;0,VLOOKUP(A29,'Lista Suspensa'!$A$1:$F$92,3,),0)</f>
        <v>0</v>
      </c>
      <c r="W29" s="767">
        <f>IF(OR(T29&gt;0,U29&gt;0),VLOOKUP(A29,'Lista Suspensa'!$A$1:$F$90,4,),0)</f>
        <v>0</v>
      </c>
      <c r="X29" s="767">
        <f>IF(OR(T29&gt;0,U29&gt;0),VLOOKUP(A29,'Lista Suspensa'!$A$1:$F$90,5,),0)</f>
        <v>0</v>
      </c>
      <c r="Y29" s="768">
        <f>IF(OR(T29&gt;0,U29&gt;0),VLOOKUP(A29,'Lista Suspensa'!$A$1:$F$90,6,),0)</f>
        <v>0</v>
      </c>
      <c r="Z29" s="766"/>
      <c r="AA29" s="766">
        <f t="shared" si="4"/>
        <v>0</v>
      </c>
      <c r="AB29" s="767">
        <f>IF(Z29&gt;0,VLOOKUP(A29,'Lista Suspensa'!$A$1:$F$92,3,),0)</f>
        <v>0</v>
      </c>
      <c r="AC29" s="767">
        <f>IF(OR(Z29&gt;0,AA29&gt;0),VLOOKUP(A29,'Lista Suspensa'!$A$1:$F$90,4,),0)</f>
        <v>0</v>
      </c>
      <c r="AD29" s="767">
        <f>IF(OR(Z29&gt;0,AA29&gt;0),VLOOKUP(A29,'Lista Suspensa'!$A$1:$F$90,5,),0)</f>
        <v>0</v>
      </c>
      <c r="AE29" s="768">
        <f>IF(OR(Z29&gt;0,AA29&gt;0),VLOOKUP(A29,'Lista Suspensa'!$A$1:$F$90,6,),0)</f>
        <v>0</v>
      </c>
      <c r="AF29" s="766"/>
      <c r="AG29" s="766">
        <f t="shared" si="5"/>
        <v>0</v>
      </c>
      <c r="AH29" s="767">
        <f>IF(AF29&gt;0,VLOOKUP(A29,'Lista Suspensa'!$A$1:$F$92,3,),0)</f>
        <v>0</v>
      </c>
      <c r="AI29" s="767">
        <f>IF(OR(AF29&gt;0,AG29&gt;0),VLOOKUP(A29,'Lista Suspensa'!$A$1:$F$90,4,),0)</f>
        <v>0</v>
      </c>
      <c r="AJ29" s="767">
        <f>IF(OR(AF29&gt;0,AG29&gt;0),VLOOKUP(A29,'Lista Suspensa'!$A$1:$F$90,5,),0)</f>
        <v>0</v>
      </c>
      <c r="AK29" s="768">
        <f>IF(OR(AF29&gt;0,AG29&gt;0),VLOOKUP(A29,'Lista Suspensa'!$A$1:$F$90,6,),0)</f>
        <v>0</v>
      </c>
      <c r="AL29" s="766"/>
      <c r="AM29" s="766">
        <f t="shared" si="6"/>
        <v>0</v>
      </c>
      <c r="AN29" s="767">
        <f>IF(AL29&gt;0,VLOOKUP(A29,'Lista Suspensa'!$A$1:$F$92,3,),0)</f>
        <v>0</v>
      </c>
      <c r="AO29" s="767">
        <f>IF(OR(AL29&gt;0,AM29&gt;0),VLOOKUP(A29,'Lista Suspensa'!$A$1:$F$90,4,),0)</f>
        <v>0</v>
      </c>
      <c r="AP29" s="767">
        <f>IF(OR(AL29&gt;0,AM29&gt;0),VLOOKUP(A29,'Lista Suspensa'!$A$1:$F$90,5,),0)</f>
        <v>0</v>
      </c>
      <c r="AQ29" s="768">
        <f>IF(OR(AL29&gt;0,AM29&gt;0),VLOOKUP(A29,'Lista Suspensa'!$A$1:$F$90,6,),0)</f>
        <v>0</v>
      </c>
      <c r="AR29" s="766"/>
      <c r="AS29" s="766">
        <f t="shared" si="7"/>
        <v>0</v>
      </c>
      <c r="AT29" s="767">
        <f>IF(AR29&gt;0,VLOOKUP(A29,'Lista Suspensa'!$A$1:$F$92,3,),0)</f>
        <v>0</v>
      </c>
      <c r="AU29" s="767">
        <f>IF(OR(AR29&gt;0,AS29&gt;0),VLOOKUP(A29,'Lista Suspensa'!$A$1:$F$90,4,),0)</f>
        <v>0</v>
      </c>
      <c r="AV29" s="767">
        <f>IF(OR(AR29&gt;0,AS29&gt;0),VLOOKUP(A29,'Lista Suspensa'!$A$1:$F$90,5,),0)</f>
        <v>0</v>
      </c>
      <c r="AW29" s="772">
        <f>IF(OR(AR29&gt;0,AS29&gt;0),VLOOKUP(A29,'Lista Suspensa'!$A$1:$F$90,6,),0)</f>
        <v>0</v>
      </c>
      <c r="AX29" s="766"/>
      <c r="AY29" s="766">
        <f t="shared" si="14"/>
        <v>0</v>
      </c>
      <c r="AZ29" s="767">
        <f>IF(AX29&gt;0,VLOOKUP(A29,'Lista Suspensa'!$A$1:$F$92,3,),0)</f>
        <v>0</v>
      </c>
      <c r="BA29" s="767">
        <f>IF(OR(AX29&gt;0,AY29&gt;0),VLOOKUP(A29,'Lista Suspensa'!$A$1:$F$90,4,),0)</f>
        <v>0</v>
      </c>
      <c r="BB29" s="767">
        <f>IF(OR(AX29&gt;0,AY29&gt;0),VLOOKUP(A29,'Lista Suspensa'!$A$1:$F$90,5,),0)</f>
        <v>0</v>
      </c>
      <c r="BC29" s="772">
        <f>IF(OR(AX29&gt;0,AY29&gt;0),VLOOKUP(A29,'Lista Suspensa'!$A$1:$F$90,6,),0)</f>
        <v>0</v>
      </c>
      <c r="BD29" s="766"/>
      <c r="BE29" s="766">
        <f t="shared" si="8"/>
        <v>0</v>
      </c>
      <c r="BF29" s="767">
        <f>IF(BD29&gt;0,VLOOKUP(A29,'Lista Suspensa'!$A$1:$F$92,3,),0)</f>
        <v>0</v>
      </c>
      <c r="BG29" s="767">
        <f>IF(OR(BD29&gt;0,BE29&gt;0),VLOOKUP(A29,'Lista Suspensa'!$A$1:$F$90,4,),0)</f>
        <v>0</v>
      </c>
      <c r="BH29" s="767">
        <f>IF(OR(BD29&gt;0,BE29&gt;0),VLOOKUP(A29,'Lista Suspensa'!$A$1:$F$90,5,),0)</f>
        <v>0</v>
      </c>
      <c r="BI29" s="772">
        <f>IF(OR(BD29&gt;0,BE29&gt;0),VLOOKUP(A29,'Lista Suspensa'!$A$1:$F$90,6,),0)</f>
        <v>0</v>
      </c>
      <c r="BJ29" s="766"/>
      <c r="BK29" s="766">
        <f t="shared" si="9"/>
        <v>0</v>
      </c>
      <c r="BL29" s="767">
        <f>IF(BJ29&gt;0,VLOOKUP(A29,'Lista Suspensa'!$A$1:$F$92,3,),0)</f>
        <v>0</v>
      </c>
      <c r="BM29" s="767">
        <f>IF(OR(BJ29&gt;0,BK29&gt;0),VLOOKUP(A29,'Lista Suspensa'!$A$1:$F$90,4,),0)</f>
        <v>0</v>
      </c>
      <c r="BN29" s="767">
        <f>IF(OR(BJ29&gt;0,BK29&gt;0),VLOOKUP(A29,'Lista Suspensa'!$A$1:$F$90,5,),0)</f>
        <v>0</v>
      </c>
      <c r="BO29" s="772">
        <f>IF(OR(BJ29&gt;0,BK29&gt;0),VLOOKUP(A29,'Lista Suspensa'!$A$1:$F$90,6,),0)</f>
        <v>0</v>
      </c>
      <c r="BP29" s="766"/>
      <c r="BQ29" s="766">
        <f t="shared" si="10"/>
        <v>0</v>
      </c>
      <c r="BR29" s="767">
        <f>IF(BP29&gt;0,VLOOKUP(A29,'Lista Suspensa'!$A$1:$F$92,3,),0)</f>
        <v>0</v>
      </c>
      <c r="BS29" s="767">
        <f>IF(OR(BP29&gt;0,BQ29&gt;0),VLOOKUP(A29,'Lista Suspensa'!$A$1:$F$90,4,),0)</f>
        <v>0</v>
      </c>
      <c r="BT29" s="767">
        <f>IF(OR(BP29&gt;0,BQ29&gt;0),VLOOKUP(A29,'Lista Suspensa'!$A$1:$F$90,5,),0)</f>
        <v>0</v>
      </c>
      <c r="BU29" s="772">
        <f>IF(OR(BP29&gt;0,BQ29&gt;0),VLOOKUP(A29,'Lista Suspensa'!$A$1:$F$90,6,),0)</f>
        <v>0</v>
      </c>
      <c r="BV29" s="766"/>
      <c r="BW29" s="766">
        <f t="shared" si="11"/>
        <v>0</v>
      </c>
      <c r="BX29" s="767">
        <f>IF(BV29&gt;0,VLOOKUP(A29,'Lista Suspensa'!$A$1:$F$92,3,),0)</f>
        <v>0</v>
      </c>
      <c r="BY29" s="767">
        <f>IF(OR(BV29&gt;0,BW29&gt;0),VLOOKUP(A29,'Lista Suspensa'!$A$1:$F$90,4,),0)</f>
        <v>0</v>
      </c>
      <c r="BZ29" s="767">
        <f>IF(OR(BV29&gt;0,BW29&gt;0),VLOOKUP(A29,'Lista Suspensa'!$A$1:$F$90,5,),0)</f>
        <v>0</v>
      </c>
      <c r="CA29" s="772">
        <f>IF(OR(BV29&gt;0,BW29&gt;0),VLOOKUP(A29,'Lista Suspensa'!$A$1:$F$90,6,),0)</f>
        <v>0</v>
      </c>
      <c r="CB29" s="766"/>
      <c r="CC29" s="766">
        <f t="shared" si="12"/>
        <v>0</v>
      </c>
      <c r="CD29" s="767">
        <f>IF(CB29&gt;0,VLOOKUP(A29,'Lista Suspensa'!$A$1:$F$92,3,),0)</f>
        <v>0</v>
      </c>
      <c r="CE29" s="767">
        <f>IF(OR(CB29&gt;0,CC29&gt;0),VLOOKUP(A29,'Lista Suspensa'!$A$1:$F$90,4,),0)</f>
        <v>0</v>
      </c>
      <c r="CF29" s="767">
        <f>IF(OR(CB29&gt;0,CC29&gt;0),VLOOKUP(A29,'Lista Suspensa'!$A$1:$F$90,5,),0)</f>
        <v>0</v>
      </c>
      <c r="CG29" s="772">
        <f>IF(OR(CB29&gt;0,CC29&gt;0),VLOOKUP(A29,'Lista Suspensa'!$A$1:$F$90,6,),0)</f>
        <v>0</v>
      </c>
      <c r="CH29" s="766"/>
      <c r="CI29" s="766">
        <f t="shared" si="13"/>
        <v>0</v>
      </c>
      <c r="CJ29" s="767">
        <f>IF(CH29&gt;0,VLOOKUP(A29,'Lista Suspensa'!$A$1:$F$92,3,),0)</f>
        <v>0</v>
      </c>
      <c r="CK29" s="767">
        <f>IF(OR(CH29&gt;0,CI29&gt;0),VLOOKUP(A29,'Lista Suspensa'!$A$1:$F$90,4,),0)</f>
        <v>0</v>
      </c>
      <c r="CL29" s="767">
        <f>IF(OR(CH29&gt;0,CI29&gt;0),VLOOKUP(A29,'Lista Suspensa'!$A$1:$F$90,5,),0)</f>
        <v>0</v>
      </c>
      <c r="CM29" s="773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69"/>
      <c r="C30" s="769">
        <f t="shared" si="0"/>
        <v>0</v>
      </c>
      <c r="D30" s="770">
        <f>IF(B30&gt;0,VLOOKUP(A30,'Lista Suspensa'!$A$1:$F$92,3,),0)</f>
        <v>0</v>
      </c>
      <c r="E30" s="770">
        <f>IF(OR(B30&gt;0,C30&gt;0),VLOOKUP(A30,'Lista Suspensa'!$A$1:$F$90,4,),0)</f>
        <v>0</v>
      </c>
      <c r="F30" s="770">
        <f>IF(OR(B30&gt;0,C30&gt;0),VLOOKUP(A30,'Lista Suspensa'!$A$1:$F$90,5,),0)</f>
        <v>0</v>
      </c>
      <c r="G30" s="771">
        <f>IF(OR(B30&gt;0,C30&gt;0),VLOOKUP(A30,'Lista Suspensa'!$A$1:$F$90,6,),0)</f>
        <v>0</v>
      </c>
      <c r="H30" s="769"/>
      <c r="I30" s="769">
        <f t="shared" si="1"/>
        <v>0</v>
      </c>
      <c r="J30" s="770">
        <f>IF(H30&gt;0,VLOOKUP(A30,'Lista Suspensa'!$A$1:$F$92,3,),0)</f>
        <v>0</v>
      </c>
      <c r="K30" s="770">
        <f>IF(OR(H30&gt;0,I30&gt;0),VLOOKUP(A30,'Lista Suspensa'!$A$1:$F$90,4,),0)</f>
        <v>0</v>
      </c>
      <c r="L30" s="770">
        <f>IF(OR(H30&gt;0,I30&gt;0),VLOOKUP(A30,'Lista Suspensa'!$A$1:$F$90,5,),0)</f>
        <v>0</v>
      </c>
      <c r="M30" s="771">
        <f>IF(OR(H30&gt;0,I30&gt;0),VLOOKUP(A30,'Lista Suspensa'!$A$1:$F$90,6,),0)</f>
        <v>0</v>
      </c>
      <c r="N30" s="769"/>
      <c r="O30" s="769">
        <f t="shared" si="2"/>
        <v>0</v>
      </c>
      <c r="P30" s="770">
        <f>IF(N30&gt;0,VLOOKUP(A30,'Lista Suspensa'!$A$1:$F$92,3,),0)</f>
        <v>0</v>
      </c>
      <c r="Q30" s="770">
        <f>IF(OR(N30&gt;0,O30&gt;0),VLOOKUP(A30,'Lista Suspensa'!$A$1:$F$90,4,),0)</f>
        <v>0</v>
      </c>
      <c r="R30" s="770">
        <f>IF(OR(N30&gt;0,O30&gt;0),VLOOKUP(A30,'Lista Suspensa'!$A$1:$F$90,5,),0)</f>
        <v>0</v>
      </c>
      <c r="S30" s="771">
        <f>IF(OR(N30&gt;0,O30&gt;0),VLOOKUP(A30,'Lista Suspensa'!$A$1:$F$90,6,),0)</f>
        <v>0</v>
      </c>
      <c r="T30" s="769"/>
      <c r="U30" s="769">
        <f t="shared" si="3"/>
        <v>0</v>
      </c>
      <c r="V30" s="770">
        <f>IF(T30&gt;0,VLOOKUP(A30,'Lista Suspensa'!$A$1:$F$92,3,),0)</f>
        <v>0</v>
      </c>
      <c r="W30" s="770">
        <f>IF(OR(T30&gt;0,U30&gt;0),VLOOKUP(A30,'Lista Suspensa'!$A$1:$F$90,4,),0)</f>
        <v>0</v>
      </c>
      <c r="X30" s="770">
        <f>IF(OR(T30&gt;0,U30&gt;0),VLOOKUP(A30,'Lista Suspensa'!$A$1:$F$90,5,),0)</f>
        <v>0</v>
      </c>
      <c r="Y30" s="771">
        <f>IF(OR(T30&gt;0,U30&gt;0),VLOOKUP(A30,'Lista Suspensa'!$A$1:$F$90,6,),0)</f>
        <v>0</v>
      </c>
      <c r="Z30" s="769"/>
      <c r="AA30" s="769">
        <f t="shared" si="4"/>
        <v>0</v>
      </c>
      <c r="AB30" s="770">
        <f>IF(Z30&gt;0,VLOOKUP(A30,'Lista Suspensa'!$A$1:$F$92,3,),0)</f>
        <v>0</v>
      </c>
      <c r="AC30" s="770">
        <f>IF(OR(Z30&gt;0,AA30&gt;0),VLOOKUP(A30,'Lista Suspensa'!$A$1:$F$90,4,),0)</f>
        <v>0</v>
      </c>
      <c r="AD30" s="770">
        <f>IF(OR(Z30&gt;0,AA30&gt;0),VLOOKUP(A30,'Lista Suspensa'!$A$1:$F$90,5,),0)</f>
        <v>0</v>
      </c>
      <c r="AE30" s="771">
        <f>IF(OR(Z30&gt;0,AA30&gt;0),VLOOKUP(A30,'Lista Suspensa'!$A$1:$F$90,6,),0)</f>
        <v>0</v>
      </c>
      <c r="AF30" s="769"/>
      <c r="AG30" s="769">
        <f t="shared" si="5"/>
        <v>0</v>
      </c>
      <c r="AH30" s="770">
        <f>IF(AF30&gt;0,VLOOKUP(A30,'Lista Suspensa'!$A$1:$F$92,3,),0)</f>
        <v>0</v>
      </c>
      <c r="AI30" s="770">
        <f>IF(OR(AF30&gt;0,AG30&gt;0),VLOOKUP(A30,'Lista Suspensa'!$A$1:$F$90,4,),0)</f>
        <v>0</v>
      </c>
      <c r="AJ30" s="770">
        <f>IF(OR(AF30&gt;0,AG30&gt;0),VLOOKUP(A30,'Lista Suspensa'!$A$1:$F$90,5,),0)</f>
        <v>0</v>
      </c>
      <c r="AK30" s="771">
        <f>IF(OR(AF30&gt;0,AG30&gt;0),VLOOKUP(A30,'Lista Suspensa'!$A$1:$F$90,6,),0)</f>
        <v>0</v>
      </c>
      <c r="AL30" s="769"/>
      <c r="AM30" s="769">
        <f t="shared" si="6"/>
        <v>0</v>
      </c>
      <c r="AN30" s="770">
        <f>IF(AL30&gt;0,VLOOKUP(A30,'Lista Suspensa'!$A$1:$F$92,3,),0)</f>
        <v>0</v>
      </c>
      <c r="AO30" s="770">
        <f>IF(OR(AL30&gt;0,AM30&gt;0),VLOOKUP(A30,'Lista Suspensa'!$A$1:$F$90,4,),0)</f>
        <v>0</v>
      </c>
      <c r="AP30" s="770">
        <f>IF(OR(AL30&gt;0,AM30&gt;0),VLOOKUP(A30,'Lista Suspensa'!$A$1:$F$90,5,),0)</f>
        <v>0</v>
      </c>
      <c r="AQ30" s="771">
        <f>IF(OR(AL30&gt;0,AM30&gt;0),VLOOKUP(A30,'Lista Suspensa'!$A$1:$F$90,6,),0)</f>
        <v>0</v>
      </c>
      <c r="AR30" s="769"/>
      <c r="AS30" s="769">
        <f t="shared" si="7"/>
        <v>0</v>
      </c>
      <c r="AT30" s="770">
        <f>IF(AR30&gt;0,VLOOKUP(A30,'Lista Suspensa'!$A$1:$F$92,3,),0)</f>
        <v>0</v>
      </c>
      <c r="AU30" s="770">
        <f>IF(OR(AR30&gt;0,AS30&gt;0),VLOOKUP(A30,'Lista Suspensa'!$A$1:$F$90,4,),0)</f>
        <v>0</v>
      </c>
      <c r="AV30" s="770">
        <f>IF(OR(AR30&gt;0,AS30&gt;0),VLOOKUP(A30,'Lista Suspensa'!$A$1:$F$90,5,),0)</f>
        <v>0</v>
      </c>
      <c r="AW30" s="774">
        <f>IF(OR(AR30&gt;0,AS30&gt;0),VLOOKUP(A30,'Lista Suspensa'!$A$1:$F$90,6,),0)</f>
        <v>0</v>
      </c>
      <c r="AX30" s="769"/>
      <c r="AY30" s="769">
        <f t="shared" si="14"/>
        <v>0</v>
      </c>
      <c r="AZ30" s="770">
        <f>IF(AX30&gt;0,VLOOKUP(A30,'Lista Suspensa'!$A$1:$F$92,3,),0)</f>
        <v>0</v>
      </c>
      <c r="BA30" s="770">
        <f>IF(OR(AX30&gt;0,AY30&gt;0),VLOOKUP(A30,'Lista Suspensa'!$A$1:$F$90,4,),0)</f>
        <v>0</v>
      </c>
      <c r="BB30" s="770">
        <f>IF(OR(AX30&gt;0,AY30&gt;0),VLOOKUP(A30,'Lista Suspensa'!$A$1:$F$90,5,),0)</f>
        <v>0</v>
      </c>
      <c r="BC30" s="774">
        <f>IF(OR(AX30&gt;0,AY30&gt;0),VLOOKUP(A30,'Lista Suspensa'!$A$1:$F$90,6,),0)</f>
        <v>0</v>
      </c>
      <c r="BD30" s="769"/>
      <c r="BE30" s="769">
        <f t="shared" si="8"/>
        <v>0</v>
      </c>
      <c r="BF30" s="770">
        <f>IF(BD30&gt;0,VLOOKUP(A30,'Lista Suspensa'!$A$1:$F$92,3,),0)</f>
        <v>0</v>
      </c>
      <c r="BG30" s="770">
        <f>IF(OR(BD30&gt;0,BE30&gt;0),VLOOKUP(A30,'Lista Suspensa'!$A$1:$F$90,4,),0)</f>
        <v>0</v>
      </c>
      <c r="BH30" s="770">
        <f>IF(OR(BD30&gt;0,BE30&gt;0),VLOOKUP(A30,'Lista Suspensa'!$A$1:$F$90,5,),0)</f>
        <v>0</v>
      </c>
      <c r="BI30" s="774">
        <f>IF(OR(BD30&gt;0,BE30&gt;0),VLOOKUP(A30,'Lista Suspensa'!$A$1:$F$90,6,),0)</f>
        <v>0</v>
      </c>
      <c r="BJ30" s="769"/>
      <c r="BK30" s="769">
        <f t="shared" si="9"/>
        <v>0</v>
      </c>
      <c r="BL30" s="770">
        <f>IF(BJ30&gt;0,VLOOKUP(A30,'Lista Suspensa'!$A$1:$F$92,3,),0)</f>
        <v>0</v>
      </c>
      <c r="BM30" s="770">
        <f>IF(OR(BJ30&gt;0,BK30&gt;0),VLOOKUP(A30,'Lista Suspensa'!$A$1:$F$90,4,),0)</f>
        <v>0</v>
      </c>
      <c r="BN30" s="770">
        <f>IF(OR(BJ30&gt;0,BK30&gt;0),VLOOKUP(A30,'Lista Suspensa'!$A$1:$F$90,5,),0)</f>
        <v>0</v>
      </c>
      <c r="BO30" s="774">
        <f>IF(OR(BJ30&gt;0,BK30&gt;0),VLOOKUP(A30,'Lista Suspensa'!$A$1:$F$90,6,),0)</f>
        <v>0</v>
      </c>
      <c r="BP30" s="769"/>
      <c r="BQ30" s="769">
        <f t="shared" si="10"/>
        <v>0</v>
      </c>
      <c r="BR30" s="770">
        <f>IF(BP30&gt;0,VLOOKUP(A30,'Lista Suspensa'!$A$1:$F$92,3,),0)</f>
        <v>0</v>
      </c>
      <c r="BS30" s="770">
        <f>IF(OR(BP30&gt;0,BQ30&gt;0),VLOOKUP(A30,'Lista Suspensa'!$A$1:$F$90,4,),0)</f>
        <v>0</v>
      </c>
      <c r="BT30" s="770">
        <f>IF(OR(BP30&gt;0,BQ30&gt;0),VLOOKUP(A30,'Lista Suspensa'!$A$1:$F$90,5,),0)</f>
        <v>0</v>
      </c>
      <c r="BU30" s="774">
        <f>IF(OR(BP30&gt;0,BQ30&gt;0),VLOOKUP(A30,'Lista Suspensa'!$A$1:$F$90,6,),0)</f>
        <v>0</v>
      </c>
      <c r="BV30" s="769"/>
      <c r="BW30" s="769">
        <f t="shared" si="11"/>
        <v>0</v>
      </c>
      <c r="BX30" s="770">
        <f>IF(BV30&gt;0,VLOOKUP(A30,'Lista Suspensa'!$A$1:$F$92,3,),0)</f>
        <v>0</v>
      </c>
      <c r="BY30" s="770">
        <f>IF(OR(BV30&gt;0,BW30&gt;0),VLOOKUP(A30,'Lista Suspensa'!$A$1:$F$90,4,),0)</f>
        <v>0</v>
      </c>
      <c r="BZ30" s="770">
        <f>IF(OR(BV30&gt;0,BW30&gt;0),VLOOKUP(A30,'Lista Suspensa'!$A$1:$F$90,5,),0)</f>
        <v>0</v>
      </c>
      <c r="CA30" s="774">
        <f>IF(OR(BV30&gt;0,BW30&gt;0),VLOOKUP(A30,'Lista Suspensa'!$A$1:$F$90,6,),0)</f>
        <v>0</v>
      </c>
      <c r="CB30" s="769"/>
      <c r="CC30" s="769">
        <f t="shared" si="12"/>
        <v>0</v>
      </c>
      <c r="CD30" s="770">
        <f>IF(CB30&gt;0,VLOOKUP(A30,'Lista Suspensa'!$A$1:$F$92,3,),0)</f>
        <v>0</v>
      </c>
      <c r="CE30" s="770">
        <f>IF(OR(CB30&gt;0,CC30&gt;0),VLOOKUP(A30,'Lista Suspensa'!$A$1:$F$90,4,),0)</f>
        <v>0</v>
      </c>
      <c r="CF30" s="770">
        <f>IF(OR(CB30&gt;0,CC30&gt;0),VLOOKUP(A30,'Lista Suspensa'!$A$1:$F$90,5,),0)</f>
        <v>0</v>
      </c>
      <c r="CG30" s="774">
        <f>IF(OR(CB30&gt;0,CC30&gt;0),VLOOKUP(A30,'Lista Suspensa'!$A$1:$F$90,6,),0)</f>
        <v>0</v>
      </c>
      <c r="CH30" s="769"/>
      <c r="CI30" s="769">
        <f t="shared" si="13"/>
        <v>0</v>
      </c>
      <c r="CJ30" s="770">
        <f>IF(CH30&gt;0,VLOOKUP(A30,'Lista Suspensa'!$A$1:$F$92,3,),0)</f>
        <v>0</v>
      </c>
      <c r="CK30" s="770">
        <f>IF(OR(CH30&gt;0,CI30&gt;0),VLOOKUP(A30,'Lista Suspensa'!$A$1:$F$90,4,),0)</f>
        <v>0</v>
      </c>
      <c r="CL30" s="770">
        <f>IF(OR(CH30&gt;0,CI30&gt;0),VLOOKUP(A30,'Lista Suspensa'!$A$1:$F$90,5,),0)</f>
        <v>0</v>
      </c>
      <c r="CM30" s="775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66"/>
      <c r="C31" s="766">
        <f t="shared" si="0"/>
        <v>0</v>
      </c>
      <c r="D31" s="767">
        <f>IF(B31&gt;0,VLOOKUP(A31,'Lista Suspensa'!$A$1:$F$92,3,),0)</f>
        <v>0</v>
      </c>
      <c r="E31" s="767">
        <f>IF(OR(B31&gt;0,C31&gt;0),VLOOKUP(A31,'Lista Suspensa'!$A$1:$F$90,4,),0)</f>
        <v>0</v>
      </c>
      <c r="F31" s="767">
        <f>IF(OR(B31&gt;0,C31&gt;0),VLOOKUP(A31,'Lista Suspensa'!$A$1:$F$90,5,),0)</f>
        <v>0</v>
      </c>
      <c r="G31" s="768">
        <f>IF(OR(B31&gt;0,C31&gt;0),VLOOKUP(A31,'Lista Suspensa'!$A$1:$F$90,6,),0)</f>
        <v>0</v>
      </c>
      <c r="H31" s="766"/>
      <c r="I31" s="766">
        <f t="shared" si="1"/>
        <v>0</v>
      </c>
      <c r="J31" s="767">
        <f>IF(H31&gt;0,VLOOKUP(A31,'Lista Suspensa'!$A$1:$F$92,3,),0)</f>
        <v>0</v>
      </c>
      <c r="K31" s="767">
        <f>IF(OR(H31&gt;0,I31&gt;0),VLOOKUP(A31,'Lista Suspensa'!$A$1:$F$90,4,),0)</f>
        <v>0</v>
      </c>
      <c r="L31" s="767">
        <f>IF(OR(H31&gt;0,I31&gt;0),VLOOKUP(A31,'Lista Suspensa'!$A$1:$F$90,5,),0)</f>
        <v>0</v>
      </c>
      <c r="M31" s="768">
        <f>IF(OR(H31&gt;0,I31&gt;0),VLOOKUP(A31,'Lista Suspensa'!$A$1:$F$90,6,),0)</f>
        <v>0</v>
      </c>
      <c r="N31" s="766"/>
      <c r="O31" s="766">
        <f t="shared" si="2"/>
        <v>0</v>
      </c>
      <c r="P31" s="767">
        <f>IF(N31&gt;0,VLOOKUP(A31,'Lista Suspensa'!$A$1:$F$92,3,),0)</f>
        <v>0</v>
      </c>
      <c r="Q31" s="767">
        <f>IF(OR(N31&gt;0,O31&gt;0),VLOOKUP(A31,'Lista Suspensa'!$A$1:$F$90,4,),0)</f>
        <v>0</v>
      </c>
      <c r="R31" s="767">
        <f>IF(OR(N31&gt;0,O31&gt;0),VLOOKUP(A31,'Lista Suspensa'!$A$1:$F$90,5,),0)</f>
        <v>0</v>
      </c>
      <c r="S31" s="768">
        <f>IF(OR(N31&gt;0,O31&gt;0),VLOOKUP(A31,'Lista Suspensa'!$A$1:$F$90,6,),0)</f>
        <v>0</v>
      </c>
      <c r="T31" s="766"/>
      <c r="U31" s="766">
        <f t="shared" si="3"/>
        <v>0</v>
      </c>
      <c r="V31" s="767">
        <f>IF(T31&gt;0,VLOOKUP(A31,'Lista Suspensa'!$A$1:$F$92,3,),0)</f>
        <v>0</v>
      </c>
      <c r="W31" s="767">
        <f>IF(OR(T31&gt;0,U31&gt;0),VLOOKUP(A31,'Lista Suspensa'!$A$1:$F$90,4,),0)</f>
        <v>0</v>
      </c>
      <c r="X31" s="767">
        <f>IF(OR(T31&gt;0,U31&gt;0),VLOOKUP(A31,'Lista Suspensa'!$A$1:$F$90,5,),0)</f>
        <v>0</v>
      </c>
      <c r="Y31" s="768">
        <f>IF(OR(T31&gt;0,U31&gt;0),VLOOKUP(A31,'Lista Suspensa'!$A$1:$F$90,6,),0)</f>
        <v>0</v>
      </c>
      <c r="Z31" s="766"/>
      <c r="AA31" s="766">
        <f t="shared" si="4"/>
        <v>0</v>
      </c>
      <c r="AB31" s="767">
        <f>IF(Z31&gt;0,VLOOKUP(A31,'Lista Suspensa'!$A$1:$F$92,3,),0)</f>
        <v>0</v>
      </c>
      <c r="AC31" s="767">
        <f>IF(OR(Z31&gt;0,AA31&gt;0),VLOOKUP(A31,'Lista Suspensa'!$A$1:$F$90,4,),0)</f>
        <v>0</v>
      </c>
      <c r="AD31" s="767">
        <f>IF(OR(Z31&gt;0,AA31&gt;0),VLOOKUP(A31,'Lista Suspensa'!$A$1:$F$90,5,),0)</f>
        <v>0</v>
      </c>
      <c r="AE31" s="768">
        <f>IF(OR(Z31&gt;0,AA31&gt;0),VLOOKUP(A31,'Lista Suspensa'!$A$1:$F$90,6,),0)</f>
        <v>0</v>
      </c>
      <c r="AF31" s="766"/>
      <c r="AG31" s="766">
        <f t="shared" si="5"/>
        <v>0</v>
      </c>
      <c r="AH31" s="767">
        <f>IF(AF31&gt;0,VLOOKUP(A31,'Lista Suspensa'!$A$1:$F$92,3,),0)</f>
        <v>0</v>
      </c>
      <c r="AI31" s="767">
        <f>IF(OR(AF31&gt;0,AG31&gt;0),VLOOKUP(A31,'Lista Suspensa'!$A$1:$F$90,4,),0)</f>
        <v>0</v>
      </c>
      <c r="AJ31" s="767">
        <f>IF(OR(AF31&gt;0,AG31&gt;0),VLOOKUP(A31,'Lista Suspensa'!$A$1:$F$90,5,),0)</f>
        <v>0</v>
      </c>
      <c r="AK31" s="768">
        <f>IF(OR(AF31&gt;0,AG31&gt;0),VLOOKUP(A31,'Lista Suspensa'!$A$1:$F$90,6,),0)</f>
        <v>0</v>
      </c>
      <c r="AL31" s="766"/>
      <c r="AM31" s="766">
        <f t="shared" si="6"/>
        <v>0</v>
      </c>
      <c r="AN31" s="767">
        <f>IF(AL31&gt;0,VLOOKUP(A31,'Lista Suspensa'!$A$1:$F$92,3,),0)</f>
        <v>0</v>
      </c>
      <c r="AO31" s="767">
        <f>IF(OR(AL31&gt;0,AM31&gt;0),VLOOKUP(A31,'Lista Suspensa'!$A$1:$F$90,4,),0)</f>
        <v>0</v>
      </c>
      <c r="AP31" s="767">
        <f>IF(OR(AL31&gt;0,AM31&gt;0),VLOOKUP(A31,'Lista Suspensa'!$A$1:$F$90,5,),0)</f>
        <v>0</v>
      </c>
      <c r="AQ31" s="768">
        <f>IF(OR(AL31&gt;0,AM31&gt;0),VLOOKUP(A31,'Lista Suspensa'!$A$1:$F$90,6,),0)</f>
        <v>0</v>
      </c>
      <c r="AR31" s="766"/>
      <c r="AS31" s="766">
        <f t="shared" si="7"/>
        <v>0</v>
      </c>
      <c r="AT31" s="767">
        <f>IF(AR31&gt;0,VLOOKUP(A31,'Lista Suspensa'!$A$1:$F$92,3,),0)</f>
        <v>0</v>
      </c>
      <c r="AU31" s="767">
        <f>IF(OR(AR31&gt;0,AS31&gt;0),VLOOKUP(A31,'Lista Suspensa'!$A$1:$F$90,4,),0)</f>
        <v>0</v>
      </c>
      <c r="AV31" s="767">
        <f>IF(OR(AR31&gt;0,AS31&gt;0),VLOOKUP(A31,'Lista Suspensa'!$A$1:$F$90,5,),0)</f>
        <v>0</v>
      </c>
      <c r="AW31" s="772">
        <f>IF(OR(AR31&gt;0,AS31&gt;0),VLOOKUP(A31,'Lista Suspensa'!$A$1:$F$90,6,),0)</f>
        <v>0</v>
      </c>
      <c r="AX31" s="766"/>
      <c r="AY31" s="766">
        <f t="shared" si="14"/>
        <v>0</v>
      </c>
      <c r="AZ31" s="767">
        <f>IF(AX31&gt;0,VLOOKUP(A31,'Lista Suspensa'!$A$1:$F$92,3,),0)</f>
        <v>0</v>
      </c>
      <c r="BA31" s="767">
        <f>IF(OR(AX31&gt;0,AY31&gt;0),VLOOKUP(A31,'Lista Suspensa'!$A$1:$F$90,4,),0)</f>
        <v>0</v>
      </c>
      <c r="BB31" s="767">
        <f>IF(OR(AX31&gt;0,AY31&gt;0),VLOOKUP(A31,'Lista Suspensa'!$A$1:$F$90,5,),0)</f>
        <v>0</v>
      </c>
      <c r="BC31" s="772">
        <f>IF(OR(AX31&gt;0,AY31&gt;0),VLOOKUP(A31,'Lista Suspensa'!$A$1:$F$90,6,),0)</f>
        <v>0</v>
      </c>
      <c r="BD31" s="766"/>
      <c r="BE31" s="766">
        <f t="shared" si="8"/>
        <v>0</v>
      </c>
      <c r="BF31" s="767">
        <f>IF(BD31&gt;0,VLOOKUP(A31,'Lista Suspensa'!$A$1:$F$92,3,),0)</f>
        <v>0</v>
      </c>
      <c r="BG31" s="767">
        <f>IF(OR(BD31&gt;0,BE31&gt;0),VLOOKUP(A31,'Lista Suspensa'!$A$1:$F$90,4,),0)</f>
        <v>0</v>
      </c>
      <c r="BH31" s="767">
        <f>IF(OR(BD31&gt;0,BE31&gt;0),VLOOKUP(A31,'Lista Suspensa'!$A$1:$F$90,5,),0)</f>
        <v>0</v>
      </c>
      <c r="BI31" s="772">
        <f>IF(OR(BD31&gt;0,BE31&gt;0),VLOOKUP(A31,'Lista Suspensa'!$A$1:$F$90,6,),0)</f>
        <v>0</v>
      </c>
      <c r="BJ31" s="766"/>
      <c r="BK31" s="766">
        <f t="shared" si="9"/>
        <v>0</v>
      </c>
      <c r="BL31" s="767">
        <f>IF(BJ31&gt;0,VLOOKUP(A31,'Lista Suspensa'!$A$1:$F$92,3,),0)</f>
        <v>0</v>
      </c>
      <c r="BM31" s="767">
        <f>IF(OR(BJ31&gt;0,BK31&gt;0),VLOOKUP(A31,'Lista Suspensa'!$A$1:$F$90,4,),0)</f>
        <v>0</v>
      </c>
      <c r="BN31" s="767">
        <f>IF(OR(BJ31&gt;0,BK31&gt;0),VLOOKUP(A31,'Lista Suspensa'!$A$1:$F$90,5,),0)</f>
        <v>0</v>
      </c>
      <c r="BO31" s="772">
        <f>IF(OR(BJ31&gt;0,BK31&gt;0),VLOOKUP(A31,'Lista Suspensa'!$A$1:$F$90,6,),0)</f>
        <v>0</v>
      </c>
      <c r="BP31" s="766"/>
      <c r="BQ31" s="766">
        <f t="shared" si="10"/>
        <v>0</v>
      </c>
      <c r="BR31" s="767">
        <f>IF(BP31&gt;0,VLOOKUP(A31,'Lista Suspensa'!$A$1:$F$92,3,),0)</f>
        <v>0</v>
      </c>
      <c r="BS31" s="767">
        <f>IF(OR(BP31&gt;0,BQ31&gt;0),VLOOKUP(A31,'Lista Suspensa'!$A$1:$F$90,4,),0)</f>
        <v>0</v>
      </c>
      <c r="BT31" s="767">
        <f>IF(OR(BP31&gt;0,BQ31&gt;0),VLOOKUP(A31,'Lista Suspensa'!$A$1:$F$90,5,),0)</f>
        <v>0</v>
      </c>
      <c r="BU31" s="772">
        <f>IF(OR(BP31&gt;0,BQ31&gt;0),VLOOKUP(A31,'Lista Suspensa'!$A$1:$F$90,6,),0)</f>
        <v>0</v>
      </c>
      <c r="BV31" s="766"/>
      <c r="BW31" s="766">
        <f t="shared" si="11"/>
        <v>0</v>
      </c>
      <c r="BX31" s="767">
        <f>IF(BV31&gt;0,VLOOKUP(A31,'Lista Suspensa'!$A$1:$F$92,3,),0)</f>
        <v>0</v>
      </c>
      <c r="BY31" s="767">
        <f>IF(OR(BV31&gt;0,BW31&gt;0),VLOOKUP(A31,'Lista Suspensa'!$A$1:$F$90,4,),0)</f>
        <v>0</v>
      </c>
      <c r="BZ31" s="767">
        <f>IF(OR(BV31&gt;0,BW31&gt;0),VLOOKUP(A31,'Lista Suspensa'!$A$1:$F$90,5,),0)</f>
        <v>0</v>
      </c>
      <c r="CA31" s="772">
        <f>IF(OR(BV31&gt;0,BW31&gt;0),VLOOKUP(A31,'Lista Suspensa'!$A$1:$F$90,6,),0)</f>
        <v>0</v>
      </c>
      <c r="CB31" s="766"/>
      <c r="CC31" s="766">
        <f t="shared" si="12"/>
        <v>0</v>
      </c>
      <c r="CD31" s="767">
        <f>IF(CB31&gt;0,VLOOKUP(A31,'Lista Suspensa'!$A$1:$F$92,3,),0)</f>
        <v>0</v>
      </c>
      <c r="CE31" s="767">
        <f>IF(OR(CB31&gt;0,CC31&gt;0),VLOOKUP(A31,'Lista Suspensa'!$A$1:$F$90,4,),0)</f>
        <v>0</v>
      </c>
      <c r="CF31" s="767">
        <f>IF(OR(CB31&gt;0,CC31&gt;0),VLOOKUP(A31,'Lista Suspensa'!$A$1:$F$90,5,),0)</f>
        <v>0</v>
      </c>
      <c r="CG31" s="772">
        <f>IF(OR(CB31&gt;0,CC31&gt;0),VLOOKUP(A31,'Lista Suspensa'!$A$1:$F$90,6,),0)</f>
        <v>0</v>
      </c>
      <c r="CH31" s="766"/>
      <c r="CI31" s="766">
        <f t="shared" si="13"/>
        <v>0</v>
      </c>
      <c r="CJ31" s="767">
        <f>IF(CH31&gt;0,VLOOKUP(A31,'Lista Suspensa'!$A$1:$F$92,3,),0)</f>
        <v>0</v>
      </c>
      <c r="CK31" s="767">
        <f>IF(OR(CH31&gt;0,CI31&gt;0),VLOOKUP(A31,'Lista Suspensa'!$A$1:$F$90,4,),0)</f>
        <v>0</v>
      </c>
      <c r="CL31" s="767">
        <f>IF(OR(CH31&gt;0,CI31&gt;0),VLOOKUP(A31,'Lista Suspensa'!$A$1:$F$90,5,),0)</f>
        <v>0</v>
      </c>
      <c r="CM31" s="773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69"/>
      <c r="C32" s="769">
        <f t="shared" si="0"/>
        <v>0</v>
      </c>
      <c r="D32" s="770">
        <f>IF(B32&gt;0,VLOOKUP(A32,'Lista Suspensa'!$A$1:$F$92,3,),0)</f>
        <v>0</v>
      </c>
      <c r="E32" s="770">
        <f>IF(OR(B32&gt;0,C32&gt;0),VLOOKUP(A32,'Lista Suspensa'!$A$1:$F$90,4,),0)</f>
        <v>0</v>
      </c>
      <c r="F32" s="770">
        <f>IF(OR(B32&gt;0,C32&gt;0),VLOOKUP(A32,'Lista Suspensa'!$A$1:$F$90,5,),0)</f>
        <v>0</v>
      </c>
      <c r="G32" s="771">
        <f>IF(OR(B32&gt;0,C32&gt;0),VLOOKUP(A32,'Lista Suspensa'!$A$1:$F$90,6,),0)</f>
        <v>0</v>
      </c>
      <c r="H32" s="769"/>
      <c r="I32" s="769">
        <f t="shared" si="1"/>
        <v>0</v>
      </c>
      <c r="J32" s="770">
        <f>IF(H32&gt;0,VLOOKUP(A32,'Lista Suspensa'!$A$1:$F$92,3,),0)</f>
        <v>0</v>
      </c>
      <c r="K32" s="770">
        <f>IF(OR(H32&gt;0,I32&gt;0),VLOOKUP(A32,'Lista Suspensa'!$A$1:$F$90,4,),0)</f>
        <v>0</v>
      </c>
      <c r="L32" s="770">
        <f>IF(OR(H32&gt;0,I32&gt;0),VLOOKUP(A32,'Lista Suspensa'!$A$1:$F$90,5,),0)</f>
        <v>0</v>
      </c>
      <c r="M32" s="771">
        <f>IF(OR(H32&gt;0,I32&gt;0),VLOOKUP(A32,'Lista Suspensa'!$A$1:$F$90,6,),0)</f>
        <v>0</v>
      </c>
      <c r="N32" s="769"/>
      <c r="O32" s="769">
        <f t="shared" si="2"/>
        <v>0</v>
      </c>
      <c r="P32" s="770">
        <f>IF(N32&gt;0,VLOOKUP(A32,'Lista Suspensa'!$A$1:$F$92,3,),0)</f>
        <v>0</v>
      </c>
      <c r="Q32" s="770">
        <f>IF(OR(N32&gt;0,O32&gt;0),VLOOKUP(A32,'Lista Suspensa'!$A$1:$F$90,4,),0)</f>
        <v>0</v>
      </c>
      <c r="R32" s="770">
        <f>IF(OR(N32&gt;0,O32&gt;0),VLOOKUP(A32,'Lista Suspensa'!$A$1:$F$90,5,),0)</f>
        <v>0</v>
      </c>
      <c r="S32" s="771">
        <f>IF(OR(N32&gt;0,O32&gt;0),VLOOKUP(A32,'Lista Suspensa'!$A$1:$F$90,6,),0)</f>
        <v>0</v>
      </c>
      <c r="T32" s="769"/>
      <c r="U32" s="769">
        <f t="shared" si="3"/>
        <v>0</v>
      </c>
      <c r="V32" s="770">
        <f>IF(T32&gt;0,VLOOKUP(A32,'Lista Suspensa'!$A$1:$F$92,3,),0)</f>
        <v>0</v>
      </c>
      <c r="W32" s="770">
        <f>IF(OR(T32&gt;0,U32&gt;0),VLOOKUP(A32,'Lista Suspensa'!$A$1:$F$90,4,),0)</f>
        <v>0</v>
      </c>
      <c r="X32" s="770">
        <f>IF(OR(T32&gt;0,U32&gt;0),VLOOKUP(A32,'Lista Suspensa'!$A$1:$F$90,5,),0)</f>
        <v>0</v>
      </c>
      <c r="Y32" s="771">
        <f>IF(OR(T32&gt;0,U32&gt;0),VLOOKUP(A32,'Lista Suspensa'!$A$1:$F$90,6,),0)</f>
        <v>0</v>
      </c>
      <c r="Z32" s="769"/>
      <c r="AA32" s="769">
        <f t="shared" si="4"/>
        <v>0</v>
      </c>
      <c r="AB32" s="770">
        <f>IF(Z32&gt;0,VLOOKUP(A32,'Lista Suspensa'!$A$1:$F$92,3,),0)</f>
        <v>0</v>
      </c>
      <c r="AC32" s="770">
        <f>IF(OR(Z32&gt;0,AA32&gt;0),VLOOKUP(A32,'Lista Suspensa'!$A$1:$F$90,4,),0)</f>
        <v>0</v>
      </c>
      <c r="AD32" s="770">
        <f>IF(OR(Z32&gt;0,AA32&gt;0),VLOOKUP(A32,'Lista Suspensa'!$A$1:$F$90,5,),0)</f>
        <v>0</v>
      </c>
      <c r="AE32" s="771">
        <f>IF(OR(Z32&gt;0,AA32&gt;0),VLOOKUP(A32,'Lista Suspensa'!$A$1:$F$90,6,),0)</f>
        <v>0</v>
      </c>
      <c r="AF32" s="769"/>
      <c r="AG32" s="769">
        <f t="shared" si="5"/>
        <v>0</v>
      </c>
      <c r="AH32" s="770">
        <f>IF(AF32&gt;0,VLOOKUP(A32,'Lista Suspensa'!$A$1:$F$92,3,),0)</f>
        <v>0</v>
      </c>
      <c r="AI32" s="770">
        <f>IF(OR(AF32&gt;0,AG32&gt;0),VLOOKUP(A32,'Lista Suspensa'!$A$1:$F$90,4,),0)</f>
        <v>0</v>
      </c>
      <c r="AJ32" s="770">
        <f>IF(OR(AF32&gt;0,AG32&gt;0),VLOOKUP(A32,'Lista Suspensa'!$A$1:$F$90,5,),0)</f>
        <v>0</v>
      </c>
      <c r="AK32" s="771">
        <f>IF(OR(AF32&gt;0,AG32&gt;0),VLOOKUP(A32,'Lista Suspensa'!$A$1:$F$90,6,),0)</f>
        <v>0</v>
      </c>
      <c r="AL32" s="769"/>
      <c r="AM32" s="769">
        <f t="shared" si="6"/>
        <v>0</v>
      </c>
      <c r="AN32" s="770">
        <f>IF(AL32&gt;0,VLOOKUP(A32,'Lista Suspensa'!$A$1:$F$92,3,),0)</f>
        <v>0</v>
      </c>
      <c r="AO32" s="770">
        <f>IF(OR(AL32&gt;0,AM32&gt;0),VLOOKUP(A32,'Lista Suspensa'!$A$1:$F$90,4,),0)</f>
        <v>0</v>
      </c>
      <c r="AP32" s="770">
        <f>IF(OR(AL32&gt;0,AM32&gt;0),VLOOKUP(A32,'Lista Suspensa'!$A$1:$F$90,5,),0)</f>
        <v>0</v>
      </c>
      <c r="AQ32" s="771">
        <f>IF(OR(AL32&gt;0,AM32&gt;0),VLOOKUP(A32,'Lista Suspensa'!$A$1:$F$90,6,),0)</f>
        <v>0</v>
      </c>
      <c r="AR32" s="769"/>
      <c r="AS32" s="769">
        <f t="shared" si="7"/>
        <v>0</v>
      </c>
      <c r="AT32" s="770">
        <f>IF(AR32&gt;0,VLOOKUP(A32,'Lista Suspensa'!$A$1:$F$92,3,),0)</f>
        <v>0</v>
      </c>
      <c r="AU32" s="770">
        <f>IF(OR(AR32&gt;0,AS32&gt;0),VLOOKUP(A32,'Lista Suspensa'!$A$1:$F$90,4,),0)</f>
        <v>0</v>
      </c>
      <c r="AV32" s="770">
        <f>IF(OR(AR32&gt;0,AS32&gt;0),VLOOKUP(A32,'Lista Suspensa'!$A$1:$F$90,5,),0)</f>
        <v>0</v>
      </c>
      <c r="AW32" s="774">
        <f>IF(OR(AR32&gt;0,AS32&gt;0),VLOOKUP(A32,'Lista Suspensa'!$A$1:$F$90,6,),0)</f>
        <v>0</v>
      </c>
      <c r="AX32" s="769"/>
      <c r="AY32" s="769">
        <f t="shared" si="14"/>
        <v>0</v>
      </c>
      <c r="AZ32" s="770">
        <f>IF(AX32&gt;0,VLOOKUP(A32,'Lista Suspensa'!$A$1:$F$92,3,),0)</f>
        <v>0</v>
      </c>
      <c r="BA32" s="770">
        <f>IF(OR(AX32&gt;0,AY32&gt;0),VLOOKUP(A32,'Lista Suspensa'!$A$1:$F$90,4,),0)</f>
        <v>0</v>
      </c>
      <c r="BB32" s="770">
        <f>IF(OR(AX32&gt;0,AY32&gt;0),VLOOKUP(A32,'Lista Suspensa'!$A$1:$F$90,5,),0)</f>
        <v>0</v>
      </c>
      <c r="BC32" s="774">
        <f>IF(OR(AX32&gt;0,AY32&gt;0),VLOOKUP(A32,'Lista Suspensa'!$A$1:$F$90,6,),0)</f>
        <v>0</v>
      </c>
      <c r="BD32" s="769"/>
      <c r="BE32" s="769">
        <f t="shared" si="8"/>
        <v>0</v>
      </c>
      <c r="BF32" s="770">
        <f>IF(BD32&gt;0,VLOOKUP(A32,'Lista Suspensa'!$A$1:$F$92,3,),0)</f>
        <v>0</v>
      </c>
      <c r="BG32" s="770">
        <f>IF(OR(BD32&gt;0,BE32&gt;0),VLOOKUP(A32,'Lista Suspensa'!$A$1:$F$90,4,),0)</f>
        <v>0</v>
      </c>
      <c r="BH32" s="770">
        <f>IF(OR(BD32&gt;0,BE32&gt;0),VLOOKUP(A32,'Lista Suspensa'!$A$1:$F$90,5,),0)</f>
        <v>0</v>
      </c>
      <c r="BI32" s="774">
        <f>IF(OR(BD32&gt;0,BE32&gt;0),VLOOKUP(A32,'Lista Suspensa'!$A$1:$F$90,6,),0)</f>
        <v>0</v>
      </c>
      <c r="BJ32" s="769"/>
      <c r="BK32" s="769">
        <f t="shared" si="9"/>
        <v>0</v>
      </c>
      <c r="BL32" s="770">
        <f>IF(BJ32&gt;0,VLOOKUP(A32,'Lista Suspensa'!$A$1:$F$92,3,),0)</f>
        <v>0</v>
      </c>
      <c r="BM32" s="770">
        <f>IF(OR(BJ32&gt;0,BK32&gt;0),VLOOKUP(A32,'Lista Suspensa'!$A$1:$F$90,4,),0)</f>
        <v>0</v>
      </c>
      <c r="BN32" s="770">
        <f>IF(OR(BJ32&gt;0,BK32&gt;0),VLOOKUP(A32,'Lista Suspensa'!$A$1:$F$90,5,),0)</f>
        <v>0</v>
      </c>
      <c r="BO32" s="774">
        <f>IF(OR(BJ32&gt;0,BK32&gt;0),VLOOKUP(A32,'Lista Suspensa'!$A$1:$F$90,6,),0)</f>
        <v>0</v>
      </c>
      <c r="BP32" s="769"/>
      <c r="BQ32" s="769">
        <f t="shared" si="10"/>
        <v>0</v>
      </c>
      <c r="BR32" s="770">
        <f>IF(BP32&gt;0,VLOOKUP(A32,'Lista Suspensa'!$A$1:$F$92,3,),0)</f>
        <v>0</v>
      </c>
      <c r="BS32" s="770">
        <f>IF(OR(BP32&gt;0,BQ32&gt;0),VLOOKUP(A32,'Lista Suspensa'!$A$1:$F$90,4,),0)</f>
        <v>0</v>
      </c>
      <c r="BT32" s="770">
        <f>IF(OR(BP32&gt;0,BQ32&gt;0),VLOOKUP(A32,'Lista Suspensa'!$A$1:$F$90,5,),0)</f>
        <v>0</v>
      </c>
      <c r="BU32" s="774">
        <f>IF(OR(BP32&gt;0,BQ32&gt;0),VLOOKUP(A32,'Lista Suspensa'!$A$1:$F$90,6,),0)</f>
        <v>0</v>
      </c>
      <c r="BV32" s="769"/>
      <c r="BW32" s="769">
        <f t="shared" si="11"/>
        <v>0</v>
      </c>
      <c r="BX32" s="770">
        <f>IF(BV32&gt;0,VLOOKUP(A32,'Lista Suspensa'!$A$1:$F$92,3,),0)</f>
        <v>0</v>
      </c>
      <c r="BY32" s="770">
        <f>IF(OR(BV32&gt;0,BW32&gt;0),VLOOKUP(A32,'Lista Suspensa'!$A$1:$F$90,4,),0)</f>
        <v>0</v>
      </c>
      <c r="BZ32" s="770">
        <f>IF(OR(BV32&gt;0,BW32&gt;0),VLOOKUP(A32,'Lista Suspensa'!$A$1:$F$90,5,),0)</f>
        <v>0</v>
      </c>
      <c r="CA32" s="774">
        <f>IF(OR(BV32&gt;0,BW32&gt;0),VLOOKUP(A32,'Lista Suspensa'!$A$1:$F$90,6,),0)</f>
        <v>0</v>
      </c>
      <c r="CB32" s="769"/>
      <c r="CC32" s="769">
        <f t="shared" si="12"/>
        <v>0</v>
      </c>
      <c r="CD32" s="770">
        <f>IF(CB32&gt;0,VLOOKUP(A32,'Lista Suspensa'!$A$1:$F$92,3,),0)</f>
        <v>0</v>
      </c>
      <c r="CE32" s="770">
        <f>IF(OR(CB32&gt;0,CC32&gt;0),VLOOKUP(A32,'Lista Suspensa'!$A$1:$F$90,4,),0)</f>
        <v>0</v>
      </c>
      <c r="CF32" s="770">
        <f>IF(OR(CB32&gt;0,CC32&gt;0),VLOOKUP(A32,'Lista Suspensa'!$A$1:$F$90,5,),0)</f>
        <v>0</v>
      </c>
      <c r="CG32" s="774">
        <f>IF(OR(CB32&gt;0,CC32&gt;0),VLOOKUP(A32,'Lista Suspensa'!$A$1:$F$90,6,),0)</f>
        <v>0</v>
      </c>
      <c r="CH32" s="769"/>
      <c r="CI32" s="769">
        <f t="shared" si="13"/>
        <v>0</v>
      </c>
      <c r="CJ32" s="770">
        <f>IF(CH32&gt;0,VLOOKUP(A32,'Lista Suspensa'!$A$1:$F$92,3,),0)</f>
        <v>0</v>
      </c>
      <c r="CK32" s="770">
        <f>IF(OR(CH32&gt;0,CI32&gt;0),VLOOKUP(A32,'Lista Suspensa'!$A$1:$F$90,4,),0)</f>
        <v>0</v>
      </c>
      <c r="CL32" s="770">
        <f>IF(OR(CH32&gt;0,CI32&gt;0),VLOOKUP(A32,'Lista Suspensa'!$A$1:$F$90,5,),0)</f>
        <v>0</v>
      </c>
      <c r="CM32" s="775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66"/>
      <c r="C33" s="766">
        <f t="shared" si="0"/>
        <v>0</v>
      </c>
      <c r="D33" s="767">
        <f>IF(B33&gt;0,VLOOKUP(A33,'Lista Suspensa'!$A$1:$F$92,3,),0)</f>
        <v>0</v>
      </c>
      <c r="E33" s="767">
        <f>IF(OR(B33&gt;0,C33&gt;0),VLOOKUP(A33,'Lista Suspensa'!$A$1:$F$90,4,),0)</f>
        <v>0</v>
      </c>
      <c r="F33" s="767">
        <f>IF(OR(B33&gt;0,C33&gt;0),VLOOKUP(A33,'Lista Suspensa'!$A$1:$F$90,5,),0)</f>
        <v>0</v>
      </c>
      <c r="G33" s="768">
        <f>IF(OR(B33&gt;0,C33&gt;0),VLOOKUP(A33,'Lista Suspensa'!$A$1:$F$90,6,),0)</f>
        <v>0</v>
      </c>
      <c r="H33" s="766"/>
      <c r="I33" s="766">
        <f t="shared" si="1"/>
        <v>0</v>
      </c>
      <c r="J33" s="767">
        <f>IF(H33&gt;0,VLOOKUP(A33,'Lista Suspensa'!$A$1:$F$92,3,),0)</f>
        <v>0</v>
      </c>
      <c r="K33" s="767">
        <f>IF(OR(H33&gt;0,I33&gt;0),VLOOKUP(A33,'Lista Suspensa'!$A$1:$F$90,4,),0)</f>
        <v>0</v>
      </c>
      <c r="L33" s="767">
        <f>IF(OR(H33&gt;0,I33&gt;0),VLOOKUP(A33,'Lista Suspensa'!$A$1:$F$90,5,),0)</f>
        <v>0</v>
      </c>
      <c r="M33" s="768">
        <f>IF(OR(H33&gt;0,I33&gt;0),VLOOKUP(A33,'Lista Suspensa'!$A$1:$F$90,6,),0)</f>
        <v>0</v>
      </c>
      <c r="N33" s="766"/>
      <c r="O33" s="766">
        <f t="shared" si="2"/>
        <v>0</v>
      </c>
      <c r="P33" s="767">
        <f>IF(N33&gt;0,VLOOKUP(A33,'Lista Suspensa'!$A$1:$F$92,3,),0)</f>
        <v>0</v>
      </c>
      <c r="Q33" s="767">
        <f>IF(OR(N33&gt;0,O33&gt;0),VLOOKUP(A33,'Lista Suspensa'!$A$1:$F$90,4,),0)</f>
        <v>0</v>
      </c>
      <c r="R33" s="767">
        <f>IF(OR(N33&gt;0,O33&gt;0),VLOOKUP(A33,'Lista Suspensa'!$A$1:$F$90,5,),0)</f>
        <v>0</v>
      </c>
      <c r="S33" s="768">
        <f>IF(OR(N33&gt;0,O33&gt;0),VLOOKUP(A33,'Lista Suspensa'!$A$1:$F$90,6,),0)</f>
        <v>0</v>
      </c>
      <c r="T33" s="766"/>
      <c r="U33" s="766">
        <f t="shared" si="3"/>
        <v>0</v>
      </c>
      <c r="V33" s="767">
        <f>IF(T33&gt;0,VLOOKUP(A33,'Lista Suspensa'!$A$1:$F$92,3,),0)</f>
        <v>0</v>
      </c>
      <c r="W33" s="767">
        <f>IF(OR(T33&gt;0,U33&gt;0),VLOOKUP(A33,'Lista Suspensa'!$A$1:$F$90,4,),0)</f>
        <v>0</v>
      </c>
      <c r="X33" s="767">
        <f>IF(OR(T33&gt;0,U33&gt;0),VLOOKUP(A33,'Lista Suspensa'!$A$1:$F$90,5,),0)</f>
        <v>0</v>
      </c>
      <c r="Y33" s="768">
        <f>IF(OR(T33&gt;0,U33&gt;0),VLOOKUP(A33,'Lista Suspensa'!$A$1:$F$90,6,),0)</f>
        <v>0</v>
      </c>
      <c r="Z33" s="766"/>
      <c r="AA33" s="766">
        <f t="shared" si="4"/>
        <v>0</v>
      </c>
      <c r="AB33" s="767">
        <f>IF(Z33&gt;0,VLOOKUP(A33,'Lista Suspensa'!$A$1:$F$92,3,),0)</f>
        <v>0</v>
      </c>
      <c r="AC33" s="767">
        <f>IF(OR(Z33&gt;0,AA33&gt;0),VLOOKUP(A33,'Lista Suspensa'!$A$1:$F$90,4,),0)</f>
        <v>0</v>
      </c>
      <c r="AD33" s="767">
        <f>IF(OR(Z33&gt;0,AA33&gt;0),VLOOKUP(A33,'Lista Suspensa'!$A$1:$F$90,5,),0)</f>
        <v>0</v>
      </c>
      <c r="AE33" s="768">
        <f>IF(OR(Z33&gt;0,AA33&gt;0),VLOOKUP(A33,'Lista Suspensa'!$A$1:$F$90,6,),0)</f>
        <v>0</v>
      </c>
      <c r="AF33" s="766"/>
      <c r="AG33" s="766">
        <f t="shared" si="5"/>
        <v>0</v>
      </c>
      <c r="AH33" s="767">
        <f>IF(AF33&gt;0,VLOOKUP(A33,'Lista Suspensa'!$A$1:$F$92,3,),0)</f>
        <v>0</v>
      </c>
      <c r="AI33" s="767">
        <f>IF(OR(AF33&gt;0,AG33&gt;0),VLOOKUP(A33,'Lista Suspensa'!$A$1:$F$90,4,),0)</f>
        <v>0</v>
      </c>
      <c r="AJ33" s="767">
        <f>IF(OR(AF33&gt;0,AG33&gt;0),VLOOKUP(A33,'Lista Suspensa'!$A$1:$F$90,5,),0)</f>
        <v>0</v>
      </c>
      <c r="AK33" s="768">
        <f>IF(OR(AF33&gt;0,AG33&gt;0),VLOOKUP(A33,'Lista Suspensa'!$A$1:$F$90,6,),0)</f>
        <v>0</v>
      </c>
      <c r="AL33" s="766"/>
      <c r="AM33" s="766">
        <f t="shared" si="6"/>
        <v>0</v>
      </c>
      <c r="AN33" s="767">
        <f>IF(AL33&gt;0,VLOOKUP(A33,'Lista Suspensa'!$A$1:$F$92,3,),0)</f>
        <v>0</v>
      </c>
      <c r="AO33" s="767">
        <f>IF(OR(AL33&gt;0,AM33&gt;0),VLOOKUP(A33,'Lista Suspensa'!$A$1:$F$90,4,),0)</f>
        <v>0</v>
      </c>
      <c r="AP33" s="767">
        <f>IF(OR(AL33&gt;0,AM33&gt;0),VLOOKUP(A33,'Lista Suspensa'!$A$1:$F$90,5,),0)</f>
        <v>0</v>
      </c>
      <c r="AQ33" s="768">
        <f>IF(OR(AL33&gt;0,AM33&gt;0),VLOOKUP(A33,'Lista Suspensa'!$A$1:$F$90,6,),0)</f>
        <v>0</v>
      </c>
      <c r="AR33" s="766"/>
      <c r="AS33" s="766">
        <f t="shared" si="7"/>
        <v>0</v>
      </c>
      <c r="AT33" s="767">
        <f>IF(AR33&gt;0,VLOOKUP(A33,'Lista Suspensa'!$A$1:$F$92,3,),0)</f>
        <v>0</v>
      </c>
      <c r="AU33" s="767">
        <f>IF(OR(AR33&gt;0,AS33&gt;0),VLOOKUP(A33,'Lista Suspensa'!$A$1:$F$90,4,),0)</f>
        <v>0</v>
      </c>
      <c r="AV33" s="767">
        <f>IF(OR(AR33&gt;0,AS33&gt;0),VLOOKUP(A33,'Lista Suspensa'!$A$1:$F$90,5,),0)</f>
        <v>0</v>
      </c>
      <c r="AW33" s="772">
        <f>IF(OR(AR33&gt;0,AS33&gt;0),VLOOKUP(A33,'Lista Suspensa'!$A$1:$F$90,6,),0)</f>
        <v>0</v>
      </c>
      <c r="AX33" s="766"/>
      <c r="AY33" s="766">
        <f t="shared" si="14"/>
        <v>0</v>
      </c>
      <c r="AZ33" s="767">
        <f>IF(AX33&gt;0,VLOOKUP(A33,'Lista Suspensa'!$A$1:$F$92,3,),0)</f>
        <v>0</v>
      </c>
      <c r="BA33" s="767">
        <f>IF(OR(AX33&gt;0,AY33&gt;0),VLOOKUP(A33,'Lista Suspensa'!$A$1:$F$90,4,),0)</f>
        <v>0</v>
      </c>
      <c r="BB33" s="767">
        <f>IF(OR(AX33&gt;0,AY33&gt;0),VLOOKUP(A33,'Lista Suspensa'!$A$1:$F$90,5,),0)</f>
        <v>0</v>
      </c>
      <c r="BC33" s="772">
        <f>IF(OR(AX33&gt;0,AY33&gt;0),VLOOKUP(A33,'Lista Suspensa'!$A$1:$F$90,6,),0)</f>
        <v>0</v>
      </c>
      <c r="BD33" s="766"/>
      <c r="BE33" s="766">
        <f t="shared" si="8"/>
        <v>0</v>
      </c>
      <c r="BF33" s="767">
        <f>IF(BD33&gt;0,VLOOKUP(A33,'Lista Suspensa'!$A$1:$F$92,3,),0)</f>
        <v>0</v>
      </c>
      <c r="BG33" s="767">
        <f>IF(OR(BD33&gt;0,BE33&gt;0),VLOOKUP(A33,'Lista Suspensa'!$A$1:$F$90,4,),0)</f>
        <v>0</v>
      </c>
      <c r="BH33" s="767">
        <f>IF(OR(BD33&gt;0,BE33&gt;0),VLOOKUP(A33,'Lista Suspensa'!$A$1:$F$90,5,),0)</f>
        <v>0</v>
      </c>
      <c r="BI33" s="772">
        <f>IF(OR(BD33&gt;0,BE33&gt;0),VLOOKUP(A33,'Lista Suspensa'!$A$1:$F$90,6,),0)</f>
        <v>0</v>
      </c>
      <c r="BJ33" s="766"/>
      <c r="BK33" s="766">
        <f t="shared" si="9"/>
        <v>0</v>
      </c>
      <c r="BL33" s="767">
        <f>IF(BJ33&gt;0,VLOOKUP(A33,'Lista Suspensa'!$A$1:$F$92,3,),0)</f>
        <v>0</v>
      </c>
      <c r="BM33" s="767">
        <f>IF(OR(BJ33&gt;0,BK33&gt;0),VLOOKUP(A33,'Lista Suspensa'!$A$1:$F$90,4,),0)</f>
        <v>0</v>
      </c>
      <c r="BN33" s="767">
        <f>IF(OR(BJ33&gt;0,BK33&gt;0),VLOOKUP(A33,'Lista Suspensa'!$A$1:$F$90,5,),0)</f>
        <v>0</v>
      </c>
      <c r="BO33" s="772">
        <f>IF(OR(BJ33&gt;0,BK33&gt;0),VLOOKUP(A33,'Lista Suspensa'!$A$1:$F$90,6,),0)</f>
        <v>0</v>
      </c>
      <c r="BP33" s="766"/>
      <c r="BQ33" s="766">
        <f t="shared" si="10"/>
        <v>0</v>
      </c>
      <c r="BR33" s="767">
        <f>IF(BP33&gt;0,VLOOKUP(A33,'Lista Suspensa'!$A$1:$F$92,3,),0)</f>
        <v>0</v>
      </c>
      <c r="BS33" s="767">
        <f>IF(OR(BP33&gt;0,BQ33&gt;0),VLOOKUP(A33,'Lista Suspensa'!$A$1:$F$90,4,),0)</f>
        <v>0</v>
      </c>
      <c r="BT33" s="767">
        <f>IF(OR(BP33&gt;0,BQ33&gt;0),VLOOKUP(A33,'Lista Suspensa'!$A$1:$F$90,5,),0)</f>
        <v>0</v>
      </c>
      <c r="BU33" s="772">
        <f>IF(OR(BP33&gt;0,BQ33&gt;0),VLOOKUP(A33,'Lista Suspensa'!$A$1:$F$90,6,),0)</f>
        <v>0</v>
      </c>
      <c r="BV33" s="766"/>
      <c r="BW33" s="766">
        <f t="shared" si="11"/>
        <v>0</v>
      </c>
      <c r="BX33" s="767">
        <f>IF(BV33&gt;0,VLOOKUP(A33,'Lista Suspensa'!$A$1:$F$92,3,),0)</f>
        <v>0</v>
      </c>
      <c r="BY33" s="767">
        <f>IF(OR(BV33&gt;0,BW33&gt;0),VLOOKUP(A33,'Lista Suspensa'!$A$1:$F$90,4,),0)</f>
        <v>0</v>
      </c>
      <c r="BZ33" s="767">
        <f>IF(OR(BV33&gt;0,BW33&gt;0),VLOOKUP(A33,'Lista Suspensa'!$A$1:$F$90,5,),0)</f>
        <v>0</v>
      </c>
      <c r="CA33" s="772">
        <f>IF(OR(BV33&gt;0,BW33&gt;0),VLOOKUP(A33,'Lista Suspensa'!$A$1:$F$90,6,),0)</f>
        <v>0</v>
      </c>
      <c r="CB33" s="766"/>
      <c r="CC33" s="766">
        <f t="shared" si="12"/>
        <v>0</v>
      </c>
      <c r="CD33" s="767">
        <f>IF(CB33&gt;0,VLOOKUP(A33,'Lista Suspensa'!$A$1:$F$92,3,),0)</f>
        <v>0</v>
      </c>
      <c r="CE33" s="767">
        <f>IF(OR(CB33&gt;0,CC33&gt;0),VLOOKUP(A33,'Lista Suspensa'!$A$1:$F$90,4,),0)</f>
        <v>0</v>
      </c>
      <c r="CF33" s="767">
        <f>IF(OR(CB33&gt;0,CC33&gt;0),VLOOKUP(A33,'Lista Suspensa'!$A$1:$F$90,5,),0)</f>
        <v>0</v>
      </c>
      <c r="CG33" s="772">
        <f>IF(OR(CB33&gt;0,CC33&gt;0),VLOOKUP(A33,'Lista Suspensa'!$A$1:$F$90,6,),0)</f>
        <v>0</v>
      </c>
      <c r="CH33" s="766"/>
      <c r="CI33" s="766">
        <f t="shared" si="13"/>
        <v>0</v>
      </c>
      <c r="CJ33" s="767">
        <f>IF(CH33&gt;0,VLOOKUP(A33,'Lista Suspensa'!$A$1:$F$92,3,),0)</f>
        <v>0</v>
      </c>
      <c r="CK33" s="767">
        <f>IF(OR(CH33&gt;0,CI33&gt;0),VLOOKUP(A33,'Lista Suspensa'!$A$1:$F$90,4,),0)</f>
        <v>0</v>
      </c>
      <c r="CL33" s="767">
        <f>IF(OR(CH33&gt;0,CI33&gt;0),VLOOKUP(A33,'Lista Suspensa'!$A$1:$F$90,5,),0)</f>
        <v>0</v>
      </c>
      <c r="CM33" s="773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69"/>
      <c r="C34" s="769">
        <f t="shared" si="0"/>
        <v>0</v>
      </c>
      <c r="D34" s="770">
        <f>IF(B34&gt;0,VLOOKUP(A34,'Lista Suspensa'!$A$1:$F$92,3,),0)</f>
        <v>0</v>
      </c>
      <c r="E34" s="770">
        <f>IF(OR(B34&gt;0,C34&gt;0),VLOOKUP(A34,'Lista Suspensa'!$A$1:$F$90,4,),0)</f>
        <v>0</v>
      </c>
      <c r="F34" s="770">
        <f>IF(OR(B34&gt;0,C34&gt;0),VLOOKUP(A34,'Lista Suspensa'!$A$1:$F$90,5,),0)</f>
        <v>0</v>
      </c>
      <c r="G34" s="771">
        <f>IF(OR(B34&gt;0,C34&gt;0),VLOOKUP(A34,'Lista Suspensa'!$A$1:$F$90,6,),0)</f>
        <v>0</v>
      </c>
      <c r="H34" s="769"/>
      <c r="I34" s="769">
        <f t="shared" si="1"/>
        <v>0</v>
      </c>
      <c r="J34" s="770">
        <f>IF(H34&gt;0,VLOOKUP(A34,'Lista Suspensa'!$A$1:$F$92,3,),0)</f>
        <v>0</v>
      </c>
      <c r="K34" s="770">
        <f>IF(OR(H34&gt;0,I34&gt;0),VLOOKUP(A34,'Lista Suspensa'!$A$1:$F$90,4,),0)</f>
        <v>0</v>
      </c>
      <c r="L34" s="770">
        <f>IF(OR(H34&gt;0,I34&gt;0),VLOOKUP(A34,'Lista Suspensa'!$A$1:$F$90,5,),0)</f>
        <v>0</v>
      </c>
      <c r="M34" s="771">
        <f>IF(OR(H34&gt;0,I34&gt;0),VLOOKUP(A34,'Lista Suspensa'!$A$1:$F$90,6,),0)</f>
        <v>0</v>
      </c>
      <c r="N34" s="769"/>
      <c r="O34" s="769">
        <f t="shared" si="2"/>
        <v>0</v>
      </c>
      <c r="P34" s="770">
        <f>IF(N34&gt;0,VLOOKUP(A34,'Lista Suspensa'!$A$1:$F$92,3,),0)</f>
        <v>0</v>
      </c>
      <c r="Q34" s="770">
        <f>IF(OR(N34&gt;0,O34&gt;0),VLOOKUP(A34,'Lista Suspensa'!$A$1:$F$90,4,),0)</f>
        <v>0</v>
      </c>
      <c r="R34" s="770">
        <f>IF(OR(N34&gt;0,O34&gt;0),VLOOKUP(A34,'Lista Suspensa'!$A$1:$F$90,5,),0)</f>
        <v>0</v>
      </c>
      <c r="S34" s="771">
        <f>IF(OR(N34&gt;0,O34&gt;0),VLOOKUP(A34,'Lista Suspensa'!$A$1:$F$90,6,),0)</f>
        <v>0</v>
      </c>
      <c r="T34" s="769"/>
      <c r="U34" s="769">
        <f t="shared" si="3"/>
        <v>0</v>
      </c>
      <c r="V34" s="770">
        <f>IF(T34&gt;0,VLOOKUP(A34,'Lista Suspensa'!$A$1:$F$92,3,),0)</f>
        <v>0</v>
      </c>
      <c r="W34" s="770">
        <f>IF(OR(T34&gt;0,U34&gt;0),VLOOKUP(A34,'Lista Suspensa'!$A$1:$F$90,4,),0)</f>
        <v>0</v>
      </c>
      <c r="X34" s="770">
        <f>IF(OR(T34&gt;0,U34&gt;0),VLOOKUP(A34,'Lista Suspensa'!$A$1:$F$90,5,),0)</f>
        <v>0</v>
      </c>
      <c r="Y34" s="771">
        <f>IF(OR(T34&gt;0,U34&gt;0),VLOOKUP(A34,'Lista Suspensa'!$A$1:$F$90,6,),0)</f>
        <v>0</v>
      </c>
      <c r="Z34" s="769"/>
      <c r="AA34" s="769">
        <f t="shared" si="4"/>
        <v>0</v>
      </c>
      <c r="AB34" s="770">
        <f>IF(Z34&gt;0,VLOOKUP(A34,'Lista Suspensa'!$A$1:$F$92,3,),0)</f>
        <v>0</v>
      </c>
      <c r="AC34" s="770">
        <f>IF(OR(Z34&gt;0,AA34&gt;0),VLOOKUP(A34,'Lista Suspensa'!$A$1:$F$90,4,),0)</f>
        <v>0</v>
      </c>
      <c r="AD34" s="770">
        <f>IF(OR(Z34&gt;0,AA34&gt;0),VLOOKUP(A34,'Lista Suspensa'!$A$1:$F$90,5,),0)</f>
        <v>0</v>
      </c>
      <c r="AE34" s="771">
        <f>IF(OR(Z34&gt;0,AA34&gt;0),VLOOKUP(A34,'Lista Suspensa'!$A$1:$F$90,6,),0)</f>
        <v>0</v>
      </c>
      <c r="AF34" s="769"/>
      <c r="AG34" s="769">
        <f t="shared" si="5"/>
        <v>0</v>
      </c>
      <c r="AH34" s="770">
        <f>IF(AF34&gt;0,VLOOKUP(A34,'Lista Suspensa'!$A$1:$F$92,3,),0)</f>
        <v>0</v>
      </c>
      <c r="AI34" s="770">
        <f>IF(OR(AF34&gt;0,AG34&gt;0),VLOOKUP(A34,'Lista Suspensa'!$A$1:$F$90,4,),0)</f>
        <v>0</v>
      </c>
      <c r="AJ34" s="770">
        <f>IF(OR(AF34&gt;0,AG34&gt;0),VLOOKUP(A34,'Lista Suspensa'!$A$1:$F$90,5,),0)</f>
        <v>0</v>
      </c>
      <c r="AK34" s="771">
        <f>IF(OR(AF34&gt;0,AG34&gt;0),VLOOKUP(A34,'Lista Suspensa'!$A$1:$F$90,6,),0)</f>
        <v>0</v>
      </c>
      <c r="AL34" s="769"/>
      <c r="AM34" s="769">
        <f t="shared" si="6"/>
        <v>0</v>
      </c>
      <c r="AN34" s="770">
        <f>IF(AL34&gt;0,VLOOKUP(A34,'Lista Suspensa'!$A$1:$F$92,3,),0)</f>
        <v>0</v>
      </c>
      <c r="AO34" s="770">
        <f>IF(OR(AL34&gt;0,AM34&gt;0),VLOOKUP(A34,'Lista Suspensa'!$A$1:$F$90,4,),0)</f>
        <v>0</v>
      </c>
      <c r="AP34" s="770">
        <f>IF(OR(AL34&gt;0,AM34&gt;0),VLOOKUP(A34,'Lista Suspensa'!$A$1:$F$90,5,),0)</f>
        <v>0</v>
      </c>
      <c r="AQ34" s="771">
        <f>IF(OR(AL34&gt;0,AM34&gt;0),VLOOKUP(A34,'Lista Suspensa'!$A$1:$F$90,6,),0)</f>
        <v>0</v>
      </c>
      <c r="AR34" s="769"/>
      <c r="AS34" s="769">
        <f t="shared" si="7"/>
        <v>0</v>
      </c>
      <c r="AT34" s="770">
        <f>IF(AR34&gt;0,VLOOKUP(A34,'Lista Suspensa'!$A$1:$F$92,3,),0)</f>
        <v>0</v>
      </c>
      <c r="AU34" s="770">
        <f>IF(OR(AR34&gt;0,AS34&gt;0),VLOOKUP(A34,'Lista Suspensa'!$A$1:$F$90,4,),0)</f>
        <v>0</v>
      </c>
      <c r="AV34" s="770">
        <f>IF(OR(AR34&gt;0,AS34&gt;0),VLOOKUP(A34,'Lista Suspensa'!$A$1:$F$90,5,),0)</f>
        <v>0</v>
      </c>
      <c r="AW34" s="774">
        <f>IF(OR(AR34&gt;0,AS34&gt;0),VLOOKUP(A34,'Lista Suspensa'!$A$1:$F$90,6,),0)</f>
        <v>0</v>
      </c>
      <c r="AX34" s="769"/>
      <c r="AY34" s="769">
        <f t="shared" si="14"/>
        <v>0</v>
      </c>
      <c r="AZ34" s="770">
        <f>IF(AX34&gt;0,VLOOKUP(A34,'Lista Suspensa'!$A$1:$F$92,3,),0)</f>
        <v>0</v>
      </c>
      <c r="BA34" s="770">
        <f>IF(OR(AX34&gt;0,AY34&gt;0),VLOOKUP(A34,'Lista Suspensa'!$A$1:$F$90,4,),0)</f>
        <v>0</v>
      </c>
      <c r="BB34" s="770">
        <f>IF(OR(AX34&gt;0,AY34&gt;0),VLOOKUP(A34,'Lista Suspensa'!$A$1:$F$90,5,),0)</f>
        <v>0</v>
      </c>
      <c r="BC34" s="774">
        <f>IF(OR(AX34&gt;0,AY34&gt;0),VLOOKUP(A34,'Lista Suspensa'!$A$1:$F$90,6,),0)</f>
        <v>0</v>
      </c>
      <c r="BD34" s="769"/>
      <c r="BE34" s="769">
        <f t="shared" si="8"/>
        <v>0</v>
      </c>
      <c r="BF34" s="770">
        <f>IF(BD34&gt;0,VLOOKUP(A34,'Lista Suspensa'!$A$1:$F$92,3,),0)</f>
        <v>0</v>
      </c>
      <c r="BG34" s="770">
        <f>IF(OR(BD34&gt;0,BE34&gt;0),VLOOKUP(A34,'Lista Suspensa'!$A$1:$F$90,4,),0)</f>
        <v>0</v>
      </c>
      <c r="BH34" s="770">
        <f>IF(OR(BD34&gt;0,BE34&gt;0),VLOOKUP(A34,'Lista Suspensa'!$A$1:$F$90,5,),0)</f>
        <v>0</v>
      </c>
      <c r="BI34" s="774">
        <f>IF(OR(BD34&gt;0,BE34&gt;0),VLOOKUP(A34,'Lista Suspensa'!$A$1:$F$90,6,),0)</f>
        <v>0</v>
      </c>
      <c r="BJ34" s="769"/>
      <c r="BK34" s="769">
        <f t="shared" si="9"/>
        <v>0</v>
      </c>
      <c r="BL34" s="770">
        <f>IF(BJ34&gt;0,VLOOKUP(A34,'Lista Suspensa'!$A$1:$F$92,3,),0)</f>
        <v>0</v>
      </c>
      <c r="BM34" s="770">
        <f>IF(OR(BJ34&gt;0,BK34&gt;0),VLOOKUP(A34,'Lista Suspensa'!$A$1:$F$90,4,),0)</f>
        <v>0</v>
      </c>
      <c r="BN34" s="770">
        <f>IF(OR(BJ34&gt;0,BK34&gt;0),VLOOKUP(A34,'Lista Suspensa'!$A$1:$F$90,5,),0)</f>
        <v>0</v>
      </c>
      <c r="BO34" s="774">
        <f>IF(OR(BJ34&gt;0,BK34&gt;0),VLOOKUP(A34,'Lista Suspensa'!$A$1:$F$90,6,),0)</f>
        <v>0</v>
      </c>
      <c r="BP34" s="769"/>
      <c r="BQ34" s="769">
        <f t="shared" si="10"/>
        <v>0</v>
      </c>
      <c r="BR34" s="770">
        <f>IF(BP34&gt;0,VLOOKUP(A34,'Lista Suspensa'!$A$1:$F$92,3,),0)</f>
        <v>0</v>
      </c>
      <c r="BS34" s="770">
        <f>IF(OR(BP34&gt;0,BQ34&gt;0),VLOOKUP(A34,'Lista Suspensa'!$A$1:$F$90,4,),0)</f>
        <v>0</v>
      </c>
      <c r="BT34" s="770">
        <f>IF(OR(BP34&gt;0,BQ34&gt;0),VLOOKUP(A34,'Lista Suspensa'!$A$1:$F$90,5,),0)</f>
        <v>0</v>
      </c>
      <c r="BU34" s="774">
        <f>IF(OR(BP34&gt;0,BQ34&gt;0),VLOOKUP(A34,'Lista Suspensa'!$A$1:$F$90,6,),0)</f>
        <v>0</v>
      </c>
      <c r="BV34" s="769"/>
      <c r="BW34" s="769">
        <f t="shared" si="11"/>
        <v>0</v>
      </c>
      <c r="BX34" s="770">
        <f>IF(BV34&gt;0,VLOOKUP(A34,'Lista Suspensa'!$A$1:$F$92,3,),0)</f>
        <v>0</v>
      </c>
      <c r="BY34" s="770">
        <f>IF(OR(BV34&gt;0,BW34&gt;0),VLOOKUP(A34,'Lista Suspensa'!$A$1:$F$90,4,),0)</f>
        <v>0</v>
      </c>
      <c r="BZ34" s="770">
        <f>IF(OR(BV34&gt;0,BW34&gt;0),VLOOKUP(A34,'Lista Suspensa'!$A$1:$F$90,5,),0)</f>
        <v>0</v>
      </c>
      <c r="CA34" s="774">
        <f>IF(OR(BV34&gt;0,BW34&gt;0),VLOOKUP(A34,'Lista Suspensa'!$A$1:$F$90,6,),0)</f>
        <v>0</v>
      </c>
      <c r="CB34" s="769"/>
      <c r="CC34" s="769">
        <f t="shared" si="12"/>
        <v>0</v>
      </c>
      <c r="CD34" s="770">
        <f>IF(CB34&gt;0,VLOOKUP(A34,'Lista Suspensa'!$A$1:$F$92,3,),0)</f>
        <v>0</v>
      </c>
      <c r="CE34" s="770">
        <f>IF(OR(CB34&gt;0,CC34&gt;0),VLOOKUP(A34,'Lista Suspensa'!$A$1:$F$90,4,),0)</f>
        <v>0</v>
      </c>
      <c r="CF34" s="770">
        <f>IF(OR(CB34&gt;0,CC34&gt;0),VLOOKUP(A34,'Lista Suspensa'!$A$1:$F$90,5,),0)</f>
        <v>0</v>
      </c>
      <c r="CG34" s="774">
        <f>IF(OR(CB34&gt;0,CC34&gt;0),VLOOKUP(A34,'Lista Suspensa'!$A$1:$F$90,6,),0)</f>
        <v>0</v>
      </c>
      <c r="CH34" s="769"/>
      <c r="CI34" s="769">
        <f t="shared" si="13"/>
        <v>0</v>
      </c>
      <c r="CJ34" s="770">
        <f>IF(CH34&gt;0,VLOOKUP(A34,'Lista Suspensa'!$A$1:$F$92,3,),0)</f>
        <v>0</v>
      </c>
      <c r="CK34" s="770">
        <f>IF(OR(CH34&gt;0,CI34&gt;0),VLOOKUP(A34,'Lista Suspensa'!$A$1:$F$90,4,),0)</f>
        <v>0</v>
      </c>
      <c r="CL34" s="770">
        <f>IF(OR(CH34&gt;0,CI34&gt;0),VLOOKUP(A34,'Lista Suspensa'!$A$1:$F$90,5,),0)</f>
        <v>0</v>
      </c>
      <c r="CM34" s="775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64"/>
      <c r="N35" s="31"/>
      <c r="O35" s="30"/>
      <c r="P35" s="42"/>
      <c r="Q35" s="42"/>
      <c r="R35" s="30"/>
      <c r="S35" s="764"/>
      <c r="T35" s="31"/>
      <c r="U35" s="42"/>
      <c r="V35" s="42"/>
      <c r="W35" s="30"/>
      <c r="X35" s="30"/>
      <c r="Y35" s="764"/>
      <c r="Z35" s="41"/>
      <c r="AA35" s="42"/>
      <c r="AB35" s="30"/>
      <c r="AC35" s="30"/>
      <c r="AD35" s="30"/>
      <c r="AE35" s="764"/>
      <c r="AF35" s="41"/>
      <c r="AG35" s="30"/>
      <c r="AH35" s="30"/>
      <c r="AI35" s="30"/>
      <c r="AJ35" s="42"/>
      <c r="AK35" s="764"/>
      <c r="AL35" s="31"/>
      <c r="AM35" s="30"/>
      <c r="AN35" s="30"/>
      <c r="AO35" s="42"/>
      <c r="AP35" s="42"/>
      <c r="AQ35" s="76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6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5.13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8.9499999999999993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54.6</v>
      </c>
      <c r="S36" s="76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0.14999000000000001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6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6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6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6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54" t="s">
        <v>227</v>
      </c>
      <c r="B38" s="855"/>
      <c r="C38" s="855"/>
      <c r="D38" s="855"/>
      <c r="E38" s="855"/>
      <c r="F38" s="855"/>
      <c r="G38" s="855"/>
      <c r="H38" s="855"/>
      <c r="I38" s="855"/>
      <c r="J38" s="855"/>
      <c r="K38" s="855"/>
      <c r="L38" s="855"/>
      <c r="M38" s="855"/>
      <c r="N38" s="855"/>
      <c r="O38" s="855"/>
      <c r="P38" s="855"/>
      <c r="Q38" s="855"/>
      <c r="R38" s="855"/>
      <c r="S38" s="855"/>
      <c r="T38" s="855"/>
      <c r="U38" s="855"/>
      <c r="V38" s="855"/>
      <c r="W38" s="855"/>
      <c r="X38" s="855"/>
      <c r="Y38" s="855"/>
      <c r="Z38" s="855"/>
      <c r="AA38" s="855"/>
      <c r="AB38" s="855"/>
      <c r="AC38" s="855"/>
      <c r="AD38" s="855"/>
      <c r="AE38" s="855"/>
      <c r="AF38" s="855"/>
      <c r="AG38" s="855"/>
      <c r="AH38" s="855"/>
      <c r="AI38" s="855"/>
      <c r="AJ38" s="855"/>
      <c r="AK38" s="855"/>
      <c r="AL38" s="855"/>
      <c r="AM38" s="855"/>
      <c r="AN38" s="855"/>
      <c r="AO38" s="855"/>
      <c r="AP38" s="855"/>
      <c r="AQ38" s="855"/>
      <c r="AR38" s="855"/>
      <c r="AS38" s="855"/>
      <c r="AT38" s="855"/>
      <c r="AU38" s="855"/>
      <c r="AV38" s="855"/>
      <c r="AW38" s="855"/>
      <c r="AX38" s="855"/>
      <c r="AY38" s="855"/>
      <c r="AZ38" s="855"/>
      <c r="BA38" s="855"/>
      <c r="BB38" s="855"/>
      <c r="BC38" s="855"/>
      <c r="BD38" s="855"/>
      <c r="BE38" s="855"/>
      <c r="BF38" s="855"/>
      <c r="BG38" s="855"/>
      <c r="BH38" s="855"/>
      <c r="BI38" s="855"/>
      <c r="BJ38" s="855"/>
      <c r="BK38" s="855"/>
      <c r="BL38" s="855"/>
      <c r="BM38" s="855"/>
      <c r="BN38" s="855"/>
      <c r="BO38" s="855"/>
      <c r="BP38" s="855"/>
      <c r="BQ38" s="855"/>
      <c r="BR38" s="855"/>
      <c r="BS38" s="855"/>
      <c r="BT38" s="855"/>
      <c r="BU38" s="855"/>
      <c r="BV38" s="855"/>
      <c r="BW38" s="855"/>
      <c r="BX38" s="855"/>
      <c r="BY38" s="855"/>
      <c r="BZ38" s="855"/>
      <c r="CA38" s="855"/>
      <c r="CB38" s="855"/>
      <c r="CC38" s="855"/>
      <c r="CD38" s="855"/>
      <c r="CE38" s="855"/>
      <c r="CF38" s="855"/>
      <c r="CG38" s="855"/>
      <c r="CH38" s="855"/>
      <c r="CI38" s="855"/>
      <c r="CJ38" s="855"/>
      <c r="CK38" s="855"/>
      <c r="CL38" s="855"/>
      <c r="CM38" s="85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47"/>
      <c r="B39" s="848"/>
      <c r="C39" s="848"/>
      <c r="D39" s="848"/>
      <c r="E39" s="848"/>
      <c r="F39" s="848"/>
      <c r="G39" s="848"/>
      <c r="H39" s="848"/>
      <c r="I39" s="848"/>
      <c r="J39" s="848"/>
      <c r="K39" s="848"/>
      <c r="L39" s="848"/>
      <c r="M39" s="848"/>
      <c r="N39" s="848"/>
      <c r="O39" s="848"/>
      <c r="P39" s="848"/>
      <c r="Q39" s="848"/>
      <c r="R39" s="848"/>
      <c r="S39" s="848"/>
      <c r="T39" s="848"/>
      <c r="U39" s="848"/>
      <c r="V39" s="848"/>
      <c r="W39" s="848"/>
      <c r="X39" s="848"/>
      <c r="Y39" s="848"/>
      <c r="Z39" s="848"/>
      <c r="AA39" s="848"/>
      <c r="AB39" s="848"/>
      <c r="AC39" s="848"/>
      <c r="AD39" s="848"/>
      <c r="AE39" s="848"/>
      <c r="AF39" s="848"/>
      <c r="AG39" s="848"/>
      <c r="AH39" s="848"/>
      <c r="AI39" s="848"/>
      <c r="AJ39" s="848"/>
      <c r="AK39" s="848"/>
      <c r="AL39" s="848"/>
      <c r="AM39" s="848"/>
      <c r="AN39" s="848"/>
      <c r="AO39" s="848"/>
      <c r="AP39" s="848"/>
      <c r="AQ39" s="848"/>
      <c r="AR39" s="848"/>
      <c r="AS39" s="848"/>
      <c r="AT39" s="848"/>
      <c r="AU39" s="848"/>
      <c r="AV39" s="848"/>
      <c r="AW39" s="848"/>
      <c r="AX39" s="848"/>
      <c r="AY39" s="848"/>
      <c r="AZ39" s="848"/>
      <c r="BA39" s="848"/>
      <c r="BB39" s="848"/>
      <c r="BC39" s="848"/>
      <c r="BD39" s="848"/>
      <c r="BE39" s="848"/>
      <c r="BF39" s="848"/>
      <c r="BG39" s="848"/>
      <c r="BH39" s="848"/>
      <c r="BI39" s="848"/>
      <c r="BJ39" s="848"/>
      <c r="BK39" s="848"/>
      <c r="BL39" s="848"/>
      <c r="BM39" s="848"/>
      <c r="BN39" s="848"/>
      <c r="BO39" s="848"/>
      <c r="BP39" s="848"/>
      <c r="BQ39" s="848"/>
      <c r="BR39" s="848"/>
      <c r="BS39" s="848"/>
      <c r="BT39" s="848"/>
      <c r="BU39" s="848"/>
      <c r="BV39" s="848"/>
      <c r="BW39" s="848"/>
      <c r="BX39" s="848"/>
      <c r="BY39" s="848"/>
      <c r="BZ39" s="848"/>
      <c r="CA39" s="848"/>
      <c r="CB39" s="848"/>
      <c r="CC39" s="848"/>
      <c r="CD39" s="848"/>
      <c r="CE39" s="848"/>
      <c r="CF39" s="848"/>
      <c r="CG39" s="848"/>
      <c r="CH39" s="848"/>
      <c r="CI39" s="848"/>
      <c r="CJ39" s="848"/>
      <c r="CK39" s="848"/>
      <c r="CL39" s="848"/>
      <c r="CM39" s="848"/>
    </row>
    <row r="40" spans="1:108" s="254" customFormat="1" ht="15.75" customHeight="1" thickBot="1" x14ac:dyDescent="0.3">
      <c r="A40" s="849"/>
      <c r="B40" s="850"/>
      <c r="C40" s="850"/>
      <c r="D40" s="850"/>
      <c r="E40" s="850"/>
      <c r="F40" s="850"/>
      <c r="G40" s="850"/>
      <c r="H40" s="850"/>
      <c r="I40" s="850"/>
      <c r="J40" s="850"/>
      <c r="K40" s="850"/>
      <c r="L40" s="850"/>
      <c r="M40" s="850"/>
      <c r="N40" s="850"/>
      <c r="O40" s="850"/>
      <c r="P40" s="850"/>
      <c r="Q40" s="850"/>
      <c r="R40" s="850"/>
      <c r="S40" s="850"/>
      <c r="T40" s="850"/>
      <c r="U40" s="850"/>
      <c r="V40" s="850"/>
      <c r="W40" s="850"/>
      <c r="X40" s="850"/>
      <c r="Y40" s="850"/>
      <c r="Z40" s="850"/>
      <c r="AA40" s="850"/>
      <c r="AB40" s="850"/>
      <c r="AC40" s="850"/>
      <c r="AD40" s="850"/>
      <c r="AE40" s="850"/>
      <c r="AF40" s="850"/>
      <c r="AG40" s="850"/>
      <c r="AH40" s="850"/>
      <c r="AI40" s="850"/>
      <c r="AJ40" s="850"/>
      <c r="AK40" s="850"/>
      <c r="AL40" s="850"/>
      <c r="AM40" s="850"/>
      <c r="AN40" s="850"/>
      <c r="AO40" s="850"/>
      <c r="AP40" s="850"/>
      <c r="AQ40" s="850"/>
      <c r="AR40" s="850"/>
      <c r="AS40" s="850"/>
      <c r="AT40" s="850"/>
      <c r="AU40" s="850"/>
      <c r="AV40" s="850"/>
      <c r="AW40" s="850"/>
      <c r="AX40" s="850"/>
      <c r="AY40" s="850"/>
      <c r="AZ40" s="850"/>
      <c r="BA40" s="850"/>
      <c r="BB40" s="850"/>
      <c r="BC40" s="850"/>
      <c r="BD40" s="850"/>
      <c r="BE40" s="850"/>
      <c r="BF40" s="850"/>
      <c r="BG40" s="850"/>
      <c r="BH40" s="850"/>
      <c r="BI40" s="850"/>
      <c r="BJ40" s="850"/>
      <c r="BK40" s="850"/>
      <c r="BL40" s="850"/>
      <c r="BM40" s="850"/>
      <c r="BN40" s="850"/>
      <c r="BO40" s="850"/>
      <c r="BP40" s="850"/>
      <c r="BQ40" s="850"/>
      <c r="BR40" s="850"/>
      <c r="BS40" s="850"/>
      <c r="BT40" s="850"/>
      <c r="BU40" s="850"/>
      <c r="BV40" s="850"/>
      <c r="BW40" s="850"/>
      <c r="BX40" s="850"/>
      <c r="BY40" s="850"/>
      <c r="BZ40" s="850"/>
      <c r="CA40" s="850"/>
      <c r="CB40" s="850"/>
      <c r="CC40" s="850"/>
      <c r="CD40" s="850"/>
      <c r="CE40" s="850"/>
      <c r="CF40" s="850"/>
      <c r="CG40" s="850"/>
      <c r="CH40" s="850"/>
      <c r="CI40" s="850"/>
      <c r="CJ40" s="850"/>
      <c r="CK40" s="850"/>
      <c r="CL40" s="850"/>
      <c r="CM40" s="850"/>
    </row>
    <row r="41" spans="1:108" s="254" customFormat="1" ht="15.75" customHeight="1" thickBot="1" x14ac:dyDescent="0.3">
      <c r="A41" s="847"/>
      <c r="B41" s="848"/>
      <c r="C41" s="848"/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8"/>
      <c r="O41" s="848"/>
      <c r="P41" s="848"/>
      <c r="Q41" s="848"/>
      <c r="R41" s="848"/>
      <c r="S41" s="848"/>
      <c r="T41" s="848"/>
      <c r="U41" s="848"/>
      <c r="V41" s="848"/>
      <c r="W41" s="848"/>
      <c r="X41" s="848"/>
      <c r="Y41" s="848"/>
      <c r="Z41" s="848"/>
      <c r="AA41" s="848"/>
      <c r="AB41" s="848"/>
      <c r="AC41" s="848"/>
      <c r="AD41" s="848"/>
      <c r="AE41" s="848"/>
      <c r="AF41" s="848"/>
      <c r="AG41" s="848"/>
      <c r="AH41" s="848"/>
      <c r="AI41" s="848"/>
      <c r="AJ41" s="848"/>
      <c r="AK41" s="848"/>
      <c r="AL41" s="848"/>
      <c r="AM41" s="848"/>
      <c r="AN41" s="848"/>
      <c r="AO41" s="848"/>
      <c r="AP41" s="848"/>
      <c r="AQ41" s="848"/>
      <c r="AR41" s="848"/>
      <c r="AS41" s="848"/>
      <c r="AT41" s="848"/>
      <c r="AU41" s="848"/>
      <c r="AV41" s="848"/>
      <c r="AW41" s="848"/>
      <c r="AX41" s="848"/>
      <c r="AY41" s="848"/>
      <c r="AZ41" s="848"/>
      <c r="BA41" s="848"/>
      <c r="BB41" s="848"/>
      <c r="BC41" s="848"/>
      <c r="BD41" s="848"/>
      <c r="BE41" s="848"/>
      <c r="BF41" s="848"/>
      <c r="BG41" s="848"/>
      <c r="BH41" s="848"/>
      <c r="BI41" s="848"/>
      <c r="BJ41" s="848"/>
      <c r="BK41" s="848"/>
      <c r="BL41" s="848"/>
      <c r="BM41" s="848"/>
      <c r="BN41" s="848"/>
      <c r="BO41" s="848"/>
      <c r="BP41" s="848"/>
      <c r="BQ41" s="848"/>
      <c r="BR41" s="848"/>
      <c r="BS41" s="848"/>
      <c r="BT41" s="848"/>
      <c r="BU41" s="848"/>
      <c r="BV41" s="848"/>
      <c r="BW41" s="848"/>
      <c r="BX41" s="848"/>
      <c r="BY41" s="848"/>
      <c r="BZ41" s="848"/>
      <c r="CA41" s="848"/>
      <c r="CB41" s="848"/>
      <c r="CC41" s="848"/>
      <c r="CD41" s="848"/>
      <c r="CE41" s="848"/>
      <c r="CF41" s="848"/>
      <c r="CG41" s="848"/>
      <c r="CH41" s="848"/>
      <c r="CI41" s="848"/>
      <c r="CJ41" s="848"/>
      <c r="CK41" s="848"/>
      <c r="CL41" s="848"/>
      <c r="CM41" s="848"/>
    </row>
    <row r="42" spans="1:108" s="254" customFormat="1" ht="15.75" customHeight="1" thickBot="1" x14ac:dyDescent="0.3">
      <c r="A42" s="849"/>
      <c r="B42" s="850"/>
      <c r="C42" s="850"/>
      <c r="D42" s="850"/>
      <c r="E42" s="850"/>
      <c r="F42" s="850"/>
      <c r="G42" s="850"/>
      <c r="H42" s="850"/>
      <c r="I42" s="850"/>
      <c r="J42" s="850"/>
      <c r="K42" s="850"/>
      <c r="L42" s="850"/>
      <c r="M42" s="850"/>
      <c r="N42" s="850"/>
      <c r="O42" s="850"/>
      <c r="P42" s="850"/>
      <c r="Q42" s="850"/>
      <c r="R42" s="850"/>
      <c r="S42" s="850"/>
      <c r="T42" s="850"/>
      <c r="U42" s="850"/>
      <c r="V42" s="850"/>
      <c r="W42" s="850"/>
      <c r="X42" s="850"/>
      <c r="Y42" s="850"/>
      <c r="Z42" s="850"/>
      <c r="AA42" s="850"/>
      <c r="AB42" s="850"/>
      <c r="AC42" s="850"/>
      <c r="AD42" s="850"/>
      <c r="AE42" s="850"/>
      <c r="AF42" s="850"/>
      <c r="AG42" s="850"/>
      <c r="AH42" s="850"/>
      <c r="AI42" s="850"/>
      <c r="AJ42" s="850"/>
      <c r="AK42" s="850"/>
      <c r="AL42" s="850"/>
      <c r="AM42" s="850"/>
      <c r="AN42" s="850"/>
      <c r="AO42" s="850"/>
      <c r="AP42" s="850"/>
      <c r="AQ42" s="850"/>
      <c r="AR42" s="850"/>
      <c r="AS42" s="850"/>
      <c r="AT42" s="850"/>
      <c r="AU42" s="850"/>
      <c r="AV42" s="850"/>
      <c r="AW42" s="850"/>
      <c r="AX42" s="850"/>
      <c r="AY42" s="850"/>
      <c r="AZ42" s="850"/>
      <c r="BA42" s="850"/>
      <c r="BB42" s="850"/>
      <c r="BC42" s="850"/>
      <c r="BD42" s="850"/>
      <c r="BE42" s="850"/>
      <c r="BF42" s="850"/>
      <c r="BG42" s="850"/>
      <c r="BH42" s="850"/>
      <c r="BI42" s="850"/>
      <c r="BJ42" s="850"/>
      <c r="BK42" s="850"/>
      <c r="BL42" s="850"/>
      <c r="BM42" s="850"/>
      <c r="BN42" s="850"/>
      <c r="BO42" s="850"/>
      <c r="BP42" s="850"/>
      <c r="BQ42" s="850"/>
      <c r="BR42" s="850"/>
      <c r="BS42" s="850"/>
      <c r="BT42" s="850"/>
      <c r="BU42" s="850"/>
      <c r="BV42" s="850"/>
      <c r="BW42" s="850"/>
      <c r="BX42" s="850"/>
      <c r="BY42" s="850"/>
      <c r="BZ42" s="850"/>
      <c r="CA42" s="850"/>
      <c r="CB42" s="850"/>
      <c r="CC42" s="850"/>
      <c r="CD42" s="850"/>
      <c r="CE42" s="850"/>
      <c r="CF42" s="850"/>
      <c r="CG42" s="850"/>
      <c r="CH42" s="850"/>
      <c r="CI42" s="850"/>
      <c r="CJ42" s="850"/>
      <c r="CK42" s="850"/>
      <c r="CL42" s="850"/>
      <c r="CM42" s="850"/>
    </row>
    <row r="43" spans="1:108" s="254" customFormat="1" ht="15.75" customHeight="1" thickBot="1" x14ac:dyDescent="0.3">
      <c r="A43" s="847"/>
      <c r="B43" s="848"/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848"/>
      <c r="AB43" s="848"/>
      <c r="AC43" s="848"/>
      <c r="AD43" s="848"/>
      <c r="AE43" s="848"/>
      <c r="AF43" s="848"/>
      <c r="AG43" s="848"/>
      <c r="AH43" s="848"/>
      <c r="AI43" s="848"/>
      <c r="AJ43" s="848"/>
      <c r="AK43" s="848"/>
      <c r="AL43" s="848"/>
      <c r="AM43" s="848"/>
      <c r="AN43" s="848"/>
      <c r="AO43" s="848"/>
      <c r="AP43" s="848"/>
      <c r="AQ43" s="848"/>
      <c r="AR43" s="848"/>
      <c r="AS43" s="848"/>
      <c r="AT43" s="848"/>
      <c r="AU43" s="848"/>
      <c r="AV43" s="848"/>
      <c r="AW43" s="848"/>
      <c r="AX43" s="848"/>
      <c r="AY43" s="848"/>
      <c r="AZ43" s="848"/>
      <c r="BA43" s="848"/>
      <c r="BB43" s="848"/>
      <c r="BC43" s="848"/>
      <c r="BD43" s="848"/>
      <c r="BE43" s="848"/>
      <c r="BF43" s="848"/>
      <c r="BG43" s="848"/>
      <c r="BH43" s="848"/>
      <c r="BI43" s="848"/>
      <c r="BJ43" s="848"/>
      <c r="BK43" s="848"/>
      <c r="BL43" s="848"/>
      <c r="BM43" s="848"/>
      <c r="BN43" s="848"/>
      <c r="BO43" s="848"/>
      <c r="BP43" s="848"/>
      <c r="BQ43" s="848"/>
      <c r="BR43" s="848"/>
      <c r="BS43" s="848"/>
      <c r="BT43" s="848"/>
      <c r="BU43" s="848"/>
      <c r="BV43" s="848"/>
      <c r="BW43" s="848"/>
      <c r="BX43" s="848"/>
      <c r="BY43" s="848"/>
      <c r="BZ43" s="848"/>
      <c r="CA43" s="848"/>
      <c r="CB43" s="848"/>
      <c r="CC43" s="848"/>
      <c r="CD43" s="848"/>
      <c r="CE43" s="848"/>
      <c r="CF43" s="848"/>
      <c r="CG43" s="848"/>
      <c r="CH43" s="848"/>
      <c r="CI43" s="848"/>
      <c r="CJ43" s="848"/>
      <c r="CK43" s="848"/>
      <c r="CL43" s="848"/>
      <c r="CM43" s="848"/>
    </row>
    <row r="44" spans="1:108" s="254" customFormat="1" ht="15.75" customHeight="1" thickBot="1" x14ac:dyDescent="0.3">
      <c r="A44" s="849"/>
      <c r="B44" s="850"/>
      <c r="C44" s="850"/>
      <c r="D44" s="850"/>
      <c r="E44" s="850"/>
      <c r="F44" s="850"/>
      <c r="G44" s="850"/>
      <c r="H44" s="850"/>
      <c r="I44" s="850"/>
      <c r="J44" s="850"/>
      <c r="K44" s="850"/>
      <c r="L44" s="850"/>
      <c r="M44" s="850"/>
      <c r="N44" s="850"/>
      <c r="O44" s="850"/>
      <c r="P44" s="850"/>
      <c r="Q44" s="850"/>
      <c r="R44" s="850"/>
      <c r="S44" s="850"/>
      <c r="T44" s="850"/>
      <c r="U44" s="850"/>
      <c r="V44" s="850"/>
      <c r="W44" s="850"/>
      <c r="X44" s="850"/>
      <c r="Y44" s="850"/>
      <c r="Z44" s="850"/>
      <c r="AA44" s="850"/>
      <c r="AB44" s="850"/>
      <c r="AC44" s="850"/>
      <c r="AD44" s="850"/>
      <c r="AE44" s="850"/>
      <c r="AF44" s="850"/>
      <c r="AG44" s="850"/>
      <c r="AH44" s="850"/>
      <c r="AI44" s="850"/>
      <c r="AJ44" s="850"/>
      <c r="AK44" s="850"/>
      <c r="AL44" s="850"/>
      <c r="AM44" s="850"/>
      <c r="AN44" s="850"/>
      <c r="AO44" s="850"/>
      <c r="AP44" s="850"/>
      <c r="AQ44" s="850"/>
      <c r="AR44" s="850"/>
      <c r="AS44" s="850"/>
      <c r="AT44" s="850"/>
      <c r="AU44" s="850"/>
      <c r="AV44" s="850"/>
      <c r="AW44" s="850"/>
      <c r="AX44" s="850"/>
      <c r="AY44" s="850"/>
      <c r="AZ44" s="850"/>
      <c r="BA44" s="850"/>
      <c r="BB44" s="850"/>
      <c r="BC44" s="850"/>
      <c r="BD44" s="850"/>
      <c r="BE44" s="850"/>
      <c r="BF44" s="850"/>
      <c r="BG44" s="850"/>
      <c r="BH44" s="850"/>
      <c r="BI44" s="850"/>
      <c r="BJ44" s="850"/>
      <c r="BK44" s="850"/>
      <c r="BL44" s="850"/>
      <c r="BM44" s="850"/>
      <c r="BN44" s="850"/>
      <c r="BO44" s="850"/>
      <c r="BP44" s="850"/>
      <c r="BQ44" s="850"/>
      <c r="BR44" s="850"/>
      <c r="BS44" s="850"/>
      <c r="BT44" s="850"/>
      <c r="BU44" s="850"/>
      <c r="BV44" s="850"/>
      <c r="BW44" s="850"/>
      <c r="BX44" s="850"/>
      <c r="BY44" s="850"/>
      <c r="BZ44" s="850"/>
      <c r="CA44" s="850"/>
      <c r="CB44" s="850"/>
      <c r="CC44" s="850"/>
      <c r="CD44" s="850"/>
      <c r="CE44" s="850"/>
      <c r="CF44" s="850"/>
      <c r="CG44" s="850"/>
      <c r="CH44" s="850"/>
      <c r="CI44" s="850"/>
      <c r="CJ44" s="850"/>
      <c r="CK44" s="850"/>
      <c r="CL44" s="850"/>
      <c r="CM44" s="850"/>
    </row>
    <row r="45" spans="1:108" s="254" customFormat="1" ht="15.75" customHeight="1" thickBot="1" x14ac:dyDescent="0.3">
      <c r="A45" s="847"/>
      <c r="B45" s="848"/>
      <c r="C45" s="848"/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8"/>
      <c r="O45" s="848"/>
      <c r="P45" s="848"/>
      <c r="Q45" s="848"/>
      <c r="R45" s="848"/>
      <c r="S45" s="848"/>
      <c r="T45" s="848"/>
      <c r="U45" s="848"/>
      <c r="V45" s="848"/>
      <c r="W45" s="848"/>
      <c r="X45" s="848"/>
      <c r="Y45" s="848"/>
      <c r="Z45" s="848"/>
      <c r="AA45" s="848"/>
      <c r="AB45" s="848"/>
      <c r="AC45" s="848"/>
      <c r="AD45" s="848"/>
      <c r="AE45" s="848"/>
      <c r="AF45" s="848"/>
      <c r="AG45" s="848"/>
      <c r="AH45" s="848"/>
      <c r="AI45" s="848"/>
      <c r="AJ45" s="848"/>
      <c r="AK45" s="848"/>
      <c r="AL45" s="848"/>
      <c r="AM45" s="848"/>
      <c r="AN45" s="848"/>
      <c r="AO45" s="848"/>
      <c r="AP45" s="848"/>
      <c r="AQ45" s="848"/>
      <c r="AR45" s="848"/>
      <c r="AS45" s="848"/>
      <c r="AT45" s="848"/>
      <c r="AU45" s="848"/>
      <c r="AV45" s="848"/>
      <c r="AW45" s="848"/>
      <c r="AX45" s="848"/>
      <c r="AY45" s="848"/>
      <c r="AZ45" s="848"/>
      <c r="BA45" s="848"/>
      <c r="BB45" s="848"/>
      <c r="BC45" s="848"/>
      <c r="BD45" s="848"/>
      <c r="BE45" s="848"/>
      <c r="BF45" s="848"/>
      <c r="BG45" s="848"/>
      <c r="BH45" s="848"/>
      <c r="BI45" s="848"/>
      <c r="BJ45" s="848"/>
      <c r="BK45" s="848"/>
      <c r="BL45" s="848"/>
      <c r="BM45" s="848"/>
      <c r="BN45" s="848"/>
      <c r="BO45" s="848"/>
      <c r="BP45" s="848"/>
      <c r="BQ45" s="848"/>
      <c r="BR45" s="848"/>
      <c r="BS45" s="848"/>
      <c r="BT45" s="848"/>
      <c r="BU45" s="848"/>
      <c r="BV45" s="848"/>
      <c r="BW45" s="848"/>
      <c r="BX45" s="848"/>
      <c r="BY45" s="848"/>
      <c r="BZ45" s="848"/>
      <c r="CA45" s="848"/>
      <c r="CB45" s="848"/>
      <c r="CC45" s="848"/>
      <c r="CD45" s="848"/>
      <c r="CE45" s="848"/>
      <c r="CF45" s="848"/>
      <c r="CG45" s="848"/>
      <c r="CH45" s="848"/>
      <c r="CI45" s="848"/>
      <c r="CJ45" s="848"/>
      <c r="CK45" s="848"/>
      <c r="CL45" s="848"/>
      <c r="CM45" s="848"/>
    </row>
    <row r="46" spans="1:108" s="254" customFormat="1" ht="15.75" customHeight="1" thickBot="1" x14ac:dyDescent="0.3">
      <c r="A46" s="849"/>
      <c r="B46" s="850"/>
      <c r="C46" s="850"/>
      <c r="D46" s="850"/>
      <c r="E46" s="850"/>
      <c r="F46" s="850"/>
      <c r="G46" s="850"/>
      <c r="H46" s="850"/>
      <c r="I46" s="850"/>
      <c r="J46" s="850"/>
      <c r="K46" s="850"/>
      <c r="L46" s="850"/>
      <c r="M46" s="850"/>
      <c r="N46" s="850"/>
      <c r="O46" s="850"/>
      <c r="P46" s="850"/>
      <c r="Q46" s="850"/>
      <c r="R46" s="850"/>
      <c r="S46" s="850"/>
      <c r="T46" s="850"/>
      <c r="U46" s="850"/>
      <c r="V46" s="850"/>
      <c r="W46" s="850"/>
      <c r="X46" s="850"/>
      <c r="Y46" s="850"/>
      <c r="Z46" s="850"/>
      <c r="AA46" s="850"/>
      <c r="AB46" s="850"/>
      <c r="AC46" s="850"/>
      <c r="AD46" s="850"/>
      <c r="AE46" s="850"/>
      <c r="AF46" s="850"/>
      <c r="AG46" s="850"/>
      <c r="AH46" s="850"/>
      <c r="AI46" s="850"/>
      <c r="AJ46" s="850"/>
      <c r="AK46" s="850"/>
      <c r="AL46" s="850"/>
      <c r="AM46" s="850"/>
      <c r="AN46" s="850"/>
      <c r="AO46" s="850"/>
      <c r="AP46" s="850"/>
      <c r="AQ46" s="850"/>
      <c r="AR46" s="850"/>
      <c r="AS46" s="850"/>
      <c r="AT46" s="850"/>
      <c r="AU46" s="850"/>
      <c r="AV46" s="850"/>
      <c r="AW46" s="850"/>
      <c r="AX46" s="850"/>
      <c r="AY46" s="850"/>
      <c r="AZ46" s="850"/>
      <c r="BA46" s="850"/>
      <c r="BB46" s="850"/>
      <c r="BC46" s="850"/>
      <c r="BD46" s="850"/>
      <c r="BE46" s="850"/>
      <c r="BF46" s="850"/>
      <c r="BG46" s="850"/>
      <c r="BH46" s="850"/>
      <c r="BI46" s="850"/>
      <c r="BJ46" s="850"/>
      <c r="BK46" s="850"/>
      <c r="BL46" s="850"/>
      <c r="BM46" s="850"/>
      <c r="BN46" s="850"/>
      <c r="BO46" s="850"/>
      <c r="BP46" s="850"/>
      <c r="BQ46" s="850"/>
      <c r="BR46" s="850"/>
      <c r="BS46" s="850"/>
      <c r="BT46" s="850"/>
      <c r="BU46" s="850"/>
      <c r="BV46" s="850"/>
      <c r="BW46" s="850"/>
      <c r="BX46" s="850"/>
      <c r="BY46" s="850"/>
      <c r="BZ46" s="850"/>
      <c r="CA46" s="850"/>
      <c r="CB46" s="850"/>
      <c r="CC46" s="850"/>
      <c r="CD46" s="850"/>
      <c r="CE46" s="850"/>
      <c r="CF46" s="850"/>
      <c r="CG46" s="850"/>
      <c r="CH46" s="850"/>
      <c r="CI46" s="850"/>
      <c r="CJ46" s="850"/>
      <c r="CK46" s="850"/>
      <c r="CL46" s="850"/>
      <c r="CM46" s="850"/>
    </row>
    <row r="47" spans="1:108" s="254" customFormat="1" ht="15.75" customHeight="1" thickBot="1" x14ac:dyDescent="0.3">
      <c r="A47" s="847"/>
      <c r="B47" s="848"/>
      <c r="C47" s="848"/>
      <c r="D47" s="848"/>
      <c r="E47" s="848"/>
      <c r="F47" s="848"/>
      <c r="G47" s="848"/>
      <c r="H47" s="848"/>
      <c r="I47" s="848"/>
      <c r="J47" s="848"/>
      <c r="K47" s="848"/>
      <c r="L47" s="848"/>
      <c r="M47" s="848"/>
      <c r="N47" s="848"/>
      <c r="O47" s="848"/>
      <c r="P47" s="848"/>
      <c r="Q47" s="848"/>
      <c r="R47" s="848"/>
      <c r="S47" s="848"/>
      <c r="T47" s="848"/>
      <c r="U47" s="848"/>
      <c r="V47" s="848"/>
      <c r="W47" s="848"/>
      <c r="X47" s="848"/>
      <c r="Y47" s="848"/>
      <c r="Z47" s="848"/>
      <c r="AA47" s="848"/>
      <c r="AB47" s="848"/>
      <c r="AC47" s="848"/>
      <c r="AD47" s="848"/>
      <c r="AE47" s="848"/>
      <c r="AF47" s="848"/>
      <c r="AG47" s="848"/>
      <c r="AH47" s="848"/>
      <c r="AI47" s="848"/>
      <c r="AJ47" s="848"/>
      <c r="AK47" s="848"/>
      <c r="AL47" s="848"/>
      <c r="AM47" s="848"/>
      <c r="AN47" s="848"/>
      <c r="AO47" s="848"/>
      <c r="AP47" s="848"/>
      <c r="AQ47" s="848"/>
      <c r="AR47" s="848"/>
      <c r="AS47" s="848"/>
      <c r="AT47" s="848"/>
      <c r="AU47" s="848"/>
      <c r="AV47" s="848"/>
      <c r="AW47" s="848"/>
      <c r="AX47" s="848"/>
      <c r="AY47" s="848"/>
      <c r="AZ47" s="848"/>
      <c r="BA47" s="848"/>
      <c r="BB47" s="848"/>
      <c r="BC47" s="848"/>
      <c r="BD47" s="848"/>
      <c r="BE47" s="848"/>
      <c r="BF47" s="848"/>
      <c r="BG47" s="848"/>
      <c r="BH47" s="848"/>
      <c r="BI47" s="848"/>
      <c r="BJ47" s="848"/>
      <c r="BK47" s="848"/>
      <c r="BL47" s="848"/>
      <c r="BM47" s="848"/>
      <c r="BN47" s="848"/>
      <c r="BO47" s="848"/>
      <c r="BP47" s="848"/>
      <c r="BQ47" s="848"/>
      <c r="BR47" s="848"/>
      <c r="BS47" s="848"/>
      <c r="BT47" s="848"/>
      <c r="BU47" s="848"/>
      <c r="BV47" s="848"/>
      <c r="BW47" s="848"/>
      <c r="BX47" s="848"/>
      <c r="BY47" s="848"/>
      <c r="BZ47" s="848"/>
      <c r="CA47" s="848"/>
      <c r="CB47" s="848"/>
      <c r="CC47" s="848"/>
      <c r="CD47" s="848"/>
      <c r="CE47" s="848"/>
      <c r="CF47" s="848"/>
      <c r="CG47" s="848"/>
      <c r="CH47" s="848"/>
      <c r="CI47" s="848"/>
      <c r="CJ47" s="848"/>
      <c r="CK47" s="848"/>
      <c r="CL47" s="848"/>
      <c r="CM47" s="848"/>
    </row>
    <row r="48" spans="1:108" s="254" customFormat="1" ht="15.75" customHeight="1" thickBot="1" x14ac:dyDescent="0.3">
      <c r="A48" s="849"/>
      <c r="B48" s="850"/>
      <c r="C48" s="850"/>
      <c r="D48" s="850"/>
      <c r="E48" s="850"/>
      <c r="F48" s="850"/>
      <c r="G48" s="850"/>
      <c r="H48" s="850"/>
      <c r="I48" s="850"/>
      <c r="J48" s="850"/>
      <c r="K48" s="850"/>
      <c r="L48" s="850"/>
      <c r="M48" s="850"/>
      <c r="N48" s="850"/>
      <c r="O48" s="850"/>
      <c r="P48" s="850"/>
      <c r="Q48" s="850"/>
      <c r="R48" s="850"/>
      <c r="S48" s="850"/>
      <c r="T48" s="850"/>
      <c r="U48" s="850"/>
      <c r="V48" s="850"/>
      <c r="W48" s="850"/>
      <c r="X48" s="850"/>
      <c r="Y48" s="850"/>
      <c r="Z48" s="850"/>
      <c r="AA48" s="850"/>
      <c r="AB48" s="850"/>
      <c r="AC48" s="850"/>
      <c r="AD48" s="850"/>
      <c r="AE48" s="850"/>
      <c r="AF48" s="850"/>
      <c r="AG48" s="850"/>
      <c r="AH48" s="850"/>
      <c r="AI48" s="850"/>
      <c r="AJ48" s="850"/>
      <c r="AK48" s="850"/>
      <c r="AL48" s="850"/>
      <c r="AM48" s="850"/>
      <c r="AN48" s="850"/>
      <c r="AO48" s="850"/>
      <c r="AP48" s="850"/>
      <c r="AQ48" s="850"/>
      <c r="AR48" s="850"/>
      <c r="AS48" s="850"/>
      <c r="AT48" s="850"/>
      <c r="AU48" s="850"/>
      <c r="AV48" s="850"/>
      <c r="AW48" s="850"/>
      <c r="AX48" s="850"/>
      <c r="AY48" s="850"/>
      <c r="AZ48" s="850"/>
      <c r="BA48" s="850"/>
      <c r="BB48" s="850"/>
      <c r="BC48" s="850"/>
      <c r="BD48" s="850"/>
      <c r="BE48" s="850"/>
      <c r="BF48" s="850"/>
      <c r="BG48" s="850"/>
      <c r="BH48" s="850"/>
      <c r="BI48" s="850"/>
      <c r="BJ48" s="850"/>
      <c r="BK48" s="850"/>
      <c r="BL48" s="850"/>
      <c r="BM48" s="850"/>
      <c r="BN48" s="850"/>
      <c r="BO48" s="850"/>
      <c r="BP48" s="850"/>
      <c r="BQ48" s="850"/>
      <c r="BR48" s="850"/>
      <c r="BS48" s="850"/>
      <c r="BT48" s="850"/>
      <c r="BU48" s="850"/>
      <c r="BV48" s="850"/>
      <c r="BW48" s="850"/>
      <c r="BX48" s="850"/>
      <c r="BY48" s="850"/>
      <c r="BZ48" s="850"/>
      <c r="CA48" s="850"/>
      <c r="CB48" s="850"/>
      <c r="CC48" s="850"/>
      <c r="CD48" s="850"/>
      <c r="CE48" s="850"/>
      <c r="CF48" s="850"/>
      <c r="CG48" s="850"/>
      <c r="CH48" s="850"/>
      <c r="CI48" s="850"/>
      <c r="CJ48" s="850"/>
      <c r="CK48" s="850"/>
      <c r="CL48" s="850"/>
      <c r="CM48" s="850"/>
    </row>
    <row r="49" spans="1:108" s="254" customFormat="1" ht="15.75" customHeight="1" thickBot="1" x14ac:dyDescent="0.3">
      <c r="A49" s="847"/>
      <c r="B49" s="848"/>
      <c r="C49" s="848"/>
      <c r="D49" s="848"/>
      <c r="E49" s="848"/>
      <c r="F49" s="848"/>
      <c r="G49" s="848"/>
      <c r="H49" s="848"/>
      <c r="I49" s="848"/>
      <c r="J49" s="848"/>
      <c r="K49" s="848"/>
      <c r="L49" s="848"/>
      <c r="M49" s="848"/>
      <c r="N49" s="848"/>
      <c r="O49" s="848"/>
      <c r="P49" s="848"/>
      <c r="Q49" s="848"/>
      <c r="R49" s="848"/>
      <c r="S49" s="848"/>
      <c r="T49" s="848"/>
      <c r="U49" s="848"/>
      <c r="V49" s="848"/>
      <c r="W49" s="848"/>
      <c r="X49" s="848"/>
      <c r="Y49" s="848"/>
      <c r="Z49" s="848"/>
      <c r="AA49" s="848"/>
      <c r="AB49" s="848"/>
      <c r="AC49" s="848"/>
      <c r="AD49" s="848"/>
      <c r="AE49" s="848"/>
      <c r="AF49" s="848"/>
      <c r="AG49" s="848"/>
      <c r="AH49" s="848"/>
      <c r="AI49" s="848"/>
      <c r="AJ49" s="848"/>
      <c r="AK49" s="848"/>
      <c r="AL49" s="848"/>
      <c r="AM49" s="848"/>
      <c r="AN49" s="848"/>
      <c r="AO49" s="848"/>
      <c r="AP49" s="848"/>
      <c r="AQ49" s="848"/>
      <c r="AR49" s="848"/>
      <c r="AS49" s="848"/>
      <c r="AT49" s="848"/>
      <c r="AU49" s="848"/>
      <c r="AV49" s="848"/>
      <c r="AW49" s="848"/>
      <c r="AX49" s="848"/>
      <c r="AY49" s="848"/>
      <c r="AZ49" s="848"/>
      <c r="BA49" s="848"/>
      <c r="BB49" s="848"/>
      <c r="BC49" s="848"/>
      <c r="BD49" s="848"/>
      <c r="BE49" s="848"/>
      <c r="BF49" s="848"/>
      <c r="BG49" s="848"/>
      <c r="BH49" s="848"/>
      <c r="BI49" s="848"/>
      <c r="BJ49" s="848"/>
      <c r="BK49" s="848"/>
      <c r="BL49" s="848"/>
      <c r="BM49" s="848"/>
      <c r="BN49" s="848"/>
      <c r="BO49" s="848"/>
      <c r="BP49" s="848"/>
      <c r="BQ49" s="848"/>
      <c r="BR49" s="848"/>
      <c r="BS49" s="848"/>
      <c r="BT49" s="848"/>
      <c r="BU49" s="848"/>
      <c r="BV49" s="848"/>
      <c r="BW49" s="848"/>
      <c r="BX49" s="848"/>
      <c r="BY49" s="848"/>
      <c r="BZ49" s="848"/>
      <c r="CA49" s="848"/>
      <c r="CB49" s="848"/>
      <c r="CC49" s="848"/>
      <c r="CD49" s="848"/>
      <c r="CE49" s="848"/>
      <c r="CF49" s="848"/>
      <c r="CG49" s="848"/>
      <c r="CH49" s="848"/>
      <c r="CI49" s="848"/>
      <c r="CJ49" s="848"/>
      <c r="CK49" s="848"/>
      <c r="CL49" s="848"/>
      <c r="CM49" s="848"/>
    </row>
    <row r="50" spans="1:108" s="254" customFormat="1" ht="15.75" customHeight="1" thickBot="1" x14ac:dyDescent="0.3">
      <c r="A50" s="849"/>
      <c r="B50" s="850"/>
      <c r="C50" s="850"/>
      <c r="D50" s="850"/>
      <c r="E50" s="850"/>
      <c r="F50" s="850"/>
      <c r="G50" s="850"/>
      <c r="H50" s="850"/>
      <c r="I50" s="850"/>
      <c r="J50" s="850"/>
      <c r="K50" s="850"/>
      <c r="L50" s="850"/>
      <c r="M50" s="850"/>
      <c r="N50" s="850"/>
      <c r="O50" s="850"/>
      <c r="P50" s="850"/>
      <c r="Q50" s="850"/>
      <c r="R50" s="850"/>
      <c r="S50" s="850"/>
      <c r="T50" s="850"/>
      <c r="U50" s="850"/>
      <c r="V50" s="850"/>
      <c r="W50" s="850"/>
      <c r="X50" s="850"/>
      <c r="Y50" s="850"/>
      <c r="Z50" s="850"/>
      <c r="AA50" s="850"/>
      <c r="AB50" s="850"/>
      <c r="AC50" s="850"/>
      <c r="AD50" s="850"/>
      <c r="AE50" s="850"/>
      <c r="AF50" s="850"/>
      <c r="AG50" s="850"/>
      <c r="AH50" s="850"/>
      <c r="AI50" s="850"/>
      <c r="AJ50" s="850"/>
      <c r="AK50" s="850"/>
      <c r="AL50" s="850"/>
      <c r="AM50" s="850"/>
      <c r="AN50" s="850"/>
      <c r="AO50" s="850"/>
      <c r="AP50" s="850"/>
      <c r="AQ50" s="850"/>
      <c r="AR50" s="850"/>
      <c r="AS50" s="850"/>
      <c r="AT50" s="850"/>
      <c r="AU50" s="850"/>
      <c r="AV50" s="850"/>
      <c r="AW50" s="850"/>
      <c r="AX50" s="850"/>
      <c r="AY50" s="850"/>
      <c r="AZ50" s="850"/>
      <c r="BA50" s="850"/>
      <c r="BB50" s="850"/>
      <c r="BC50" s="850"/>
      <c r="BD50" s="850"/>
      <c r="BE50" s="850"/>
      <c r="BF50" s="850"/>
      <c r="BG50" s="850"/>
      <c r="BH50" s="850"/>
      <c r="BI50" s="850"/>
      <c r="BJ50" s="850"/>
      <c r="BK50" s="850"/>
      <c r="BL50" s="850"/>
      <c r="BM50" s="850"/>
      <c r="BN50" s="850"/>
      <c r="BO50" s="850"/>
      <c r="BP50" s="850"/>
      <c r="BQ50" s="850"/>
      <c r="BR50" s="850"/>
      <c r="BS50" s="850"/>
      <c r="BT50" s="850"/>
      <c r="BU50" s="850"/>
      <c r="BV50" s="850"/>
      <c r="BW50" s="850"/>
      <c r="BX50" s="850"/>
      <c r="BY50" s="850"/>
      <c r="BZ50" s="850"/>
      <c r="CA50" s="850"/>
      <c r="CB50" s="850"/>
      <c r="CC50" s="850"/>
      <c r="CD50" s="850"/>
      <c r="CE50" s="850"/>
      <c r="CF50" s="850"/>
      <c r="CG50" s="850"/>
      <c r="CH50" s="850"/>
      <c r="CI50" s="850"/>
      <c r="CJ50" s="850"/>
      <c r="CK50" s="850"/>
      <c r="CL50" s="850"/>
      <c r="CM50" s="85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zoomScale="90" zoomScaleNormal="90" workbookViewId="0">
      <selection activeCell="D9" sqref="D9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21" t="s">
        <v>1212</v>
      </c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34" t="s">
        <v>0</v>
      </c>
      <c r="B2" s="83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5" customFormat="1" ht="29.25" customHeight="1" thickBot="1" x14ac:dyDescent="0.25">
      <c r="A3" s="674" t="s">
        <v>428</v>
      </c>
      <c r="B3" s="545" t="s">
        <v>368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</row>
    <row r="4" spans="1:96" s="677" customFormat="1" ht="29.25" customHeight="1" thickBot="1" x14ac:dyDescent="0.3">
      <c r="A4" s="469" t="s">
        <v>1201</v>
      </c>
      <c r="B4" s="701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</row>
    <row r="5" spans="1:96" s="677" customFormat="1" ht="29.25" customHeight="1" thickBot="1" x14ac:dyDescent="0.3">
      <c r="A5" s="462" t="s">
        <v>1278</v>
      </c>
      <c r="B5" s="702"/>
      <c r="C5" s="676"/>
      <c r="D5" s="676"/>
      <c r="E5" s="676"/>
      <c r="F5" s="676"/>
      <c r="G5" s="676"/>
      <c r="H5" s="676"/>
      <c r="I5" s="676"/>
      <c r="J5" s="676"/>
      <c r="K5" s="676"/>
      <c r="L5" s="676"/>
      <c r="M5" s="676"/>
      <c r="N5" s="676"/>
      <c r="O5" s="676"/>
      <c r="P5" s="676"/>
      <c r="Q5" s="676"/>
      <c r="R5" s="676"/>
    </row>
    <row r="6" spans="1:96" s="677" customFormat="1" ht="29.25" customHeight="1" thickBot="1" x14ac:dyDescent="0.3">
      <c r="A6" s="461" t="s">
        <v>1203</v>
      </c>
      <c r="B6" s="703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</row>
    <row r="7" spans="1:96" s="677" customFormat="1" ht="29.25" customHeight="1" thickBot="1" x14ac:dyDescent="0.3">
      <c r="A7" s="462" t="s">
        <v>1259</v>
      </c>
      <c r="B7" s="702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</row>
    <row r="8" spans="1:96" s="677" customFormat="1" ht="29.25" customHeight="1" thickBot="1" x14ac:dyDescent="0.3">
      <c r="A8" s="461" t="s">
        <v>1260</v>
      </c>
      <c r="B8" s="701"/>
      <c r="C8" s="676"/>
      <c r="D8" s="676"/>
      <c r="E8" s="676"/>
      <c r="F8" s="676"/>
      <c r="G8" s="676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</row>
    <row r="9" spans="1:96" s="677" customFormat="1" ht="29.25" customHeight="1" thickBot="1" x14ac:dyDescent="0.3">
      <c r="A9" s="678"/>
      <c r="B9" s="676"/>
      <c r="C9" s="676"/>
      <c r="D9" s="676"/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</row>
    <row r="10" spans="1:96" s="677" customFormat="1" ht="29.25" customHeight="1" thickBot="1" x14ac:dyDescent="0.3">
      <c r="A10" s="834" t="s">
        <v>1268</v>
      </c>
      <c r="B10" s="835"/>
      <c r="C10" s="835"/>
      <c r="D10" s="835"/>
      <c r="E10" s="835"/>
      <c r="F10" s="836"/>
      <c r="G10" s="250"/>
      <c r="H10" s="250"/>
      <c r="I10" s="676"/>
      <c r="J10" s="676"/>
      <c r="K10" s="676"/>
      <c r="L10" s="676"/>
      <c r="M10" s="676"/>
      <c r="N10" s="676"/>
      <c r="O10" s="676"/>
      <c r="P10" s="676"/>
      <c r="Q10" s="676"/>
      <c r="R10" s="676"/>
    </row>
    <row r="11" spans="1:96" s="51" customFormat="1" ht="61.5" customHeight="1" thickBot="1" x14ac:dyDescent="0.3">
      <c r="A11" s="679" t="s">
        <v>1205</v>
      </c>
      <c r="B11" s="680" t="s">
        <v>1280</v>
      </c>
      <c r="C11" s="680" t="s">
        <v>1275</v>
      </c>
      <c r="D11" s="681" t="s">
        <v>1213</v>
      </c>
      <c r="E11" s="680" t="s">
        <v>1214</v>
      </c>
      <c r="F11" s="680" t="s">
        <v>1215</v>
      </c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</row>
    <row r="12" spans="1:96" ht="29.25" customHeight="1" thickBot="1" x14ac:dyDescent="0.3">
      <c r="A12" s="695" t="s">
        <v>1206</v>
      </c>
      <c r="B12" s="811"/>
      <c r="C12" s="811"/>
      <c r="D12" s="811"/>
      <c r="E12" s="811"/>
      <c r="F12" s="811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</row>
    <row r="13" spans="1:96" ht="29.25" customHeight="1" thickBot="1" x14ac:dyDescent="0.3">
      <c r="A13" s="696" t="s">
        <v>1207</v>
      </c>
      <c r="B13" s="812"/>
      <c r="C13" s="812"/>
      <c r="D13" s="812"/>
      <c r="E13" s="812"/>
      <c r="F13" s="812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</row>
    <row r="14" spans="1:96" ht="29.25" customHeight="1" thickBot="1" x14ac:dyDescent="0.3">
      <c r="I14" s="146"/>
      <c r="J14" s="146"/>
      <c r="K14" s="146"/>
      <c r="L14" s="146"/>
      <c r="M14" s="146"/>
      <c r="N14" s="683"/>
      <c r="O14" s="146"/>
      <c r="P14" s="146"/>
      <c r="Q14" s="683"/>
      <c r="R14" s="683"/>
    </row>
    <row r="15" spans="1:96" ht="29.25" customHeight="1" thickBot="1" x14ac:dyDescent="0.3">
      <c r="A15" s="834" t="s">
        <v>1208</v>
      </c>
      <c r="B15" s="835"/>
      <c r="C15" s="835"/>
      <c r="D15" s="836"/>
      <c r="N15" s="683"/>
      <c r="Q15" s="684"/>
      <c r="R15" s="684"/>
    </row>
    <row r="16" spans="1:96" ht="34.5" customHeight="1" thickBot="1" x14ac:dyDescent="0.3">
      <c r="A16" s="679" t="s">
        <v>1205</v>
      </c>
      <c r="B16" s="680" t="s">
        <v>1209</v>
      </c>
      <c r="C16" s="680" t="s">
        <v>1210</v>
      </c>
      <c r="D16" s="680" t="s">
        <v>1211</v>
      </c>
      <c r="N16" s="683"/>
      <c r="Q16" s="684"/>
      <c r="R16" s="684"/>
    </row>
    <row r="17" spans="1:18" ht="29.25" customHeight="1" thickBot="1" x14ac:dyDescent="0.3">
      <c r="A17" s="693" t="s">
        <v>1206</v>
      </c>
      <c r="B17" s="699"/>
      <c r="C17" s="699"/>
      <c r="D17" s="69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08">
        <f>B17-C17</f>
        <v>0</v>
      </c>
      <c r="N17" s="683"/>
      <c r="Q17" s="684"/>
      <c r="R17" s="684"/>
    </row>
    <row r="18" spans="1:18" ht="29.25" customHeight="1" thickBot="1" x14ac:dyDescent="0.3">
      <c r="A18" s="694" t="s">
        <v>1207</v>
      </c>
      <c r="B18" s="700"/>
      <c r="C18" s="700"/>
      <c r="D18" s="69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08">
        <f>B18-C18</f>
        <v>0</v>
      </c>
      <c r="N18" s="683"/>
      <c r="Q18" s="684"/>
      <c r="R18" s="684"/>
    </row>
    <row r="19" spans="1:18" ht="29.25" customHeight="1" thickBot="1" x14ac:dyDescent="0.3">
      <c r="D19" s="685"/>
      <c r="N19" s="683"/>
      <c r="Q19" s="684"/>
      <c r="R19" s="684"/>
    </row>
    <row r="20" spans="1:18" ht="29.25" customHeight="1" thickBot="1" x14ac:dyDescent="0.3">
      <c r="A20" s="834" t="s">
        <v>1269</v>
      </c>
      <c r="B20" s="835"/>
      <c r="C20" s="835"/>
      <c r="D20" s="836"/>
      <c r="N20" s="683"/>
      <c r="Q20" s="684"/>
      <c r="R20" s="684"/>
    </row>
    <row r="21" spans="1:18" ht="42.75" customHeight="1" thickBot="1" x14ac:dyDescent="0.3">
      <c r="A21" s="679" t="s">
        <v>1205</v>
      </c>
      <c r="B21" s="680" t="s">
        <v>1263</v>
      </c>
      <c r="C21" s="680" t="s">
        <v>1264</v>
      </c>
      <c r="D21" s="680" t="s">
        <v>1267</v>
      </c>
      <c r="N21" s="683"/>
      <c r="Q21" s="684"/>
      <c r="R21" s="684"/>
    </row>
    <row r="22" spans="1:18" ht="29.25" customHeight="1" thickBot="1" x14ac:dyDescent="0.3">
      <c r="A22" s="695" t="s">
        <v>1206</v>
      </c>
      <c r="B22" s="811"/>
      <c r="C22" s="811"/>
      <c r="D22" s="811"/>
      <c r="E22" s="250"/>
      <c r="F22" s="39"/>
      <c r="G22" s="39"/>
      <c r="N22" s="686"/>
    </row>
    <row r="23" spans="1:18" ht="29.25" customHeight="1" thickBot="1" x14ac:dyDescent="0.3">
      <c r="A23" s="696" t="s">
        <v>1207</v>
      </c>
      <c r="B23" s="812"/>
      <c r="C23" s="812"/>
      <c r="D23" s="812"/>
      <c r="E23" s="146"/>
      <c r="N23" s="686"/>
    </row>
    <row r="24" spans="1:18" ht="29.25" customHeight="1" thickBot="1" x14ac:dyDescent="0.3">
      <c r="A24" s="695" t="s">
        <v>1265</v>
      </c>
      <c r="B24" s="811"/>
      <c r="C24" s="811"/>
      <c r="D24" s="811"/>
      <c r="E24" s="687"/>
      <c r="N24" s="686"/>
    </row>
    <row r="25" spans="1:18" ht="29.25" customHeight="1" thickBot="1" x14ac:dyDescent="0.3">
      <c r="A25" s="696" t="s">
        <v>1266</v>
      </c>
      <c r="B25" s="812"/>
      <c r="C25" s="812"/>
      <c r="D25" s="812"/>
      <c r="N25" s="686"/>
    </row>
    <row r="26" spans="1:18" ht="29.25" customHeight="1" x14ac:dyDescent="0.25">
      <c r="A26" s="688"/>
      <c r="B26" s="689"/>
      <c r="C26" s="689"/>
      <c r="D26" s="689"/>
      <c r="N26" s="686"/>
    </row>
    <row r="27" spans="1:18" ht="29.25" customHeight="1" x14ac:dyDescent="0.25">
      <c r="A27" s="688"/>
      <c r="B27" s="689"/>
      <c r="C27" s="689"/>
      <c r="D27" s="689"/>
    </row>
    <row r="28" spans="1:18" ht="29.25" customHeight="1" x14ac:dyDescent="0.25">
      <c r="A28" s="688"/>
      <c r="B28" s="689"/>
      <c r="C28" s="689"/>
      <c r="D28" s="689"/>
    </row>
    <row r="29" spans="1:18" ht="29.25" customHeight="1" x14ac:dyDescent="0.25">
      <c r="A29" s="688"/>
      <c r="B29" s="689"/>
      <c r="C29" s="689"/>
      <c r="D29" s="689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61"/>
      <c r="B31" s="862"/>
      <c r="C31" s="862"/>
      <c r="D31" s="862"/>
      <c r="E31" s="86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690"/>
    </row>
    <row r="34" spans="1:5" s="55" customFormat="1" ht="29.25" customHeight="1" x14ac:dyDescent="0.25">
      <c r="A34" s="433"/>
      <c r="B34" s="412"/>
      <c r="C34" s="412"/>
      <c r="D34" s="691"/>
      <c r="E34" s="690"/>
    </row>
    <row r="35" spans="1:5" s="55" customFormat="1" ht="29.25" customHeight="1" x14ac:dyDescent="0.25">
      <c r="A35" s="433"/>
      <c r="B35" s="433"/>
      <c r="C35" s="433"/>
      <c r="D35" s="692"/>
      <c r="E35" s="690"/>
    </row>
    <row r="36" spans="1:5" s="55" customFormat="1" ht="29.25" customHeight="1" x14ac:dyDescent="0.25">
      <c r="A36" s="433"/>
      <c r="B36" s="412"/>
      <c r="C36" s="412"/>
      <c r="D36" s="691"/>
      <c r="E36" s="690"/>
    </row>
    <row r="37" spans="1:5" s="55" customFormat="1" ht="29.25" customHeight="1" x14ac:dyDescent="0.25">
      <c r="A37" s="433"/>
      <c r="B37" s="433"/>
      <c r="C37" s="433"/>
      <c r="D37" s="692"/>
      <c r="E37" s="690"/>
    </row>
    <row r="38" spans="1:5" s="55" customFormat="1" ht="29.25" customHeight="1" x14ac:dyDescent="0.25">
      <c r="A38" s="433"/>
      <c r="B38" s="412"/>
      <c r="C38" s="412"/>
      <c r="D38" s="691"/>
      <c r="E38" s="690"/>
    </row>
  </sheetData>
  <sheetProtection algorithmName="SHA-512" hashValue="QZ7atBtvz90LY95/BmIumvz2ez/9NaSLRWXCsVtatk+MwMqUK6mcfw2nVhqgtk3vNqolMNnyUXYDLOwLAQ9ctA==" saltValue="Kd/WMm1yP+CsDOtbofofPw==" spinCount="100000" sheet="1" objects="1" scenarios="1"/>
  <mergeCells count="6">
    <mergeCell ref="A31:E31"/>
    <mergeCell ref="B1:Q1"/>
    <mergeCell ref="A2:B2"/>
    <mergeCell ref="A10:F10"/>
    <mergeCell ref="A15:D15"/>
    <mergeCell ref="A20:D20"/>
  </mergeCells>
  <dataValidations count="16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B12:B13">
      <formula1>NOT(OR($B$4="Matéria orgânica", $B$5="", $B$5="Método via úmida: Tedesco et al. (1995)"))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tas células estão bloqueadas quando B8 = 0-20 cm e 20-40 cm._x000a__x000a_Valor de entrada permitido entre 0,6 a 2,0." prompt="O valor deve ser entre 0,6 a 2,0" sqref="D24:D25">
      <formula1>AND(D24&gt;=0.6,D24&lt;=2,$B$8&lt;&gt;"0-20 cm e 20-40 cm")</formula1>
    </dataValidation>
    <dataValidation type="custom" showInputMessage="1" showErrorMessage="1" error="Estas células estão bloqueadas quando B8 = 0-10 cm e 10-30 cm_x000a__x000a_Valor de entrada permitido entre 0,6 a 2,0." prompt="O valor deve ser entre 0,6 a 2,0" sqref="D23">
      <formula1>AND(D23&gt;=0.6,D23&lt;=2,$B$8&lt;&gt;"0-10 cm e 10-30 cm")</formula1>
    </dataValidation>
    <dataValidation type="custom" showInputMessage="1" showErrorMessage="1" error="Estas células estão bloqueadas quando B8 = 0-10 cm e 10-30 cm. _x000a__x000a_Valor de entrada permitido entre 0,6 a 2,0." prompt="O valor deve ser entre 0,6 a 2,0." sqref="D22">
      <formula1>AND(D22&gt;=0.6,D22&lt;=2,$B$8&lt;&gt;"0-10 cm e 10-30 cm")</formula1>
    </dataValidation>
    <dataValidation type="custom" showInputMessage="1" showErrorMessage="1" error="Estas células estão bloqueadas quando B8 = 0-10 cm e 10-30 cm" sqref="B22:C23">
      <formula1>$B$8&lt;&gt;"0-10 cm e 10-30 cm"</formula1>
    </dataValidation>
    <dataValidation type="custom" showInputMessage="1" showErrorMessage="1" error="Estas células estão bloqueadas quando B8 = 0-20 cm e 20-40 cm." sqref="B24:C25">
      <formula1>$B$8&lt;&gt;"0-20 cm e 20-40 cm"</formula1>
    </dataValidation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1"/>
    <dataValidation type="custom" showInputMessage="1" showErrorMessage="1" error="Essa célula não pode ser preenchida se em B4 &quot;Matéria orgânica&quot; foi selecionada." sqref="C13">
      <formula1>NOT(OR($B$4="Matéria orgânica", $B$5="", $B$5="Método via úmida: Embrapa Solos"))</formula1>
    </dataValidation>
    <dataValidation type="custom" showInputMessage="1" showErrorMessage="1" error="Essa célula não pode ser preenchida se em B4 &quot;Matéria orgânica&quot; foi selecionada." sqref="C12">
      <formula1>NOT(OR($B$4="Matéria orgânica", $B$5="", $B$5="Método via úmida: Embrapa Solos"))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  <x14:dataValidation type="list" showInputMessage="1" showErrorMessage="1">
          <x14:formula1>
            <xm:f>'Lista Suspensa'!$CN$2:$CN$3</xm:f>
          </x14:formula1>
          <xm:sqref>B7</xm:sqref>
        </x14:dataValidation>
        <x14:dataValidation type="list" showInputMessage="1" showErrorMessage="1">
          <x14:formula1>
            <xm:f>'Lista Suspensa'!$CY$2:$CY$3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topLeftCell="A97" workbookViewId="0">
      <selection activeCell="A100" sqref="A100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21" t="s">
        <v>465</v>
      </c>
      <c r="C1" s="821"/>
      <c r="D1" s="821"/>
      <c r="E1" s="821"/>
      <c r="F1" s="821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34" t="s">
        <v>398</v>
      </c>
      <c r="B2" s="835"/>
      <c r="C2" s="835"/>
      <c r="D2" s="835"/>
      <c r="E2" s="835"/>
      <c r="F2" s="836"/>
    </row>
    <row r="3" spans="1:95" ht="15.75" thickBot="1" x14ac:dyDescent="0.3">
      <c r="A3" s="428" t="s">
        <v>399</v>
      </c>
      <c r="B3" s="349"/>
      <c r="C3" s="869"/>
      <c r="D3" s="869"/>
      <c r="E3" s="869"/>
      <c r="F3" s="870"/>
      <c r="G3" s="512"/>
    </row>
    <row r="4" spans="1:95" ht="15.75" thickBot="1" x14ac:dyDescent="0.3">
      <c r="A4" s="388" t="s">
        <v>1</v>
      </c>
      <c r="B4" s="346"/>
      <c r="C4" s="465"/>
      <c r="D4" s="465"/>
      <c r="E4" s="465"/>
      <c r="F4" s="466"/>
      <c r="G4" s="513"/>
    </row>
    <row r="5" spans="1:95" ht="15.75" thickBot="1" x14ac:dyDescent="0.3">
      <c r="A5" s="428" t="s">
        <v>146</v>
      </c>
      <c r="B5" s="349"/>
      <c r="C5" s="465"/>
      <c r="D5" s="465"/>
      <c r="E5" s="465"/>
      <c r="F5" s="466"/>
    </row>
    <row r="6" spans="1:95" ht="15.75" thickBot="1" x14ac:dyDescent="0.3">
      <c r="A6" s="388" t="s">
        <v>400</v>
      </c>
      <c r="B6" s="346"/>
      <c r="C6" s="465"/>
      <c r="D6" s="465"/>
      <c r="E6" s="465"/>
      <c r="F6" s="466"/>
    </row>
    <row r="7" spans="1:95" ht="15.75" thickBot="1" x14ac:dyDescent="0.3">
      <c r="A7" s="428" t="s">
        <v>401</v>
      </c>
      <c r="B7" s="349"/>
      <c r="C7" s="465"/>
      <c r="D7" s="465"/>
      <c r="E7" s="465"/>
      <c r="F7" s="466"/>
    </row>
    <row r="8" spans="1:95" ht="15.75" thickBot="1" x14ac:dyDescent="0.3">
      <c r="A8" s="388" t="s">
        <v>402</v>
      </c>
      <c r="B8" s="804"/>
      <c r="D8" s="465"/>
      <c r="E8" s="465"/>
      <c r="F8" s="466"/>
    </row>
    <row r="9" spans="1:95" ht="15.75" thickBot="1" x14ac:dyDescent="0.3">
      <c r="A9" s="429" t="s">
        <v>403</v>
      </c>
      <c r="B9" s="612">
        <v>45292</v>
      </c>
      <c r="C9" s="805" t="str">
        <f>IF(B9="","",TEXT(B9,"DD/MM/AAAA"))</f>
        <v>01/01/2024</v>
      </c>
      <c r="E9" s="465"/>
      <c r="F9" s="466"/>
    </row>
    <row r="10" spans="1:95" ht="15.75" thickBot="1" x14ac:dyDescent="0.3">
      <c r="A10" s="430" t="s">
        <v>404</v>
      </c>
      <c r="B10" s="613"/>
      <c r="C10" s="805" t="str">
        <f>IF(B10="","",TEXT(B10,"DD/MM/AAAA"))</f>
        <v/>
      </c>
      <c r="D10" s="805">
        <f>IF(AND(B9=0, B10=0), "", B10-B9)</f>
        <v>-45292</v>
      </c>
      <c r="E10" s="465"/>
      <c r="F10" s="466"/>
    </row>
    <row r="11" spans="1:95" ht="15.75" thickBot="1" x14ac:dyDescent="0.3">
      <c r="A11" s="510" t="s">
        <v>405</v>
      </c>
      <c r="B11" s="614"/>
      <c r="C11" s="614"/>
      <c r="D11" s="614"/>
      <c r="E11" s="465"/>
      <c r="F11" s="466"/>
    </row>
    <row r="12" spans="1:95" ht="15.75" thickBot="1" x14ac:dyDescent="0.3">
      <c r="A12" s="790" t="s">
        <v>1163</v>
      </c>
      <c r="B12" s="791"/>
      <c r="C12" s="635"/>
      <c r="D12" s="635"/>
      <c r="E12" s="465"/>
      <c r="F12" s="466"/>
    </row>
    <row r="13" spans="1:95" ht="15.75" thickBot="1" x14ac:dyDescent="0.3">
      <c r="A13" s="792" t="s">
        <v>1256</v>
      </c>
      <c r="B13" s="793"/>
      <c r="C13" s="793"/>
      <c r="D13" s="793"/>
      <c r="E13" s="793"/>
      <c r="F13" s="793"/>
    </row>
    <row r="14" spans="1:95" ht="15.75" thickBot="1" x14ac:dyDescent="0.3">
      <c r="A14" s="183"/>
      <c r="B14" s="431"/>
    </row>
    <row r="15" spans="1:95" ht="21.75" thickBot="1" x14ac:dyDescent="0.3">
      <c r="A15" s="834" t="s">
        <v>406</v>
      </c>
      <c r="B15" s="835"/>
      <c r="C15" s="83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28" t="s">
        <v>407</v>
      </c>
      <c r="B16" s="528" t="s">
        <v>1246</v>
      </c>
      <c r="C16" s="528" t="s">
        <v>1247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06"/>
      <c r="C17" s="606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07"/>
      <c r="C19" s="608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09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10"/>
      <c r="C21" s="611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28" t="s">
        <v>1246</v>
      </c>
      <c r="C24" s="528" t="s">
        <v>1247</v>
      </c>
    </row>
    <row r="25" spans="1:7" ht="45.75" customHeight="1" thickBot="1" x14ac:dyDescent="0.3">
      <c r="A25" s="439" t="s">
        <v>415</v>
      </c>
      <c r="B25" s="699"/>
      <c r="C25" s="788"/>
    </row>
    <row r="26" spans="1:7" ht="15.75" thickBot="1" x14ac:dyDescent="0.3">
      <c r="A26" s="396" t="s">
        <v>416</v>
      </c>
      <c r="B26" s="700"/>
      <c r="C26" s="789"/>
    </row>
    <row r="27" spans="1:7" ht="15.75" thickBot="1" x14ac:dyDescent="0.3">
      <c r="A27" s="440" t="s">
        <v>417</v>
      </c>
      <c r="B27" s="699"/>
      <c r="C27" s="788"/>
    </row>
    <row r="28" spans="1:7" ht="15.75" thickBot="1" x14ac:dyDescent="0.3">
      <c r="A28" s="441" t="s">
        <v>240</v>
      </c>
      <c r="B28" s="700"/>
      <c r="C28" s="789"/>
    </row>
    <row r="29" spans="1:7" ht="15.75" thickBot="1" x14ac:dyDescent="0.3">
      <c r="A29" s="440" t="s">
        <v>418</v>
      </c>
      <c r="B29" s="699"/>
      <c r="C29" s="788"/>
    </row>
    <row r="30" spans="1:7" ht="15.75" thickBot="1" x14ac:dyDescent="0.3">
      <c r="A30" s="396" t="s">
        <v>419</v>
      </c>
      <c r="B30" s="700"/>
      <c r="C30" s="789"/>
    </row>
    <row r="31" spans="1:7" ht="15.75" thickBot="1" x14ac:dyDescent="0.3">
      <c r="A31" s="442" t="s">
        <v>420</v>
      </c>
      <c r="B31" s="699"/>
      <c r="C31" s="788"/>
    </row>
    <row r="32" spans="1:7" ht="15.75" thickBot="1" x14ac:dyDescent="0.3">
      <c r="A32" s="396" t="s">
        <v>421</v>
      </c>
      <c r="B32" s="700"/>
      <c r="C32" s="789"/>
    </row>
    <row r="33" spans="1:5" ht="15.75" thickBot="1" x14ac:dyDescent="0.3">
      <c r="A33" s="443" t="s">
        <v>202</v>
      </c>
      <c r="B33" s="699"/>
      <c r="C33" s="788"/>
    </row>
    <row r="34" spans="1:5" ht="15.75" thickBot="1" x14ac:dyDescent="0.3">
      <c r="A34" s="444"/>
      <c r="B34" s="146"/>
      <c r="C34" s="146"/>
    </row>
    <row r="35" spans="1:5" ht="21.75" thickBot="1" x14ac:dyDescent="0.3">
      <c r="A35" s="834" t="s">
        <v>422</v>
      </c>
      <c r="B35" s="835"/>
      <c r="C35" s="835"/>
      <c r="D35" s="835"/>
    </row>
    <row r="36" spans="1:5" ht="15.75" thickBot="1" x14ac:dyDescent="0.3">
      <c r="A36" s="445" t="s">
        <v>51</v>
      </c>
      <c r="B36" s="446" t="s">
        <v>1243</v>
      </c>
      <c r="C36" s="530"/>
      <c r="D36" s="531"/>
    </row>
    <row r="37" spans="1:5" ht="15.75" thickBot="1" x14ac:dyDescent="0.3">
      <c r="A37" s="381" t="s">
        <v>1153</v>
      </c>
      <c r="B37" s="673"/>
      <c r="C37" s="382"/>
      <c r="D37" s="532"/>
    </row>
    <row r="38" spans="1:5" ht="15.75" thickBot="1" x14ac:dyDescent="0.3">
      <c r="A38" s="383" t="s">
        <v>370</v>
      </c>
      <c r="B38" s="384" t="s">
        <v>371</v>
      </c>
      <c r="C38" s="382"/>
      <c r="D38" s="532"/>
    </row>
    <row r="39" spans="1:5" ht="15.75" thickBot="1" x14ac:dyDescent="0.3">
      <c r="A39" s="385" t="s">
        <v>372</v>
      </c>
      <c r="B39" s="787"/>
      <c r="C39" s="533"/>
      <c r="D39" s="534"/>
    </row>
    <row r="40" spans="1:5" ht="15.75" thickBot="1" x14ac:dyDescent="0.3">
      <c r="A40" s="388" t="s">
        <v>373</v>
      </c>
      <c r="B40" s="665"/>
      <c r="C40" s="533"/>
      <c r="D40" s="535"/>
    </row>
    <row r="41" spans="1:5" ht="15.75" thickBot="1" x14ac:dyDescent="0.3">
      <c r="A41" s="391" t="s">
        <v>374</v>
      </c>
      <c r="B41" s="787"/>
      <c r="C41" s="533"/>
      <c r="D41" s="534"/>
    </row>
    <row r="42" spans="1:5" ht="15.75" thickBot="1" x14ac:dyDescent="0.3">
      <c r="A42" s="392" t="s">
        <v>375</v>
      </c>
      <c r="B42" s="665"/>
      <c r="C42" s="533"/>
      <c r="D42" s="534"/>
    </row>
    <row r="43" spans="1:5" ht="15.75" thickBot="1" x14ac:dyDescent="0.3">
      <c r="A43" s="383" t="s">
        <v>376</v>
      </c>
      <c r="B43" s="393" t="s">
        <v>1245</v>
      </c>
      <c r="C43" s="843" t="s">
        <v>378</v>
      </c>
      <c r="D43" s="844"/>
    </row>
    <row r="44" spans="1:5" ht="15.75" thickBot="1" x14ac:dyDescent="0.3">
      <c r="A44" s="440" t="s">
        <v>379</v>
      </c>
      <c r="B44" s="664"/>
      <c r="C44" s="867"/>
      <c r="D44" s="868"/>
    </row>
    <row r="45" spans="1:5" ht="15.75" thickBot="1" x14ac:dyDescent="0.3">
      <c r="A45" s="441" t="s">
        <v>380</v>
      </c>
      <c r="B45" s="665"/>
      <c r="C45" s="533"/>
      <c r="D45" s="536"/>
    </row>
    <row r="46" spans="1:5" ht="15.75" thickBot="1" x14ac:dyDescent="0.3">
      <c r="A46" s="440" t="s">
        <v>381</v>
      </c>
      <c r="B46" s="664"/>
      <c r="C46" s="533"/>
      <c r="D46" s="534"/>
    </row>
    <row r="47" spans="1:5" ht="15" customHeight="1" thickBot="1" x14ac:dyDescent="0.3">
      <c r="A47" s="441" t="s">
        <v>382</v>
      </c>
      <c r="B47" s="665"/>
      <c r="C47" s="533"/>
      <c r="D47" s="534"/>
    </row>
    <row r="48" spans="1:5" ht="30" customHeight="1" thickBot="1" x14ac:dyDescent="0.3">
      <c r="A48" s="440" t="s">
        <v>1154</v>
      </c>
      <c r="B48" s="664"/>
      <c r="C48" s="533"/>
      <c r="D48" s="534"/>
      <c r="E48" s="146"/>
    </row>
    <row r="49" spans="1:7" ht="15.75" thickBot="1" x14ac:dyDescent="0.3">
      <c r="A49" s="452" t="s">
        <v>384</v>
      </c>
      <c r="B49" s="665"/>
      <c r="C49" s="533"/>
      <c r="D49" s="534"/>
      <c r="E49" s="146"/>
    </row>
    <row r="50" spans="1:7" ht="15.75" thickBot="1" x14ac:dyDescent="0.3">
      <c r="A50" s="401" t="s">
        <v>385</v>
      </c>
      <c r="B50" s="402" t="s">
        <v>1245</v>
      </c>
      <c r="C50" s="465"/>
      <c r="D50" s="466"/>
      <c r="E50" s="146"/>
    </row>
    <row r="51" spans="1:7" ht="15.75" thickBot="1" x14ac:dyDescent="0.3">
      <c r="A51" s="785"/>
      <c r="B51" s="700"/>
      <c r="C51" s="465"/>
      <c r="D51" s="466"/>
      <c r="E51" s="146"/>
    </row>
    <row r="52" spans="1:7" ht="15.75" thickBot="1" x14ac:dyDescent="0.3">
      <c r="A52" s="786"/>
      <c r="B52" s="699"/>
      <c r="C52" s="465"/>
      <c r="D52" s="466"/>
      <c r="E52" s="146"/>
    </row>
    <row r="53" spans="1:7" ht="15.75" thickBot="1" x14ac:dyDescent="0.3">
      <c r="A53" s="785"/>
      <c r="B53" s="700"/>
      <c r="C53" s="465"/>
      <c r="D53" s="466"/>
      <c r="E53" s="146"/>
    </row>
    <row r="54" spans="1:7" ht="15.75" thickBot="1" x14ac:dyDescent="0.3">
      <c r="A54" s="786"/>
      <c r="B54" s="699"/>
      <c r="C54" s="537"/>
      <c r="D54" s="538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39" t="s">
        <v>1248</v>
      </c>
      <c r="B57" s="540" t="s">
        <v>1244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699"/>
      <c r="C58" s="146"/>
      <c r="D58" s="146"/>
      <c r="E58" s="146"/>
      <c r="F58" s="146"/>
      <c r="G58" s="146"/>
    </row>
    <row r="59" spans="1:7" ht="35.25" customHeight="1" thickBot="1" x14ac:dyDescent="0.3">
      <c r="A59" s="453" t="s">
        <v>389</v>
      </c>
      <c r="B59" s="700"/>
      <c r="C59" s="146"/>
      <c r="D59" s="146"/>
      <c r="E59" s="146"/>
      <c r="F59" s="146"/>
      <c r="G59" s="146"/>
    </row>
    <row r="60" spans="1:7" ht="15.75" thickBot="1" x14ac:dyDescent="0.3">
      <c r="A60" s="454" t="s">
        <v>390</v>
      </c>
      <c r="B60" s="455" t="s">
        <v>1243</v>
      </c>
      <c r="C60" s="398"/>
      <c r="D60" s="398"/>
    </row>
    <row r="61" spans="1:7" ht="15.75" thickBot="1" x14ac:dyDescent="0.3">
      <c r="A61" s="456" t="s">
        <v>392</v>
      </c>
      <c r="B61" s="783"/>
      <c r="C61" s="410"/>
      <c r="D61" s="80"/>
    </row>
    <row r="62" spans="1:7" ht="15.75" thickBot="1" x14ac:dyDescent="0.3">
      <c r="A62" s="457" t="s">
        <v>393</v>
      </c>
      <c r="B62" s="784"/>
      <c r="C62" s="409"/>
      <c r="D62" s="409"/>
    </row>
    <row r="63" spans="1:7" ht="15.75" thickBot="1" x14ac:dyDescent="0.3">
      <c r="A63" s="456" t="s">
        <v>394</v>
      </c>
      <c r="B63" s="783"/>
      <c r="C63" s="410"/>
      <c r="D63" s="410"/>
    </row>
    <row r="64" spans="1:7" ht="15.75" thickBot="1" x14ac:dyDescent="0.3">
      <c r="A64" s="418" t="s">
        <v>395</v>
      </c>
      <c r="B64" s="346"/>
      <c r="C64" s="409"/>
      <c r="D64" s="409"/>
    </row>
    <row r="65" spans="1:6" ht="15.75" thickBot="1" x14ac:dyDescent="0.3">
      <c r="A65" s="458"/>
      <c r="B65" s="125"/>
      <c r="C65" s="146"/>
      <c r="D65" s="146"/>
      <c r="F65" s="459"/>
    </row>
    <row r="66" spans="1:6" s="146" customFormat="1" ht="21.75" thickBot="1" x14ac:dyDescent="0.3">
      <c r="A66" s="834" t="s">
        <v>426</v>
      </c>
      <c r="B66" s="835"/>
      <c r="C66" s="835"/>
      <c r="D66" s="836"/>
      <c r="F66" s="459"/>
    </row>
    <row r="67" spans="1:6" s="146" customFormat="1" ht="36.75" hidden="1" customHeight="1" thickBot="1" x14ac:dyDescent="0.3">
      <c r="A67" s="539" t="s">
        <v>427</v>
      </c>
      <c r="B67" s="803" t="s">
        <v>1249</v>
      </c>
      <c r="C67" s="379"/>
      <c r="D67" s="460"/>
      <c r="F67" s="459"/>
    </row>
    <row r="68" spans="1:6" s="146" customFormat="1" ht="21.75" hidden="1" thickBot="1" x14ac:dyDescent="0.3">
      <c r="A68" s="484" t="s">
        <v>1250</v>
      </c>
      <c r="B68" s="542">
        <v>10</v>
      </c>
      <c r="C68" s="379"/>
      <c r="D68" s="460"/>
      <c r="F68" s="459"/>
    </row>
    <row r="69" spans="1:6" s="146" customFormat="1" ht="21.75" hidden="1" thickBot="1" x14ac:dyDescent="0.3">
      <c r="A69" s="486" t="s">
        <v>1251</v>
      </c>
      <c r="B69" s="699">
        <v>10</v>
      </c>
      <c r="C69" s="379"/>
      <c r="D69" s="460"/>
      <c r="F69" s="459"/>
    </row>
    <row r="70" spans="1:6" s="146" customFormat="1" ht="21.75" hidden="1" thickBot="1" x14ac:dyDescent="0.3">
      <c r="A70" s="485" t="s">
        <v>1252</v>
      </c>
      <c r="B70" s="700"/>
      <c r="C70" s="379"/>
      <c r="D70" s="460"/>
      <c r="F70" s="459"/>
    </row>
    <row r="71" spans="1:6" s="146" customFormat="1" ht="21.75" thickBot="1" x14ac:dyDescent="0.3">
      <c r="A71" s="539" t="s">
        <v>428</v>
      </c>
      <c r="B71" s="489" t="s">
        <v>1249</v>
      </c>
      <c r="C71" s="379"/>
      <c r="D71" s="460"/>
      <c r="F71" s="459"/>
    </row>
    <row r="72" spans="1:6" s="146" customFormat="1" ht="21.75" thickBot="1" x14ac:dyDescent="0.3">
      <c r="A72" s="461" t="s">
        <v>429</v>
      </c>
      <c r="B72" s="781"/>
      <c r="C72" s="379"/>
      <c r="D72" s="460"/>
      <c r="F72" s="459"/>
    </row>
    <row r="73" spans="1:6" s="146" customFormat="1" ht="26.25" thickBot="1" x14ac:dyDescent="0.3">
      <c r="A73" s="462" t="s">
        <v>1257</v>
      </c>
      <c r="B73" s="782"/>
      <c r="C73" s="379"/>
      <c r="D73" s="460"/>
      <c r="F73" s="459"/>
    </row>
    <row r="74" spans="1:6" s="146" customFormat="1" ht="21.75" thickBot="1" x14ac:dyDescent="0.3">
      <c r="A74" s="463" t="s">
        <v>1118</v>
      </c>
      <c r="B74" s="781"/>
      <c r="C74" s="379"/>
      <c r="D74" s="460"/>
      <c r="F74" s="459"/>
    </row>
    <row r="75" spans="1:6" s="146" customFormat="1" ht="28.5" thickBot="1" x14ac:dyDescent="0.3">
      <c r="A75" s="464" t="s">
        <v>431</v>
      </c>
      <c r="B75" s="782"/>
      <c r="C75" s="379"/>
      <c r="D75" s="460"/>
      <c r="F75" s="459"/>
    </row>
    <row r="76" spans="1:6" s="146" customFormat="1" ht="28.5" thickBot="1" x14ac:dyDescent="0.3">
      <c r="A76" s="463" t="s">
        <v>432</v>
      </c>
      <c r="B76" s="781"/>
      <c r="C76" s="379"/>
      <c r="D76" s="460"/>
      <c r="F76" s="459"/>
    </row>
    <row r="77" spans="1:6" s="465" customFormat="1" ht="26.25" thickBot="1" x14ac:dyDescent="0.25">
      <c r="A77" s="462" t="s">
        <v>1122</v>
      </c>
      <c r="B77" s="782"/>
      <c r="D77" s="466"/>
      <c r="F77" s="459"/>
    </row>
    <row r="78" spans="1:6" s="465" customFormat="1" ht="26.25" thickBot="1" x14ac:dyDescent="0.25">
      <c r="A78" s="461" t="s">
        <v>1124</v>
      </c>
      <c r="B78" s="781"/>
      <c r="D78" s="466"/>
      <c r="F78" s="459"/>
    </row>
    <row r="79" spans="1:6" s="465" customFormat="1" ht="28.5" thickBot="1" x14ac:dyDescent="0.25">
      <c r="A79" s="462" t="s">
        <v>433</v>
      </c>
      <c r="B79" s="782"/>
      <c r="D79" s="466"/>
      <c r="F79" s="459"/>
    </row>
    <row r="80" spans="1:6" s="465" customFormat="1" ht="13.5" thickBot="1" x14ac:dyDescent="0.25">
      <c r="A80" s="541" t="s">
        <v>434</v>
      </c>
      <c r="B80" s="545" t="s">
        <v>435</v>
      </c>
      <c r="C80" s="545" t="s">
        <v>436</v>
      </c>
      <c r="D80" s="546" t="s">
        <v>437</v>
      </c>
      <c r="F80" s="459"/>
    </row>
    <row r="81" spans="1:6" s="465" customFormat="1" ht="17.25" customHeight="1" thickBot="1" x14ac:dyDescent="0.25">
      <c r="A81" s="475" t="s">
        <v>1160</v>
      </c>
      <c r="B81" s="488"/>
      <c r="C81" s="488"/>
      <c r="D81" s="488"/>
      <c r="F81" s="459"/>
    </row>
    <row r="82" spans="1:6" s="465" customFormat="1" ht="17.25" customHeight="1" thickBot="1" x14ac:dyDescent="0.25">
      <c r="A82" s="630" t="s">
        <v>1161</v>
      </c>
      <c r="B82" s="468"/>
      <c r="C82" s="468"/>
      <c r="D82" s="468"/>
      <c r="F82" s="459"/>
    </row>
    <row r="83" spans="1:6" s="465" customFormat="1" ht="18" customHeight="1" thickBot="1" x14ac:dyDescent="0.25">
      <c r="A83" s="629" t="s">
        <v>439</v>
      </c>
      <c r="B83" s="488"/>
      <c r="C83" s="488"/>
      <c r="D83" s="488"/>
      <c r="F83" s="459"/>
    </row>
    <row r="84" spans="1:6" s="465" customFormat="1" ht="21" customHeight="1" thickBot="1" x14ac:dyDescent="0.25">
      <c r="A84" s="631" t="s">
        <v>440</v>
      </c>
      <c r="B84" s="481"/>
      <c r="C84" s="543"/>
      <c r="D84" s="605"/>
      <c r="F84" s="459"/>
    </row>
    <row r="85" spans="1:6" s="465" customFormat="1" ht="13.5" thickBot="1" x14ac:dyDescent="0.25">
      <c r="A85" s="473"/>
      <c r="B85" s="474"/>
      <c r="F85" s="459"/>
    </row>
    <row r="86" spans="1:6" s="146" customFormat="1" ht="21.75" thickBot="1" x14ac:dyDescent="0.3">
      <c r="A86" s="834" t="s">
        <v>441</v>
      </c>
      <c r="B86" s="835"/>
      <c r="C86" s="835"/>
      <c r="D86" s="835"/>
      <c r="E86" s="836"/>
    </row>
    <row r="87" spans="1:6" s="146" customFormat="1" ht="36.75" hidden="1" customHeight="1" thickBot="1" x14ac:dyDescent="0.3">
      <c r="A87" s="541" t="s">
        <v>442</v>
      </c>
      <c r="B87" s="545" t="s">
        <v>447</v>
      </c>
      <c r="C87" s="545" t="s">
        <v>448</v>
      </c>
      <c r="D87" s="545" t="s">
        <v>449</v>
      </c>
      <c r="E87" s="778" t="s">
        <v>450</v>
      </c>
    </row>
    <row r="88" spans="1:6" s="146" customFormat="1" ht="15.75" hidden="1" thickBot="1" x14ac:dyDescent="0.3">
      <c r="A88" s="779" t="s">
        <v>1250</v>
      </c>
      <c r="B88" s="794"/>
      <c r="C88" s="542" t="s">
        <v>453</v>
      </c>
      <c r="D88" s="542" t="s">
        <v>453</v>
      </c>
      <c r="E88" s="542" t="s">
        <v>453</v>
      </c>
    </row>
    <row r="89" spans="1:6" s="146" customFormat="1" ht="15.75" hidden="1" thickBot="1" x14ac:dyDescent="0.3">
      <c r="A89" s="396" t="s">
        <v>1251</v>
      </c>
      <c r="B89" s="700"/>
      <c r="C89" s="700"/>
      <c r="D89" s="700"/>
      <c r="E89" s="700"/>
    </row>
    <row r="90" spans="1:6" s="146" customFormat="1" ht="15.75" hidden="1" thickBot="1" x14ac:dyDescent="0.3">
      <c r="A90" s="780" t="s">
        <v>1252</v>
      </c>
      <c r="B90" s="795"/>
      <c r="C90" s="795"/>
      <c r="D90" s="795"/>
      <c r="E90" s="699"/>
    </row>
    <row r="91" spans="1:6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6" s="477" customFormat="1" ht="13.5" thickBot="1" x14ac:dyDescent="0.25">
      <c r="A92" s="475" t="s">
        <v>446</v>
      </c>
      <c r="B92" s="796"/>
      <c r="C92" s="796"/>
      <c r="D92" s="796"/>
      <c r="E92" s="476"/>
    </row>
    <row r="93" spans="1:6" s="477" customFormat="1" ht="13.5" thickBot="1" x14ac:dyDescent="0.25">
      <c r="A93" s="545" t="s">
        <v>428</v>
      </c>
      <c r="B93" s="545" t="s">
        <v>447</v>
      </c>
      <c r="C93" s="545" t="s">
        <v>448</v>
      </c>
      <c r="D93" s="545" t="s">
        <v>449</v>
      </c>
      <c r="E93" s="802" t="s">
        <v>450</v>
      </c>
    </row>
    <row r="94" spans="1:6" s="477" customFormat="1" ht="13.5" thickBot="1" x14ac:dyDescent="0.25">
      <c r="A94" s="478" t="s">
        <v>451</v>
      </c>
      <c r="B94" s="788"/>
      <c r="C94" s="788"/>
      <c r="D94" s="788"/>
      <c r="E94" s="788"/>
    </row>
    <row r="95" spans="1:6" s="477" customFormat="1" ht="29.25" thickBot="1" x14ac:dyDescent="0.25">
      <c r="A95" s="462" t="s">
        <v>452</v>
      </c>
      <c r="B95" s="543" t="s">
        <v>453</v>
      </c>
      <c r="C95" s="789"/>
      <c r="D95" s="789"/>
      <c r="E95" s="789"/>
    </row>
    <row r="96" spans="1:6" ht="15.75" thickBot="1" x14ac:dyDescent="0.3">
      <c r="A96" s="863" t="s">
        <v>454</v>
      </c>
      <c r="B96" s="864"/>
      <c r="C96" s="864"/>
      <c r="D96" s="864"/>
      <c r="E96" s="865"/>
    </row>
    <row r="97" spans="1:5" s="465" customFormat="1" ht="34.5" customHeight="1" thickBot="1" x14ac:dyDescent="0.25">
      <c r="A97" s="479" t="s">
        <v>455</v>
      </c>
      <c r="B97" s="489" t="s">
        <v>1146</v>
      </c>
      <c r="C97" s="616" t="s">
        <v>1147</v>
      </c>
      <c r="D97" s="554"/>
      <c r="E97" s="480"/>
    </row>
    <row r="98" spans="1:5" s="465" customFormat="1" ht="13.5" thickBot="1" x14ac:dyDescent="0.25">
      <c r="A98" s="493" t="s">
        <v>1148</v>
      </c>
      <c r="B98" s="797"/>
      <c r="C98" s="797"/>
      <c r="E98" s="466"/>
    </row>
    <row r="99" spans="1:5" s="477" customFormat="1" ht="13.5" thickBot="1" x14ac:dyDescent="0.25">
      <c r="A99" s="464" t="s">
        <v>1149</v>
      </c>
      <c r="B99" s="798"/>
      <c r="C99" s="798"/>
      <c r="D99" s="465"/>
      <c r="E99" s="466"/>
    </row>
    <row r="100" spans="1:5" s="477" customFormat="1" ht="13.5" thickBot="1" x14ac:dyDescent="0.25">
      <c r="A100" s="494" t="s">
        <v>1150</v>
      </c>
      <c r="B100" s="797"/>
      <c r="C100" s="797"/>
      <c r="D100" s="465"/>
      <c r="E100" s="466"/>
    </row>
    <row r="101" spans="1:5" s="477" customFormat="1" ht="13.5" thickBot="1" x14ac:dyDescent="0.25">
      <c r="A101" s="495" t="s">
        <v>1151</v>
      </c>
      <c r="B101" s="798"/>
      <c r="C101" s="798"/>
      <c r="D101" s="465"/>
      <c r="E101" s="466"/>
    </row>
    <row r="102" spans="1:5" ht="15.75" thickBot="1" x14ac:dyDescent="0.3">
      <c r="A102" s="496" t="s">
        <v>1152</v>
      </c>
      <c r="B102" s="799"/>
      <c r="C102" s="799"/>
      <c r="D102" s="465"/>
      <c r="E102" s="403"/>
    </row>
    <row r="103" spans="1:5" ht="33" customHeight="1" thickBot="1" x14ac:dyDescent="0.3">
      <c r="A103" s="483" t="s">
        <v>463</v>
      </c>
      <c r="B103" s="800"/>
      <c r="C103" s="537"/>
      <c r="D103" s="537"/>
      <c r="E103" s="408"/>
    </row>
    <row r="105" spans="1:5" x14ac:dyDescent="0.25">
      <c r="A105" s="866"/>
      <c r="B105" s="866"/>
      <c r="C105" s="866"/>
      <c r="D105" s="806"/>
    </row>
    <row r="106" spans="1:5" x14ac:dyDescent="0.25">
      <c r="A106" s="866"/>
      <c r="B106" s="866"/>
      <c r="C106" s="866"/>
      <c r="D106" s="807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3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type="custom" showInputMessage="1" showErrorMessage="1" sqref="B84:D84 B82:D82 B74:B79">
      <formula1>NOT(OR($B$69&lt;&gt;"", $B$70&lt;&gt;""))</formula1>
    </dataValidation>
    <dataValidation type="custom" showInputMessage="1" showErrorMessage="1" sqref="B98:C102">
      <formula1>NOT(OR($E$89&lt;&gt;"",$E$90&lt;&gt;""))</formula1>
    </dataValidation>
    <dataValidation type="custom" allowBlank="1" showInputMessage="1" showErrorMessage="1" sqref="B3 B6:B7 C44:D44">
      <formula1>ISTEXT(B3)</formula1>
    </dataValidation>
    <dataValidation showInputMessage="1" showErrorMessage="1" sqref="B8"/>
    <dataValidation type="date" allowBlank="1" showInputMessage="1" showErrorMessage="1" sqref="B9:B10">
      <formula1>1</formula1>
      <formula2>73415</formula2>
    </dataValidation>
    <dataValidation type="custom" showInputMessage="1" showErrorMessage="1" sqref="B94">
      <formula1>AND(NOT(OR($B$92="Deposição de resíduos sólidos",$C$92="Deposição de resíduos sólidos",$D$92="Deposição de resíduos sólidos")),NOT(OR($B$92="Tratamento biológico",$C$92="Tratamento biológico",$D$92="Tratamento biológico")),NOT(OR($B$88&lt;&gt;"",$B$90&lt;&gt;"")))</formula1>
    </dataValidation>
    <dataValidation type="custom" showInputMessage="1" showErrorMessage="1" sqref="C95">
      <formula1>AND(     NOT(OR($B$92="Incineração", $C$92="Incineração", $D$92="Incineração")),     NOT(OR($B$92="Deposição de resíduos sólidos", $C$92="Deposição de resíduos sólidos", $D$92="Deposição de resíduos sólidos")),     NOT(OR($C$89&lt;&gt;"", $C$90&lt;&gt;"")) )</formula1>
    </dataValidation>
    <dataValidation type="custom" showInputMessage="1" showErrorMessage="1" sqref="D94:D95">
      <formula1>AND(     NOT(OR($B$92="Incineração", $C$92="Incineração", $D$92="Incineração")),     NOT(OR($B$92="Deposição de resíduos sólidos", $C$92="Deposição de resíduos sólidos", $D$92="Deposição de resíduos sólidos")),     NOT(OR($D$89&lt;&gt;"", $D$90&lt;&gt;""))  )</formula1>
    </dataValidation>
    <dataValidation type="custom" showInputMessage="1" showErrorMessage="1" sqref="C94">
      <formula1>AND( NOT(OR($B$92="Incineração", $C$92="Incineração", $D$92="Incineração")),     NOT(OR($B$92="Deposição de resíduos sólidos", $C$92="Deposição de resíduos sólidos", $D$92="Deposição de resíduos sólidos")),  NOT(OR($C$89&lt;&gt;"", $C$90&lt;&gt;"")) )</formula1>
    </dataValidation>
    <dataValidation type="custom" showInputMessage="1" showErrorMessage="1" sqref="E94:E95">
      <formula1>AND(     NOT(OR($B$92="Incineração", $C$92="Incineração", $D$92="Incineração")), NOT(OR($B$92="Tratamento biológico",$C$92="Tratamento biológico",$D$92="Tratamento biológico")), NOT(OR($E$89&lt;&gt;"",$E$90&lt;&gt;"")))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  <x14:dataValidation type="list" allowBlank="1" showInputMessage="1" showErrorMessage="1">
          <x14:formula1>
            <xm:f>'Lista Suspensa'!$CD$2:$CD$12</xm:f>
          </x14:formula1>
          <xm:sqref>B13:F13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00"/>
  <sheetViews>
    <sheetView topLeftCell="CO1" workbookViewId="0">
      <selection activeCell="CU4" sqref="CU4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3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497" t="s">
        <v>469</v>
      </c>
      <c r="AZ1" s="497"/>
      <c r="BA1" s="497"/>
      <c r="BB1" s="497"/>
      <c r="BC1" s="497"/>
      <c r="BD1" s="497"/>
      <c r="BE1" s="497"/>
      <c r="BF1" s="497"/>
      <c r="BG1" s="497"/>
      <c r="BH1" s="497"/>
      <c r="BI1" s="497"/>
      <c r="BJ1" s="497"/>
      <c r="BK1" s="497"/>
      <c r="BL1" s="497"/>
      <c r="BM1" s="497"/>
      <c r="BN1" s="497"/>
      <c r="BO1" s="497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1163</v>
      </c>
      <c r="CP1" s="109" t="s">
        <v>212</v>
      </c>
      <c r="CQ1" s="109" t="s">
        <v>53</v>
      </c>
      <c r="CS1" s="304" t="s">
        <v>1216</v>
      </c>
      <c r="CT1" s="704"/>
      <c r="CU1" s="304" t="s">
        <v>1217</v>
      </c>
      <c r="CW1" s="304" t="s">
        <v>1218</v>
      </c>
      <c r="CY1" s="304" t="s">
        <v>1205</v>
      </c>
    </row>
    <row r="2" spans="1:103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499" t="s">
        <v>470</v>
      </c>
      <c r="AZ2" s="500" t="s">
        <v>499</v>
      </c>
      <c r="BA2" s="500" t="s">
        <v>695</v>
      </c>
      <c r="BB2" s="500" t="s">
        <v>158</v>
      </c>
      <c r="BC2" s="500" t="s">
        <v>501</v>
      </c>
      <c r="BD2" s="500" t="s">
        <v>529</v>
      </c>
      <c r="BE2" s="500" t="s">
        <v>974</v>
      </c>
      <c r="BF2" s="500" t="s">
        <v>477</v>
      </c>
      <c r="BG2" s="500" t="s">
        <v>478</v>
      </c>
      <c r="BH2" s="500" t="s">
        <v>700</v>
      </c>
      <c r="BI2" s="500" t="s">
        <v>890</v>
      </c>
      <c r="BJ2" s="500" t="s">
        <v>534</v>
      </c>
      <c r="BK2" s="500" t="s">
        <v>508</v>
      </c>
      <c r="BL2" s="500" t="s">
        <v>726</v>
      </c>
      <c r="BM2" s="500" t="s">
        <v>638</v>
      </c>
      <c r="BN2" s="500" t="s">
        <v>538</v>
      </c>
      <c r="BO2" s="500" t="s">
        <v>789</v>
      </c>
      <c r="BP2" s="500" t="s">
        <v>824</v>
      </c>
      <c r="BQ2" s="500" t="s">
        <v>488</v>
      </c>
      <c r="BR2" s="500" t="s">
        <v>792</v>
      </c>
      <c r="BS2" s="500" t="s">
        <v>793</v>
      </c>
      <c r="BT2" s="500" t="s">
        <v>954</v>
      </c>
      <c r="BU2" s="500" t="s">
        <v>622</v>
      </c>
      <c r="BV2" s="500" t="s">
        <v>493</v>
      </c>
      <c r="BW2" s="500" t="s">
        <v>812</v>
      </c>
      <c r="BX2" s="500" t="s">
        <v>495</v>
      </c>
      <c r="BY2" s="500" t="s">
        <v>601</v>
      </c>
      <c r="BZ2" s="500" t="s">
        <v>626</v>
      </c>
      <c r="CB2" s="503" t="s">
        <v>1053</v>
      </c>
      <c r="CD2" s="508" t="s">
        <v>1069</v>
      </c>
      <c r="CF2" s="503" t="s">
        <v>1054</v>
      </c>
      <c r="CH2" s="503" t="s">
        <v>1055</v>
      </c>
      <c r="CJ2" s="503" t="s">
        <v>1056</v>
      </c>
      <c r="CL2" s="509" t="s">
        <v>1057</v>
      </c>
      <c r="CN2" s="509" t="s">
        <v>13</v>
      </c>
      <c r="CP2" s="651" t="s">
        <v>54</v>
      </c>
      <c r="CQ2" s="651" t="s">
        <v>54</v>
      </c>
      <c r="CS2" s="705" t="s">
        <v>1217</v>
      </c>
      <c r="CU2" s="817" t="s">
        <v>1277</v>
      </c>
      <c r="CW2" s="707" t="s">
        <v>1204</v>
      </c>
      <c r="CY2" s="808" t="s">
        <v>1262</v>
      </c>
    </row>
    <row r="3" spans="1:103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499" t="s">
        <v>498</v>
      </c>
      <c r="AZ3" s="500" t="s">
        <v>525</v>
      </c>
      <c r="BA3" s="500" t="s">
        <v>526</v>
      </c>
      <c r="BB3" s="500" t="s">
        <v>473</v>
      </c>
      <c r="BC3" s="500" t="s">
        <v>652</v>
      </c>
      <c r="BD3" s="500" t="s">
        <v>876</v>
      </c>
      <c r="BE3" s="500" t="s">
        <v>654</v>
      </c>
      <c r="BF3" s="500"/>
      <c r="BG3" s="500" t="s">
        <v>558</v>
      </c>
      <c r="BH3" s="500" t="s">
        <v>559</v>
      </c>
      <c r="BI3" s="500" t="s">
        <v>723</v>
      </c>
      <c r="BJ3" s="500" t="s">
        <v>561</v>
      </c>
      <c r="BK3" s="500" t="s">
        <v>562</v>
      </c>
      <c r="BL3" s="500" t="s">
        <v>820</v>
      </c>
      <c r="BM3" s="500" t="s">
        <v>661</v>
      </c>
      <c r="BN3" s="500" t="s">
        <v>662</v>
      </c>
      <c r="BO3" s="500" t="s">
        <v>855</v>
      </c>
      <c r="BP3" s="500" t="s">
        <v>730</v>
      </c>
      <c r="BQ3" s="500" t="s">
        <v>618</v>
      </c>
      <c r="BR3" s="500" t="s">
        <v>489</v>
      </c>
      <c r="BS3" s="500" t="s">
        <v>543</v>
      </c>
      <c r="BT3" s="500" t="s">
        <v>811</v>
      </c>
      <c r="BU3" s="500" t="s">
        <v>518</v>
      </c>
      <c r="BV3" s="500" t="s">
        <v>546</v>
      </c>
      <c r="BW3" s="500" t="s">
        <v>777</v>
      </c>
      <c r="BX3" s="500" t="s">
        <v>600</v>
      </c>
      <c r="BY3" s="500" t="s">
        <v>758</v>
      </c>
      <c r="BZ3" s="500" t="s">
        <v>523</v>
      </c>
      <c r="CB3" s="505" t="s">
        <v>1058</v>
      </c>
      <c r="CD3" s="444" t="s">
        <v>416</v>
      </c>
      <c r="CF3" s="503" t="s">
        <v>1059</v>
      </c>
      <c r="CH3" s="503" t="s">
        <v>1060</v>
      </c>
      <c r="CJ3" s="503" t="s">
        <v>1061</v>
      </c>
      <c r="CL3" s="509" t="s">
        <v>447</v>
      </c>
      <c r="CN3" s="509" t="s">
        <v>11</v>
      </c>
      <c r="CP3" s="651" t="s">
        <v>1175</v>
      </c>
      <c r="CQ3" s="651" t="s">
        <v>1175</v>
      </c>
      <c r="CS3" s="705" t="s">
        <v>1202</v>
      </c>
      <c r="CU3" s="818" t="s">
        <v>1282</v>
      </c>
      <c r="CW3" s="707" t="s">
        <v>1219</v>
      </c>
      <c r="CY3" s="808" t="s">
        <v>1261</v>
      </c>
    </row>
    <row r="4" spans="1:103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499" t="s">
        <v>524</v>
      </c>
      <c r="AZ4" s="500" t="s">
        <v>471</v>
      </c>
      <c r="BA4" s="500" t="s">
        <v>604</v>
      </c>
      <c r="BB4" s="500" t="s">
        <v>554</v>
      </c>
      <c r="BC4" s="500" t="s">
        <v>528</v>
      </c>
      <c r="BD4" s="500" t="s">
        <v>847</v>
      </c>
      <c r="BE4" s="500" t="s">
        <v>816</v>
      </c>
      <c r="BF4" s="500"/>
      <c r="BG4" s="500" t="s">
        <v>531</v>
      </c>
      <c r="BH4" s="500" t="s">
        <v>765</v>
      </c>
      <c r="BI4" s="500" t="s">
        <v>680</v>
      </c>
      <c r="BJ4" s="500" t="s">
        <v>851</v>
      </c>
      <c r="BK4" s="500" t="s">
        <v>725</v>
      </c>
      <c r="BL4" s="500" t="s">
        <v>852</v>
      </c>
      <c r="BM4" s="500" t="s">
        <v>853</v>
      </c>
      <c r="BN4" s="500" t="s">
        <v>882</v>
      </c>
      <c r="BO4" s="500" t="s">
        <v>729</v>
      </c>
      <c r="BP4" s="500" t="s">
        <v>567</v>
      </c>
      <c r="BQ4" s="500" t="s">
        <v>752</v>
      </c>
      <c r="BR4" s="500" t="s">
        <v>595</v>
      </c>
      <c r="BS4" s="500" t="s">
        <v>754</v>
      </c>
      <c r="BT4" s="500" t="s">
        <v>985</v>
      </c>
      <c r="BU4" s="500" t="s">
        <v>492</v>
      </c>
      <c r="BV4" s="500" t="s">
        <v>519</v>
      </c>
      <c r="BW4" s="500" t="s">
        <v>735</v>
      </c>
      <c r="BX4" s="500" t="s">
        <v>874</v>
      </c>
      <c r="BY4" s="500" t="s">
        <v>549</v>
      </c>
      <c r="BZ4" s="500" t="s">
        <v>577</v>
      </c>
      <c r="CB4" s="503" t="s">
        <v>1062</v>
      </c>
      <c r="CD4" s="506" t="s">
        <v>417</v>
      </c>
      <c r="CF4" s="503" t="s">
        <v>1063</v>
      </c>
      <c r="CH4" s="503" t="s">
        <v>1064</v>
      </c>
      <c r="CJ4" s="503" t="s">
        <v>1065</v>
      </c>
      <c r="CL4" s="509" t="s">
        <v>1051</v>
      </c>
      <c r="CP4" s="651" t="s">
        <v>1176</v>
      </c>
      <c r="CQ4" s="651" t="s">
        <v>1176</v>
      </c>
      <c r="CU4" s="706"/>
      <c r="CW4" s="707" t="s">
        <v>1220</v>
      </c>
    </row>
    <row r="5" spans="1:103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1240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499" t="s">
        <v>551</v>
      </c>
      <c r="AZ5" s="500" t="s">
        <v>579</v>
      </c>
      <c r="BA5" s="500" t="s">
        <v>739</v>
      </c>
      <c r="BB5" s="500" t="s">
        <v>527</v>
      </c>
      <c r="BC5" s="500" t="s">
        <v>718</v>
      </c>
      <c r="BD5" s="500" t="s">
        <v>888</v>
      </c>
      <c r="BE5" s="500" t="s">
        <v>503</v>
      </c>
      <c r="BF5" s="500"/>
      <c r="BG5" s="500" t="s">
        <v>632</v>
      </c>
      <c r="BH5" s="500" t="s">
        <v>722</v>
      </c>
      <c r="BI5" s="500" t="s">
        <v>533</v>
      </c>
      <c r="BJ5" s="500" t="s">
        <v>724</v>
      </c>
      <c r="BK5" s="500" t="s">
        <v>682</v>
      </c>
      <c r="BL5" s="500" t="s">
        <v>747</v>
      </c>
      <c r="BM5" s="500" t="s">
        <v>684</v>
      </c>
      <c r="BN5" s="500" t="s">
        <v>685</v>
      </c>
      <c r="BO5" s="500" t="s">
        <v>839</v>
      </c>
      <c r="BP5" s="500" t="s">
        <v>687</v>
      </c>
      <c r="BQ5" s="500" t="s">
        <v>773</v>
      </c>
      <c r="BR5" s="500" t="s">
        <v>753</v>
      </c>
      <c r="BS5" s="500" t="s">
        <v>733</v>
      </c>
      <c r="BT5" s="500" t="s">
        <v>491</v>
      </c>
      <c r="BU5" s="500" t="s">
        <v>545</v>
      </c>
      <c r="BV5" s="500" t="s">
        <v>573</v>
      </c>
      <c r="BW5" s="500" t="s">
        <v>860</v>
      </c>
      <c r="BX5" s="500" t="s">
        <v>922</v>
      </c>
      <c r="BY5" s="500" t="s">
        <v>694</v>
      </c>
      <c r="BZ5" s="500" t="s">
        <v>550</v>
      </c>
      <c r="CD5" s="506" t="s">
        <v>240</v>
      </c>
      <c r="CF5" s="503" t="s">
        <v>1066</v>
      </c>
      <c r="CH5" s="503" t="s">
        <v>1067</v>
      </c>
      <c r="CJ5" s="504"/>
      <c r="CP5" s="651" t="s">
        <v>1177</v>
      </c>
      <c r="CQ5" s="651" t="s">
        <v>1177</v>
      </c>
    </row>
    <row r="6" spans="1:103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499" t="s">
        <v>578</v>
      </c>
      <c r="AZ6" s="500" t="s">
        <v>552</v>
      </c>
      <c r="BA6" s="500" t="s">
        <v>580</v>
      </c>
      <c r="BB6" s="500"/>
      <c r="BC6" s="500" t="s">
        <v>740</v>
      </c>
      <c r="BD6" s="500" t="s">
        <v>899</v>
      </c>
      <c r="BE6" s="500" t="s">
        <v>476</v>
      </c>
      <c r="BF6" s="500"/>
      <c r="BG6" s="500" t="s">
        <v>608</v>
      </c>
      <c r="BH6" s="500" t="s">
        <v>800</v>
      </c>
      <c r="BI6" s="500" t="s">
        <v>834</v>
      </c>
      <c r="BJ6" s="500" t="s">
        <v>611</v>
      </c>
      <c r="BK6" s="500" t="s">
        <v>659</v>
      </c>
      <c r="BL6" s="500" t="s">
        <v>952</v>
      </c>
      <c r="BM6" s="500" t="s">
        <v>705</v>
      </c>
      <c r="BN6" s="500" t="s">
        <v>591</v>
      </c>
      <c r="BO6" s="500" t="s">
        <v>686</v>
      </c>
      <c r="BP6" s="500" t="s">
        <v>708</v>
      </c>
      <c r="BQ6" s="500" t="s">
        <v>665</v>
      </c>
      <c r="BR6" s="500" t="s">
        <v>774</v>
      </c>
      <c r="BS6" s="500" t="s">
        <v>643</v>
      </c>
      <c r="BT6" s="500" t="s">
        <v>621</v>
      </c>
      <c r="BU6" s="500" t="s">
        <v>572</v>
      </c>
      <c r="BV6" s="500"/>
      <c r="BW6" s="500" t="s">
        <v>623</v>
      </c>
      <c r="BX6" s="500" t="s">
        <v>845</v>
      </c>
      <c r="BY6" s="500" t="s">
        <v>576</v>
      </c>
      <c r="BZ6" s="500" t="s">
        <v>673</v>
      </c>
      <c r="CD6" s="506" t="s">
        <v>418</v>
      </c>
      <c r="CH6" s="503" t="s">
        <v>1068</v>
      </c>
      <c r="CJ6" s="504"/>
      <c r="CP6" s="651" t="s">
        <v>1178</v>
      </c>
      <c r="CQ6" s="651" t="s">
        <v>1178</v>
      </c>
    </row>
    <row r="7" spans="1:103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1241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499" t="s">
        <v>603</v>
      </c>
      <c r="AZ7" s="500"/>
      <c r="BA7" s="500" t="s">
        <v>553</v>
      </c>
      <c r="BB7" s="500"/>
      <c r="BC7" s="500" t="s">
        <v>696</v>
      </c>
      <c r="BD7" s="500" t="s">
        <v>798</v>
      </c>
      <c r="BE7" s="500" t="s">
        <v>900</v>
      </c>
      <c r="BF7" s="500"/>
      <c r="BG7" s="500" t="s">
        <v>584</v>
      </c>
      <c r="BH7" s="500" t="s">
        <v>633</v>
      </c>
      <c r="BI7" s="500" t="s">
        <v>818</v>
      </c>
      <c r="BJ7" s="500" t="s">
        <v>891</v>
      </c>
      <c r="BK7" s="500" t="s">
        <v>703</v>
      </c>
      <c r="BL7" s="500" t="s">
        <v>975</v>
      </c>
      <c r="BM7" s="500" t="s">
        <v>484</v>
      </c>
      <c r="BN7" s="500" t="s">
        <v>854</v>
      </c>
      <c r="BO7" s="500" t="s">
        <v>707</v>
      </c>
      <c r="BP7" s="500" t="s">
        <v>772</v>
      </c>
      <c r="BQ7" s="500" t="s">
        <v>568</v>
      </c>
      <c r="BR7" s="500" t="s">
        <v>825</v>
      </c>
      <c r="BS7" s="500" t="s">
        <v>871</v>
      </c>
      <c r="BT7" s="500" t="s">
        <v>644</v>
      </c>
      <c r="BU7" s="500" t="s">
        <v>598</v>
      </c>
      <c r="BV7" s="500"/>
      <c r="BW7" s="500" t="s">
        <v>670</v>
      </c>
      <c r="BX7" s="500" t="s">
        <v>973</v>
      </c>
      <c r="BY7" s="500" t="s">
        <v>672</v>
      </c>
      <c r="BZ7" s="500" t="s">
        <v>497</v>
      </c>
      <c r="CD7" s="444" t="s">
        <v>419</v>
      </c>
      <c r="CH7" s="503" t="s">
        <v>464</v>
      </c>
      <c r="CJ7" s="504"/>
      <c r="CP7" s="651" t="s">
        <v>1179</v>
      </c>
      <c r="CQ7" s="651" t="s">
        <v>1179</v>
      </c>
    </row>
    <row r="8" spans="1:103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499" t="s">
        <v>627</v>
      </c>
      <c r="AZ8" s="500"/>
      <c r="BA8" s="500" t="s">
        <v>628</v>
      </c>
      <c r="BB8" s="500"/>
      <c r="BC8" s="500" t="s">
        <v>555</v>
      </c>
      <c r="BD8" s="500" t="s">
        <v>697</v>
      </c>
      <c r="BE8" s="500" t="s">
        <v>864</v>
      </c>
      <c r="BF8" s="500"/>
      <c r="BG8" s="500" t="s">
        <v>743</v>
      </c>
      <c r="BH8" s="500" t="s">
        <v>505</v>
      </c>
      <c r="BI8" s="500" t="s">
        <v>784</v>
      </c>
      <c r="BJ8" s="500" t="s">
        <v>901</v>
      </c>
      <c r="BK8" s="500" t="s">
        <v>535</v>
      </c>
      <c r="BL8" s="500" t="s">
        <v>836</v>
      </c>
      <c r="BM8" s="500" t="s">
        <v>837</v>
      </c>
      <c r="BN8" s="500" t="s">
        <v>615</v>
      </c>
      <c r="BO8" s="500" t="s">
        <v>512</v>
      </c>
      <c r="BP8" s="500" t="s">
        <v>593</v>
      </c>
      <c r="BQ8" s="500" t="s">
        <v>731</v>
      </c>
      <c r="BR8" s="500" t="s">
        <v>689</v>
      </c>
      <c r="BS8" s="500" t="s">
        <v>690</v>
      </c>
      <c r="BT8" s="500" t="s">
        <v>794</v>
      </c>
      <c r="BU8" s="500" t="s">
        <v>669</v>
      </c>
      <c r="BV8" s="500"/>
      <c r="BW8" s="500" t="s">
        <v>885</v>
      </c>
      <c r="BX8" s="500" t="s">
        <v>982</v>
      </c>
      <c r="BY8" s="500" t="s">
        <v>648</v>
      </c>
      <c r="BZ8" s="500" t="s">
        <v>602</v>
      </c>
      <c r="CD8" s="507" t="s">
        <v>420</v>
      </c>
      <c r="CP8" s="651" t="s">
        <v>1180</v>
      </c>
      <c r="CQ8" s="651" t="s">
        <v>1180</v>
      </c>
    </row>
    <row r="9" spans="1:103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499" t="s">
        <v>650</v>
      </c>
      <c r="AZ9" s="500"/>
      <c r="BA9" s="500" t="s">
        <v>717</v>
      </c>
      <c r="BB9" s="500"/>
      <c r="BC9" s="500" t="s">
        <v>581</v>
      </c>
      <c r="BD9" s="500" t="s">
        <v>781</v>
      </c>
      <c r="BE9" s="500" t="s">
        <v>631</v>
      </c>
      <c r="BF9" s="500"/>
      <c r="BG9" s="500" t="s">
        <v>655</v>
      </c>
      <c r="BH9" s="500" t="s">
        <v>479</v>
      </c>
      <c r="BI9" s="500" t="s">
        <v>701</v>
      </c>
      <c r="BJ9" s="500" t="s">
        <v>702</v>
      </c>
      <c r="BK9" s="500" t="s">
        <v>612</v>
      </c>
      <c r="BL9" s="500" t="s">
        <v>1001</v>
      </c>
      <c r="BM9" s="500" t="s">
        <v>881</v>
      </c>
      <c r="BN9" s="500" t="s">
        <v>728</v>
      </c>
      <c r="BO9" s="500" t="s">
        <v>965</v>
      </c>
      <c r="BP9" s="500" t="s">
        <v>664</v>
      </c>
      <c r="BQ9" s="500" t="s">
        <v>808</v>
      </c>
      <c r="BR9" s="500" t="s">
        <v>542</v>
      </c>
      <c r="BS9" s="500" t="s">
        <v>842</v>
      </c>
      <c r="BT9" s="500" t="s">
        <v>960</v>
      </c>
      <c r="BU9" s="500" t="s">
        <v>645</v>
      </c>
      <c r="BV9" s="500"/>
      <c r="BW9" s="500" t="s">
        <v>494</v>
      </c>
      <c r="BX9" s="500" t="s">
        <v>624</v>
      </c>
      <c r="BY9" s="500" t="s">
        <v>715</v>
      </c>
      <c r="BZ9" s="500" t="s">
        <v>649</v>
      </c>
      <c r="CD9" s="444" t="s">
        <v>421</v>
      </c>
      <c r="CP9" s="651" t="s">
        <v>1181</v>
      </c>
      <c r="CQ9" s="651" t="s">
        <v>1181</v>
      </c>
    </row>
    <row r="10" spans="1:103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15" t="s">
        <v>1144</v>
      </c>
      <c r="AZ10" s="500"/>
      <c r="BA10" s="500" t="s">
        <v>651</v>
      </c>
      <c r="BB10" s="500"/>
      <c r="BC10" s="500" t="s">
        <v>629</v>
      </c>
      <c r="BD10" s="500" t="s">
        <v>956</v>
      </c>
      <c r="BE10" s="500" t="s">
        <v>889</v>
      </c>
      <c r="BF10" s="500"/>
      <c r="BG10" s="500" t="s">
        <v>764</v>
      </c>
      <c r="BH10" s="500" t="s">
        <v>679</v>
      </c>
      <c r="BI10" s="500" t="s">
        <v>610</v>
      </c>
      <c r="BJ10" s="500" t="s">
        <v>507</v>
      </c>
      <c r="BK10" s="500" t="s">
        <v>588</v>
      </c>
      <c r="BL10" s="500" t="s">
        <v>1007</v>
      </c>
      <c r="BM10" s="500" t="s">
        <v>564</v>
      </c>
      <c r="BN10" s="500" t="s">
        <v>770</v>
      </c>
      <c r="BO10" s="500" t="s">
        <v>486</v>
      </c>
      <c r="BP10" s="500" t="s">
        <v>790</v>
      </c>
      <c r="BQ10" s="500" t="s">
        <v>791</v>
      </c>
      <c r="BR10" s="500" t="s">
        <v>710</v>
      </c>
      <c r="BS10" s="500" t="s">
        <v>810</v>
      </c>
      <c r="BT10" s="500" t="s">
        <v>691</v>
      </c>
      <c r="BU10" s="500"/>
      <c r="BV10" s="500"/>
      <c r="BW10" s="500" t="s">
        <v>756</v>
      </c>
      <c r="BX10" s="500" t="s">
        <v>936</v>
      </c>
      <c r="BY10" s="500" t="s">
        <v>737</v>
      </c>
      <c r="BZ10" s="500"/>
      <c r="CD10" s="508" t="s">
        <v>202</v>
      </c>
      <c r="CP10" s="651" t="s">
        <v>1182</v>
      </c>
      <c r="CQ10" s="651" t="s">
        <v>1182</v>
      </c>
    </row>
    <row r="11" spans="1:103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15" t="s">
        <v>1145</v>
      </c>
      <c r="AZ11" s="500"/>
      <c r="BA11" s="500" t="s">
        <v>500</v>
      </c>
      <c r="BB11" s="500"/>
      <c r="BC11" s="500" t="s">
        <v>675</v>
      </c>
      <c r="BD11" s="500" t="s">
        <v>950</v>
      </c>
      <c r="BE11" s="500" t="s">
        <v>799</v>
      </c>
      <c r="BF11" s="500"/>
      <c r="BG11" s="500" t="s">
        <v>504</v>
      </c>
      <c r="BH11" s="500" t="s">
        <v>585</v>
      </c>
      <c r="BI11" s="500" t="s">
        <v>506</v>
      </c>
      <c r="BJ11" s="500" t="s">
        <v>835</v>
      </c>
      <c r="BK11" s="500" t="s">
        <v>636</v>
      </c>
      <c r="BL11" s="500" t="s">
        <v>970</v>
      </c>
      <c r="BM11" s="500" t="s">
        <v>727</v>
      </c>
      <c r="BN11" s="500" t="s">
        <v>565</v>
      </c>
      <c r="BO11" s="500" t="s">
        <v>566</v>
      </c>
      <c r="BP11" s="500" t="s">
        <v>513</v>
      </c>
      <c r="BQ11" s="500" t="s">
        <v>514</v>
      </c>
      <c r="BR11" s="500" t="s">
        <v>732</v>
      </c>
      <c r="BS11" s="500" t="s">
        <v>711</v>
      </c>
      <c r="BT11" s="500" t="s">
        <v>827</v>
      </c>
      <c r="BU11" s="500"/>
      <c r="BV11" s="500"/>
      <c r="BW11" s="500" t="s">
        <v>844</v>
      </c>
      <c r="BX11" s="500" t="s">
        <v>995</v>
      </c>
      <c r="BY11" s="500" t="s">
        <v>522</v>
      </c>
      <c r="BZ11" s="500"/>
      <c r="CD11" s="508" t="s">
        <v>1258</v>
      </c>
      <c r="CP11" s="651" t="s">
        <v>1183</v>
      </c>
      <c r="CQ11" s="651" t="s">
        <v>1183</v>
      </c>
    </row>
    <row r="12" spans="1:103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499" t="s">
        <v>716</v>
      </c>
      <c r="AZ12" s="500"/>
      <c r="BA12" s="500" t="s">
        <v>472</v>
      </c>
      <c r="BB12" s="500"/>
      <c r="BC12" s="500" t="s">
        <v>605</v>
      </c>
      <c r="BD12" s="500" t="s">
        <v>582</v>
      </c>
      <c r="BE12" s="500" t="s">
        <v>877</v>
      </c>
      <c r="BF12" s="500"/>
      <c r="BG12" s="500" t="s">
        <v>721</v>
      </c>
      <c r="BH12" s="500" t="s">
        <v>833</v>
      </c>
      <c r="BI12" s="500" t="s">
        <v>634</v>
      </c>
      <c r="BJ12" s="500" t="s">
        <v>802</v>
      </c>
      <c r="BK12" s="500" t="s">
        <v>482</v>
      </c>
      <c r="BL12" s="500" t="s">
        <v>660</v>
      </c>
      <c r="BM12" s="500" t="s">
        <v>748</v>
      </c>
      <c r="BN12" s="500" t="s">
        <v>894</v>
      </c>
      <c r="BO12" s="500" t="s">
        <v>920</v>
      </c>
      <c r="BP12" s="500" t="s">
        <v>540</v>
      </c>
      <c r="BQ12" s="500" t="s">
        <v>709</v>
      </c>
      <c r="BR12" s="500" t="s">
        <v>666</v>
      </c>
      <c r="BS12" s="500" t="s">
        <v>667</v>
      </c>
      <c r="BT12" s="500" t="s">
        <v>668</v>
      </c>
      <c r="BU12" s="500"/>
      <c r="BV12" s="500"/>
      <c r="BW12" s="500" t="s">
        <v>547</v>
      </c>
      <c r="BX12" s="500" t="s">
        <v>736</v>
      </c>
      <c r="BY12" s="500" t="s">
        <v>496</v>
      </c>
      <c r="BZ12" s="500"/>
      <c r="CD12" s="444"/>
      <c r="CP12" s="651" t="s">
        <v>1184</v>
      </c>
      <c r="CQ12" s="651" t="s">
        <v>1184</v>
      </c>
    </row>
    <row r="13" spans="1:103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499" t="s">
        <v>738</v>
      </c>
      <c r="AZ13" s="500"/>
      <c r="BA13" s="500" t="s">
        <v>674</v>
      </c>
      <c r="BB13" s="500"/>
      <c r="BC13" s="500" t="s">
        <v>761</v>
      </c>
      <c r="BD13" s="500" t="s">
        <v>909</v>
      </c>
      <c r="BE13" s="500" t="s">
        <v>939</v>
      </c>
      <c r="BF13" s="500"/>
      <c r="BG13" s="500" t="s">
        <v>699</v>
      </c>
      <c r="BH13" s="500" t="s">
        <v>609</v>
      </c>
      <c r="BI13" s="500" t="s">
        <v>657</v>
      </c>
      <c r="BJ13" s="500" t="s">
        <v>681</v>
      </c>
      <c r="BK13" s="500"/>
      <c r="BL13" s="500" t="s">
        <v>926</v>
      </c>
      <c r="BM13" s="500" t="s">
        <v>804</v>
      </c>
      <c r="BN13" s="500" t="s">
        <v>869</v>
      </c>
      <c r="BO13" s="500" t="s">
        <v>980</v>
      </c>
      <c r="BP13" s="500" t="s">
        <v>487</v>
      </c>
      <c r="BQ13" s="500" t="s">
        <v>541</v>
      </c>
      <c r="BR13" s="500" t="s">
        <v>174</v>
      </c>
      <c r="BS13" s="500" t="s">
        <v>858</v>
      </c>
      <c r="BT13" s="500" t="s">
        <v>966</v>
      </c>
      <c r="BU13" s="500"/>
      <c r="BV13" s="500"/>
      <c r="BW13" s="500" t="s">
        <v>599</v>
      </c>
      <c r="BX13" s="500" t="s">
        <v>671</v>
      </c>
      <c r="BY13" s="500" t="s">
        <v>625</v>
      </c>
      <c r="BZ13" s="500"/>
      <c r="CD13" s="444"/>
      <c r="CP13" s="651" t="s">
        <v>1185</v>
      </c>
      <c r="CQ13" s="651" t="s">
        <v>1185</v>
      </c>
    </row>
    <row r="14" spans="1:103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499" t="s">
        <v>759</v>
      </c>
      <c r="AZ14" s="500"/>
      <c r="BA14" s="500" t="s">
        <v>760</v>
      </c>
      <c r="BB14" s="500"/>
      <c r="BC14" s="500" t="s">
        <v>474</v>
      </c>
      <c r="BD14" s="500" t="s">
        <v>676</v>
      </c>
      <c r="BE14" s="500" t="s">
        <v>742</v>
      </c>
      <c r="BF14" s="500"/>
      <c r="BG14" s="500" t="s">
        <v>678</v>
      </c>
      <c r="BH14" s="500" t="s">
        <v>817</v>
      </c>
      <c r="BI14" s="500" t="s">
        <v>480</v>
      </c>
      <c r="BJ14" s="500" t="s">
        <v>635</v>
      </c>
      <c r="BK14" s="500"/>
      <c r="BL14" s="500" t="s">
        <v>1009</v>
      </c>
      <c r="BM14" s="500" t="s">
        <v>893</v>
      </c>
      <c r="BN14" s="500" t="s">
        <v>838</v>
      </c>
      <c r="BO14" s="500" t="s">
        <v>959</v>
      </c>
      <c r="BP14" s="500" t="s">
        <v>840</v>
      </c>
      <c r="BQ14" s="500" t="s">
        <v>642</v>
      </c>
      <c r="BR14" s="500" t="s">
        <v>857</v>
      </c>
      <c r="BS14" s="500" t="s">
        <v>596</v>
      </c>
      <c r="BT14" s="500" t="s">
        <v>776</v>
      </c>
      <c r="BU14" s="500"/>
      <c r="BV14" s="500"/>
      <c r="BW14" s="500" t="s">
        <v>795</v>
      </c>
      <c r="BX14" s="500" t="s">
        <v>757</v>
      </c>
      <c r="BY14" s="500" t="s">
        <v>779</v>
      </c>
      <c r="BZ14" s="500"/>
      <c r="CD14" s="444"/>
      <c r="CP14" s="651" t="s">
        <v>1186</v>
      </c>
      <c r="CQ14" s="651" t="s">
        <v>1186</v>
      </c>
    </row>
    <row r="15" spans="1:103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499" t="s">
        <v>780</v>
      </c>
      <c r="AZ15" s="500"/>
      <c r="BA15" s="500"/>
      <c r="BB15" s="500"/>
      <c r="BC15" s="500"/>
      <c r="BD15" s="500" t="s">
        <v>719</v>
      </c>
      <c r="BE15" s="500" t="s">
        <v>918</v>
      </c>
      <c r="BF15" s="500"/>
      <c r="BG15" s="500"/>
      <c r="BH15" s="500" t="s">
        <v>783</v>
      </c>
      <c r="BI15" s="500" t="s">
        <v>865</v>
      </c>
      <c r="BJ15" s="500" t="s">
        <v>587</v>
      </c>
      <c r="BK15" s="500"/>
      <c r="BL15" s="500" t="s">
        <v>803</v>
      </c>
      <c r="BM15" s="500" t="s">
        <v>510</v>
      </c>
      <c r="BN15" s="500" t="s">
        <v>805</v>
      </c>
      <c r="BO15" s="500" t="s">
        <v>883</v>
      </c>
      <c r="BP15" s="500" t="s">
        <v>751</v>
      </c>
      <c r="BQ15" s="500" t="s">
        <v>594</v>
      </c>
      <c r="BR15" s="500" t="s">
        <v>515</v>
      </c>
      <c r="BS15" s="500" t="s">
        <v>826</v>
      </c>
      <c r="BT15" s="500" t="s">
        <v>571</v>
      </c>
      <c r="BU15" s="500"/>
      <c r="BV15" s="500"/>
      <c r="BW15" s="500" t="s">
        <v>574</v>
      </c>
      <c r="BX15" s="500" t="s">
        <v>886</v>
      </c>
      <c r="BY15" s="500"/>
      <c r="BZ15" s="500"/>
      <c r="CD15" s="444"/>
      <c r="CP15" s="651" t="s">
        <v>1187</v>
      </c>
      <c r="CQ15" s="651" t="s">
        <v>1187</v>
      </c>
    </row>
    <row r="16" spans="1:103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499" t="s">
        <v>797</v>
      </c>
      <c r="AZ16" s="500"/>
      <c r="BA16" s="500"/>
      <c r="BB16" s="500"/>
      <c r="BC16" s="500"/>
      <c r="BD16" s="500" t="s">
        <v>863</v>
      </c>
      <c r="BE16" s="500" t="s">
        <v>932</v>
      </c>
      <c r="BF16" s="500"/>
      <c r="BG16" s="500"/>
      <c r="BH16" s="500" t="s">
        <v>849</v>
      </c>
      <c r="BI16" s="500" t="s">
        <v>801</v>
      </c>
      <c r="BJ16" s="500" t="s">
        <v>879</v>
      </c>
      <c r="BK16" s="500"/>
      <c r="BL16" s="500" t="s">
        <v>911</v>
      </c>
      <c r="BM16" s="500" t="s">
        <v>590</v>
      </c>
      <c r="BN16" s="500" t="s">
        <v>639</v>
      </c>
      <c r="BO16" s="500" t="s">
        <v>592</v>
      </c>
      <c r="BP16" s="500" t="s">
        <v>807</v>
      </c>
      <c r="BQ16" s="500" t="s">
        <v>688</v>
      </c>
      <c r="BR16" s="500" t="s">
        <v>841</v>
      </c>
      <c r="BS16" s="500" t="s">
        <v>490</v>
      </c>
      <c r="BT16" s="500" t="s">
        <v>906</v>
      </c>
      <c r="BU16" s="500"/>
      <c r="BV16" s="500"/>
      <c r="BW16" s="500" t="s">
        <v>873</v>
      </c>
      <c r="BX16" s="500" t="s">
        <v>978</v>
      </c>
      <c r="BY16" s="500"/>
      <c r="BZ16" s="500"/>
      <c r="CD16" s="444"/>
      <c r="CP16" s="651" t="s">
        <v>1188</v>
      </c>
      <c r="CQ16" s="651" t="s">
        <v>1188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499" t="s">
        <v>814</v>
      </c>
      <c r="AZ17" s="500"/>
      <c r="BA17" s="500"/>
      <c r="BB17" s="500"/>
      <c r="BC17" s="500"/>
      <c r="BD17" s="500" t="s">
        <v>968</v>
      </c>
      <c r="BE17" s="500" t="s">
        <v>957</v>
      </c>
      <c r="BF17" s="500"/>
      <c r="BG17" s="500"/>
      <c r="BH17" s="500" t="s">
        <v>744</v>
      </c>
      <c r="BI17" s="500" t="s">
        <v>560</v>
      </c>
      <c r="BJ17" s="500" t="s">
        <v>767</v>
      </c>
      <c r="BK17" s="500"/>
      <c r="BL17" s="500" t="s">
        <v>1038</v>
      </c>
      <c r="BM17" s="500" t="s">
        <v>769</v>
      </c>
      <c r="BN17" s="500" t="s">
        <v>749</v>
      </c>
      <c r="BO17" s="500" t="s">
        <v>941</v>
      </c>
      <c r="BP17" s="500" t="s">
        <v>617</v>
      </c>
      <c r="BQ17" s="500"/>
      <c r="BR17" s="500" t="s">
        <v>569</v>
      </c>
      <c r="BS17" s="500" t="s">
        <v>775</v>
      </c>
      <c r="BT17" s="500" t="s">
        <v>843</v>
      </c>
      <c r="BU17" s="500"/>
      <c r="BV17" s="500"/>
      <c r="BW17" s="500" t="s">
        <v>692</v>
      </c>
      <c r="BX17" s="500" t="s">
        <v>829</v>
      </c>
      <c r="BY17" s="500"/>
      <c r="BZ17" s="500"/>
      <c r="CD17" s="444"/>
      <c r="CP17" s="651" t="s">
        <v>1189</v>
      </c>
      <c r="CQ17" s="651" t="s">
        <v>1189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499" t="s">
        <v>830</v>
      </c>
      <c r="AZ18" s="500"/>
      <c r="BA18" s="500"/>
      <c r="BB18" s="500"/>
      <c r="BC18" s="500"/>
      <c r="BD18" s="500" t="s">
        <v>917</v>
      </c>
      <c r="BE18" s="500" t="s">
        <v>677</v>
      </c>
      <c r="BF18" s="500"/>
      <c r="BG18" s="500"/>
      <c r="BH18" s="500" t="s">
        <v>532</v>
      </c>
      <c r="BI18" s="500" t="s">
        <v>766</v>
      </c>
      <c r="BJ18" s="500" t="s">
        <v>785</v>
      </c>
      <c r="BK18" s="500"/>
      <c r="BL18" s="500" t="s">
        <v>996</v>
      </c>
      <c r="BM18" s="500" t="s">
        <v>903</v>
      </c>
      <c r="BN18" s="500" t="s">
        <v>511</v>
      </c>
      <c r="BO18" s="500" t="s">
        <v>976</v>
      </c>
      <c r="BP18" s="500" t="s">
        <v>641</v>
      </c>
      <c r="BQ18" s="500"/>
      <c r="BR18" s="500" t="s">
        <v>619</v>
      </c>
      <c r="BS18" s="500" t="s">
        <v>570</v>
      </c>
      <c r="BT18" s="500" t="s">
        <v>977</v>
      </c>
      <c r="BU18" s="500"/>
      <c r="BV18" s="500"/>
      <c r="BW18" s="500" t="s">
        <v>646</v>
      </c>
      <c r="BX18" s="500" t="s">
        <v>1022</v>
      </c>
      <c r="BY18" s="500"/>
      <c r="BZ18" s="500"/>
      <c r="CD18" s="444"/>
      <c r="CP18" s="651" t="s">
        <v>1190</v>
      </c>
      <c r="CQ18" s="651" t="s">
        <v>1190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499" t="s">
        <v>846</v>
      </c>
      <c r="AZ19" s="500"/>
      <c r="BA19" s="500"/>
      <c r="BB19" s="500"/>
      <c r="BC19" s="500"/>
      <c r="BD19" s="500" t="s">
        <v>630</v>
      </c>
      <c r="BE19" s="500" t="s">
        <v>832</v>
      </c>
      <c r="BF19" s="500"/>
      <c r="BG19" s="500"/>
      <c r="BH19" s="500" t="s">
        <v>656</v>
      </c>
      <c r="BI19" s="500" t="s">
        <v>586</v>
      </c>
      <c r="BJ19" s="500" t="s">
        <v>866</v>
      </c>
      <c r="BK19" s="500"/>
      <c r="BL19" s="500" t="s">
        <v>1046</v>
      </c>
      <c r="BM19" s="500" t="s">
        <v>868</v>
      </c>
      <c r="BN19" s="500" t="s">
        <v>904</v>
      </c>
      <c r="BO19" s="500" t="s">
        <v>991</v>
      </c>
      <c r="BP19" s="500" t="s">
        <v>856</v>
      </c>
      <c r="BQ19" s="500"/>
      <c r="BR19" s="500" t="s">
        <v>809</v>
      </c>
      <c r="BS19" s="500" t="s">
        <v>620</v>
      </c>
      <c r="BT19" s="500" t="s">
        <v>712</v>
      </c>
      <c r="BU19" s="500"/>
      <c r="BV19" s="500"/>
      <c r="BW19" s="500" t="s">
        <v>713</v>
      </c>
      <c r="BX19" s="500" t="s">
        <v>915</v>
      </c>
      <c r="BY19" s="500"/>
      <c r="BZ19" s="500"/>
      <c r="CD19" s="146"/>
      <c r="CP19" s="651" t="s">
        <v>1191</v>
      </c>
      <c r="CQ19" s="651" t="s">
        <v>1191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499" t="s">
        <v>862</v>
      </c>
      <c r="AZ20" s="500"/>
      <c r="BA20" s="500"/>
      <c r="BB20" s="500"/>
      <c r="BC20" s="500"/>
      <c r="BD20" s="500" t="s">
        <v>962</v>
      </c>
      <c r="BE20" s="500" t="s">
        <v>763</v>
      </c>
      <c r="BF20" s="500"/>
      <c r="BG20" s="500"/>
      <c r="BH20" s="500"/>
      <c r="BI20" s="500" t="s">
        <v>850</v>
      </c>
      <c r="BJ20" s="500" t="s">
        <v>481</v>
      </c>
      <c r="BK20" s="500"/>
      <c r="BL20" s="500" t="s">
        <v>1034</v>
      </c>
      <c r="BM20" s="500" t="s">
        <v>614</v>
      </c>
      <c r="BN20" s="500" t="s">
        <v>912</v>
      </c>
      <c r="BO20" s="500" t="s">
        <v>823</v>
      </c>
      <c r="BP20" s="500"/>
      <c r="BQ20" s="500"/>
      <c r="BR20" s="500"/>
      <c r="BS20" s="500" t="s">
        <v>516</v>
      </c>
      <c r="BT20" s="500" t="s">
        <v>981</v>
      </c>
      <c r="BU20" s="500"/>
      <c r="BV20" s="500"/>
      <c r="BW20" s="500" t="s">
        <v>828</v>
      </c>
      <c r="BX20" s="500" t="s">
        <v>1024</v>
      </c>
      <c r="BY20" s="500"/>
      <c r="BZ20" s="500"/>
      <c r="CD20" s="146"/>
      <c r="CP20" s="651" t="s">
        <v>1192</v>
      </c>
      <c r="CQ20" s="651" t="s">
        <v>1192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499" t="s">
        <v>875</v>
      </c>
      <c r="AZ21" s="500"/>
      <c r="BA21" s="500"/>
      <c r="BB21" s="500"/>
      <c r="BC21" s="500"/>
      <c r="BD21" s="500" t="s">
        <v>938</v>
      </c>
      <c r="BE21" s="500" t="s">
        <v>530</v>
      </c>
      <c r="BF21" s="500"/>
      <c r="BG21" s="500"/>
      <c r="BH21" s="500"/>
      <c r="BI21" s="500" t="s">
        <v>878</v>
      </c>
      <c r="BJ21" s="500" t="s">
        <v>819</v>
      </c>
      <c r="BK21" s="500"/>
      <c r="BL21" s="500" t="s">
        <v>983</v>
      </c>
      <c r="BM21" s="500" t="s">
        <v>787</v>
      </c>
      <c r="BN21" s="500" t="s">
        <v>822</v>
      </c>
      <c r="BO21" s="500" t="s">
        <v>895</v>
      </c>
      <c r="BP21" s="500"/>
      <c r="BQ21" s="500"/>
      <c r="BR21" s="500"/>
      <c r="BS21" s="500"/>
      <c r="BT21" s="500" t="s">
        <v>859</v>
      </c>
      <c r="BU21" s="500"/>
      <c r="BV21" s="500"/>
      <c r="BW21" s="500" t="s">
        <v>520</v>
      </c>
      <c r="BX21" s="500" t="s">
        <v>955</v>
      </c>
      <c r="BY21" s="500"/>
      <c r="BZ21" s="500"/>
      <c r="CP21" s="651" t="s">
        <v>1193</v>
      </c>
      <c r="CQ21" s="651" t="s">
        <v>1193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499" t="s">
        <v>887</v>
      </c>
      <c r="AZ22" s="500"/>
      <c r="BA22" s="500"/>
      <c r="BB22" s="500"/>
      <c r="BC22" s="500"/>
      <c r="BD22" s="500" t="s">
        <v>606</v>
      </c>
      <c r="BE22" s="500" t="s">
        <v>720</v>
      </c>
      <c r="BF22" s="500"/>
      <c r="BG22" s="500"/>
      <c r="BH22" s="500"/>
      <c r="BI22" s="500" t="s">
        <v>745</v>
      </c>
      <c r="BJ22" s="500" t="s">
        <v>746</v>
      </c>
      <c r="BK22" s="500"/>
      <c r="BL22" s="500" t="s">
        <v>1032</v>
      </c>
      <c r="BM22" s="500" t="s">
        <v>537</v>
      </c>
      <c r="BN22" s="500" t="s">
        <v>485</v>
      </c>
      <c r="BO22" s="500" t="s">
        <v>806</v>
      </c>
      <c r="BP22" s="500"/>
      <c r="BQ22" s="500"/>
      <c r="BR22" s="500"/>
      <c r="BS22" s="500"/>
      <c r="BT22" s="500" t="s">
        <v>517</v>
      </c>
      <c r="BU22" s="500"/>
      <c r="BV22" s="500"/>
      <c r="BW22" s="500"/>
      <c r="BX22" s="500" t="s">
        <v>1033</v>
      </c>
      <c r="BY22" s="500"/>
      <c r="BZ22" s="500"/>
      <c r="CP22" s="651" t="s">
        <v>1194</v>
      </c>
      <c r="CQ22" s="651" t="s">
        <v>1194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499" t="s">
        <v>898</v>
      </c>
      <c r="AZ23" s="501"/>
      <c r="BA23" s="500"/>
      <c r="BB23" s="500"/>
      <c r="BC23" s="500"/>
      <c r="BD23" s="500" t="s">
        <v>502</v>
      </c>
      <c r="BE23" s="500" t="s">
        <v>969</v>
      </c>
      <c r="BF23" s="500"/>
      <c r="BG23" s="500"/>
      <c r="BH23" s="500"/>
      <c r="BI23" s="500"/>
      <c r="BJ23" s="500" t="s">
        <v>658</v>
      </c>
      <c r="BK23" s="500"/>
      <c r="BL23" s="500" t="s">
        <v>867</v>
      </c>
      <c r="BM23" s="500" t="s">
        <v>821</v>
      </c>
      <c r="BN23" s="500" t="s">
        <v>706</v>
      </c>
      <c r="BO23" s="500" t="s">
        <v>994</v>
      </c>
      <c r="BP23" s="500"/>
      <c r="BQ23" s="500"/>
      <c r="BR23" s="500"/>
      <c r="BS23" s="500"/>
      <c r="BT23" s="500" t="s">
        <v>872</v>
      </c>
      <c r="BU23" s="500"/>
      <c r="BV23" s="500"/>
      <c r="BW23" s="500"/>
      <c r="BX23" s="500" t="s">
        <v>1035</v>
      </c>
      <c r="BY23" s="500"/>
      <c r="BZ23" s="500"/>
      <c r="CP23" s="651" t="s">
        <v>1195</v>
      </c>
      <c r="CQ23" s="651" t="s">
        <v>1195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499" t="s">
        <v>908</v>
      </c>
      <c r="AZ24" s="500"/>
      <c r="BA24" s="500"/>
      <c r="BB24" s="500"/>
      <c r="BC24" s="500"/>
      <c r="BD24" s="500" t="s">
        <v>653</v>
      </c>
      <c r="BE24" s="500" t="s">
        <v>607</v>
      </c>
      <c r="BF24" s="500"/>
      <c r="BG24" s="500"/>
      <c r="BH24" s="500"/>
      <c r="BI24" s="500"/>
      <c r="BJ24" s="500"/>
      <c r="BK24" s="500"/>
      <c r="BL24" s="500" t="s">
        <v>1017</v>
      </c>
      <c r="BM24" s="500"/>
      <c r="BN24" s="500" t="s">
        <v>788</v>
      </c>
      <c r="BO24" s="500" t="s">
        <v>934</v>
      </c>
      <c r="BP24" s="500"/>
      <c r="BQ24" s="500"/>
      <c r="BR24" s="500"/>
      <c r="BS24" s="500"/>
      <c r="BT24" s="500" t="s">
        <v>734</v>
      </c>
      <c r="BU24" s="500"/>
      <c r="BV24" s="500"/>
      <c r="BW24" s="500"/>
      <c r="BX24" s="500" t="s">
        <v>1028</v>
      </c>
      <c r="BY24" s="500"/>
      <c r="BZ24" s="500"/>
      <c r="CP24" s="651" t="s">
        <v>1196</v>
      </c>
      <c r="CQ24" s="651" t="s">
        <v>1196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499" t="s">
        <v>916</v>
      </c>
      <c r="AZ25" s="500"/>
      <c r="BA25" s="500"/>
      <c r="BB25" s="500"/>
      <c r="BC25" s="500"/>
      <c r="BD25" s="500" t="s">
        <v>556</v>
      </c>
      <c r="BE25" s="500" t="s">
        <v>951</v>
      </c>
      <c r="BF25" s="500"/>
      <c r="BG25" s="500"/>
      <c r="BH25" s="500"/>
      <c r="BI25" s="500"/>
      <c r="BJ25" s="500"/>
      <c r="BK25" s="500"/>
      <c r="BL25" s="500" t="s">
        <v>1023</v>
      </c>
      <c r="BM25" s="500"/>
      <c r="BN25" s="500"/>
      <c r="BO25" s="500" t="s">
        <v>997</v>
      </c>
      <c r="BP25" s="500"/>
      <c r="BQ25" s="500"/>
      <c r="BR25" s="500"/>
      <c r="BS25" s="500"/>
      <c r="BT25" s="500" t="s">
        <v>544</v>
      </c>
      <c r="BU25" s="500"/>
      <c r="BV25" s="500"/>
      <c r="BW25" s="500"/>
      <c r="BX25" s="500" t="s">
        <v>1018</v>
      </c>
      <c r="BY25" s="500"/>
      <c r="BZ25" s="500"/>
      <c r="CP25" s="651" t="s">
        <v>1197</v>
      </c>
      <c r="CQ25" s="651" t="s">
        <v>1197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499" t="s">
        <v>923</v>
      </c>
      <c r="AZ26" s="500"/>
      <c r="BA26" s="500"/>
      <c r="BB26" s="500"/>
      <c r="BC26" s="500"/>
      <c r="BD26" s="500" t="s">
        <v>931</v>
      </c>
      <c r="BE26" s="500" t="s">
        <v>925</v>
      </c>
      <c r="BF26" s="500"/>
      <c r="BG26" s="500"/>
      <c r="BH26" s="500"/>
      <c r="BI26" s="500"/>
      <c r="BJ26" s="500"/>
      <c r="BK26" s="500"/>
      <c r="BL26" s="500" t="s">
        <v>589</v>
      </c>
      <c r="BM26" s="500"/>
      <c r="BN26" s="500"/>
      <c r="BO26" s="500" t="s">
        <v>971</v>
      </c>
      <c r="BP26" s="500"/>
      <c r="BQ26" s="500"/>
      <c r="BR26" s="500"/>
      <c r="BS26" s="500"/>
      <c r="BT26" s="500" t="s">
        <v>914</v>
      </c>
      <c r="BU26" s="500"/>
      <c r="BV26" s="500"/>
      <c r="BW26" s="500"/>
      <c r="BX26" s="500" t="s">
        <v>897</v>
      </c>
      <c r="BY26" s="500"/>
      <c r="BZ26" s="500"/>
      <c r="CP26" s="651" t="s">
        <v>1198</v>
      </c>
      <c r="CQ26" s="651" t="s">
        <v>1198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499" t="s">
        <v>930</v>
      </c>
      <c r="AZ27" s="500"/>
      <c r="BA27" s="500"/>
      <c r="BB27" s="500"/>
      <c r="BC27" s="500"/>
      <c r="BD27" s="500" t="s">
        <v>944</v>
      </c>
      <c r="BE27" s="500" t="s">
        <v>945</v>
      </c>
      <c r="BF27" s="500"/>
      <c r="BG27" s="500"/>
      <c r="BH27" s="500"/>
      <c r="BI27" s="500"/>
      <c r="BJ27" s="500"/>
      <c r="BK27" s="500"/>
      <c r="BL27" s="500" t="s">
        <v>902</v>
      </c>
      <c r="BM27" s="500"/>
      <c r="BN27" s="500"/>
      <c r="BO27" s="500" t="s">
        <v>750</v>
      </c>
      <c r="BP27" s="500"/>
      <c r="BQ27" s="500"/>
      <c r="BR27" s="500"/>
      <c r="BS27" s="500"/>
      <c r="BT27" s="500" t="s">
        <v>896</v>
      </c>
      <c r="BU27" s="500"/>
      <c r="BV27" s="500"/>
      <c r="BW27" s="500"/>
      <c r="BX27" s="500" t="s">
        <v>967</v>
      </c>
      <c r="BY27" s="500"/>
      <c r="BZ27" s="500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499" t="s">
        <v>937</v>
      </c>
      <c r="AZ28" s="500"/>
      <c r="BA28" s="500"/>
      <c r="BB28" s="500"/>
      <c r="BC28" s="500"/>
      <c r="BD28" s="500" t="s">
        <v>831</v>
      </c>
      <c r="BE28" s="500" t="s">
        <v>782</v>
      </c>
      <c r="BF28" s="500"/>
      <c r="BG28" s="500"/>
      <c r="BH28" s="500"/>
      <c r="BI28" s="500"/>
      <c r="BJ28" s="500"/>
      <c r="BK28" s="500"/>
      <c r="BL28" s="500" t="s">
        <v>1003</v>
      </c>
      <c r="BM28" s="500"/>
      <c r="BN28" s="500"/>
      <c r="BO28" s="500" t="s">
        <v>640</v>
      </c>
      <c r="BP28" s="500"/>
      <c r="BQ28" s="500"/>
      <c r="BR28" s="500"/>
      <c r="BS28" s="500"/>
      <c r="BT28" s="500" t="s">
        <v>948</v>
      </c>
      <c r="BU28" s="500"/>
      <c r="BV28" s="500"/>
      <c r="BW28" s="500"/>
      <c r="BX28" s="500" t="s">
        <v>1043</v>
      </c>
      <c r="BY28" s="500"/>
      <c r="BZ28" s="500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0"/>
      <c r="AZ29" s="500"/>
      <c r="BA29" s="500"/>
      <c r="BB29" s="500"/>
      <c r="BC29" s="500"/>
      <c r="BD29" s="500" t="s">
        <v>475</v>
      </c>
      <c r="BE29" s="500" t="s">
        <v>583</v>
      </c>
      <c r="BF29" s="500"/>
      <c r="BG29" s="500"/>
      <c r="BH29" s="500"/>
      <c r="BI29" s="500"/>
      <c r="BJ29" s="500"/>
      <c r="BK29" s="500"/>
      <c r="BL29" s="500" t="s">
        <v>1025</v>
      </c>
      <c r="BM29" s="500"/>
      <c r="BN29" s="500"/>
      <c r="BO29" s="500" t="s">
        <v>927</v>
      </c>
      <c r="BP29" s="500"/>
      <c r="BQ29" s="500"/>
      <c r="BR29" s="500"/>
      <c r="BS29" s="500"/>
      <c r="BT29" s="500" t="s">
        <v>597</v>
      </c>
      <c r="BU29" s="500"/>
      <c r="BV29" s="500"/>
      <c r="BW29" s="500"/>
      <c r="BX29" s="500" t="s">
        <v>1026</v>
      </c>
      <c r="BY29" s="500"/>
      <c r="BZ29" s="500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0"/>
      <c r="AZ30" s="500"/>
      <c r="BA30" s="500"/>
      <c r="BB30" s="500"/>
      <c r="BC30" s="500"/>
      <c r="BD30" s="500" t="s">
        <v>762</v>
      </c>
      <c r="BE30" s="500" t="s">
        <v>848</v>
      </c>
      <c r="BF30" s="500"/>
      <c r="BG30" s="500"/>
      <c r="BH30" s="500"/>
      <c r="BI30" s="500"/>
      <c r="BJ30" s="500"/>
      <c r="BK30" s="500"/>
      <c r="BL30" s="500" t="s">
        <v>1031</v>
      </c>
      <c r="BM30" s="500"/>
      <c r="BN30" s="500"/>
      <c r="BO30" s="500" t="s">
        <v>913</v>
      </c>
      <c r="BP30" s="500"/>
      <c r="BQ30" s="500"/>
      <c r="BR30" s="500"/>
      <c r="BS30" s="500"/>
      <c r="BT30" s="500" t="s">
        <v>972</v>
      </c>
      <c r="BU30" s="500"/>
      <c r="BV30" s="500"/>
      <c r="BW30" s="500"/>
      <c r="BX30" s="500" t="s">
        <v>693</v>
      </c>
      <c r="BY30" s="500"/>
      <c r="BZ30" s="500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0"/>
      <c r="AZ31" s="500"/>
      <c r="BA31" s="500"/>
      <c r="BB31" s="500"/>
      <c r="BC31" s="500"/>
      <c r="BD31" s="500" t="s">
        <v>815</v>
      </c>
      <c r="BE31" s="500" t="s">
        <v>557</v>
      </c>
      <c r="BF31" s="500"/>
      <c r="BG31" s="500"/>
      <c r="BH31" s="500"/>
      <c r="BI31" s="500"/>
      <c r="BJ31" s="500"/>
      <c r="BK31" s="500"/>
      <c r="BL31" s="500" t="s">
        <v>1042</v>
      </c>
      <c r="BM31" s="500"/>
      <c r="BN31" s="500"/>
      <c r="BO31" s="500" t="s">
        <v>947</v>
      </c>
      <c r="BP31" s="500"/>
      <c r="BQ31" s="500"/>
      <c r="BR31" s="500"/>
      <c r="BS31" s="500"/>
      <c r="BT31" s="500" t="s">
        <v>942</v>
      </c>
      <c r="BU31" s="500"/>
      <c r="BV31" s="500"/>
      <c r="BW31" s="500"/>
      <c r="BX31" s="500" t="s">
        <v>986</v>
      </c>
      <c r="BY31" s="500"/>
      <c r="BZ31" s="500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0"/>
      <c r="AZ32" s="500"/>
      <c r="BA32" s="500"/>
      <c r="BB32" s="500"/>
      <c r="BC32" s="500"/>
      <c r="BD32" s="500" t="s">
        <v>924</v>
      </c>
      <c r="BE32" s="500" t="s">
        <v>910</v>
      </c>
      <c r="BF32" s="500"/>
      <c r="BG32" s="500"/>
      <c r="BH32" s="500"/>
      <c r="BI32" s="500"/>
      <c r="BJ32" s="500"/>
      <c r="BK32" s="500"/>
      <c r="BL32" s="500" t="s">
        <v>1015</v>
      </c>
      <c r="BM32" s="500"/>
      <c r="BN32" s="500"/>
      <c r="BO32" s="500" t="s">
        <v>663</v>
      </c>
      <c r="BP32" s="500"/>
      <c r="BQ32" s="500"/>
      <c r="BR32" s="500"/>
      <c r="BS32" s="500"/>
      <c r="BT32" s="500" t="s">
        <v>884</v>
      </c>
      <c r="BU32" s="500"/>
      <c r="BV32" s="500"/>
      <c r="BW32" s="500"/>
      <c r="BX32" s="500" t="s">
        <v>929</v>
      </c>
      <c r="BY32" s="500"/>
      <c r="BZ32" s="500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0"/>
      <c r="AZ33" s="500"/>
      <c r="BA33" s="500"/>
      <c r="BB33" s="500"/>
      <c r="BC33" s="500"/>
      <c r="BD33" s="500" t="s">
        <v>741</v>
      </c>
      <c r="BE33" s="500" t="s">
        <v>963</v>
      </c>
      <c r="BF33" s="500"/>
      <c r="BG33" s="500"/>
      <c r="BH33" s="500"/>
      <c r="BI33" s="500"/>
      <c r="BJ33" s="500"/>
      <c r="BK33" s="500"/>
      <c r="BL33" s="500" t="s">
        <v>946</v>
      </c>
      <c r="BM33" s="500"/>
      <c r="BN33" s="500"/>
      <c r="BO33" s="500" t="s">
        <v>984</v>
      </c>
      <c r="BP33" s="500"/>
      <c r="BQ33" s="500"/>
      <c r="BR33" s="500"/>
      <c r="BS33" s="500"/>
      <c r="BT33" s="500" t="s">
        <v>755</v>
      </c>
      <c r="BU33" s="500"/>
      <c r="BV33" s="500"/>
      <c r="BW33" s="500"/>
      <c r="BX33" s="500" t="s">
        <v>1002</v>
      </c>
      <c r="BY33" s="500"/>
      <c r="BZ33" s="500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0"/>
      <c r="AZ34" s="500"/>
      <c r="BA34" s="500"/>
      <c r="BB34" s="500"/>
      <c r="BC34" s="500"/>
      <c r="BD34" s="500"/>
      <c r="BE34" s="500" t="s">
        <v>698</v>
      </c>
      <c r="BF34" s="500"/>
      <c r="BG34" s="500"/>
      <c r="BH34" s="500"/>
      <c r="BI34" s="500"/>
      <c r="BJ34" s="500"/>
      <c r="BK34" s="500"/>
      <c r="BL34" s="500" t="s">
        <v>1036</v>
      </c>
      <c r="BM34" s="500"/>
      <c r="BN34" s="500"/>
      <c r="BO34" s="500" t="s">
        <v>539</v>
      </c>
      <c r="BP34" s="500"/>
      <c r="BQ34" s="500"/>
      <c r="BR34" s="500"/>
      <c r="BS34" s="500"/>
      <c r="BT34" s="500" t="s">
        <v>928</v>
      </c>
      <c r="BU34" s="500"/>
      <c r="BV34" s="500"/>
      <c r="BW34" s="500"/>
      <c r="BX34" s="500" t="s">
        <v>907</v>
      </c>
      <c r="BY34" s="500"/>
      <c r="BZ34" s="500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0"/>
      <c r="AZ35" s="500"/>
      <c r="BA35" s="500"/>
      <c r="BB35" s="500"/>
      <c r="BC35" s="500"/>
      <c r="BD35" s="500"/>
      <c r="BE35" s="500"/>
      <c r="BF35" s="500"/>
      <c r="BG35" s="500"/>
      <c r="BH35" s="500"/>
      <c r="BI35" s="500"/>
      <c r="BJ35" s="500"/>
      <c r="BK35" s="500"/>
      <c r="BL35" s="500" t="s">
        <v>536</v>
      </c>
      <c r="BM35" s="500"/>
      <c r="BN35" s="500"/>
      <c r="BO35" s="500" t="s">
        <v>771</v>
      </c>
      <c r="BP35" s="500"/>
      <c r="BQ35" s="500"/>
      <c r="BR35" s="500"/>
      <c r="BS35" s="500"/>
      <c r="BT35" s="500" t="s">
        <v>921</v>
      </c>
      <c r="BU35" s="500"/>
      <c r="BV35" s="500"/>
      <c r="BW35" s="500"/>
      <c r="BX35" s="500" t="s">
        <v>989</v>
      </c>
      <c r="BY35" s="500"/>
      <c r="BZ35" s="500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 t="s">
        <v>1044</v>
      </c>
      <c r="BM36" s="500"/>
      <c r="BN36" s="500"/>
      <c r="BO36" s="500" t="s">
        <v>988</v>
      </c>
      <c r="BP36" s="500"/>
      <c r="BQ36" s="500"/>
      <c r="BR36" s="500"/>
      <c r="BS36" s="500"/>
      <c r="BT36" s="500" t="s">
        <v>935</v>
      </c>
      <c r="BU36" s="500"/>
      <c r="BV36" s="500"/>
      <c r="BW36" s="500"/>
      <c r="BX36" s="500" t="s">
        <v>1020</v>
      </c>
      <c r="BY36" s="500"/>
      <c r="BZ36" s="500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0"/>
      <c r="AZ37" s="500"/>
      <c r="BA37" s="500"/>
      <c r="BB37" s="500"/>
      <c r="BC37" s="500"/>
      <c r="BD37" s="500"/>
      <c r="BE37" s="500"/>
      <c r="BF37" s="500"/>
      <c r="BG37" s="500"/>
      <c r="BH37" s="500"/>
      <c r="BI37" s="500"/>
      <c r="BJ37" s="500"/>
      <c r="BK37" s="500"/>
      <c r="BL37" s="500" t="s">
        <v>1021</v>
      </c>
      <c r="BM37" s="500"/>
      <c r="BN37" s="500"/>
      <c r="BO37" s="500" t="s">
        <v>870</v>
      </c>
      <c r="BP37" s="500"/>
      <c r="BQ37" s="500"/>
      <c r="BR37" s="500"/>
      <c r="BS37" s="500"/>
      <c r="BT37" s="500"/>
      <c r="BU37" s="500"/>
      <c r="BV37" s="500"/>
      <c r="BW37" s="500"/>
      <c r="BX37" s="500" t="s">
        <v>943</v>
      </c>
      <c r="BY37" s="500"/>
      <c r="BZ37" s="500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 t="s">
        <v>933</v>
      </c>
      <c r="BM38" s="500"/>
      <c r="BN38" s="500"/>
      <c r="BO38" s="500" t="s">
        <v>616</v>
      </c>
      <c r="BP38" s="500"/>
      <c r="BQ38" s="500"/>
      <c r="BR38" s="500"/>
      <c r="BS38" s="500"/>
      <c r="BT38" s="500"/>
      <c r="BU38" s="500"/>
      <c r="BV38" s="500"/>
      <c r="BW38" s="500"/>
      <c r="BX38" s="500" t="s">
        <v>1016</v>
      </c>
      <c r="BY38" s="500"/>
      <c r="BZ38" s="500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0"/>
      <c r="AZ39" s="500"/>
      <c r="BA39" s="500"/>
      <c r="BB39" s="500"/>
      <c r="BC39" s="500"/>
      <c r="BD39" s="500"/>
      <c r="BE39" s="500"/>
      <c r="BF39" s="500"/>
      <c r="BG39" s="500"/>
      <c r="BH39" s="500"/>
      <c r="BI39" s="500"/>
      <c r="BJ39" s="500"/>
      <c r="BK39" s="500"/>
      <c r="BL39" s="500" t="s">
        <v>683</v>
      </c>
      <c r="BM39" s="500"/>
      <c r="BN39" s="500"/>
      <c r="BO39" s="500" t="s">
        <v>905</v>
      </c>
      <c r="BP39" s="500"/>
      <c r="BQ39" s="500"/>
      <c r="BR39" s="500"/>
      <c r="BS39" s="500"/>
      <c r="BT39" s="500"/>
      <c r="BU39" s="500"/>
      <c r="BV39" s="500"/>
      <c r="BW39" s="500"/>
      <c r="BX39" s="500" t="s">
        <v>813</v>
      </c>
      <c r="BY39" s="500"/>
      <c r="BZ39" s="500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0"/>
      <c r="AZ40" s="500"/>
      <c r="BA40" s="500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 t="s">
        <v>1013</v>
      </c>
      <c r="BM40" s="500"/>
      <c r="BN40" s="500"/>
      <c r="BO40" s="500" t="s">
        <v>953</v>
      </c>
      <c r="BP40" s="500"/>
      <c r="BQ40" s="500"/>
      <c r="BR40" s="500"/>
      <c r="BS40" s="500"/>
      <c r="BT40" s="500"/>
      <c r="BU40" s="500"/>
      <c r="BV40" s="500"/>
      <c r="BW40" s="500"/>
      <c r="BX40" s="500" t="s">
        <v>1008</v>
      </c>
      <c r="BY40" s="500"/>
      <c r="BZ40" s="500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 t="s">
        <v>1047</v>
      </c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 t="s">
        <v>961</v>
      </c>
      <c r="BY41" s="500"/>
      <c r="BZ41" s="500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  <c r="BK42" s="500"/>
      <c r="BL42" s="500" t="s">
        <v>1048</v>
      </c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 t="s">
        <v>1045</v>
      </c>
      <c r="BY42" s="500"/>
      <c r="BZ42" s="500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 t="s">
        <v>1019</v>
      </c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 t="s">
        <v>1041</v>
      </c>
      <c r="BY43" s="500"/>
      <c r="BZ43" s="500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 t="s">
        <v>880</v>
      </c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 t="s">
        <v>1000</v>
      </c>
      <c r="BY44" s="500"/>
      <c r="BZ44" s="500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 t="s">
        <v>964</v>
      </c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 t="s">
        <v>1004</v>
      </c>
      <c r="BY45" s="500"/>
      <c r="BZ45" s="500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 t="s">
        <v>483</v>
      </c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 t="s">
        <v>1030</v>
      </c>
      <c r="BY46" s="500"/>
      <c r="BZ46" s="500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 t="s">
        <v>613</v>
      </c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 t="s">
        <v>1039</v>
      </c>
      <c r="BY47" s="500"/>
      <c r="BZ47" s="500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 t="s">
        <v>919</v>
      </c>
      <c r="BM48" s="500"/>
      <c r="BN48" s="500"/>
      <c r="BO48" s="500"/>
      <c r="BP48" s="500"/>
      <c r="BQ48" s="500"/>
      <c r="BR48" s="500"/>
      <c r="BS48" s="500"/>
      <c r="BT48" s="500"/>
      <c r="BU48" s="500"/>
      <c r="BV48" s="500"/>
      <c r="BW48" s="500"/>
      <c r="BX48" s="500" t="s">
        <v>647</v>
      </c>
      <c r="BY48" s="500"/>
      <c r="BZ48" s="500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 t="s">
        <v>1027</v>
      </c>
      <c r="BM49" s="500"/>
      <c r="BN49" s="500"/>
      <c r="BO49" s="500"/>
      <c r="BP49" s="500"/>
      <c r="BQ49" s="500"/>
      <c r="BR49" s="500"/>
      <c r="BS49" s="500"/>
      <c r="BT49" s="500"/>
      <c r="BU49" s="500"/>
      <c r="BV49" s="500"/>
      <c r="BW49" s="500"/>
      <c r="BX49" s="500" t="s">
        <v>548</v>
      </c>
      <c r="BY49" s="500"/>
      <c r="BZ49" s="500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0"/>
      <c r="AZ50" s="500"/>
      <c r="BA50" s="500"/>
      <c r="BB50" s="500"/>
      <c r="BC50" s="500"/>
      <c r="BD50" s="500"/>
      <c r="BE50" s="500"/>
      <c r="BF50" s="500"/>
      <c r="BG50" s="500"/>
      <c r="BH50" s="500"/>
      <c r="BI50" s="500"/>
      <c r="BJ50" s="500"/>
      <c r="BK50" s="500"/>
      <c r="BL50" s="500" t="s">
        <v>999</v>
      </c>
      <c r="BM50" s="500"/>
      <c r="BN50" s="50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 t="s">
        <v>714</v>
      </c>
      <c r="BY50" s="500"/>
      <c r="BZ50" s="500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0"/>
      <c r="AZ51" s="500"/>
      <c r="BA51" s="500"/>
      <c r="BB51" s="500"/>
      <c r="BC51" s="500"/>
      <c r="BD51" s="500"/>
      <c r="BE51" s="500"/>
      <c r="BF51" s="500"/>
      <c r="BG51" s="500"/>
      <c r="BH51" s="500"/>
      <c r="BI51" s="500"/>
      <c r="BJ51" s="500"/>
      <c r="BK51" s="500"/>
      <c r="BL51" s="500" t="s">
        <v>786</v>
      </c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 t="s">
        <v>992</v>
      </c>
      <c r="BY51" s="500"/>
      <c r="BZ51" s="500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0"/>
      <c r="AZ52" s="500"/>
      <c r="BA52" s="500"/>
      <c r="BB52" s="500"/>
      <c r="BC52" s="500"/>
      <c r="BD52" s="500"/>
      <c r="BE52" s="500"/>
      <c r="BF52" s="500"/>
      <c r="BG52" s="500"/>
      <c r="BH52" s="500"/>
      <c r="BI52" s="500"/>
      <c r="BJ52" s="500"/>
      <c r="BK52" s="500"/>
      <c r="BL52" s="500" t="s">
        <v>563</v>
      </c>
      <c r="BM52" s="500"/>
      <c r="BN52" s="500"/>
      <c r="BO52" s="500"/>
      <c r="BP52" s="500"/>
      <c r="BQ52" s="500"/>
      <c r="BR52" s="500"/>
      <c r="BS52" s="500"/>
      <c r="BT52" s="500"/>
      <c r="BU52" s="500"/>
      <c r="BV52" s="500"/>
      <c r="BW52" s="500"/>
      <c r="BX52" s="500" t="s">
        <v>998</v>
      </c>
      <c r="BY52" s="500"/>
      <c r="BZ52" s="500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 t="s">
        <v>1011</v>
      </c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 t="s">
        <v>1012</v>
      </c>
      <c r="BY53" s="500"/>
      <c r="BZ53" s="500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0"/>
      <c r="AZ54" s="500"/>
      <c r="BA54" s="500"/>
      <c r="BB54" s="500"/>
      <c r="BC54" s="500"/>
      <c r="BD54" s="500"/>
      <c r="BE54" s="500"/>
      <c r="BF54" s="500"/>
      <c r="BG54" s="500"/>
      <c r="BH54" s="500"/>
      <c r="BI54" s="500"/>
      <c r="BJ54" s="500"/>
      <c r="BK54" s="500"/>
      <c r="BL54" s="500" t="s">
        <v>704</v>
      </c>
      <c r="BM54" s="500"/>
      <c r="BN54" s="500"/>
      <c r="BO54" s="500"/>
      <c r="BP54" s="500"/>
      <c r="BQ54" s="500"/>
      <c r="BR54" s="500"/>
      <c r="BS54" s="500"/>
      <c r="BT54" s="500"/>
      <c r="BU54" s="500"/>
      <c r="BV54" s="500"/>
      <c r="BW54" s="500"/>
      <c r="BX54" s="500" t="s">
        <v>1006</v>
      </c>
      <c r="BY54" s="500"/>
      <c r="BZ54" s="500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0"/>
      <c r="AZ55" s="500"/>
      <c r="BA55" s="500"/>
      <c r="BB55" s="500"/>
      <c r="BC55" s="500"/>
      <c r="BD55" s="500"/>
      <c r="BE55" s="500"/>
      <c r="BF55" s="500"/>
      <c r="BG55" s="500"/>
      <c r="BH55" s="500"/>
      <c r="BI55" s="500"/>
      <c r="BJ55" s="500"/>
      <c r="BK55" s="500"/>
      <c r="BL55" s="500" t="s">
        <v>1029</v>
      </c>
      <c r="BM55" s="500"/>
      <c r="BN55" s="500"/>
      <c r="BO55" s="500"/>
      <c r="BP55" s="500"/>
      <c r="BQ55" s="500"/>
      <c r="BR55" s="500"/>
      <c r="BS55" s="500"/>
      <c r="BT55" s="500"/>
      <c r="BU55" s="500"/>
      <c r="BV55" s="500"/>
      <c r="BW55" s="500"/>
      <c r="BX55" s="500" t="s">
        <v>861</v>
      </c>
      <c r="BY55" s="500"/>
      <c r="BZ55" s="500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0"/>
      <c r="AZ56" s="500"/>
      <c r="BA56" s="500"/>
      <c r="BB56" s="500"/>
      <c r="BC56" s="500"/>
      <c r="BD56" s="500"/>
      <c r="BE56" s="500"/>
      <c r="BF56" s="500"/>
      <c r="BG56" s="500"/>
      <c r="BH56" s="500"/>
      <c r="BI56" s="500"/>
      <c r="BJ56" s="500"/>
      <c r="BK56" s="500"/>
      <c r="BL56" s="500" t="s">
        <v>1040</v>
      </c>
      <c r="BM56" s="500"/>
      <c r="BN56" s="500"/>
      <c r="BO56" s="500"/>
      <c r="BP56" s="500"/>
      <c r="BQ56" s="500"/>
      <c r="BR56" s="500"/>
      <c r="BS56" s="500"/>
      <c r="BT56" s="500"/>
      <c r="BU56" s="500"/>
      <c r="BV56" s="500"/>
      <c r="BW56" s="500"/>
      <c r="BX56" s="500" t="s">
        <v>575</v>
      </c>
      <c r="BY56" s="500"/>
      <c r="BZ56" s="500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0"/>
      <c r="AZ57" s="500"/>
      <c r="BA57" s="500"/>
      <c r="BB57" s="500"/>
      <c r="BC57" s="500"/>
      <c r="BD57" s="500"/>
      <c r="BE57" s="500"/>
      <c r="BF57" s="500"/>
      <c r="BG57" s="500"/>
      <c r="BH57" s="500"/>
      <c r="BI57" s="500"/>
      <c r="BJ57" s="500"/>
      <c r="BK57" s="500"/>
      <c r="BL57" s="500" t="s">
        <v>768</v>
      </c>
      <c r="BM57" s="500"/>
      <c r="BN57" s="500"/>
      <c r="BO57" s="500"/>
      <c r="BP57" s="500"/>
      <c r="BQ57" s="500"/>
      <c r="BR57" s="500"/>
      <c r="BS57" s="500"/>
      <c r="BT57" s="500"/>
      <c r="BU57" s="500"/>
      <c r="BV57" s="500"/>
      <c r="BW57" s="500"/>
      <c r="BX57" s="500" t="s">
        <v>1037</v>
      </c>
      <c r="BY57" s="500"/>
      <c r="BZ57" s="500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0"/>
      <c r="AZ58" s="500"/>
      <c r="BA58" s="500"/>
      <c r="BB58" s="500"/>
      <c r="BC58" s="500"/>
      <c r="BD58" s="500"/>
      <c r="BE58" s="500"/>
      <c r="BF58" s="500"/>
      <c r="BG58" s="500"/>
      <c r="BH58" s="500"/>
      <c r="BI58" s="500"/>
      <c r="BJ58" s="500"/>
      <c r="BK58" s="500"/>
      <c r="BL58" s="500" t="s">
        <v>979</v>
      </c>
      <c r="BM58" s="500"/>
      <c r="BN58" s="500"/>
      <c r="BO58" s="500"/>
      <c r="BP58" s="500"/>
      <c r="BQ58" s="500"/>
      <c r="BR58" s="500"/>
      <c r="BS58" s="500"/>
      <c r="BT58" s="500"/>
      <c r="BU58" s="500"/>
      <c r="BV58" s="500"/>
      <c r="BW58" s="500"/>
      <c r="BX58" s="500" t="s">
        <v>521</v>
      </c>
      <c r="BY58" s="500"/>
      <c r="BZ58" s="500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0"/>
      <c r="AZ59" s="500"/>
      <c r="BA59" s="500"/>
      <c r="BB59" s="500"/>
      <c r="BC59" s="500"/>
      <c r="BD59" s="500"/>
      <c r="BE59" s="500"/>
      <c r="BF59" s="500"/>
      <c r="BG59" s="500"/>
      <c r="BH59" s="500"/>
      <c r="BI59" s="500"/>
      <c r="BJ59" s="500"/>
      <c r="BK59" s="500"/>
      <c r="BL59" s="500" t="s">
        <v>940</v>
      </c>
      <c r="BM59" s="500"/>
      <c r="BN59" s="500"/>
      <c r="BO59" s="500"/>
      <c r="BP59" s="500"/>
      <c r="BQ59" s="500"/>
      <c r="BR59" s="500"/>
      <c r="BS59" s="500"/>
      <c r="BT59" s="500"/>
      <c r="BU59" s="500"/>
      <c r="BV59" s="500"/>
      <c r="BW59" s="500"/>
      <c r="BX59" s="500" t="s">
        <v>1014</v>
      </c>
      <c r="BY59" s="500"/>
      <c r="BZ59" s="500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0"/>
      <c r="AZ60" s="500"/>
      <c r="BA60" s="500"/>
      <c r="BB60" s="500"/>
      <c r="BC60" s="500"/>
      <c r="BD60" s="500"/>
      <c r="BE60" s="500"/>
      <c r="BF60" s="500"/>
      <c r="BG60" s="500"/>
      <c r="BH60" s="500"/>
      <c r="BI60" s="500"/>
      <c r="BJ60" s="500"/>
      <c r="BK60" s="500"/>
      <c r="BL60" s="500" t="s">
        <v>993</v>
      </c>
      <c r="BM60" s="500"/>
      <c r="BN60" s="500"/>
      <c r="BO60" s="500"/>
      <c r="BP60" s="500"/>
      <c r="BQ60" s="500"/>
      <c r="BR60" s="500"/>
      <c r="BS60" s="500"/>
      <c r="BT60" s="500"/>
      <c r="BU60" s="500"/>
      <c r="BV60" s="500"/>
      <c r="BW60" s="500"/>
      <c r="BX60" s="500" t="s">
        <v>180</v>
      </c>
      <c r="BY60" s="500"/>
      <c r="BZ60" s="500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0"/>
      <c r="AZ61" s="500"/>
      <c r="BA61" s="500"/>
      <c r="BB61" s="500"/>
      <c r="BC61" s="500"/>
      <c r="BD61" s="500"/>
      <c r="BE61" s="500"/>
      <c r="BF61" s="500"/>
      <c r="BG61" s="500"/>
      <c r="BH61" s="500"/>
      <c r="BI61" s="500"/>
      <c r="BJ61" s="500"/>
      <c r="BK61" s="500"/>
      <c r="BL61" s="500" t="s">
        <v>509</v>
      </c>
      <c r="BM61" s="500"/>
      <c r="BN61" s="500"/>
      <c r="BO61" s="500"/>
      <c r="BP61" s="500"/>
      <c r="BQ61" s="500"/>
      <c r="BR61" s="500"/>
      <c r="BS61" s="500"/>
      <c r="BT61" s="500"/>
      <c r="BU61" s="500"/>
      <c r="BV61" s="500"/>
      <c r="BW61" s="500"/>
      <c r="BX61" s="500" t="s">
        <v>778</v>
      </c>
      <c r="BY61" s="500"/>
      <c r="BZ61" s="500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0"/>
      <c r="AZ62" s="500"/>
      <c r="BA62" s="500"/>
      <c r="BB62" s="500"/>
      <c r="BC62" s="500"/>
      <c r="BD62" s="500"/>
      <c r="BE62" s="500"/>
      <c r="BF62" s="500"/>
      <c r="BG62" s="500"/>
      <c r="BH62" s="500"/>
      <c r="BI62" s="500"/>
      <c r="BJ62" s="500"/>
      <c r="BK62" s="500"/>
      <c r="BL62" s="500" t="s">
        <v>990</v>
      </c>
      <c r="BM62" s="500"/>
      <c r="BN62" s="500"/>
      <c r="BO62" s="500"/>
      <c r="BP62" s="500"/>
      <c r="BQ62" s="500"/>
      <c r="BR62" s="500"/>
      <c r="BS62" s="500"/>
      <c r="BT62" s="500"/>
      <c r="BU62" s="500"/>
      <c r="BV62" s="500"/>
      <c r="BW62" s="500"/>
      <c r="BX62" s="500" t="s">
        <v>1010</v>
      </c>
      <c r="BY62" s="500"/>
      <c r="BZ62" s="500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0"/>
      <c r="AZ63" s="500"/>
      <c r="BA63" s="500"/>
      <c r="BB63" s="500"/>
      <c r="BC63" s="500"/>
      <c r="BD63" s="500"/>
      <c r="BE63" s="500"/>
      <c r="BF63" s="500"/>
      <c r="BG63" s="500"/>
      <c r="BH63" s="500"/>
      <c r="BI63" s="500"/>
      <c r="BJ63" s="500"/>
      <c r="BK63" s="500"/>
      <c r="BL63" s="500" t="s">
        <v>637</v>
      </c>
      <c r="BM63" s="500"/>
      <c r="BN63" s="500"/>
      <c r="BO63" s="500"/>
      <c r="BP63" s="500"/>
      <c r="BQ63" s="500"/>
      <c r="BR63" s="500"/>
      <c r="BS63" s="500"/>
      <c r="BT63" s="500"/>
      <c r="BU63" s="500"/>
      <c r="BV63" s="500"/>
      <c r="BW63" s="500"/>
      <c r="BX63" s="500" t="s">
        <v>949</v>
      </c>
      <c r="BY63" s="500"/>
      <c r="BZ63" s="500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0"/>
      <c r="AZ64" s="500"/>
      <c r="BA64" s="500"/>
      <c r="BB64" s="500"/>
      <c r="BC64" s="500"/>
      <c r="BD64" s="500"/>
      <c r="BE64" s="500"/>
      <c r="BF64" s="500"/>
      <c r="BG64" s="500"/>
      <c r="BH64" s="500"/>
      <c r="BI64" s="500"/>
      <c r="BJ64" s="500"/>
      <c r="BK64" s="500"/>
      <c r="BL64" s="500" t="s">
        <v>958</v>
      </c>
      <c r="BM64" s="500"/>
      <c r="BN64" s="500"/>
      <c r="BO64" s="500"/>
      <c r="BP64" s="500"/>
      <c r="BQ64" s="500"/>
      <c r="BR64" s="500"/>
      <c r="BS64" s="500"/>
      <c r="BT64" s="500"/>
      <c r="BU64" s="500"/>
      <c r="BV64" s="500"/>
      <c r="BW64" s="500"/>
      <c r="BX64" s="500" t="s">
        <v>796</v>
      </c>
      <c r="BY64" s="500"/>
      <c r="BZ64" s="500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0"/>
      <c r="AZ65" s="500"/>
      <c r="BA65" s="500"/>
      <c r="BB65" s="500"/>
      <c r="BC65" s="500"/>
      <c r="BD65" s="500"/>
      <c r="BE65" s="500"/>
      <c r="BF65" s="500"/>
      <c r="BG65" s="500"/>
      <c r="BH65" s="500"/>
      <c r="BI65" s="500"/>
      <c r="BJ65" s="500"/>
      <c r="BK65" s="500"/>
      <c r="BL65" s="500" t="s">
        <v>987</v>
      </c>
      <c r="BM65" s="500"/>
      <c r="BN65" s="500"/>
      <c r="BO65" s="500"/>
      <c r="BP65" s="500"/>
      <c r="BQ65" s="500"/>
      <c r="BR65" s="500"/>
      <c r="BS65" s="500"/>
      <c r="BT65" s="500"/>
      <c r="BU65" s="500"/>
      <c r="BV65" s="500"/>
      <c r="BW65" s="500"/>
      <c r="BX65" s="500"/>
      <c r="BY65" s="500"/>
      <c r="BZ65" s="500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0"/>
      <c r="AZ66" s="500"/>
      <c r="BA66" s="500"/>
      <c r="BB66" s="500"/>
      <c r="BC66" s="500"/>
      <c r="BD66" s="500"/>
      <c r="BE66" s="500"/>
      <c r="BF66" s="500"/>
      <c r="BG66" s="500"/>
      <c r="BH66" s="500"/>
      <c r="BI66" s="500"/>
      <c r="BJ66" s="500"/>
      <c r="BK66" s="500"/>
      <c r="BL66" s="500" t="s">
        <v>1005</v>
      </c>
      <c r="BM66" s="500"/>
      <c r="BN66" s="500"/>
      <c r="BO66" s="500"/>
      <c r="BP66" s="500"/>
      <c r="BQ66" s="500"/>
      <c r="BR66" s="500"/>
      <c r="BS66" s="500"/>
      <c r="BT66" s="500"/>
      <c r="BU66" s="500"/>
      <c r="BV66" s="500"/>
      <c r="BW66" s="500"/>
      <c r="BX66" s="500"/>
      <c r="BY66" s="500"/>
      <c r="BZ66" s="500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0"/>
      <c r="AZ67" s="500"/>
      <c r="BA67" s="500"/>
      <c r="BB67" s="500"/>
      <c r="BC67" s="500"/>
      <c r="BD67" s="500"/>
      <c r="BE67" s="500"/>
      <c r="BF67" s="500"/>
      <c r="BG67" s="500"/>
      <c r="BH67" s="500"/>
      <c r="BI67" s="500"/>
      <c r="BJ67" s="500"/>
      <c r="BK67" s="500"/>
      <c r="BL67" s="500" t="s">
        <v>892</v>
      </c>
      <c r="BM67" s="500"/>
      <c r="BN67" s="500"/>
      <c r="BO67" s="500"/>
      <c r="BP67" s="500"/>
      <c r="BQ67" s="500"/>
      <c r="BR67" s="500"/>
      <c r="BS67" s="500"/>
      <c r="BT67" s="500"/>
      <c r="BU67" s="500"/>
      <c r="BV67" s="500"/>
      <c r="BW67" s="500"/>
      <c r="BX67" s="500"/>
      <c r="BY67" s="500"/>
      <c r="BZ67" s="500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0"/>
      <c r="AZ68" s="500"/>
      <c r="BA68" s="500"/>
      <c r="BB68" s="500"/>
      <c r="BC68" s="500"/>
      <c r="BD68" s="500"/>
      <c r="BE68" s="500"/>
      <c r="BF68" s="500"/>
      <c r="BG68" s="500"/>
      <c r="BH68" s="500"/>
      <c r="BI68" s="500"/>
      <c r="BJ68" s="500"/>
      <c r="BK68" s="500"/>
      <c r="BL68" s="500"/>
      <c r="BM68" s="500"/>
      <c r="BN68" s="500"/>
      <c r="BO68" s="500"/>
      <c r="BP68" s="500"/>
      <c r="BQ68" s="500"/>
      <c r="BR68" s="500"/>
      <c r="BS68" s="500"/>
      <c r="BT68" s="500"/>
      <c r="BU68" s="500"/>
      <c r="BV68" s="500"/>
      <c r="BW68" s="500"/>
      <c r="BX68" s="500"/>
      <c r="BY68" s="500"/>
      <c r="BZ68" s="500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0"/>
      <c r="AZ69" s="500"/>
      <c r="BA69" s="500"/>
      <c r="BB69" s="500"/>
      <c r="BC69" s="500"/>
      <c r="BD69" s="500"/>
      <c r="BE69" s="500"/>
      <c r="BF69" s="500"/>
      <c r="BG69" s="500"/>
      <c r="BH69" s="500"/>
      <c r="BI69" s="500"/>
      <c r="BJ69" s="500"/>
      <c r="BK69" s="500"/>
      <c r="BL69" s="500"/>
      <c r="BM69" s="500"/>
      <c r="BN69" s="500"/>
      <c r="BO69" s="500"/>
      <c r="BP69" s="500"/>
      <c r="BQ69" s="500"/>
      <c r="BR69" s="500"/>
      <c r="BS69" s="500"/>
      <c r="BT69" s="500"/>
      <c r="BU69" s="500"/>
      <c r="BV69" s="500"/>
      <c r="BW69" s="500"/>
      <c r="BX69" s="500"/>
      <c r="BY69" s="500"/>
      <c r="BZ69" s="500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0"/>
      <c r="AZ70" s="500"/>
      <c r="BA70" s="500"/>
      <c r="BB70" s="500"/>
      <c r="BC70" s="500"/>
      <c r="BD70" s="500"/>
      <c r="BE70" s="500"/>
      <c r="BF70" s="500"/>
      <c r="BG70" s="500"/>
      <c r="BH70" s="500"/>
      <c r="BI70" s="500"/>
      <c r="BJ70" s="500"/>
      <c r="BK70" s="500"/>
      <c r="BL70" s="500"/>
      <c r="BM70" s="500"/>
      <c r="BN70" s="500"/>
      <c r="BO70" s="500"/>
      <c r="BP70" s="500"/>
      <c r="BQ70" s="500"/>
      <c r="BR70" s="500"/>
      <c r="BS70" s="500"/>
      <c r="BT70" s="500"/>
      <c r="BU70" s="500"/>
      <c r="BV70" s="500"/>
      <c r="BW70" s="500"/>
      <c r="BX70" s="500"/>
      <c r="BY70" s="500"/>
      <c r="BZ70" s="500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0"/>
      <c r="AZ71" s="500"/>
      <c r="BA71" s="500"/>
      <c r="BB71" s="500"/>
      <c r="BC71" s="500"/>
      <c r="BD71" s="500"/>
      <c r="BE71" s="500"/>
      <c r="BF71" s="500"/>
      <c r="BG71" s="500"/>
      <c r="BH71" s="500"/>
      <c r="BI71" s="500"/>
      <c r="BJ71" s="500"/>
      <c r="BK71" s="500"/>
      <c r="BL71" s="500"/>
      <c r="BM71" s="500"/>
      <c r="BN71" s="500"/>
      <c r="BO71" s="500"/>
      <c r="BP71" s="500"/>
      <c r="BQ71" s="500"/>
      <c r="BR71" s="500"/>
      <c r="BS71" s="500"/>
      <c r="BT71" s="500"/>
      <c r="BU71" s="500"/>
      <c r="BV71" s="500"/>
      <c r="BW71" s="500"/>
      <c r="BX71" s="500"/>
      <c r="BY71" s="500"/>
      <c r="BZ71" s="500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0"/>
      <c r="AZ72" s="500"/>
      <c r="BA72" s="500"/>
      <c r="BB72" s="500"/>
      <c r="BC72" s="500"/>
      <c r="BD72" s="500"/>
      <c r="BE72" s="500"/>
      <c r="BF72" s="500"/>
      <c r="BG72" s="500"/>
      <c r="BH72" s="500"/>
      <c r="BI72" s="500"/>
      <c r="BJ72" s="500"/>
      <c r="BK72" s="500"/>
      <c r="BL72" s="500"/>
      <c r="BM72" s="500"/>
      <c r="BN72" s="500"/>
      <c r="BO72" s="500"/>
      <c r="BP72" s="500"/>
      <c r="BQ72" s="500"/>
      <c r="BR72" s="500"/>
      <c r="BS72" s="500"/>
      <c r="BT72" s="500"/>
      <c r="BU72" s="500"/>
      <c r="BV72" s="500"/>
      <c r="BW72" s="500"/>
      <c r="BX72" s="500"/>
      <c r="BY72" s="500"/>
      <c r="BZ72" s="500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0"/>
      <c r="AZ73" s="500"/>
      <c r="BA73" s="500"/>
      <c r="BB73" s="500"/>
      <c r="BC73" s="500"/>
      <c r="BD73" s="500"/>
      <c r="BE73" s="500"/>
      <c r="BF73" s="500"/>
      <c r="BG73" s="500"/>
      <c r="BH73" s="500"/>
      <c r="BI73" s="500"/>
      <c r="BJ73" s="500"/>
      <c r="BK73" s="500"/>
      <c r="BL73" s="500"/>
      <c r="BM73" s="500"/>
      <c r="BN73" s="500"/>
      <c r="BO73" s="500"/>
      <c r="BP73" s="500"/>
      <c r="BQ73" s="500"/>
      <c r="BR73" s="500"/>
      <c r="BS73" s="500"/>
      <c r="BT73" s="500"/>
      <c r="BU73" s="500"/>
      <c r="BV73" s="500"/>
      <c r="BW73" s="500"/>
      <c r="BX73" s="500"/>
      <c r="BY73" s="500"/>
      <c r="BZ73" s="500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0"/>
      <c r="AZ74" s="500"/>
      <c r="BA74" s="500"/>
      <c r="BB74" s="500"/>
      <c r="BC74" s="500"/>
      <c r="BD74" s="500"/>
      <c r="BE74" s="500"/>
      <c r="BF74" s="500"/>
      <c r="BG74" s="500"/>
      <c r="BH74" s="500"/>
      <c r="BI74" s="500"/>
      <c r="BJ74" s="500"/>
      <c r="BK74" s="500"/>
      <c r="BL74" s="500"/>
      <c r="BM74" s="500"/>
      <c r="BN74" s="500"/>
      <c r="BO74" s="500"/>
      <c r="BP74" s="500"/>
      <c r="BQ74" s="500"/>
      <c r="BR74" s="500"/>
      <c r="BS74" s="500"/>
      <c r="BT74" s="500"/>
      <c r="BU74" s="500"/>
      <c r="BV74" s="500"/>
      <c r="BW74" s="500"/>
      <c r="BX74" s="500"/>
      <c r="BY74" s="500"/>
      <c r="BZ74" s="500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0"/>
      <c r="AZ75" s="500"/>
      <c r="BA75" s="500"/>
      <c r="BB75" s="500"/>
      <c r="BC75" s="500"/>
      <c r="BD75" s="500"/>
      <c r="BE75" s="500"/>
      <c r="BF75" s="500"/>
      <c r="BG75" s="500"/>
      <c r="BH75" s="500"/>
      <c r="BI75" s="500"/>
      <c r="BJ75" s="500"/>
      <c r="BK75" s="500"/>
      <c r="BL75" s="500"/>
      <c r="BM75" s="500"/>
      <c r="BN75" s="500"/>
      <c r="BO75" s="500"/>
      <c r="BP75" s="500"/>
      <c r="BQ75" s="500"/>
      <c r="BR75" s="500"/>
      <c r="BS75" s="500"/>
      <c r="BT75" s="500"/>
      <c r="BU75" s="500"/>
      <c r="BV75" s="500"/>
      <c r="BW75" s="500"/>
      <c r="BX75" s="500"/>
      <c r="BY75" s="500"/>
      <c r="BZ75" s="500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0"/>
      <c r="AZ76" s="500"/>
      <c r="BA76" s="500"/>
      <c r="BB76" s="500"/>
      <c r="BC76" s="500"/>
      <c r="BD76" s="500"/>
      <c r="BE76" s="500"/>
      <c r="BF76" s="500"/>
      <c r="BG76" s="500"/>
      <c r="BH76" s="500"/>
      <c r="BI76" s="500"/>
      <c r="BJ76" s="500"/>
      <c r="BK76" s="500"/>
      <c r="BL76" s="500"/>
      <c r="BM76" s="500"/>
      <c r="BN76" s="500"/>
      <c r="BO76" s="500"/>
      <c r="BP76" s="500"/>
      <c r="BQ76" s="500"/>
      <c r="BR76" s="500"/>
      <c r="BS76" s="500"/>
      <c r="BT76" s="500"/>
      <c r="BU76" s="500"/>
      <c r="BV76" s="500"/>
      <c r="BW76" s="500"/>
      <c r="BX76" s="500"/>
      <c r="BY76" s="500"/>
      <c r="BZ76" s="500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0"/>
      <c r="AZ77" s="500"/>
      <c r="BA77" s="500"/>
      <c r="BB77" s="500"/>
      <c r="BC77" s="500"/>
      <c r="BD77" s="500"/>
      <c r="BE77" s="500"/>
      <c r="BF77" s="500"/>
      <c r="BG77" s="500"/>
      <c r="BH77" s="500"/>
      <c r="BI77" s="500"/>
      <c r="BJ77" s="500"/>
      <c r="BK77" s="500"/>
      <c r="BL77" s="500"/>
      <c r="BM77" s="500"/>
      <c r="BN77" s="500"/>
      <c r="BO77" s="500"/>
      <c r="BP77" s="500"/>
      <c r="BQ77" s="500"/>
      <c r="BR77" s="500"/>
      <c r="BS77" s="500"/>
      <c r="BT77" s="500"/>
      <c r="BU77" s="500"/>
      <c r="BV77" s="500"/>
      <c r="BW77" s="500"/>
      <c r="BX77" s="500"/>
      <c r="BY77" s="500"/>
      <c r="BZ77" s="500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0"/>
      <c r="AZ78" s="500"/>
      <c r="BA78" s="500"/>
      <c r="BB78" s="500"/>
      <c r="BC78" s="500"/>
      <c r="BD78" s="500"/>
      <c r="BE78" s="500"/>
      <c r="BF78" s="500"/>
      <c r="BG78" s="500"/>
      <c r="BH78" s="500"/>
      <c r="BI78" s="500"/>
      <c r="BJ78" s="500"/>
      <c r="BK78" s="500"/>
      <c r="BL78" s="500"/>
      <c r="BM78" s="500"/>
      <c r="BN78" s="500"/>
      <c r="BO78" s="500"/>
      <c r="BP78" s="500"/>
      <c r="BQ78" s="500"/>
      <c r="BR78" s="500"/>
      <c r="BS78" s="500"/>
      <c r="BT78" s="500"/>
      <c r="BU78" s="500"/>
      <c r="BV78" s="500"/>
      <c r="BW78" s="500"/>
      <c r="BX78" s="500"/>
      <c r="BY78" s="500"/>
      <c r="BZ78" s="500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0"/>
      <c r="AZ79" s="500"/>
      <c r="BA79" s="500"/>
      <c r="BB79" s="500"/>
      <c r="BC79" s="500"/>
      <c r="BD79" s="500"/>
      <c r="BE79" s="500"/>
      <c r="BF79" s="500"/>
      <c r="BG79" s="500"/>
      <c r="BH79" s="500"/>
      <c r="BI79" s="500"/>
      <c r="BJ79" s="500"/>
      <c r="BK79" s="500"/>
      <c r="BL79" s="500"/>
      <c r="BM79" s="500"/>
      <c r="BN79" s="500"/>
      <c r="BO79" s="500"/>
      <c r="BP79" s="500"/>
      <c r="BQ79" s="500"/>
      <c r="BR79" s="500"/>
      <c r="BS79" s="500"/>
      <c r="BT79" s="500"/>
      <c r="BU79" s="500"/>
      <c r="BV79" s="500"/>
      <c r="BW79" s="500"/>
      <c r="BX79" s="500"/>
      <c r="BY79" s="500"/>
      <c r="BZ79" s="500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0"/>
      <c r="AZ80" s="500"/>
      <c r="BA80" s="500"/>
      <c r="BB80" s="500"/>
      <c r="BC80" s="500"/>
      <c r="BD80" s="500"/>
      <c r="BE80" s="500"/>
      <c r="BF80" s="500"/>
      <c r="BG80" s="500"/>
      <c r="BH80" s="500"/>
      <c r="BI80" s="500"/>
      <c r="BJ80" s="500"/>
      <c r="BK80" s="500"/>
      <c r="BL80" s="500"/>
      <c r="BM80" s="500"/>
      <c r="BN80" s="500"/>
      <c r="BO80" s="500"/>
      <c r="BP80" s="500"/>
      <c r="BQ80" s="500"/>
      <c r="BR80" s="500"/>
      <c r="BS80" s="500"/>
      <c r="BT80" s="500"/>
      <c r="BU80" s="500"/>
      <c r="BV80" s="500"/>
      <c r="BW80" s="500"/>
      <c r="BX80" s="500"/>
      <c r="BY80" s="500"/>
      <c r="BZ80" s="500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0"/>
      <c r="AZ81" s="500"/>
      <c r="BA81" s="500"/>
      <c r="BB81" s="500"/>
      <c r="BC81" s="500"/>
      <c r="BD81" s="500"/>
      <c r="BE81" s="500"/>
      <c r="BF81" s="500"/>
      <c r="BG81" s="500"/>
      <c r="BH81" s="500"/>
      <c r="BI81" s="500"/>
      <c r="BJ81" s="500"/>
      <c r="BK81" s="500"/>
      <c r="BL81" s="500"/>
      <c r="BM81" s="500"/>
      <c r="BN81" s="500"/>
      <c r="BO81" s="500"/>
      <c r="BP81" s="500"/>
      <c r="BQ81" s="500"/>
      <c r="BR81" s="500"/>
      <c r="BS81" s="500"/>
      <c r="BT81" s="500"/>
      <c r="BU81" s="500"/>
      <c r="BV81" s="500"/>
      <c r="BW81" s="500"/>
      <c r="BX81" s="500"/>
      <c r="BY81" s="500"/>
      <c r="BZ81" s="500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0"/>
      <c r="AZ82" s="500"/>
      <c r="BA82" s="500"/>
      <c r="BB82" s="500"/>
      <c r="BC82" s="500"/>
      <c r="BD82" s="500"/>
      <c r="BE82" s="500"/>
      <c r="BF82" s="500"/>
      <c r="BG82" s="500"/>
      <c r="BH82" s="500"/>
      <c r="BI82" s="500"/>
      <c r="BJ82" s="500"/>
      <c r="BK82" s="500"/>
      <c r="BL82" s="500"/>
      <c r="BM82" s="500"/>
      <c r="BN82" s="500"/>
      <c r="BO82" s="500"/>
      <c r="BP82" s="500"/>
      <c r="BQ82" s="500"/>
      <c r="BR82" s="500"/>
      <c r="BS82" s="500"/>
      <c r="BT82" s="500"/>
      <c r="BU82" s="500"/>
      <c r="BV82" s="500"/>
      <c r="BW82" s="500"/>
      <c r="BX82" s="500"/>
      <c r="BY82" s="500"/>
      <c r="BZ82" s="500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0"/>
      <c r="AZ83" s="500"/>
      <c r="BA83" s="500"/>
      <c r="BB83" s="500"/>
      <c r="BC83" s="500"/>
      <c r="BD83" s="500"/>
      <c r="BE83" s="500"/>
      <c r="BF83" s="500"/>
      <c r="BG83" s="500"/>
      <c r="BH83" s="500"/>
      <c r="BI83" s="500"/>
      <c r="BJ83" s="500"/>
      <c r="BK83" s="500"/>
      <c r="BL83" s="500"/>
      <c r="BM83" s="500"/>
      <c r="BN83" s="500"/>
      <c r="BO83" s="500"/>
      <c r="BP83" s="500"/>
      <c r="BQ83" s="500"/>
      <c r="BR83" s="500"/>
      <c r="BS83" s="500"/>
      <c r="BT83" s="500"/>
      <c r="BU83" s="500"/>
      <c r="BV83" s="500"/>
      <c r="BW83" s="500"/>
      <c r="BX83" s="500"/>
      <c r="BY83" s="500"/>
      <c r="BZ83" s="500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0"/>
      <c r="AZ84" s="500"/>
      <c r="BA84" s="500"/>
      <c r="BB84" s="500"/>
      <c r="BC84" s="500"/>
      <c r="BD84" s="500"/>
      <c r="BE84" s="500"/>
      <c r="BF84" s="500"/>
      <c r="BG84" s="500"/>
      <c r="BH84" s="500"/>
      <c r="BI84" s="500"/>
      <c r="BJ84" s="500"/>
      <c r="BK84" s="500"/>
      <c r="BL84" s="500"/>
      <c r="BM84" s="500"/>
      <c r="BN84" s="500"/>
      <c r="BO84" s="500"/>
      <c r="BP84" s="500"/>
      <c r="BQ84" s="500"/>
      <c r="BR84" s="500"/>
      <c r="BS84" s="500"/>
      <c r="BT84" s="500"/>
      <c r="BU84" s="500"/>
      <c r="BV84" s="500"/>
      <c r="BW84" s="500"/>
      <c r="BX84" s="500"/>
      <c r="BY84" s="500"/>
      <c r="BZ84" s="500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0"/>
      <c r="AZ85" s="500"/>
      <c r="BA85" s="500"/>
      <c r="BB85" s="500"/>
      <c r="BC85" s="500"/>
      <c r="BD85" s="500"/>
      <c r="BE85" s="500"/>
      <c r="BF85" s="500"/>
      <c r="BG85" s="500"/>
      <c r="BH85" s="500"/>
      <c r="BI85" s="500"/>
      <c r="BJ85" s="500"/>
      <c r="BK85" s="500"/>
      <c r="BL85" s="500"/>
      <c r="BM85" s="500"/>
      <c r="BN85" s="500"/>
      <c r="BO85" s="500"/>
      <c r="BP85" s="500"/>
      <c r="BQ85" s="500"/>
      <c r="BR85" s="500"/>
      <c r="BS85" s="500"/>
      <c r="BT85" s="500"/>
      <c r="BU85" s="500"/>
      <c r="BV85" s="500"/>
      <c r="BW85" s="500"/>
      <c r="BX85" s="500"/>
      <c r="BY85" s="500"/>
      <c r="BZ85" s="500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0"/>
      <c r="AZ86" s="500"/>
      <c r="BA86" s="500"/>
      <c r="BB86" s="500"/>
      <c r="BC86" s="500"/>
      <c r="BD86" s="500"/>
      <c r="BE86" s="500"/>
      <c r="BF86" s="500"/>
      <c r="BG86" s="500"/>
      <c r="BH86" s="500"/>
      <c r="BI86" s="500"/>
      <c r="BJ86" s="500"/>
      <c r="BK86" s="500"/>
      <c r="BL86" s="500"/>
      <c r="BM86" s="500"/>
      <c r="BN86" s="500"/>
      <c r="BO86" s="500"/>
      <c r="BP86" s="500"/>
      <c r="BQ86" s="500"/>
      <c r="BR86" s="500"/>
      <c r="BS86" s="500"/>
      <c r="BT86" s="500"/>
      <c r="BU86" s="500"/>
      <c r="BV86" s="500"/>
      <c r="BW86" s="500"/>
      <c r="BX86" s="500"/>
      <c r="BY86" s="500"/>
      <c r="BZ86" s="500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0"/>
      <c r="AZ87" s="500"/>
      <c r="BA87" s="500"/>
      <c r="BB87" s="500"/>
      <c r="BC87" s="500"/>
      <c r="BD87" s="500"/>
      <c r="BE87" s="500"/>
      <c r="BF87" s="500"/>
      <c r="BG87" s="500"/>
      <c r="BH87" s="500"/>
      <c r="BI87" s="500"/>
      <c r="BJ87" s="500"/>
      <c r="BK87" s="500"/>
      <c r="BL87" s="500"/>
      <c r="BM87" s="500"/>
      <c r="BN87" s="500"/>
      <c r="BO87" s="500"/>
      <c r="BP87" s="500"/>
      <c r="BQ87" s="500"/>
      <c r="BR87" s="500"/>
      <c r="BS87" s="500"/>
      <c r="BT87" s="500"/>
      <c r="BU87" s="500"/>
      <c r="BV87" s="500"/>
      <c r="BW87" s="500"/>
      <c r="BX87" s="500"/>
      <c r="BY87" s="500"/>
      <c r="BZ87" s="500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0"/>
      <c r="AZ88" s="500"/>
      <c r="BA88" s="500"/>
      <c r="BB88" s="500"/>
      <c r="BC88" s="500"/>
      <c r="BD88" s="500"/>
      <c r="BE88" s="500"/>
      <c r="BF88" s="500"/>
      <c r="BG88" s="500"/>
      <c r="BH88" s="500"/>
      <c r="BI88" s="500"/>
      <c r="BJ88" s="500"/>
      <c r="BK88" s="500"/>
      <c r="BL88" s="500"/>
      <c r="BM88" s="500"/>
      <c r="BN88" s="500"/>
      <c r="BO88" s="500"/>
      <c r="BP88" s="500"/>
      <c r="BQ88" s="500"/>
      <c r="BR88" s="500"/>
      <c r="BS88" s="500"/>
      <c r="BT88" s="500"/>
      <c r="BU88" s="500"/>
      <c r="BV88" s="500"/>
      <c r="BW88" s="500"/>
      <c r="BX88" s="500"/>
      <c r="BY88" s="500"/>
      <c r="BZ88" s="500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0"/>
      <c r="AZ89" s="500"/>
      <c r="BA89" s="500"/>
      <c r="BB89" s="500"/>
      <c r="BC89" s="500"/>
      <c r="BD89" s="500"/>
      <c r="BE89" s="500"/>
      <c r="BF89" s="500"/>
      <c r="BG89" s="500"/>
      <c r="BH89" s="500"/>
      <c r="BI89" s="500"/>
      <c r="BJ89" s="500"/>
      <c r="BK89" s="500"/>
      <c r="BL89" s="500"/>
      <c r="BM89" s="500"/>
      <c r="BN89" s="500"/>
      <c r="BO89" s="500"/>
      <c r="BP89" s="500"/>
      <c r="BQ89" s="500"/>
      <c r="BR89" s="500"/>
      <c r="BS89" s="500"/>
      <c r="BT89" s="500"/>
      <c r="BU89" s="500"/>
      <c r="BV89" s="500"/>
      <c r="BW89" s="500"/>
      <c r="BX89" s="500"/>
      <c r="BY89" s="500"/>
      <c r="BZ89" s="500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0"/>
      <c r="AZ90" s="500"/>
      <c r="BA90" s="500"/>
      <c r="BB90" s="500"/>
      <c r="BC90" s="500"/>
      <c r="BD90" s="500"/>
      <c r="BE90" s="500"/>
      <c r="BF90" s="500"/>
      <c r="BG90" s="500"/>
      <c r="BH90" s="500"/>
      <c r="BI90" s="500"/>
      <c r="BJ90" s="500"/>
      <c r="BK90" s="500"/>
      <c r="BL90" s="500"/>
      <c r="BM90" s="500"/>
      <c r="BN90" s="500"/>
      <c r="BO90" s="500"/>
      <c r="BP90" s="500"/>
      <c r="BQ90" s="500"/>
      <c r="BR90" s="500"/>
      <c r="BS90" s="500"/>
      <c r="BT90" s="500"/>
      <c r="BU90" s="500"/>
      <c r="BV90" s="500"/>
      <c r="BW90" s="500"/>
      <c r="BX90" s="500"/>
      <c r="BY90" s="500"/>
      <c r="BZ90" s="500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0"/>
      <c r="AZ91" s="500"/>
      <c r="BA91" s="500"/>
      <c r="BB91" s="500"/>
      <c r="BC91" s="500"/>
      <c r="BD91" s="500"/>
      <c r="BE91" s="500"/>
      <c r="BF91" s="500"/>
      <c r="BG91" s="500"/>
      <c r="BH91" s="500"/>
      <c r="BI91" s="500"/>
      <c r="BJ91" s="500"/>
      <c r="BK91" s="500"/>
      <c r="BL91" s="500"/>
      <c r="BM91" s="500"/>
      <c r="BN91" s="500"/>
      <c r="BO91" s="500"/>
      <c r="BP91" s="500"/>
      <c r="BQ91" s="500"/>
      <c r="BR91" s="500"/>
      <c r="BS91" s="500"/>
      <c r="BT91" s="500"/>
      <c r="BU91" s="500"/>
      <c r="BV91" s="500"/>
      <c r="BW91" s="500"/>
      <c r="BX91" s="500"/>
      <c r="BY91" s="500"/>
      <c r="BZ91" s="500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2"/>
      <c r="AZ92" s="502"/>
      <c r="BA92" s="502"/>
      <c r="BB92" s="502"/>
      <c r="BC92" s="502"/>
      <c r="BD92" s="502"/>
      <c r="BE92" s="502"/>
      <c r="BF92" s="502"/>
      <c r="BG92" s="502"/>
      <c r="BH92" s="502"/>
      <c r="BI92" s="502"/>
      <c r="BJ92" s="502"/>
      <c r="BK92" s="502"/>
      <c r="BL92" s="502"/>
      <c r="BM92" s="502"/>
      <c r="BN92" s="502"/>
      <c r="BO92" s="502"/>
      <c r="BP92" s="502"/>
      <c r="BQ92" s="502"/>
      <c r="BR92" s="502"/>
      <c r="BS92" s="502"/>
      <c r="BT92" s="502"/>
      <c r="BU92" s="502"/>
      <c r="BV92" s="502"/>
      <c r="BW92" s="502"/>
      <c r="BX92" s="502"/>
      <c r="BY92" s="502"/>
      <c r="BZ92" s="502"/>
    </row>
    <row r="93" spans="1:78" ht="15.75" customHeight="1" x14ac:dyDescent="0.25">
      <c r="U93" s="35"/>
      <c r="V93" s="35"/>
      <c r="W93" s="35"/>
      <c r="AY93" s="502"/>
      <c r="AZ93" s="502"/>
      <c r="BA93" s="502"/>
      <c r="BB93" s="502"/>
      <c r="BC93" s="502"/>
      <c r="BD93" s="502"/>
      <c r="BE93" s="502"/>
      <c r="BF93" s="502"/>
      <c r="BG93" s="502"/>
      <c r="BH93" s="502"/>
      <c r="BI93" s="502"/>
      <c r="BJ93" s="502"/>
      <c r="BK93" s="502"/>
      <c r="BL93" s="502"/>
      <c r="BM93" s="502"/>
      <c r="BN93" s="502"/>
      <c r="BO93" s="502"/>
      <c r="BP93" s="502"/>
      <c r="BQ93" s="502"/>
      <c r="BR93" s="502"/>
      <c r="BS93" s="502"/>
      <c r="BT93" s="502"/>
      <c r="BU93" s="502"/>
      <c r="BV93" s="502"/>
      <c r="BW93" s="502"/>
      <c r="BX93" s="502"/>
      <c r="BY93" s="502"/>
      <c r="BZ93" s="502"/>
    </row>
    <row r="94" spans="1:78" ht="15.75" customHeight="1" x14ac:dyDescent="0.25">
      <c r="U94" s="35"/>
      <c r="V94" s="35"/>
      <c r="W94" s="35"/>
      <c r="AY94" s="502"/>
      <c r="AZ94" s="502"/>
      <c r="BA94" s="502"/>
      <c r="BB94" s="502"/>
      <c r="BC94" s="502"/>
      <c r="BD94" s="502"/>
      <c r="BE94" s="502"/>
      <c r="BF94" s="502"/>
      <c r="BG94" s="502"/>
      <c r="BH94" s="502"/>
      <c r="BI94" s="502"/>
      <c r="BJ94" s="502"/>
      <c r="BK94" s="502"/>
      <c r="BL94" s="502"/>
      <c r="BM94" s="502"/>
      <c r="BN94" s="502"/>
      <c r="BO94" s="502"/>
      <c r="BP94" s="502"/>
      <c r="BQ94" s="502"/>
      <c r="BR94" s="502"/>
      <c r="BS94" s="502"/>
      <c r="BT94" s="502"/>
      <c r="BU94" s="502"/>
      <c r="BV94" s="502"/>
      <c r="BW94" s="502"/>
      <c r="BX94" s="502"/>
      <c r="BY94" s="502"/>
      <c r="BZ94" s="502"/>
    </row>
    <row r="95" spans="1:78" ht="15.75" customHeight="1" x14ac:dyDescent="0.25">
      <c r="U95" s="35"/>
      <c r="V95" s="35"/>
      <c r="W95" s="35"/>
      <c r="AY95" s="502"/>
      <c r="AZ95" s="502"/>
      <c r="BA95" s="502"/>
      <c r="BB95" s="502"/>
      <c r="BC95" s="502"/>
      <c r="BD95" s="502"/>
      <c r="BE95" s="502"/>
      <c r="BF95" s="502"/>
      <c r="BG95" s="502"/>
      <c r="BH95" s="502"/>
      <c r="BI95" s="502"/>
      <c r="BJ95" s="502"/>
      <c r="BK95" s="502"/>
      <c r="BL95" s="502"/>
      <c r="BM95" s="502"/>
      <c r="BN95" s="502"/>
      <c r="BO95" s="502"/>
      <c r="BP95" s="502"/>
      <c r="BQ95" s="502"/>
      <c r="BR95" s="502"/>
      <c r="BS95" s="502"/>
      <c r="BT95" s="502"/>
      <c r="BU95" s="502"/>
      <c r="BV95" s="502"/>
      <c r="BW95" s="502"/>
      <c r="BX95" s="502"/>
      <c r="BY95" s="502"/>
      <c r="BZ95" s="502"/>
    </row>
    <row r="96" spans="1:78" ht="15.75" customHeight="1" x14ac:dyDescent="0.25">
      <c r="U96" s="35"/>
      <c r="V96" s="35"/>
      <c r="W96" s="35"/>
      <c r="AY96" s="502"/>
      <c r="AZ96" s="502"/>
      <c r="BA96" s="502"/>
      <c r="BB96" s="502"/>
      <c r="BC96" s="502"/>
      <c r="BD96" s="502"/>
      <c r="BE96" s="502"/>
      <c r="BF96" s="502"/>
      <c r="BG96" s="502"/>
      <c r="BH96" s="502"/>
      <c r="BI96" s="502"/>
      <c r="BJ96" s="502"/>
      <c r="BK96" s="502"/>
      <c r="BL96" s="502"/>
      <c r="BM96" s="502"/>
      <c r="BN96" s="502"/>
      <c r="BO96" s="502"/>
      <c r="BP96" s="502"/>
      <c r="BQ96" s="502"/>
      <c r="BR96" s="502"/>
      <c r="BS96" s="502"/>
      <c r="BT96" s="502"/>
      <c r="BU96" s="502"/>
      <c r="BV96" s="502"/>
      <c r="BW96" s="502"/>
      <c r="BX96" s="502"/>
      <c r="BY96" s="502"/>
      <c r="BZ96" s="502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topLeftCell="A185" workbookViewId="0">
      <selection activeCell="A200" sqref="A200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21" t="s">
        <v>250</v>
      </c>
      <c r="C1" s="821"/>
      <c r="D1" s="821"/>
      <c r="E1" s="821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86" t="s">
        <v>1072</v>
      </c>
      <c r="E2" s="887"/>
      <c r="F2" s="887"/>
      <c r="G2" s="887"/>
      <c r="H2" s="888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37" t="s">
        <v>251</v>
      </c>
      <c r="B3" s="838"/>
      <c r="C3" s="258" t="s">
        <v>252</v>
      </c>
      <c r="D3" s="889" t="s">
        <v>253</v>
      </c>
      <c r="E3" s="890"/>
      <c r="F3" s="890"/>
      <c r="G3" s="890"/>
      <c r="H3" s="891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92" t="s">
        <v>1</v>
      </c>
      <c r="B4" s="826"/>
      <c r="C4" s="259" t="s">
        <v>923</v>
      </c>
      <c r="D4" s="889" t="s">
        <v>254</v>
      </c>
      <c r="E4" s="890"/>
      <c r="F4" s="890"/>
      <c r="G4" s="890"/>
      <c r="H4" s="891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3" t="s">
        <v>146</v>
      </c>
      <c r="B5" s="826"/>
      <c r="C5" s="260" t="s">
        <v>255</v>
      </c>
      <c r="D5" s="889" t="s">
        <v>1074</v>
      </c>
      <c r="E5" s="890"/>
      <c r="F5" s="890"/>
      <c r="G5" s="890"/>
      <c r="H5" s="891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92" t="s">
        <v>2</v>
      </c>
      <c r="B6" s="826"/>
      <c r="C6" s="259" t="s">
        <v>3</v>
      </c>
      <c r="D6" s="889" t="s">
        <v>256</v>
      </c>
      <c r="E6" s="890"/>
      <c r="F6" s="890"/>
      <c r="G6" s="890"/>
      <c r="H6" s="891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3" t="s">
        <v>4</v>
      </c>
      <c r="B7" s="826"/>
      <c r="C7" s="261" t="s">
        <v>111</v>
      </c>
      <c r="D7" s="889" t="s">
        <v>257</v>
      </c>
      <c r="E7" s="890"/>
      <c r="F7" s="890"/>
      <c r="G7" s="890"/>
      <c r="H7" s="891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92" t="s">
        <v>229</v>
      </c>
      <c r="B8" s="826"/>
      <c r="C8" s="262" t="s">
        <v>1077</v>
      </c>
      <c r="D8" s="894" t="s">
        <v>1078</v>
      </c>
      <c r="E8" s="895"/>
      <c r="F8" s="895"/>
      <c r="G8" s="895"/>
      <c r="H8" s="89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3" t="s">
        <v>228</v>
      </c>
      <c r="B9" s="826"/>
      <c r="C9" s="263" t="s">
        <v>1080</v>
      </c>
      <c r="D9" s="894" t="s">
        <v>1079</v>
      </c>
      <c r="E9" s="895"/>
      <c r="F9" s="895"/>
      <c r="G9" s="895"/>
      <c r="H9" s="89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92" t="s">
        <v>6</v>
      </c>
      <c r="B10" s="826"/>
      <c r="C10" s="264">
        <v>100</v>
      </c>
      <c r="D10" s="897" t="s">
        <v>258</v>
      </c>
      <c r="E10" s="898"/>
      <c r="F10" s="898"/>
      <c r="G10" s="898"/>
      <c r="H10" s="89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3" t="s">
        <v>7</v>
      </c>
      <c r="B11" s="826"/>
      <c r="C11" s="260">
        <v>50</v>
      </c>
      <c r="D11" s="897" t="s">
        <v>259</v>
      </c>
      <c r="E11" s="898"/>
      <c r="F11" s="898"/>
      <c r="G11" s="898"/>
      <c r="H11" s="89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900" t="s">
        <v>8</v>
      </c>
      <c r="B12" s="826"/>
      <c r="C12" s="259">
        <v>50</v>
      </c>
      <c r="D12" s="897" t="s">
        <v>260</v>
      </c>
      <c r="E12" s="898"/>
      <c r="F12" s="898"/>
      <c r="G12" s="898"/>
      <c r="H12" s="89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3" t="s">
        <v>224</v>
      </c>
      <c r="B13" s="826"/>
      <c r="C13" s="260">
        <v>20</v>
      </c>
      <c r="D13" s="889" t="s">
        <v>261</v>
      </c>
      <c r="E13" s="890"/>
      <c r="F13" s="890"/>
      <c r="G13" s="890"/>
      <c r="H13" s="891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92" t="s">
        <v>9</v>
      </c>
      <c r="B14" s="826"/>
      <c r="C14" s="259">
        <v>1.5</v>
      </c>
      <c r="D14" s="889" t="s">
        <v>262</v>
      </c>
      <c r="E14" s="890"/>
      <c r="F14" s="890"/>
      <c r="G14" s="890"/>
      <c r="H14" s="891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903" t="s">
        <v>147</v>
      </c>
      <c r="B15" s="826"/>
      <c r="C15" s="265" t="s">
        <v>11</v>
      </c>
      <c r="D15" s="897" t="s">
        <v>263</v>
      </c>
      <c r="E15" s="898"/>
      <c r="F15" s="898"/>
      <c r="G15" s="898"/>
      <c r="H15" s="89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904" t="s">
        <v>148</v>
      </c>
      <c r="B16" s="826"/>
      <c r="C16" s="266" t="s">
        <v>13</v>
      </c>
      <c r="D16" s="897" t="s">
        <v>264</v>
      </c>
      <c r="E16" s="898"/>
      <c r="F16" s="898"/>
      <c r="G16" s="898"/>
      <c r="H16" s="89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3" t="s">
        <v>14</v>
      </c>
      <c r="B17" s="826"/>
      <c r="C17" s="265" t="s">
        <v>189</v>
      </c>
      <c r="D17" s="897" t="s">
        <v>265</v>
      </c>
      <c r="E17" s="898"/>
      <c r="F17" s="898"/>
      <c r="G17" s="898"/>
      <c r="H17" s="89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905" t="s">
        <v>155</v>
      </c>
      <c r="B19" s="906"/>
      <c r="C19" s="906"/>
      <c r="D19" s="906"/>
      <c r="E19" s="906"/>
      <c r="F19" s="906"/>
      <c r="G19" s="906"/>
      <c r="H19" s="90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908" t="s">
        <v>154</v>
      </c>
      <c r="B38" s="909"/>
      <c r="C38" s="909"/>
      <c r="D38" s="909"/>
      <c r="E38" s="91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11" t="s">
        <v>153</v>
      </c>
      <c r="B58" s="912"/>
      <c r="C58" s="912"/>
      <c r="D58" s="912"/>
      <c r="E58" s="912"/>
      <c r="F58" s="912"/>
      <c r="G58" s="91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90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90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90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90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90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90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90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90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90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90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90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90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90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90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90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90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13" t="s">
        <v>286</v>
      </c>
      <c r="B76" s="914"/>
      <c r="C76" s="914"/>
      <c r="D76" s="914"/>
      <c r="E76" s="914"/>
      <c r="F76" s="914"/>
      <c r="G76" s="91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16" t="s">
        <v>292</v>
      </c>
      <c r="G77" s="91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22" t="s">
        <v>152</v>
      </c>
      <c r="B79" s="831"/>
      <c r="C79" s="83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22"/>
      <c r="B90" s="831"/>
      <c r="C90" s="83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18"/>
      <c r="E92" s="919"/>
      <c r="F92" s="92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18"/>
      <c r="E93" s="919"/>
      <c r="F93" s="92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18"/>
      <c r="E94" s="919"/>
      <c r="F94" s="92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18"/>
      <c r="E95" s="919"/>
      <c r="F95" s="92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18"/>
      <c r="E96" s="919"/>
      <c r="F96" s="92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34" t="s">
        <v>150</v>
      </c>
      <c r="B98" s="835"/>
      <c r="C98" s="835"/>
      <c r="D98" s="83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1199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52" t="s">
        <v>1172</v>
      </c>
      <c r="B100" s="274">
        <v>50</v>
      </c>
      <c r="C100" s="269" t="s">
        <v>54</v>
      </c>
      <c r="D100" s="269" t="s">
        <v>1182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53" t="s">
        <v>1173</v>
      </c>
      <c r="B101" s="294">
        <v>50</v>
      </c>
      <c r="C101" s="295" t="s">
        <v>54</v>
      </c>
      <c r="D101" s="295" t="s">
        <v>1189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54"/>
      <c r="B102" s="655" t="s">
        <v>1200</v>
      </c>
      <c r="C102" s="656" t="s">
        <v>300</v>
      </c>
      <c r="D102" s="657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22" t="s">
        <v>151</v>
      </c>
      <c r="B104" s="924"/>
      <c r="C104" s="924"/>
      <c r="D104" s="924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19" t="s">
        <v>386</v>
      </c>
      <c r="B114" s="820"/>
      <c r="C114" s="820"/>
      <c r="D114" s="82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26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1153</v>
      </c>
      <c r="B116" s="643">
        <v>700000</v>
      </c>
      <c r="C116" s="928" t="s">
        <v>1171</v>
      </c>
      <c r="D116" s="929"/>
      <c r="E116" s="929"/>
      <c r="F116" s="93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31" t="s">
        <v>1083</v>
      </c>
      <c r="D117" s="932"/>
      <c r="E117" s="932"/>
      <c r="F117" s="93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39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40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41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42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43" t="s">
        <v>378</v>
      </c>
      <c r="D122" s="844"/>
      <c r="E122" s="928" t="s">
        <v>1084</v>
      </c>
      <c r="F122" s="929"/>
      <c r="G122" s="929"/>
      <c r="H122" s="93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26"/>
      <c r="D123" s="927"/>
      <c r="E123" s="928" t="s">
        <v>1170</v>
      </c>
      <c r="F123" s="929"/>
      <c r="G123" s="929"/>
      <c r="H123" s="93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31" t="s">
        <v>1086</v>
      </c>
      <c r="D127" s="932"/>
      <c r="E127" s="932"/>
      <c r="F127" s="93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19" t="s">
        <v>1159</v>
      </c>
      <c r="B134" s="618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23" t="s">
        <v>1157</v>
      </c>
      <c r="B135" s="636" t="s">
        <v>11</v>
      </c>
      <c r="C135" s="889" t="s">
        <v>1088</v>
      </c>
      <c r="D135" s="890"/>
      <c r="E135" s="890"/>
      <c r="F135" s="890"/>
      <c r="G135" s="891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21" t="s">
        <v>1156</v>
      </c>
      <c r="B136" s="637">
        <v>1000000</v>
      </c>
      <c r="C136" s="921" t="s">
        <v>1165</v>
      </c>
      <c r="D136" s="922"/>
      <c r="E136" s="922"/>
      <c r="F136" s="92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38">
        <v>200</v>
      </c>
      <c r="C137" s="921" t="s">
        <v>1164</v>
      </c>
      <c r="D137" s="922"/>
      <c r="E137" s="922"/>
      <c r="F137" s="92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22" t="s">
        <v>1155</v>
      </c>
      <c r="B138" s="617"/>
      <c r="C138" s="921" t="s">
        <v>1166</v>
      </c>
      <c r="D138" s="922"/>
      <c r="E138" s="922"/>
      <c r="F138" s="92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921" t="s">
        <v>1164</v>
      </c>
      <c r="D139" s="922"/>
      <c r="E139" s="922"/>
      <c r="F139" s="92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1158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25" t="s">
        <v>148</v>
      </c>
      <c r="B141" s="636" t="s">
        <v>13</v>
      </c>
      <c r="C141" s="889" t="s">
        <v>1088</v>
      </c>
      <c r="D141" s="890"/>
      <c r="E141" s="890"/>
      <c r="F141" s="890"/>
      <c r="G141" s="891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921" t="s">
        <v>1167</v>
      </c>
      <c r="D142" s="922"/>
      <c r="E142" s="922"/>
      <c r="F142" s="92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20"/>
      <c r="C143" s="921" t="s">
        <v>1164</v>
      </c>
      <c r="D143" s="922"/>
      <c r="E143" s="922"/>
      <c r="F143" s="92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33" t="s">
        <v>1162</v>
      </c>
      <c r="B144" s="644" t="s">
        <v>11</v>
      </c>
      <c r="C144" s="889" t="s">
        <v>1088</v>
      </c>
      <c r="D144" s="890"/>
      <c r="E144" s="890"/>
      <c r="F144" s="890"/>
      <c r="G144" s="891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32" t="s">
        <v>1142</v>
      </c>
      <c r="B145" s="638">
        <v>10000</v>
      </c>
      <c r="C145" s="921" t="s">
        <v>1168</v>
      </c>
      <c r="D145" s="922"/>
      <c r="E145" s="922"/>
      <c r="F145" s="92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37">
        <v>100</v>
      </c>
      <c r="C146" s="921" t="s">
        <v>1164</v>
      </c>
      <c r="D146" s="922"/>
      <c r="E146" s="922"/>
      <c r="F146" s="92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51" t="s">
        <v>1143</v>
      </c>
      <c r="B147" s="756" t="s">
        <v>391</v>
      </c>
      <c r="C147" s="921" t="s">
        <v>1169</v>
      </c>
      <c r="D147" s="922"/>
      <c r="E147" s="922"/>
      <c r="F147" s="92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45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59" t="s">
        <v>395</v>
      </c>
      <c r="B151" s="490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39" t="s">
        <v>397</v>
      </c>
      <c r="B153" s="840"/>
      <c r="C153" s="840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41"/>
      <c r="B154" s="842"/>
      <c r="C154" s="842"/>
      <c r="D154" s="565" t="s">
        <v>11</v>
      </c>
      <c r="E154" s="889" t="s">
        <v>1088</v>
      </c>
      <c r="F154" s="890"/>
      <c r="G154" s="890"/>
      <c r="H154" s="890"/>
      <c r="I154" s="891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39" t="s">
        <v>1221</v>
      </c>
      <c r="B155" s="840"/>
      <c r="C155" s="840"/>
      <c r="D155" s="424" t="s">
        <v>368</v>
      </c>
      <c r="E155" s="513"/>
      <c r="F155" s="513"/>
      <c r="G155" s="513"/>
      <c r="H155" s="513"/>
      <c r="I155" s="513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41"/>
      <c r="B156" s="842"/>
      <c r="C156" s="842"/>
      <c r="D156" s="565" t="s">
        <v>11</v>
      </c>
      <c r="E156" s="889" t="s">
        <v>1088</v>
      </c>
      <c r="F156" s="890"/>
      <c r="G156" s="890"/>
      <c r="H156" s="890"/>
      <c r="I156" s="891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14" t="s">
        <v>306</v>
      </c>
      <c r="B158" s="715"/>
      <c r="C158" s="716"/>
      <c r="D158" s="717"/>
      <c r="E158" s="717"/>
      <c r="F158" s="717"/>
      <c r="G158" s="718"/>
      <c r="H158" s="711"/>
      <c r="I158" s="711"/>
      <c r="J158" s="711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09" t="s">
        <v>0</v>
      </c>
      <c r="B159" s="719"/>
      <c r="C159" s="720"/>
      <c r="D159" s="720"/>
      <c r="E159" s="720"/>
      <c r="F159" s="720"/>
      <c r="G159" s="721"/>
      <c r="H159" s="925"/>
      <c r="I159" s="862"/>
      <c r="J159" s="86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39" t="s">
        <v>58</v>
      </c>
      <c r="B160" s="941" t="s">
        <v>307</v>
      </c>
      <c r="C160" s="942"/>
      <c r="D160" s="942"/>
      <c r="E160" s="942"/>
      <c r="F160" s="942"/>
      <c r="G160" s="943"/>
      <c r="H160" s="712"/>
      <c r="I160" s="712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40"/>
      <c r="B161" s="28" t="s">
        <v>367</v>
      </c>
      <c r="C161" s="28" t="s">
        <v>308</v>
      </c>
      <c r="D161" s="734" t="s">
        <v>309</v>
      </c>
      <c r="E161" s="28" t="s">
        <v>310</v>
      </c>
      <c r="F161" s="739" t="s">
        <v>311</v>
      </c>
      <c r="G161" s="28" t="s">
        <v>1222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22" t="s">
        <v>130</v>
      </c>
      <c r="B162" s="727">
        <v>3</v>
      </c>
      <c r="C162" s="729">
        <v>2.6363999999999996</v>
      </c>
      <c r="D162" s="735">
        <v>87.88</v>
      </c>
      <c r="E162" s="732">
        <v>8.9600000000000009</v>
      </c>
      <c r="F162" s="740">
        <v>90.265000000000001</v>
      </c>
      <c r="G162" s="743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23" t="s">
        <v>85</v>
      </c>
      <c r="B163" s="728">
        <v>1</v>
      </c>
      <c r="C163" s="730">
        <v>0.88650000000000007</v>
      </c>
      <c r="D163" s="736">
        <v>88.65</v>
      </c>
      <c r="E163" s="733">
        <v>48.84</v>
      </c>
      <c r="F163" s="741">
        <v>78.165000000000006</v>
      </c>
      <c r="G163" s="744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22" t="s">
        <v>88</v>
      </c>
      <c r="B164" s="727"/>
      <c r="C164" s="729">
        <v>5</v>
      </c>
      <c r="D164" s="735" t="s">
        <v>1255</v>
      </c>
      <c r="E164" s="732">
        <v>7.18</v>
      </c>
      <c r="F164" s="740">
        <v>61.58</v>
      </c>
      <c r="G164" s="743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23" t="s">
        <v>246</v>
      </c>
      <c r="B165" s="728">
        <v>0.5</v>
      </c>
      <c r="C165" s="731">
        <v>0.43780000000000002</v>
      </c>
      <c r="D165" s="736">
        <v>87.56</v>
      </c>
      <c r="E165" s="733">
        <v>9.2100000000000009</v>
      </c>
      <c r="F165" s="741">
        <v>69.14</v>
      </c>
      <c r="G165" s="744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24"/>
      <c r="B166" s="725"/>
      <c r="C166" s="726"/>
      <c r="D166" s="737"/>
      <c r="E166" s="738"/>
      <c r="F166" s="742"/>
      <c r="G166" s="745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48" t="s">
        <v>89</v>
      </c>
      <c r="B167" s="749"/>
      <c r="C167" s="750">
        <v>8.9600000000000009</v>
      </c>
      <c r="D167" s="747"/>
      <c r="E167" s="747">
        <v>11.93</v>
      </c>
      <c r="F167" s="747">
        <v>72.040000000000006</v>
      </c>
      <c r="G167" s="746">
        <v>0.56499999999999995</v>
      </c>
      <c r="H167" s="713"/>
      <c r="I167" s="713"/>
      <c r="J167" s="713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34" t="s">
        <v>227</v>
      </c>
      <c r="B169" s="835"/>
      <c r="C169" s="835"/>
      <c r="D169" s="835"/>
      <c r="E169" s="835"/>
      <c r="F169" s="835"/>
      <c r="G169" s="835"/>
      <c r="H169" s="835"/>
      <c r="I169" s="835"/>
      <c r="J169" s="83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7" t="s">
        <v>312</v>
      </c>
      <c r="B176" s="878"/>
      <c r="C176" s="878"/>
      <c r="D176" s="878"/>
      <c r="E176" s="878"/>
      <c r="F176" s="878"/>
      <c r="G176" s="878"/>
      <c r="H176" s="878"/>
      <c r="I176" s="878"/>
      <c r="J176" s="87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7" t="s">
        <v>1224</v>
      </c>
      <c r="B177" s="878"/>
      <c r="C177" s="878"/>
      <c r="D177" s="878"/>
      <c r="E177" s="878"/>
      <c r="F177" s="878"/>
      <c r="G177" s="878"/>
      <c r="H177" s="878"/>
      <c r="I177" s="878"/>
      <c r="J177" s="87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7" t="s">
        <v>1225</v>
      </c>
      <c r="B178" s="878"/>
      <c r="C178" s="878"/>
      <c r="D178" s="878"/>
      <c r="E178" s="878"/>
      <c r="F178" s="878"/>
      <c r="G178" s="878"/>
      <c r="H178" s="878"/>
      <c r="I178" s="878"/>
      <c r="J178" s="87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80" t="s">
        <v>1226</v>
      </c>
      <c r="B179" s="881"/>
      <c r="C179" s="881"/>
      <c r="D179" s="881"/>
      <c r="E179" s="881"/>
      <c r="F179" s="881"/>
      <c r="G179" s="881"/>
      <c r="H179" s="881"/>
      <c r="I179" s="881"/>
      <c r="J179" s="88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83" t="s">
        <v>313</v>
      </c>
      <c r="B180" s="884"/>
      <c r="C180" s="884"/>
      <c r="D180" s="884"/>
      <c r="E180" s="884"/>
      <c r="F180" s="884"/>
      <c r="G180" s="884"/>
      <c r="H180" s="884"/>
      <c r="I180" s="884"/>
      <c r="J180" s="88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83" t="s">
        <v>314</v>
      </c>
      <c r="B181" s="884"/>
      <c r="C181" s="884"/>
      <c r="D181" s="884"/>
      <c r="E181" s="884"/>
      <c r="F181" s="884"/>
      <c r="G181" s="884"/>
      <c r="H181" s="884"/>
      <c r="I181" s="884"/>
      <c r="J181" s="88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71" t="s">
        <v>1223</v>
      </c>
      <c r="B183" s="872"/>
      <c r="C183" s="872"/>
      <c r="D183" s="872"/>
      <c r="E183" s="872"/>
      <c r="F183" s="87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22" t="s">
        <v>0</v>
      </c>
      <c r="B184" s="944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74" t="s">
        <v>428</v>
      </c>
      <c r="B185" s="545" t="s">
        <v>368</v>
      </c>
      <c r="C185" s="874" t="s">
        <v>1236</v>
      </c>
      <c r="D185" s="875"/>
      <c r="E185" s="876"/>
      <c r="F185" s="675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69" t="s">
        <v>1201</v>
      </c>
      <c r="B186" s="753" t="s">
        <v>1217</v>
      </c>
      <c r="C186" s="934" t="s">
        <v>1237</v>
      </c>
      <c r="D186" s="935"/>
      <c r="E186" s="936"/>
      <c r="F186" s="513"/>
      <c r="G186" s="513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2" t="s">
        <v>1278</v>
      </c>
      <c r="B187" s="752" t="s">
        <v>1282</v>
      </c>
      <c r="C187" s="921" t="s">
        <v>1238</v>
      </c>
      <c r="D187" s="922"/>
      <c r="E187" s="923"/>
      <c r="F187" s="676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3.75" customHeight="1" thickBot="1" x14ac:dyDescent="0.3">
      <c r="A188" s="461" t="s">
        <v>1203</v>
      </c>
      <c r="B188" s="703"/>
      <c r="C188" s="921" t="s">
        <v>1239</v>
      </c>
      <c r="D188" s="922"/>
      <c r="E188" s="923"/>
      <c r="F188" s="676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33.75" customHeight="1" thickBot="1" x14ac:dyDescent="0.3">
      <c r="A189" s="462" t="s">
        <v>1259</v>
      </c>
      <c r="B189" s="813" t="s">
        <v>11</v>
      </c>
      <c r="C189" s="934" t="s">
        <v>1237</v>
      </c>
      <c r="D189" s="935"/>
      <c r="E189" s="936"/>
      <c r="F189" s="676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54" customHeight="1" thickBot="1" x14ac:dyDescent="0.3">
      <c r="A190" s="461" t="s">
        <v>1260</v>
      </c>
      <c r="B190" s="814" t="s">
        <v>1262</v>
      </c>
      <c r="C190" s="921" t="s">
        <v>1270</v>
      </c>
      <c r="D190" s="922"/>
      <c r="E190" s="923"/>
      <c r="F190" s="676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33.75" customHeight="1" thickBot="1" x14ac:dyDescent="0.3">
      <c r="A191" s="678"/>
      <c r="B191" s="676"/>
      <c r="C191" s="676"/>
      <c r="D191" s="676"/>
      <c r="E191" s="676"/>
      <c r="F191" s="676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34" t="s">
        <v>1268</v>
      </c>
      <c r="B192" s="835"/>
      <c r="C192" s="835"/>
      <c r="D192" s="835"/>
      <c r="E192" s="835"/>
      <c r="F192" s="83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79" t="s">
        <v>1205</v>
      </c>
      <c r="B193" s="680" t="s">
        <v>1279</v>
      </c>
      <c r="C193" s="680" t="s">
        <v>1281</v>
      </c>
      <c r="D193" s="681" t="s">
        <v>1227</v>
      </c>
      <c r="E193" s="680" t="s">
        <v>1214</v>
      </c>
      <c r="F193" s="680" t="s">
        <v>1215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695" t="s">
        <v>1206</v>
      </c>
      <c r="B194" s="754">
        <v>20</v>
      </c>
      <c r="C194" s="699"/>
      <c r="D194" s="699"/>
      <c r="E194" s="699"/>
      <c r="F194" s="699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696" t="s">
        <v>1207</v>
      </c>
      <c r="B195" s="755">
        <v>25</v>
      </c>
      <c r="C195" s="700"/>
      <c r="D195" s="700"/>
      <c r="E195" s="700"/>
      <c r="F195" s="700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10" t="s">
        <v>1283</v>
      </c>
      <c r="C196" s="710" t="s">
        <v>1284</v>
      </c>
      <c r="D196" s="710" t="s">
        <v>1228</v>
      </c>
      <c r="E196" s="710" t="s">
        <v>1229</v>
      </c>
      <c r="F196" s="757" t="s">
        <v>1230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34" t="s">
        <v>1208</v>
      </c>
      <c r="B198" s="835"/>
      <c r="C198" s="835"/>
      <c r="D198" s="83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79" t="s">
        <v>1205</v>
      </c>
      <c r="B199" s="680" t="s">
        <v>1231</v>
      </c>
      <c r="C199" s="680" t="s">
        <v>1232</v>
      </c>
      <c r="D199" s="680" t="s">
        <v>1211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693" t="s">
        <v>1206</v>
      </c>
      <c r="B200" s="754">
        <v>60</v>
      </c>
      <c r="C200" s="754">
        <v>40</v>
      </c>
      <c r="D200" s="75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08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694" t="s">
        <v>1207</v>
      </c>
      <c r="B201" s="755">
        <v>20</v>
      </c>
      <c r="C201" s="755">
        <v>30</v>
      </c>
      <c r="D201" s="75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08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10" t="s">
        <v>1233</v>
      </c>
      <c r="C202" s="757" t="s">
        <v>1234</v>
      </c>
      <c r="D202" s="757" t="s">
        <v>1235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thickBo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46.5" customHeight="1" thickBot="1" x14ac:dyDescent="0.3">
      <c r="A204" s="834" t="s">
        <v>1269</v>
      </c>
      <c r="B204" s="835"/>
      <c r="C204" s="835"/>
      <c r="D204" s="835"/>
      <c r="E204" s="937" t="s">
        <v>1274</v>
      </c>
      <c r="F204" s="938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38.25" customHeight="1" thickBot="1" x14ac:dyDescent="0.3">
      <c r="A205" s="679" t="s">
        <v>1205</v>
      </c>
      <c r="B205" s="680" t="s">
        <v>1263</v>
      </c>
      <c r="C205" s="680" t="s">
        <v>1264</v>
      </c>
      <c r="D205" s="680" t="s">
        <v>1267</v>
      </c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thickBot="1" x14ac:dyDescent="0.3">
      <c r="A206" s="695" t="s">
        <v>1206</v>
      </c>
      <c r="B206" s="815">
        <v>10</v>
      </c>
      <c r="C206" s="815">
        <v>15</v>
      </c>
      <c r="D206" s="815">
        <v>0.7</v>
      </c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thickBot="1" x14ac:dyDescent="0.3">
      <c r="A207" s="696" t="s">
        <v>1207</v>
      </c>
      <c r="B207" s="816">
        <v>15</v>
      </c>
      <c r="C207" s="816">
        <v>10</v>
      </c>
      <c r="D207" s="816">
        <v>1.5</v>
      </c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thickBot="1" x14ac:dyDescent="0.3">
      <c r="A208" s="695" t="s">
        <v>1265</v>
      </c>
      <c r="B208" s="809"/>
      <c r="C208" s="809"/>
      <c r="D208" s="809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thickBot="1" x14ac:dyDescent="0.3">
      <c r="A209" s="696" t="s">
        <v>1266</v>
      </c>
      <c r="B209" s="810"/>
      <c r="C209" s="810"/>
      <c r="D209" s="810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83.25" customHeight="1" thickBot="1" x14ac:dyDescent="0.3">
      <c r="A210" s="53"/>
      <c r="B210" s="710" t="s">
        <v>1273</v>
      </c>
      <c r="C210" s="710" t="s">
        <v>1272</v>
      </c>
      <c r="D210" s="757" t="s">
        <v>1271</v>
      </c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DyTi5400bnQaRiiH1UYOsGgArD1RLSfBcM40CZPJAEuEfMC3DOlZ3AVXMuuxurzZ3bpj5F3Q0SVYds0/+Pifng==" saltValue="9gcZLPG+/b48pjcbnUtA1Q==" spinCount="100000" sheet="1" objects="1" scenarios="1"/>
  <mergeCells count="93">
    <mergeCell ref="A204:D204"/>
    <mergeCell ref="C189:E189"/>
    <mergeCell ref="C190:E190"/>
    <mergeCell ref="E204:F204"/>
    <mergeCell ref="E154:I154"/>
    <mergeCell ref="A160:A161"/>
    <mergeCell ref="B160:G160"/>
    <mergeCell ref="A169:J169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42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05"/>
    <dataValidation type="custom" showInputMessage="1" showErrorMessage="1" error="Estas células estão bloqueadas quando B8 = 0-20 cm e 20-40 cm." sqref="B208:C209">
      <formula1>$B$8&lt;&gt;"0-20 cm e 20-40 cm"</formula1>
    </dataValidation>
    <dataValidation type="custom" showInputMessage="1" showErrorMessage="1" error="Estas células estão bloqueadas quando B8 = 0-10 cm e 10-30 cm" sqref="B206:C207">
      <formula1>$B$8&lt;&gt;"0-10 cm e 10-30 cm"</formula1>
    </dataValidation>
    <dataValidation type="custom" showInputMessage="1" showErrorMessage="1" error="Estas células estão bloqueadas quando B8 = 0-10 cm e 10-30 cm. _x000a__x000a_Valor de entrada permitido entre 0,6 a 2,0." sqref="D206">
      <formula1>AND(D206&gt;=0.6,D206&lt;=2,$B$8&lt;&gt;"0-10 cm e 10-30 cm")</formula1>
    </dataValidation>
    <dataValidation type="custom" showInputMessage="1" showErrorMessage="1" error="Estas células estão bloqueadas quando B8 = 0-10 cm e 10-30 cm_x000a__x000a_Valor de entrada permitido entre 0,6 a 2,0." sqref="D207">
      <formula1>AND(D207&gt;=0.6,D207&lt;=2,$B$8&lt;&gt;"0-10 cm e 10-30 cm")</formula1>
    </dataValidation>
    <dataValidation type="custom" showInputMessage="1" showErrorMessage="1" error="Estas células estão bloqueadas quando B8 = 0-20 cm e 20-40 cm._x000a__x000a_Valor de entrada permitido entre 0,6 a 2,0." sqref="D208:D209">
      <formula1>AND(D208&gt;=0.6,D208&lt;=2,$B$8&lt;&gt;"0-20 cm e 20-40 cm")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  <x14:dataValidation type="list" showInputMessage="1" showErrorMessage="1">
          <x14:formula1>
            <xm:f>'Lista Suspensa'!$CY$2:$CY$3</xm:f>
          </x14:formula1>
          <xm:sqref>B190</xm:sqref>
        </x14:dataValidation>
        <x14:dataValidation type="list" showInputMessage="1" showErrorMessage="1">
          <x14:formula1>
            <xm:f>'Lista Suspensa'!$CN$2:$CN$3</xm:f>
          </x14:formula1>
          <xm:sqref>B189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A15" workbookViewId="0">
      <selection activeCell="A28" sqref="A28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21" t="s">
        <v>465</v>
      </c>
      <c r="C1" s="821"/>
      <c r="D1" s="821"/>
      <c r="E1" s="821"/>
      <c r="F1" s="821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54" t="s">
        <v>1072</v>
      </c>
      <c r="D2" s="955"/>
      <c r="E2" s="955"/>
      <c r="F2" s="956"/>
    </row>
    <row r="3" spans="1:95" ht="15.75" thickBot="1" x14ac:dyDescent="0.3">
      <c r="A3" s="427" t="s">
        <v>399</v>
      </c>
      <c r="B3" s="597" t="s">
        <v>1139</v>
      </c>
      <c r="C3" s="928" t="s">
        <v>1073</v>
      </c>
      <c r="D3" s="929"/>
      <c r="E3" s="929"/>
      <c r="F3" s="930"/>
    </row>
    <row r="4" spans="1:95" ht="15.75" thickBot="1" x14ac:dyDescent="0.3">
      <c r="A4" s="388" t="s">
        <v>1</v>
      </c>
      <c r="B4" s="598" t="s">
        <v>923</v>
      </c>
      <c r="C4" s="518" t="s">
        <v>254</v>
      </c>
      <c r="D4" s="511"/>
      <c r="E4" s="511"/>
      <c r="F4" s="519"/>
      <c r="G4" s="513"/>
    </row>
    <row r="5" spans="1:95" ht="15.75" thickBot="1" x14ac:dyDescent="0.3">
      <c r="A5" s="428" t="s">
        <v>146</v>
      </c>
      <c r="B5" s="599" t="s">
        <v>861</v>
      </c>
      <c r="C5" s="518" t="s">
        <v>1074</v>
      </c>
      <c r="D5" s="511"/>
      <c r="E5" s="511"/>
      <c r="F5" s="519"/>
      <c r="G5" s="513"/>
    </row>
    <row r="6" spans="1:95" ht="15.75" thickBot="1" x14ac:dyDescent="0.3">
      <c r="A6" s="388" t="s">
        <v>400</v>
      </c>
      <c r="B6" s="598" t="s">
        <v>1140</v>
      </c>
      <c r="C6" s="928" t="s">
        <v>1075</v>
      </c>
      <c r="D6" s="929"/>
      <c r="E6" s="929"/>
      <c r="F6" s="930"/>
      <c r="G6" s="146"/>
    </row>
    <row r="7" spans="1:95" ht="15.75" thickBot="1" x14ac:dyDescent="0.3">
      <c r="A7" s="428" t="s">
        <v>401</v>
      </c>
      <c r="B7" s="599" t="s">
        <v>1141</v>
      </c>
      <c r="C7" s="928" t="s">
        <v>1076</v>
      </c>
      <c r="D7" s="929"/>
      <c r="E7" s="929"/>
      <c r="F7" s="930"/>
    </row>
    <row r="8" spans="1:95" ht="15.75" thickBot="1" x14ac:dyDescent="0.3">
      <c r="A8" s="388" t="s">
        <v>402</v>
      </c>
      <c r="B8" s="598" t="s">
        <v>1253</v>
      </c>
      <c r="C8" s="928" t="s">
        <v>1254</v>
      </c>
      <c r="D8" s="929"/>
      <c r="E8" s="929"/>
      <c r="F8" s="930"/>
    </row>
    <row r="9" spans="1:95" ht="15.75" thickBot="1" x14ac:dyDescent="0.3">
      <c r="A9" s="429" t="s">
        <v>403</v>
      </c>
      <c r="B9" s="600">
        <v>44927</v>
      </c>
      <c r="C9" s="520" t="s">
        <v>1102</v>
      </c>
      <c r="D9" s="377"/>
      <c r="E9" s="377"/>
      <c r="F9" s="521"/>
      <c r="G9" s="514"/>
    </row>
    <row r="10" spans="1:95" ht="15.75" thickBot="1" x14ac:dyDescent="0.3">
      <c r="A10" s="430" t="s">
        <v>404</v>
      </c>
      <c r="B10" s="601">
        <v>45291</v>
      </c>
      <c r="C10" s="522" t="s">
        <v>1103</v>
      </c>
      <c r="D10" s="523"/>
      <c r="E10" s="524"/>
      <c r="F10" s="525"/>
      <c r="G10" s="514"/>
      <c r="H10" s="146"/>
    </row>
    <row r="11" spans="1:95" ht="15.75" thickBot="1" x14ac:dyDescent="0.3">
      <c r="A11" s="510" t="s">
        <v>405</v>
      </c>
      <c r="B11" s="602" t="s">
        <v>1053</v>
      </c>
      <c r="C11" s="603" t="s">
        <v>1058</v>
      </c>
      <c r="D11" s="604" t="s">
        <v>1062</v>
      </c>
      <c r="E11" s="515" t="s">
        <v>1081</v>
      </c>
      <c r="F11" s="516"/>
      <c r="G11" s="526"/>
      <c r="H11" s="527"/>
      <c r="I11" s="513"/>
      <c r="J11" s="146"/>
    </row>
    <row r="12" spans="1:95" ht="15.75" thickBot="1" x14ac:dyDescent="0.3">
      <c r="A12" s="430" t="s">
        <v>1256</v>
      </c>
      <c r="B12" s="594" t="s">
        <v>1069</v>
      </c>
      <c r="C12" s="594" t="s">
        <v>416</v>
      </c>
      <c r="D12" s="594" t="s">
        <v>418</v>
      </c>
      <c r="E12" s="595" t="s">
        <v>417</v>
      </c>
      <c r="F12" s="596" t="s">
        <v>240</v>
      </c>
      <c r="G12" s="515" t="s">
        <v>1082</v>
      </c>
      <c r="H12" s="516"/>
      <c r="I12" s="516"/>
      <c r="J12" s="517"/>
      <c r="K12" s="513"/>
    </row>
    <row r="13" spans="1:95" ht="15.75" thickBot="1" x14ac:dyDescent="0.3">
      <c r="A13" s="183"/>
      <c r="B13" s="431"/>
    </row>
    <row r="14" spans="1:95" ht="21.75" thickBot="1" x14ac:dyDescent="0.3">
      <c r="A14" s="834" t="s">
        <v>406</v>
      </c>
      <c r="B14" s="835"/>
      <c r="C14" s="83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28" t="s">
        <v>407</v>
      </c>
      <c r="B15" s="588" t="s">
        <v>1104</v>
      </c>
      <c r="C15" s="590" t="s">
        <v>1105</v>
      </c>
      <c r="D15" s="922" t="s">
        <v>1106</v>
      </c>
      <c r="E15" s="922"/>
      <c r="F15" s="923"/>
      <c r="G15" s="513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2">
        <v>126534600</v>
      </c>
      <c r="C16" s="591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84">
        <v>154653400</v>
      </c>
      <c r="C17" s="592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89">
        <v>126534600</v>
      </c>
      <c r="C18" s="593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84">
        <v>98415800</v>
      </c>
      <c r="C19" s="592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2">
        <v>56237600</v>
      </c>
      <c r="C20" s="591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0" t="s">
        <v>1104</v>
      </c>
      <c r="C23" s="384" t="s">
        <v>1105</v>
      </c>
      <c r="D23" s="922" t="s">
        <v>1107</v>
      </c>
      <c r="E23" s="922"/>
      <c r="F23" s="923"/>
    </row>
    <row r="24" spans="1:7" ht="45.75" customHeight="1" thickBot="1" x14ac:dyDescent="0.3">
      <c r="A24" s="439" t="s">
        <v>415</v>
      </c>
      <c r="B24" s="582">
        <v>16871280</v>
      </c>
      <c r="C24" s="583">
        <v>15184152</v>
      </c>
      <c r="D24" s="146"/>
    </row>
    <row r="25" spans="1:7" ht="15.75" thickBot="1" x14ac:dyDescent="0.3">
      <c r="A25" s="396" t="s">
        <v>416</v>
      </c>
      <c r="B25" s="584">
        <v>22495040</v>
      </c>
      <c r="C25" s="585">
        <v>67485120</v>
      </c>
      <c r="D25" s="146"/>
    </row>
    <row r="26" spans="1:7" ht="15.75" thickBot="1" x14ac:dyDescent="0.3">
      <c r="A26" s="440" t="s">
        <v>417</v>
      </c>
      <c r="B26" s="582">
        <v>25306920</v>
      </c>
      <c r="C26" s="583">
        <v>113881140</v>
      </c>
      <c r="D26" s="146"/>
    </row>
    <row r="27" spans="1:7" ht="15.75" thickBot="1" x14ac:dyDescent="0.3">
      <c r="A27" s="441" t="s">
        <v>240</v>
      </c>
      <c r="B27" s="586">
        <v>14059400</v>
      </c>
      <c r="C27" s="587">
        <v>25306920</v>
      </c>
      <c r="D27" s="146"/>
    </row>
    <row r="28" spans="1:7" ht="15.75" thickBot="1" x14ac:dyDescent="0.3">
      <c r="A28" s="440" t="s">
        <v>418</v>
      </c>
      <c r="B28" s="582">
        <v>2811880</v>
      </c>
      <c r="C28" s="583">
        <v>7029700</v>
      </c>
      <c r="D28" s="146"/>
    </row>
    <row r="29" spans="1:7" ht="15.75" thickBot="1" x14ac:dyDescent="0.3">
      <c r="A29" s="396" t="s">
        <v>419</v>
      </c>
      <c r="B29" s="584">
        <v>14059</v>
      </c>
      <c r="C29" s="585">
        <v>702950</v>
      </c>
      <c r="D29" s="146"/>
    </row>
    <row r="30" spans="1:7" ht="15.75" thickBot="1" x14ac:dyDescent="0.3">
      <c r="A30" s="442" t="s">
        <v>420</v>
      </c>
      <c r="B30" s="582">
        <v>5624</v>
      </c>
      <c r="C30" s="583">
        <v>562400</v>
      </c>
      <c r="D30" s="146"/>
    </row>
    <row r="31" spans="1:7" ht="15.75" thickBot="1" x14ac:dyDescent="0.3">
      <c r="A31" s="396" t="s">
        <v>421</v>
      </c>
      <c r="B31" s="586">
        <v>1124752</v>
      </c>
      <c r="C31" s="587">
        <v>1124752</v>
      </c>
      <c r="D31" s="146"/>
    </row>
    <row r="32" spans="1:7" ht="15.75" thickBot="1" x14ac:dyDescent="0.3">
      <c r="A32" s="443" t="s">
        <v>202</v>
      </c>
      <c r="B32" s="581"/>
      <c r="C32" s="471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34" t="s">
        <v>422</v>
      </c>
      <c r="B34" s="835"/>
      <c r="C34" s="835"/>
      <c r="D34" s="835"/>
    </row>
    <row r="35" spans="1:8" ht="15.75" thickBot="1" x14ac:dyDescent="0.3">
      <c r="A35" s="445" t="s">
        <v>51</v>
      </c>
      <c r="B35" s="446" t="s">
        <v>1108</v>
      </c>
      <c r="C35" s="447"/>
      <c r="D35" s="448"/>
    </row>
    <row r="36" spans="1:8" ht="15.75" thickBot="1" x14ac:dyDescent="0.3">
      <c r="A36" s="381" t="s">
        <v>422</v>
      </c>
      <c r="B36" s="579">
        <v>73612400</v>
      </c>
      <c r="C36" s="928" t="s">
        <v>1109</v>
      </c>
      <c r="D36" s="929"/>
      <c r="E36" s="929"/>
      <c r="F36" s="930"/>
    </row>
    <row r="37" spans="1:8" ht="27.75" customHeight="1" thickBot="1" x14ac:dyDescent="0.3">
      <c r="A37" s="383" t="s">
        <v>370</v>
      </c>
      <c r="B37" s="384" t="s">
        <v>371</v>
      </c>
      <c r="C37" s="931" t="s">
        <v>1083</v>
      </c>
      <c r="D37" s="932"/>
      <c r="E37" s="932"/>
      <c r="F37" s="933"/>
    </row>
    <row r="38" spans="1:8" ht="15.75" thickBot="1" x14ac:dyDescent="0.3">
      <c r="A38" s="385" t="s">
        <v>372</v>
      </c>
      <c r="B38" s="577">
        <v>60</v>
      </c>
      <c r="C38" s="386"/>
      <c r="D38" s="387"/>
    </row>
    <row r="39" spans="1:8" ht="15.75" thickBot="1" x14ac:dyDescent="0.3">
      <c r="A39" s="388" t="s">
        <v>373</v>
      </c>
      <c r="B39" s="578">
        <v>30</v>
      </c>
      <c r="C39" s="386"/>
      <c r="D39" s="390"/>
    </row>
    <row r="40" spans="1:8" ht="15.75" thickBot="1" x14ac:dyDescent="0.3">
      <c r="A40" s="391" t="s">
        <v>374</v>
      </c>
      <c r="B40" s="577"/>
      <c r="C40" s="386"/>
      <c r="D40" s="387"/>
    </row>
    <row r="41" spans="1:8" ht="15.75" thickBot="1" x14ac:dyDescent="0.3">
      <c r="A41" s="392" t="s">
        <v>375</v>
      </c>
      <c r="B41" s="578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1110</v>
      </c>
      <c r="C42" s="843" t="s">
        <v>378</v>
      </c>
      <c r="D42" s="844"/>
      <c r="E42" s="928" t="s">
        <v>1084</v>
      </c>
      <c r="F42" s="929"/>
      <c r="G42" s="929"/>
      <c r="H42" s="930"/>
    </row>
    <row r="43" spans="1:8" ht="15.75" thickBot="1" x14ac:dyDescent="0.3">
      <c r="A43" s="440" t="s">
        <v>379</v>
      </c>
      <c r="B43" s="576">
        <v>600000</v>
      </c>
      <c r="C43" s="957" t="s">
        <v>1138</v>
      </c>
      <c r="D43" s="958"/>
      <c r="E43" s="928" t="s">
        <v>1085</v>
      </c>
      <c r="F43" s="929"/>
      <c r="G43" s="929"/>
      <c r="H43" s="930"/>
    </row>
    <row r="44" spans="1:8" ht="15.75" thickBot="1" x14ac:dyDescent="0.3">
      <c r="A44" s="441" t="s">
        <v>380</v>
      </c>
      <c r="B44" s="450"/>
      <c r="C44" s="386"/>
      <c r="D44" s="451"/>
    </row>
    <row r="45" spans="1:8" ht="15.75" thickBot="1" x14ac:dyDescent="0.3">
      <c r="A45" s="440" t="s">
        <v>381</v>
      </c>
      <c r="B45" s="449"/>
      <c r="C45" s="386"/>
      <c r="D45" s="387"/>
    </row>
    <row r="46" spans="1:8" ht="15" customHeight="1" thickBot="1" x14ac:dyDescent="0.3">
      <c r="A46" s="441" t="s">
        <v>382</v>
      </c>
      <c r="B46" s="450"/>
      <c r="C46" s="386"/>
      <c r="D46" s="387"/>
    </row>
    <row r="47" spans="1:8" ht="30" customHeight="1" thickBot="1" x14ac:dyDescent="0.3">
      <c r="A47" s="440" t="s">
        <v>383</v>
      </c>
      <c r="B47" s="449"/>
      <c r="C47" s="386"/>
      <c r="D47" s="387"/>
      <c r="E47" s="146"/>
    </row>
    <row r="48" spans="1:8" ht="15.75" thickBot="1" x14ac:dyDescent="0.3">
      <c r="A48" s="452" t="s">
        <v>384</v>
      </c>
      <c r="B48" s="450"/>
      <c r="C48" s="386"/>
      <c r="D48" s="387"/>
      <c r="E48" s="146"/>
    </row>
    <row r="49" spans="1:7" ht="26.25" customHeight="1" thickBot="1" x14ac:dyDescent="0.3">
      <c r="A49" s="561" t="s">
        <v>385</v>
      </c>
      <c r="B49" s="562" t="s">
        <v>1110</v>
      </c>
      <c r="C49" s="931" t="s">
        <v>1086</v>
      </c>
      <c r="D49" s="932"/>
      <c r="E49" s="932"/>
      <c r="F49" s="933"/>
    </row>
    <row r="50" spans="1:7" ht="15.75" thickBot="1" x14ac:dyDescent="0.3">
      <c r="A50" s="491"/>
      <c r="B50" s="389"/>
      <c r="C50" s="146"/>
      <c r="D50" s="403"/>
      <c r="E50" s="146"/>
    </row>
    <row r="51" spans="1:7" ht="15.75" thickBot="1" x14ac:dyDescent="0.3">
      <c r="A51" s="492"/>
      <c r="B51" s="471"/>
      <c r="C51" s="146"/>
      <c r="D51" s="403"/>
      <c r="E51" s="146"/>
    </row>
    <row r="52" spans="1:7" ht="15.75" thickBot="1" x14ac:dyDescent="0.3">
      <c r="A52" s="491"/>
      <c r="B52" s="389"/>
      <c r="C52" s="146"/>
      <c r="D52" s="403"/>
      <c r="E52" s="146"/>
    </row>
    <row r="53" spans="1:7" ht="15.75" thickBot="1" x14ac:dyDescent="0.3">
      <c r="A53" s="492"/>
      <c r="B53" s="471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39" t="s">
        <v>423</v>
      </c>
      <c r="B56" s="539" t="s">
        <v>1111</v>
      </c>
      <c r="C56" s="953"/>
      <c r="D56" s="953"/>
      <c r="E56" s="953"/>
      <c r="F56" s="953"/>
      <c r="G56" s="146"/>
    </row>
    <row r="57" spans="1:7" ht="28.5" customHeight="1" thickBot="1" x14ac:dyDescent="0.3">
      <c r="A57" s="442" t="s">
        <v>424</v>
      </c>
      <c r="B57" s="572">
        <v>280000</v>
      </c>
      <c r="C57" s="921" t="s">
        <v>1112</v>
      </c>
      <c r="D57" s="922"/>
      <c r="E57" s="922"/>
      <c r="F57" s="923"/>
      <c r="G57" s="146"/>
    </row>
    <row r="58" spans="1:7" ht="30" customHeight="1" thickBot="1" x14ac:dyDescent="0.3">
      <c r="A58" s="453" t="s">
        <v>425</v>
      </c>
      <c r="B58" s="573">
        <v>200</v>
      </c>
      <c r="C58" s="921" t="s">
        <v>1113</v>
      </c>
      <c r="D58" s="922"/>
      <c r="E58" s="922"/>
      <c r="F58" s="923"/>
      <c r="G58" s="146"/>
    </row>
    <row r="59" spans="1:7" ht="26.25" customHeight="1" thickBot="1" x14ac:dyDescent="0.3">
      <c r="A59" s="454" t="s">
        <v>390</v>
      </c>
      <c r="B59" s="455" t="s">
        <v>391</v>
      </c>
      <c r="C59" s="921" t="s">
        <v>1087</v>
      </c>
      <c r="D59" s="922"/>
      <c r="E59" s="922"/>
      <c r="F59" s="923"/>
    </row>
    <row r="60" spans="1:7" ht="15.75" thickBot="1" x14ac:dyDescent="0.3">
      <c r="A60" s="456" t="s">
        <v>392</v>
      </c>
      <c r="B60" s="574">
        <v>500</v>
      </c>
      <c r="C60" s="410"/>
      <c r="D60" s="80"/>
    </row>
    <row r="61" spans="1:7" ht="15.75" thickBot="1" x14ac:dyDescent="0.3">
      <c r="A61" s="457" t="s">
        <v>393</v>
      </c>
      <c r="B61" s="575"/>
      <c r="C61" s="409"/>
      <c r="D61" s="409"/>
    </row>
    <row r="62" spans="1:7" ht="15.75" thickBot="1" x14ac:dyDescent="0.3">
      <c r="A62" s="456" t="s">
        <v>394</v>
      </c>
      <c r="B62" s="574">
        <v>1000</v>
      </c>
      <c r="C62" s="410"/>
      <c r="D62" s="410"/>
    </row>
    <row r="63" spans="1:7" ht="15.75" thickBot="1" x14ac:dyDescent="0.3">
      <c r="A63" s="418" t="s">
        <v>395</v>
      </c>
      <c r="B63" s="490"/>
      <c r="C63" s="409"/>
      <c r="D63" s="409"/>
    </row>
    <row r="64" spans="1:7" ht="15.75" thickBot="1" x14ac:dyDescent="0.3">
      <c r="A64" s="458"/>
      <c r="B64" s="125"/>
      <c r="C64" s="146"/>
      <c r="D64" s="146"/>
      <c r="F64" s="459"/>
    </row>
    <row r="65" spans="1:8" s="146" customFormat="1" ht="21.75" thickBot="1" x14ac:dyDescent="0.3">
      <c r="A65" s="854" t="s">
        <v>426</v>
      </c>
      <c r="B65" s="855"/>
      <c r="C65" s="855"/>
      <c r="D65" s="952"/>
      <c r="F65" s="459"/>
    </row>
    <row r="66" spans="1:8" s="146" customFormat="1" ht="36.75" customHeight="1" thickBot="1" x14ac:dyDescent="0.3">
      <c r="A66" s="541" t="s">
        <v>427</v>
      </c>
      <c r="B66" s="489" t="s">
        <v>466</v>
      </c>
      <c r="C66" s="921" t="s">
        <v>1114</v>
      </c>
      <c r="D66" s="922"/>
      <c r="E66" s="922"/>
      <c r="F66" s="923"/>
    </row>
    <row r="67" spans="1:8" s="146" customFormat="1" ht="21.75" thickBot="1" x14ac:dyDescent="0.3">
      <c r="A67" s="484" t="s">
        <v>1115</v>
      </c>
      <c r="B67" s="542"/>
      <c r="C67" s="379"/>
      <c r="D67" s="460"/>
      <c r="F67" s="459"/>
    </row>
    <row r="68" spans="1:8" s="146" customFormat="1" ht="21.75" thickBot="1" x14ac:dyDescent="0.3">
      <c r="A68" s="485" t="s">
        <v>1116</v>
      </c>
      <c r="B68" s="543"/>
      <c r="C68" s="379"/>
      <c r="D68" s="460"/>
      <c r="F68" s="459"/>
    </row>
    <row r="69" spans="1:8" s="146" customFormat="1" ht="21.75" thickBot="1" x14ac:dyDescent="0.3">
      <c r="A69" s="486" t="s">
        <v>1117</v>
      </c>
      <c r="B69" s="544"/>
      <c r="C69" s="379"/>
      <c r="D69" s="460"/>
      <c r="F69" s="459"/>
    </row>
    <row r="70" spans="1:8" s="146" customFormat="1" ht="27.75" customHeight="1" thickBot="1" x14ac:dyDescent="0.3">
      <c r="A70" s="539" t="s">
        <v>428</v>
      </c>
      <c r="B70" s="540" t="s">
        <v>377</v>
      </c>
      <c r="C70" s="921" t="s">
        <v>1089</v>
      </c>
      <c r="D70" s="922"/>
      <c r="E70" s="922"/>
      <c r="F70" s="923"/>
    </row>
    <row r="71" spans="1:8" s="146" customFormat="1" ht="21.75" customHeight="1" thickBot="1" x14ac:dyDescent="0.3">
      <c r="A71" s="461" t="s">
        <v>429</v>
      </c>
      <c r="B71" s="568" t="s">
        <v>11</v>
      </c>
      <c r="C71" s="934" t="s">
        <v>1088</v>
      </c>
      <c r="D71" s="935"/>
      <c r="E71" s="935"/>
      <c r="F71" s="936"/>
    </row>
    <row r="72" spans="1:8" s="146" customFormat="1" ht="26.25" thickBot="1" x14ac:dyDescent="0.3">
      <c r="A72" s="462" t="s">
        <v>430</v>
      </c>
      <c r="B72" s="569" t="s">
        <v>11</v>
      </c>
      <c r="C72" s="934" t="s">
        <v>1088</v>
      </c>
      <c r="D72" s="935"/>
      <c r="E72" s="935"/>
      <c r="F72" s="936"/>
    </row>
    <row r="73" spans="1:8" s="146" customFormat="1" ht="19.5" customHeight="1" thickBot="1" x14ac:dyDescent="0.3">
      <c r="A73" s="463" t="s">
        <v>1118</v>
      </c>
      <c r="B73" s="570">
        <v>368062</v>
      </c>
      <c r="C73" s="921" t="s">
        <v>1119</v>
      </c>
      <c r="D73" s="922"/>
      <c r="E73" s="922"/>
      <c r="F73" s="923"/>
    </row>
    <row r="74" spans="1:8" s="146" customFormat="1" ht="28.5" thickBot="1" x14ac:dyDescent="0.3">
      <c r="A74" s="464" t="s">
        <v>431</v>
      </c>
      <c r="B74" s="569">
        <v>7.45</v>
      </c>
      <c r="C74" s="921" t="s">
        <v>1120</v>
      </c>
      <c r="D74" s="922"/>
      <c r="E74" s="922"/>
      <c r="F74" s="923"/>
    </row>
    <row r="75" spans="1:8" s="146" customFormat="1" ht="28.5" thickBot="1" x14ac:dyDescent="0.3">
      <c r="A75" s="463" t="s">
        <v>432</v>
      </c>
      <c r="B75" s="568">
        <v>1.9</v>
      </c>
      <c r="C75" s="921" t="s">
        <v>1121</v>
      </c>
      <c r="D75" s="922"/>
      <c r="E75" s="922"/>
      <c r="F75" s="923"/>
    </row>
    <row r="76" spans="1:8" s="465" customFormat="1" ht="26.25" thickBot="1" x14ac:dyDescent="0.25">
      <c r="A76" s="462" t="s">
        <v>1122</v>
      </c>
      <c r="B76" s="571">
        <v>11725</v>
      </c>
      <c r="C76" s="921" t="s">
        <v>1123</v>
      </c>
      <c r="D76" s="922"/>
      <c r="E76" s="922"/>
      <c r="F76" s="923"/>
    </row>
    <row r="77" spans="1:8" s="465" customFormat="1" ht="26.25" thickBot="1" x14ac:dyDescent="0.25">
      <c r="A77" s="461" t="s">
        <v>1124</v>
      </c>
      <c r="B77" s="570">
        <v>29146</v>
      </c>
      <c r="C77" s="921" t="s">
        <v>1125</v>
      </c>
      <c r="D77" s="922"/>
      <c r="E77" s="922"/>
      <c r="F77" s="923"/>
    </row>
    <row r="78" spans="1:8" s="465" customFormat="1" ht="28.5" thickBot="1" x14ac:dyDescent="0.25">
      <c r="A78" s="462" t="s">
        <v>433</v>
      </c>
      <c r="B78" s="569">
        <v>0.10100000000000001</v>
      </c>
      <c r="C78" s="921" t="s">
        <v>1129</v>
      </c>
      <c r="D78" s="922"/>
      <c r="E78" s="922"/>
      <c r="F78" s="923"/>
    </row>
    <row r="79" spans="1:8" s="465" customFormat="1" ht="13.5" thickBot="1" x14ac:dyDescent="0.25">
      <c r="A79" s="541" t="s">
        <v>434</v>
      </c>
      <c r="B79" s="545" t="s">
        <v>435</v>
      </c>
      <c r="C79" s="545" t="s">
        <v>436</v>
      </c>
      <c r="D79" s="546" t="s">
        <v>437</v>
      </c>
      <c r="F79" s="459"/>
    </row>
    <row r="80" spans="1:8" s="465" customFormat="1" ht="31.5" customHeight="1" thickBot="1" x14ac:dyDescent="0.25">
      <c r="A80" s="948" t="s">
        <v>438</v>
      </c>
      <c r="B80" s="555" t="s">
        <v>1056</v>
      </c>
      <c r="C80" s="555" t="s">
        <v>1061</v>
      </c>
      <c r="D80" s="555" t="s">
        <v>1065</v>
      </c>
      <c r="E80" s="921" t="s">
        <v>1090</v>
      </c>
      <c r="F80" s="922"/>
      <c r="G80" s="922"/>
      <c r="H80" s="923"/>
    </row>
    <row r="81" spans="1:9" s="465" customFormat="1" ht="64.5" thickBot="1" x14ac:dyDescent="0.25">
      <c r="A81" s="949"/>
      <c r="B81" s="556" t="s">
        <v>1091</v>
      </c>
      <c r="C81" s="556" t="s">
        <v>1092</v>
      </c>
      <c r="D81" s="558" t="s">
        <v>1093</v>
      </c>
      <c r="E81" s="557"/>
      <c r="F81" s="557"/>
      <c r="G81" s="557"/>
      <c r="H81" s="557"/>
    </row>
    <row r="82" spans="1:9" s="465" customFormat="1" ht="31.5" customHeight="1" thickBot="1" x14ac:dyDescent="0.25">
      <c r="A82" s="467" t="s">
        <v>439</v>
      </c>
      <c r="B82" s="559" t="s">
        <v>1054</v>
      </c>
      <c r="C82" s="559" t="s">
        <v>1059</v>
      </c>
      <c r="D82" s="560" t="s">
        <v>1066</v>
      </c>
      <c r="E82" s="921" t="s">
        <v>1132</v>
      </c>
      <c r="F82" s="922"/>
      <c r="G82" s="922"/>
      <c r="H82" s="923"/>
    </row>
    <row r="83" spans="1:9" s="465" customFormat="1" ht="153.75" thickBot="1" x14ac:dyDescent="0.25">
      <c r="A83" s="467"/>
      <c r="B83" s="556" t="s">
        <v>1094</v>
      </c>
      <c r="C83" s="556" t="s">
        <v>1095</v>
      </c>
      <c r="D83" s="558" t="s">
        <v>1096</v>
      </c>
      <c r="F83" s="459"/>
    </row>
    <row r="84" spans="1:9" s="465" customFormat="1" ht="13.5" thickBot="1" x14ac:dyDescent="0.25">
      <c r="A84" s="469" t="s">
        <v>440</v>
      </c>
      <c r="B84" s="470"/>
      <c r="C84" s="471"/>
      <c r="D84" s="472"/>
      <c r="E84" s="921" t="s">
        <v>1097</v>
      </c>
      <c r="F84" s="922"/>
      <c r="G84" s="922"/>
      <c r="H84" s="923"/>
    </row>
    <row r="85" spans="1:9" s="465" customFormat="1" ht="13.5" thickBot="1" x14ac:dyDescent="0.25">
      <c r="A85" s="473"/>
      <c r="B85" s="474"/>
      <c r="F85" s="459"/>
    </row>
    <row r="86" spans="1:9" s="146" customFormat="1" ht="21.75" thickBot="1" x14ac:dyDescent="0.3">
      <c r="A86" s="854" t="s">
        <v>441</v>
      </c>
      <c r="B86" s="855"/>
      <c r="C86" s="855"/>
      <c r="D86" s="855"/>
      <c r="E86" s="952"/>
    </row>
    <row r="87" spans="1:9" s="146" customFormat="1" ht="36.75" customHeight="1" thickBot="1" x14ac:dyDescent="0.3">
      <c r="A87" s="541" t="s">
        <v>442</v>
      </c>
      <c r="B87" s="489" t="s">
        <v>467</v>
      </c>
      <c r="C87" s="921" t="s">
        <v>1114</v>
      </c>
      <c r="D87" s="922"/>
      <c r="E87" s="922"/>
      <c r="F87" s="923"/>
    </row>
    <row r="88" spans="1:9" s="146" customFormat="1" ht="15.75" thickBot="1" x14ac:dyDescent="0.3">
      <c r="A88" s="484" t="s">
        <v>1115</v>
      </c>
      <c r="B88" s="549"/>
      <c r="C88" s="547"/>
      <c r="D88" s="547"/>
      <c r="E88" s="548"/>
    </row>
    <row r="89" spans="1:9" s="146" customFormat="1" ht="15.75" thickBot="1" x14ac:dyDescent="0.3">
      <c r="A89" s="485" t="s">
        <v>1116</v>
      </c>
      <c r="B89" s="389"/>
      <c r="C89" s="547"/>
      <c r="D89" s="547"/>
      <c r="E89" s="548"/>
    </row>
    <row r="90" spans="1:9" s="146" customFormat="1" ht="15.75" thickBot="1" x14ac:dyDescent="0.3">
      <c r="A90" s="487" t="s">
        <v>1117</v>
      </c>
      <c r="B90" s="550"/>
      <c r="C90" s="547"/>
      <c r="D90" s="547"/>
      <c r="E90" s="548"/>
    </row>
    <row r="91" spans="1:9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9" s="477" customFormat="1" ht="13.5" thickBot="1" x14ac:dyDescent="0.25">
      <c r="A92" s="950" t="s">
        <v>446</v>
      </c>
      <c r="B92" s="563" t="s">
        <v>447</v>
      </c>
      <c r="C92" s="563" t="s">
        <v>1051</v>
      </c>
      <c r="D92" s="563" t="s">
        <v>1057</v>
      </c>
      <c r="E92" s="921" t="s">
        <v>1133</v>
      </c>
      <c r="F92" s="922"/>
      <c r="G92" s="922"/>
      <c r="H92" s="923"/>
    </row>
    <row r="93" spans="1:9" s="477" customFormat="1" ht="153.75" thickBot="1" x14ac:dyDescent="0.25">
      <c r="A93" s="951"/>
      <c r="B93" s="556" t="s">
        <v>1098</v>
      </c>
      <c r="C93" s="556" t="s">
        <v>1099</v>
      </c>
      <c r="D93" s="558" t="s">
        <v>1100</v>
      </c>
      <c r="E93" s="466"/>
    </row>
    <row r="94" spans="1:9" s="477" customFormat="1" ht="13.5" thickBot="1" x14ac:dyDescent="0.25">
      <c r="A94" s="552" t="s">
        <v>428</v>
      </c>
      <c r="B94" s="540" t="s">
        <v>447</v>
      </c>
      <c r="C94" s="552" t="s">
        <v>448</v>
      </c>
      <c r="D94" s="552" t="s">
        <v>449</v>
      </c>
      <c r="E94" s="553" t="s">
        <v>450</v>
      </c>
    </row>
    <row r="95" spans="1:9" s="477" customFormat="1" ht="13.5" thickBot="1" x14ac:dyDescent="0.25">
      <c r="A95" s="478" t="s">
        <v>1126</v>
      </c>
      <c r="B95" s="567">
        <v>10</v>
      </c>
      <c r="C95" s="567">
        <v>20</v>
      </c>
      <c r="D95" s="567">
        <v>20</v>
      </c>
      <c r="E95" s="567">
        <v>30</v>
      </c>
      <c r="F95" s="921" t="s">
        <v>1101</v>
      </c>
      <c r="G95" s="922"/>
      <c r="H95" s="922"/>
      <c r="I95" s="923"/>
    </row>
    <row r="96" spans="1:9" s="477" customFormat="1" ht="26.25" thickBot="1" x14ac:dyDescent="0.25">
      <c r="A96" s="462" t="s">
        <v>1127</v>
      </c>
      <c r="B96" s="543" t="s">
        <v>453</v>
      </c>
      <c r="C96" s="529"/>
      <c r="D96" s="529"/>
      <c r="E96" s="529"/>
      <c r="F96" s="921" t="s">
        <v>1128</v>
      </c>
      <c r="G96" s="922"/>
      <c r="H96" s="922"/>
      <c r="I96" s="923"/>
    </row>
    <row r="97" spans="1:8" ht="15.75" thickBot="1" x14ac:dyDescent="0.3">
      <c r="A97" s="945" t="s">
        <v>454</v>
      </c>
      <c r="B97" s="946"/>
      <c r="C97" s="946"/>
      <c r="D97" s="946"/>
      <c r="E97" s="947"/>
    </row>
    <row r="98" spans="1:8" s="465" customFormat="1" ht="30" customHeight="1" thickBot="1" x14ac:dyDescent="0.25">
      <c r="A98" s="479" t="s">
        <v>455</v>
      </c>
      <c r="B98" s="489" t="s">
        <v>456</v>
      </c>
      <c r="C98" s="489" t="s">
        <v>457</v>
      </c>
      <c r="D98" s="921" t="s">
        <v>1130</v>
      </c>
      <c r="E98" s="922"/>
      <c r="F98" s="922"/>
      <c r="G98" s="923"/>
    </row>
    <row r="99" spans="1:8" s="465" customFormat="1" ht="13.5" customHeight="1" thickBot="1" x14ac:dyDescent="0.25">
      <c r="A99" s="493" t="s">
        <v>458</v>
      </c>
      <c r="B99" s="566">
        <v>10</v>
      </c>
      <c r="C99" s="566">
        <v>25</v>
      </c>
      <c r="D99" s="921" t="s">
        <v>1131</v>
      </c>
      <c r="E99" s="922"/>
      <c r="F99" s="922"/>
      <c r="G99" s="923"/>
    </row>
    <row r="100" spans="1:8" s="477" customFormat="1" ht="26.25" thickBot="1" x14ac:dyDescent="0.3">
      <c r="A100" s="464" t="s">
        <v>459</v>
      </c>
      <c r="B100" s="481"/>
      <c r="C100" s="481"/>
      <c r="D100" s="146"/>
      <c r="E100" s="466"/>
    </row>
    <row r="101" spans="1:8" s="477" customFormat="1" ht="15.75" thickBot="1" x14ac:dyDescent="0.3">
      <c r="A101" s="494" t="s">
        <v>460</v>
      </c>
      <c r="B101" s="470"/>
      <c r="C101" s="470"/>
      <c r="D101" s="146"/>
      <c r="E101" s="466"/>
    </row>
    <row r="102" spans="1:8" s="477" customFormat="1" ht="15.75" thickBot="1" x14ac:dyDescent="0.3">
      <c r="A102" s="495" t="s">
        <v>461</v>
      </c>
      <c r="B102" s="481"/>
      <c r="C102" s="481"/>
      <c r="D102" s="146"/>
      <c r="E102" s="466"/>
    </row>
    <row r="103" spans="1:8" ht="27" thickBot="1" x14ac:dyDescent="0.3">
      <c r="A103" s="496" t="s">
        <v>462</v>
      </c>
      <c r="B103" s="482"/>
      <c r="C103" s="482"/>
      <c r="D103" s="146"/>
      <c r="E103" s="403"/>
    </row>
    <row r="104" spans="1:8" ht="33" customHeight="1" thickBot="1" x14ac:dyDescent="0.3">
      <c r="A104" s="483" t="s">
        <v>463</v>
      </c>
      <c r="B104" s="564" t="s">
        <v>464</v>
      </c>
      <c r="C104" s="921" t="s">
        <v>1134</v>
      </c>
      <c r="D104" s="922"/>
      <c r="E104" s="922"/>
      <c r="F104" s="923"/>
    </row>
    <row r="105" spans="1:8" ht="153.75" thickBot="1" x14ac:dyDescent="0.3">
      <c r="B105" s="558" t="s">
        <v>1135</v>
      </c>
      <c r="C105" s="558" t="s">
        <v>1136</v>
      </c>
      <c r="D105" s="558" t="s">
        <v>1137</v>
      </c>
    </row>
    <row r="106" spans="1:8" ht="15.75" thickBot="1" x14ac:dyDescent="0.3">
      <c r="A106" s="839" t="s">
        <v>468</v>
      </c>
      <c r="B106" s="840"/>
      <c r="C106" s="840"/>
      <c r="D106" s="424" t="s">
        <v>368</v>
      </c>
    </row>
    <row r="107" spans="1:8" ht="15.75" thickBot="1" x14ac:dyDescent="0.3">
      <c r="A107" s="841"/>
      <c r="B107" s="842"/>
      <c r="C107" s="842"/>
      <c r="D107" s="565" t="s">
        <v>13</v>
      </c>
      <c r="E107" s="921" t="s">
        <v>1088</v>
      </c>
      <c r="F107" s="922"/>
      <c r="G107" s="922"/>
      <c r="H107" s="923"/>
    </row>
  </sheetData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Lista Suspensa</vt:lpstr>
      <vt:lpstr>Manual de preenchimento_1</vt:lpstr>
      <vt:lpstr> Manual de preenchimento_2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Sergio Raposo</cp:lastModifiedBy>
  <dcterms:created xsi:type="dcterms:W3CDTF">2024-02-07T18:44:46Z</dcterms:created>
  <dcterms:modified xsi:type="dcterms:W3CDTF">2026-08-14T21:05:30Z</dcterms:modified>
</cp:coreProperties>
</file>